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0155" yWindow="-165" windowWidth="14340" windowHeight="11760"/>
  </bookViews>
  <sheets>
    <sheet name="Facture" sheetId="7" r:id="rId1"/>
    <sheet name="TARIF" sheetId="8" r:id="rId2"/>
  </sheets>
  <definedNames>
    <definedName name="aromate">TARIF!$B$16:$B$26</definedName>
    <definedName name="autre_legume">TARIF!$B$53:$B$66</definedName>
    <definedName name="Base1">TARIF!$A$1:$E$100</definedName>
    <definedName name="CATEGORIE">TARIF!$A$2:$A$100</definedName>
    <definedName name="chou">TARIF!$B$27:$B$34</definedName>
    <definedName name="cucurbitacée">TARIF!$B$40:$B$52</definedName>
    <definedName name="LISTE">TARIF!$K$2:$K$7</definedName>
    <definedName name="PRIXPAR">TARIF!$C$1:$E$1</definedName>
    <definedName name="PRODUIT">TARIF!$B$2:$B$100</definedName>
    <definedName name="REGLEMENT">TARIF!$L$2:$L$4</definedName>
    <definedName name="salade">TARIF!$B$35:$B$39</definedName>
    <definedName name="TARIF">TARIF!$C$2:$E$100</definedName>
    <definedName name="tomate">TARIF!$B$2:$B$15</definedName>
    <definedName name="_xlnm.Print_Area" localSheetId="0">Facture!$A$1:$G$37</definedName>
  </definedNames>
  <calcPr calcId="125725"/>
</workbook>
</file>

<file path=xl/calcChain.xml><?xml version="1.0" encoding="utf-8"?>
<calcChain xmlns="http://schemas.openxmlformats.org/spreadsheetml/2006/main">
  <c r="D17" i="8"/>
  <c r="E17"/>
  <c r="D18"/>
  <c r="E18"/>
  <c r="D19"/>
  <c r="E19"/>
  <c r="D20"/>
  <c r="E20"/>
  <c r="D21"/>
  <c r="E21"/>
  <c r="D22"/>
  <c r="E22"/>
  <c r="D23"/>
  <c r="E23"/>
  <c r="D24"/>
  <c r="E24"/>
  <c r="D25"/>
  <c r="E25"/>
  <c r="D26"/>
  <c r="E26"/>
  <c r="E16"/>
  <c r="D16"/>
  <c r="D65"/>
  <c r="E65"/>
  <c r="D66"/>
  <c r="E66"/>
  <c r="E64"/>
  <c r="D64"/>
  <c r="E61"/>
  <c r="D61"/>
  <c r="D41"/>
  <c r="E41"/>
  <c r="D42"/>
  <c r="E42"/>
  <c r="D43"/>
  <c r="E43"/>
  <c r="D44"/>
  <c r="E44"/>
  <c r="D45"/>
  <c r="E45"/>
  <c r="D46"/>
  <c r="E46"/>
  <c r="D47"/>
  <c r="E47"/>
  <c r="D48"/>
  <c r="E48"/>
  <c r="D49"/>
  <c r="E49"/>
  <c r="D50"/>
  <c r="E50"/>
  <c r="D51"/>
  <c r="E51"/>
  <c r="D52"/>
  <c r="E52"/>
  <c r="D53"/>
  <c r="E53"/>
  <c r="D54"/>
  <c r="E54"/>
  <c r="E40"/>
  <c r="D40"/>
  <c r="D25" i="7" l="1"/>
  <c r="E25"/>
  <c r="F25"/>
  <c r="G25" s="1"/>
  <c r="D26"/>
  <c r="E26"/>
  <c r="F26"/>
  <c r="D27"/>
  <c r="E27"/>
  <c r="F27"/>
  <c r="D28"/>
  <c r="E28"/>
  <c r="F28"/>
  <c r="D29"/>
  <c r="E29"/>
  <c r="F29"/>
  <c r="D30"/>
  <c r="E30"/>
  <c r="F30"/>
  <c r="D31"/>
  <c r="E31"/>
  <c r="F31"/>
  <c r="D32"/>
  <c r="E32"/>
  <c r="F32"/>
  <c r="D24"/>
  <c r="E24"/>
  <c r="F24"/>
  <c r="G14" s="1"/>
  <c r="D22"/>
  <c r="E22"/>
  <c r="F22"/>
  <c r="D23"/>
  <c r="E23"/>
  <c r="F23"/>
  <c r="F21"/>
  <c r="E21"/>
  <c r="D21"/>
  <c r="G29"/>
  <c r="G22" l="1"/>
  <c r="G31"/>
  <c r="G27"/>
  <c r="G23"/>
  <c r="G32"/>
  <c r="G30"/>
  <c r="G28"/>
  <c r="G26"/>
  <c r="G24"/>
  <c r="G21"/>
  <c r="G33" l="1"/>
</calcChain>
</file>

<file path=xl/sharedStrings.xml><?xml version="1.0" encoding="utf-8"?>
<sst xmlns="http://schemas.openxmlformats.org/spreadsheetml/2006/main" count="287" uniqueCount="97">
  <si>
    <t>TOTAL</t>
  </si>
  <si>
    <t>QUANTITE</t>
  </si>
  <si>
    <t>Date :</t>
  </si>
  <si>
    <t>N° :</t>
  </si>
  <si>
    <t>CLIENTS</t>
  </si>
  <si>
    <t>Exemplaire à conserver par le client</t>
  </si>
  <si>
    <t>Règlement :</t>
  </si>
  <si>
    <t>Tomates</t>
  </si>
  <si>
    <t>Salades</t>
  </si>
  <si>
    <t>Cucurbitacées</t>
  </si>
  <si>
    <t>Autres légumes</t>
  </si>
  <si>
    <t>Aromates</t>
  </si>
  <si>
    <t>Choux</t>
  </si>
  <si>
    <t>CATEGORIE</t>
  </si>
  <si>
    <t>PRODUITS</t>
  </si>
  <si>
    <t>PRODUIT</t>
  </si>
  <si>
    <t>PRIX</t>
  </si>
  <si>
    <t>PRIX PAR 1</t>
  </si>
  <si>
    <t>PRIX PAR 6</t>
  </si>
  <si>
    <t>PRIX PAR 12</t>
  </si>
  <si>
    <t>FACTURE DE PLANTS</t>
  </si>
  <si>
    <t>Chèque</t>
  </si>
  <si>
    <t>Espèces</t>
  </si>
  <si>
    <t>à régler à la comptabilité. Merci</t>
  </si>
  <si>
    <t xml:space="preserve">Nom : </t>
  </si>
  <si>
    <t>Ville :</t>
  </si>
  <si>
    <t>Liste</t>
  </si>
  <si>
    <t>Règlement</t>
  </si>
  <si>
    <t>Faux : ça devrait être égal à 12+6,5 donc 18,5</t>
  </si>
  <si>
    <t>juste : 12+6,5+1,5 = 20</t>
  </si>
  <si>
    <t>Pourquoi ça fait ça ? Ma réponse : certainement parce qu'il n'y a pas de données en E23 et F23. 
Alors comment faire pour qu'il indique 0,00 € ? Ma réponse : mettre 0,00 à la place de "" dans la formule. 
Mais problème car si je fais ça, je le retrouve avec des 0,00 € partout (comme fait en E24 et F24) donc comment faire et là, je n'ai pas de réponse !</t>
  </si>
  <si>
    <t>Cerise Rouge</t>
  </si>
  <si>
    <t>Cerise Jaune Poire</t>
  </si>
  <si>
    <t>Cerise Ovale</t>
  </si>
  <si>
    <t>Cœur de bœuf</t>
  </si>
  <si>
    <t>Cornue des Andes</t>
  </si>
  <si>
    <t>Marmande</t>
  </si>
  <si>
    <t>Matina</t>
  </si>
  <si>
    <t>Merveille des Marchés</t>
  </si>
  <si>
    <t>Monda Montfavet</t>
  </si>
  <si>
    <t>Money Maker</t>
  </si>
  <si>
    <t>Noire de Crimée</t>
  </si>
  <si>
    <t>Roma</t>
  </si>
  <si>
    <t>Saint Pierre</t>
  </si>
  <si>
    <t>San Marzano</t>
  </si>
  <si>
    <t>Aneth Officinale</t>
  </si>
  <si>
    <t>Basilic Grand Vert</t>
  </si>
  <si>
    <t>Ciboulette</t>
  </si>
  <si>
    <t>Estragon</t>
  </si>
  <si>
    <t>Menthe Poivrée</t>
  </si>
  <si>
    <t>Persil Frisé Vert</t>
  </si>
  <si>
    <t>Persil Plat Géant d'Italie</t>
  </si>
  <si>
    <t>Rhubarbe</t>
  </si>
  <si>
    <t>Romarin Officinal</t>
  </si>
  <si>
    <t>Sarriette Annuelle</t>
  </si>
  <si>
    <t>Thym</t>
  </si>
  <si>
    <t>Brocoli Calabrais</t>
  </si>
  <si>
    <t>Cabus Blanc Première</t>
  </si>
  <si>
    <t>Cabus Capricorn</t>
  </si>
  <si>
    <t>Choux fleur</t>
  </si>
  <si>
    <t>de Bruxelles Auslese</t>
  </si>
  <si>
    <t>Milan des Vertus</t>
  </si>
  <si>
    <t>Rave Mars</t>
  </si>
  <si>
    <t>Rouge Marner Lagerrot</t>
  </si>
  <si>
    <t>Laitue Feuille de Chêne</t>
  </si>
  <si>
    <t>Laitue Larissa</t>
  </si>
  <si>
    <t>Laitue St Antoine</t>
  </si>
  <si>
    <t>Batavia Carmen</t>
  </si>
  <si>
    <t>Batavia Rouge Grenobloise</t>
  </si>
  <si>
    <t>Concombre Marketer</t>
  </si>
  <si>
    <t>Concombre Tanja</t>
  </si>
  <si>
    <t>Concombre Vert Long Maraîcher</t>
  </si>
  <si>
    <t>Cornichon Vert de Paris</t>
  </si>
  <si>
    <t>Courgette Longue Tempra F1</t>
  </si>
  <si>
    <t>Courgette Ronde de Nice</t>
  </si>
  <si>
    <t>Courgette Spaghetti Végétal</t>
  </si>
  <si>
    <t>Melon Charentais</t>
  </si>
  <si>
    <t>Pastèque Crimson Swett</t>
  </si>
  <si>
    <t>Pâtisson Blanc</t>
  </si>
  <si>
    <t>Potimarron Red kuri</t>
  </si>
  <si>
    <t>Potiron Jack O Lantern</t>
  </si>
  <si>
    <t>Potiron Rouge Vif d'Etampes</t>
  </si>
  <si>
    <t>Aubergine Black Beauty</t>
  </si>
  <si>
    <t>Aubergine de Barbentane</t>
  </si>
  <si>
    <t>Betterave Rouge Noire d'Egypte</t>
  </si>
  <si>
    <t>Céleri Branche Tango</t>
  </si>
  <si>
    <t>Céleri Rave</t>
  </si>
  <si>
    <t>Côte de Bettes</t>
  </si>
  <si>
    <t>Fenouil Finale</t>
  </si>
  <si>
    <t>Maïs Doux</t>
  </si>
  <si>
    <t>Piment de Cayenne</t>
  </si>
  <si>
    <t>Poireau Hiver Atlanta</t>
  </si>
  <si>
    <t>Poireau Printemps Zermatt</t>
  </si>
  <si>
    <t>Poivron long Corno Di Toro</t>
  </si>
  <si>
    <t>Poivron Rond Green To Orange</t>
  </si>
  <si>
    <t>Poivron Rond Yolo Wonder</t>
  </si>
  <si>
    <t/>
  </si>
</sst>
</file>

<file path=xl/styles.xml><?xml version="1.0" encoding="utf-8"?>
<styleSheet xmlns="http://schemas.openxmlformats.org/spreadsheetml/2006/main">
  <numFmts count="5">
    <numFmt numFmtId="8" formatCode="#,##0.00\ &quot;€&quot;;[Red]\-#,##0.00\ &quot;€&quot;"/>
    <numFmt numFmtId="164" formatCode="#,##0.00\ &quot;€&quot;"/>
    <numFmt numFmtId="165" formatCode="0#&quot; &quot;##&quot; &quot;##&quot; &quot;##&quot; &quot;##"/>
    <numFmt numFmtId="166" formatCode="[$-40C]d\-mmm;@"/>
    <numFmt numFmtId="167" formatCode="0000&quot;-13&quot;"/>
  </numFmts>
  <fonts count="3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0"/>
      <name val="Calibri"/>
      <family val="2"/>
      <scheme val="minor"/>
    </font>
    <font>
      <i/>
      <sz val="10"/>
      <color theme="0" tint="-0.34998626667073579"/>
      <name val="Calibri"/>
      <family val="2"/>
      <scheme val="minor"/>
    </font>
    <font>
      <i/>
      <sz val="9"/>
      <color theme="0" tint="-0.34998626667073579"/>
      <name val="Calibri"/>
      <family val="2"/>
      <scheme val="minor"/>
    </font>
    <font>
      <sz val="10"/>
      <color theme="1"/>
      <name val="Times New Roman"/>
      <family val="1"/>
    </font>
    <font>
      <sz val="11"/>
      <color theme="1"/>
      <name val="Times New Roman"/>
      <family val="1"/>
    </font>
    <font>
      <b/>
      <sz val="12"/>
      <color theme="1"/>
      <name val="Times New Roman"/>
      <family val="1"/>
    </font>
    <font>
      <b/>
      <sz val="10"/>
      <color theme="1"/>
      <name val="Calibri"/>
      <family val="2"/>
      <scheme val="minor"/>
    </font>
    <font>
      <b/>
      <sz val="11"/>
      <color theme="1"/>
      <name val="Times New Roman"/>
      <family val="1"/>
    </font>
    <font>
      <b/>
      <sz val="10"/>
      <color theme="1"/>
      <name val="Times New Roman"/>
      <family val="1"/>
    </font>
    <font>
      <sz val="10"/>
      <color theme="1"/>
      <name val="Wingdings"/>
      <charset val="2"/>
    </font>
    <font>
      <i/>
      <sz val="10"/>
      <color theme="1"/>
      <name val="Times New Roman"/>
      <family val="1"/>
    </font>
    <font>
      <sz val="10"/>
      <color rgb="FF111111"/>
      <name val="Courier New"/>
      <family val="3"/>
    </font>
    <font>
      <sz val="10"/>
      <name val="Calibri"/>
      <family val="2"/>
      <scheme val="minor"/>
    </font>
    <font>
      <i/>
      <sz val="10"/>
      <color theme="0" tint="-0.499984740745262"/>
      <name val="Calibri"/>
      <family val="2"/>
      <scheme val="minor"/>
    </font>
    <font>
      <sz val="10"/>
      <color theme="0" tint="-0.499984740745262"/>
      <name val="Calibri"/>
      <family val="2"/>
      <scheme val="minor"/>
    </font>
    <font>
      <sz val="10"/>
      <color theme="0" tint="-0.499984740745262"/>
      <name val="Times New Roman"/>
      <family val="1"/>
    </font>
    <font>
      <b/>
      <sz val="10"/>
      <color theme="0" tint="-0.499984740745262"/>
      <name val="Calibri"/>
      <family val="2"/>
      <scheme val="minor"/>
    </font>
    <font>
      <sz val="11"/>
      <name val="Times New Roman"/>
      <family val="1"/>
    </font>
    <font>
      <b/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E36C0A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Arial"/>
      <family val="2"/>
    </font>
    <font>
      <b/>
      <sz val="11"/>
      <color rgb="FF00B050"/>
      <name val="Arial"/>
      <family val="2"/>
    </font>
    <font>
      <b/>
      <sz val="11"/>
      <color rgb="FFE36C0A"/>
      <name val="Arial"/>
      <family val="2"/>
    </font>
    <font>
      <b/>
      <sz val="11"/>
      <color theme="3" tint="0.39997558519241921"/>
      <name val="Calibri"/>
      <family val="2"/>
      <scheme val="minor"/>
    </font>
    <font>
      <b/>
      <sz val="11"/>
      <color theme="3" tint="0.39997558519241921"/>
      <name val="Arial"/>
      <family val="2"/>
    </font>
    <font>
      <b/>
      <sz val="11"/>
      <color theme="2" tint="-0.499984740745262"/>
      <name val="Calibri"/>
      <family val="2"/>
      <scheme val="minor"/>
    </font>
    <font>
      <b/>
      <sz val="11"/>
      <color theme="2" tint="-0.499984740745262"/>
      <name val="Arial"/>
      <family val="2"/>
    </font>
    <font>
      <b/>
      <sz val="11"/>
      <color rgb="FFCC66FF"/>
      <name val="Calibri"/>
      <family val="2"/>
      <scheme val="minor"/>
    </font>
    <font>
      <b/>
      <sz val="11"/>
      <color rgb="FFCC66FF"/>
      <name val="Arial"/>
      <family val="2"/>
    </font>
    <font>
      <b/>
      <sz val="26"/>
      <name val="Calibri"/>
      <family val="2"/>
      <scheme val="minor"/>
    </font>
    <font>
      <sz val="26"/>
      <color theme="1"/>
      <name val="Times New Roman"/>
      <family val="1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theme="0" tint="-0.499984740745262"/>
      </left>
      <right/>
      <top/>
      <bottom/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1">
    <xf numFmtId="0" fontId="0" fillId="0" borderId="0" xfId="0"/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0" borderId="0" xfId="0" applyFont="1" applyBorder="1" applyAlignment="1">
      <alignment horizontal="right" vertical="center"/>
    </xf>
    <xf numFmtId="0" fontId="2" fillId="0" borderId="0" xfId="0" applyFont="1" applyBorder="1" applyAlignment="1">
      <alignment vertical="center"/>
    </xf>
    <xf numFmtId="0" fontId="6" fillId="0" borderId="0" xfId="0" applyFont="1" applyAlignment="1">
      <alignment vertical="center"/>
    </xf>
    <xf numFmtId="0" fontId="3" fillId="0" borderId="0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7" fillId="0" borderId="0" xfId="0" applyFont="1" applyBorder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Border="1" applyAlignment="1">
      <alignment horizontal="left" indent="1"/>
    </xf>
    <xf numFmtId="0" fontId="2" fillId="0" borderId="0" xfId="0" applyFont="1" applyAlignment="1">
      <alignment horizontal="left" indent="1"/>
    </xf>
    <xf numFmtId="0" fontId="2" fillId="0" borderId="0" xfId="0" applyFont="1" applyAlignment="1">
      <alignment horizontal="left" vertical="top" indent="1"/>
    </xf>
    <xf numFmtId="0" fontId="2" fillId="0" borderId="0" xfId="0" applyFont="1" applyBorder="1" applyAlignment="1">
      <alignment horizontal="left" vertical="center"/>
    </xf>
    <xf numFmtId="0" fontId="13" fillId="0" borderId="0" xfId="0" applyFont="1" applyAlignment="1">
      <alignment vertical="center"/>
    </xf>
    <xf numFmtId="0" fontId="12" fillId="0" borderId="0" xfId="0" applyFont="1" applyBorder="1" applyAlignment="1">
      <alignment horizontal="left" vertical="center"/>
    </xf>
    <xf numFmtId="0" fontId="14" fillId="0" borderId="0" xfId="0" applyFont="1" applyBorder="1" applyAlignment="1">
      <alignment horizontal="left" vertical="center" indent="1"/>
    </xf>
    <xf numFmtId="0" fontId="14" fillId="0" borderId="0" xfId="0" applyFont="1" applyBorder="1" applyAlignment="1">
      <alignment vertical="center"/>
    </xf>
    <xf numFmtId="0" fontId="2" fillId="0" borderId="0" xfId="0" applyFont="1" applyBorder="1" applyAlignment="1">
      <alignment horizontal="left" vertical="center" indent="1"/>
    </xf>
    <xf numFmtId="0" fontId="3" fillId="0" borderId="0" xfId="0" applyFont="1" applyBorder="1" applyAlignment="1">
      <alignment horizontal="left" vertical="center" indent="1"/>
    </xf>
    <xf numFmtId="0" fontId="12" fillId="0" borderId="0" xfId="0" applyFont="1" applyBorder="1" applyAlignment="1">
      <alignment vertical="center"/>
    </xf>
    <xf numFmtId="0" fontId="2" fillId="0" borderId="0" xfId="0" applyFont="1" applyBorder="1" applyAlignment="1">
      <alignment horizontal="left" vertical="top" indent="1"/>
    </xf>
    <xf numFmtId="0" fontId="13" fillId="0" borderId="0" xfId="0" applyFont="1" applyBorder="1" applyAlignment="1">
      <alignment vertical="center"/>
    </xf>
    <xf numFmtId="0" fontId="15" fillId="0" borderId="0" xfId="0" applyFont="1" applyBorder="1"/>
    <xf numFmtId="0" fontId="5" fillId="0" borderId="0" xfId="0" applyFont="1" applyBorder="1" applyAlignment="1">
      <alignment horizontal="left" vertical="center" indent="1"/>
    </xf>
    <xf numFmtId="0" fontId="10" fillId="0" borderId="0" xfId="0" applyFont="1" applyBorder="1" applyAlignment="1">
      <alignment horizontal="left" vertical="center"/>
    </xf>
    <xf numFmtId="164" fontId="12" fillId="0" borderId="0" xfId="0" applyNumberFormat="1" applyFont="1" applyBorder="1" applyAlignment="1">
      <alignment vertical="center"/>
    </xf>
    <xf numFmtId="2" fontId="2" fillId="0" borderId="0" xfId="0" applyNumberFormat="1" applyFont="1" applyBorder="1" applyAlignment="1">
      <alignment vertical="center"/>
    </xf>
    <xf numFmtId="0" fontId="16" fillId="0" borderId="0" xfId="0" applyFont="1" applyBorder="1" applyAlignment="1">
      <alignment vertical="center"/>
    </xf>
    <xf numFmtId="0" fontId="16" fillId="0" borderId="0" xfId="0" applyFont="1" applyBorder="1" applyAlignment="1">
      <alignment horizontal="right" vertical="center"/>
    </xf>
    <xf numFmtId="0" fontId="6" fillId="0" borderId="0" xfId="0" applyFont="1" applyAlignment="1">
      <alignment horizontal="right" vertical="center"/>
    </xf>
    <xf numFmtId="0" fontId="17" fillId="0" borderId="0" xfId="0" applyFont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4" fillId="0" borderId="2" xfId="0" applyFont="1" applyBorder="1" applyAlignment="1">
      <alignment horizontal="right" vertical="center"/>
    </xf>
    <xf numFmtId="0" fontId="19" fillId="0" borderId="0" xfId="0" applyFont="1" applyAlignment="1" applyProtection="1">
      <alignment vertical="center"/>
      <protection locked="0"/>
    </xf>
    <xf numFmtId="165" fontId="2" fillId="0" borderId="0" xfId="0" applyNumberFormat="1" applyFont="1" applyBorder="1" applyAlignment="1" applyProtection="1">
      <alignment vertical="center"/>
      <protection locked="0"/>
    </xf>
    <xf numFmtId="166" fontId="12" fillId="0" borderId="3" xfId="0" applyNumberFormat="1" applyFont="1" applyBorder="1" applyAlignment="1" applyProtection="1">
      <alignment vertical="center"/>
      <protection locked="0"/>
    </xf>
    <xf numFmtId="0" fontId="12" fillId="0" borderId="4" xfId="0" applyNumberFormat="1" applyFont="1" applyBorder="1" applyAlignment="1" applyProtection="1">
      <alignment horizontal="left" vertical="center"/>
      <protection locked="0"/>
    </xf>
    <xf numFmtId="0" fontId="7" fillId="0" borderId="0" xfId="0" applyFont="1" applyBorder="1" applyAlignment="1">
      <alignment horizontal="left" vertical="center" indent="1"/>
    </xf>
    <xf numFmtId="0" fontId="8" fillId="0" borderId="0" xfId="0" applyFont="1" applyBorder="1" applyAlignment="1" applyProtection="1">
      <alignment horizontal="center" vertical="center"/>
      <protection locked="0"/>
    </xf>
    <xf numFmtId="164" fontId="1" fillId="0" borderId="0" xfId="0" applyNumberFormat="1" applyFont="1" applyFill="1" applyBorder="1" applyAlignment="1">
      <alignment vertical="center"/>
    </xf>
    <xf numFmtId="164" fontId="0" fillId="0" borderId="0" xfId="0" applyNumberFormat="1" applyFont="1" applyFill="1" applyBorder="1" applyAlignment="1">
      <alignment vertical="center"/>
    </xf>
    <xf numFmtId="164" fontId="0" fillId="0" borderId="0" xfId="0" applyNumberFormat="1" applyFont="1" applyBorder="1" applyAlignment="1">
      <alignment vertical="center"/>
    </xf>
    <xf numFmtId="0" fontId="4" fillId="0" borderId="0" xfId="0" applyFont="1" applyBorder="1" applyAlignment="1">
      <alignment horizontal="right" vertical="center"/>
    </xf>
    <xf numFmtId="166" fontId="12" fillId="0" borderId="0" xfId="0" applyNumberFormat="1" applyFont="1" applyBorder="1" applyAlignment="1" applyProtection="1">
      <alignment vertical="center"/>
      <protection locked="0"/>
    </xf>
    <xf numFmtId="0" fontId="12" fillId="0" borderId="0" xfId="0" applyNumberFormat="1" applyFont="1" applyBorder="1" applyAlignment="1" applyProtection="1">
      <alignment horizontal="left" vertical="center"/>
      <protection locked="0"/>
    </xf>
    <xf numFmtId="0" fontId="8" fillId="0" borderId="0" xfId="0" applyFont="1" applyBorder="1" applyAlignment="1">
      <alignment horizontal="left" vertical="top" indent="1"/>
    </xf>
    <xf numFmtId="164" fontId="11" fillId="0" borderId="0" xfId="0" applyNumberFormat="1" applyFont="1" applyBorder="1" applyAlignment="1">
      <alignment horizontal="right" vertical="center" indent="1"/>
    </xf>
    <xf numFmtId="0" fontId="18" fillId="0" borderId="0" xfId="0" applyFont="1" applyBorder="1" applyAlignment="1">
      <alignment horizontal="center" vertical="center"/>
    </xf>
    <xf numFmtId="164" fontId="21" fillId="0" borderId="0" xfId="0" applyNumberFormat="1" applyFont="1" applyBorder="1" applyAlignment="1" applyProtection="1">
      <alignment horizontal="right" vertical="center" indent="1"/>
      <protection locked="0"/>
    </xf>
    <xf numFmtId="0" fontId="17" fillId="0" borderId="0" xfId="0" applyFont="1" applyBorder="1" applyAlignment="1">
      <alignment horizontal="left" vertical="center"/>
    </xf>
    <xf numFmtId="0" fontId="17" fillId="0" borderId="0" xfId="0" applyFont="1" applyBorder="1" applyAlignment="1">
      <alignment vertical="center"/>
    </xf>
    <xf numFmtId="0" fontId="11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left" vertical="top"/>
    </xf>
    <xf numFmtId="17" fontId="1" fillId="0" borderId="0" xfId="0" applyNumberFormat="1" applyFont="1" applyFill="1" applyBorder="1" applyAlignment="1">
      <alignment horizontal="center" vertical="center" wrapText="1"/>
    </xf>
    <xf numFmtId="164" fontId="1" fillId="0" borderId="0" xfId="0" applyNumberFormat="1" applyFont="1" applyFill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 wrapText="1"/>
    </xf>
    <xf numFmtId="164" fontId="1" fillId="0" borderId="0" xfId="0" applyNumberFormat="1" applyFont="1" applyBorder="1" applyAlignment="1">
      <alignment horizontal="center" vertical="center" wrapText="1"/>
    </xf>
    <xf numFmtId="164" fontId="23" fillId="0" borderId="8" xfId="0" applyNumberFormat="1" applyFont="1" applyFill="1" applyBorder="1" applyAlignment="1">
      <alignment vertical="center"/>
    </xf>
    <xf numFmtId="0" fontId="26" fillId="0" borderId="8" xfId="0" applyFont="1" applyBorder="1" applyAlignment="1">
      <alignment wrapText="1"/>
    </xf>
    <xf numFmtId="164" fontId="23" fillId="0" borderId="8" xfId="0" applyNumberFormat="1" applyFont="1" applyFill="1" applyBorder="1" applyAlignment="1">
      <alignment horizontal="center" vertical="center"/>
    </xf>
    <xf numFmtId="164" fontId="23" fillId="0" borderId="8" xfId="0" applyNumberFormat="1" applyFont="1" applyBorder="1" applyAlignment="1">
      <alignment horizontal="center" vertical="center"/>
    </xf>
    <xf numFmtId="164" fontId="1" fillId="0" borderId="0" xfId="0" applyNumberFormat="1" applyFont="1" applyBorder="1" applyAlignment="1">
      <alignment vertical="center"/>
    </xf>
    <xf numFmtId="164" fontId="23" fillId="0" borderId="9" xfId="0" applyNumberFormat="1" applyFont="1" applyFill="1" applyBorder="1" applyAlignment="1">
      <alignment vertical="center"/>
    </xf>
    <xf numFmtId="0" fontId="26" fillId="0" borderId="9" xfId="0" applyFont="1" applyBorder="1" applyAlignment="1">
      <alignment wrapText="1"/>
    </xf>
    <xf numFmtId="164" fontId="23" fillId="0" borderId="9" xfId="0" applyNumberFormat="1" applyFont="1" applyFill="1" applyBorder="1" applyAlignment="1">
      <alignment horizontal="center" vertical="center"/>
    </xf>
    <xf numFmtId="164" fontId="23" fillId="0" borderId="9" xfId="0" applyNumberFormat="1" applyFont="1" applyBorder="1" applyAlignment="1">
      <alignment horizontal="center" vertical="center"/>
    </xf>
    <xf numFmtId="164" fontId="25" fillId="0" borderId="10" xfId="0" applyNumberFormat="1" applyFont="1" applyFill="1" applyBorder="1" applyAlignment="1">
      <alignment vertical="center"/>
    </xf>
    <xf numFmtId="0" fontId="27" fillId="0" borderId="10" xfId="0" applyFont="1" applyBorder="1" applyAlignment="1">
      <alignment wrapText="1"/>
    </xf>
    <xf numFmtId="164" fontId="25" fillId="0" borderId="10" xfId="0" applyNumberFormat="1" applyFont="1" applyBorder="1" applyAlignment="1">
      <alignment horizontal="center" vertical="center"/>
    </xf>
    <xf numFmtId="164" fontId="25" fillId="0" borderId="8" xfId="0" applyNumberFormat="1" applyFont="1" applyFill="1" applyBorder="1" applyAlignment="1">
      <alignment vertical="center"/>
    </xf>
    <xf numFmtId="0" fontId="27" fillId="0" borderId="8" xfId="0" applyFont="1" applyBorder="1" applyAlignment="1">
      <alignment wrapText="1"/>
    </xf>
    <xf numFmtId="164" fontId="25" fillId="0" borderId="8" xfId="0" applyNumberFormat="1" applyFont="1" applyBorder="1" applyAlignment="1">
      <alignment horizontal="center" vertical="center"/>
    </xf>
    <xf numFmtId="164" fontId="25" fillId="0" borderId="9" xfId="0" applyNumberFormat="1" applyFont="1" applyFill="1" applyBorder="1" applyAlignment="1">
      <alignment vertical="center"/>
    </xf>
    <xf numFmtId="0" fontId="27" fillId="0" borderId="9" xfId="0" applyFont="1" applyBorder="1" applyAlignment="1">
      <alignment vertical="top" wrapText="1"/>
    </xf>
    <xf numFmtId="164" fontId="25" fillId="0" borderId="9" xfId="0" applyNumberFormat="1" applyFont="1" applyBorder="1" applyAlignment="1">
      <alignment horizontal="center" vertical="center"/>
    </xf>
    <xf numFmtId="164" fontId="24" fillId="0" borderId="10" xfId="0" applyNumberFormat="1" applyFont="1" applyFill="1" applyBorder="1" applyAlignment="1">
      <alignment vertical="center"/>
    </xf>
    <xf numFmtId="0" fontId="28" fillId="0" borderId="10" xfId="0" applyFont="1" applyBorder="1" applyAlignment="1">
      <alignment wrapText="1"/>
    </xf>
    <xf numFmtId="164" fontId="24" fillId="0" borderId="10" xfId="0" applyNumberFormat="1" applyFont="1" applyBorder="1" applyAlignment="1">
      <alignment horizontal="center" vertical="center"/>
    </xf>
    <xf numFmtId="164" fontId="24" fillId="0" borderId="8" xfId="0" applyNumberFormat="1" applyFont="1" applyFill="1" applyBorder="1" applyAlignment="1">
      <alignment vertical="center"/>
    </xf>
    <xf numFmtId="0" fontId="28" fillId="0" borderId="8" xfId="0" applyFont="1" applyBorder="1" applyAlignment="1">
      <alignment wrapText="1"/>
    </xf>
    <xf numFmtId="164" fontId="24" fillId="0" borderId="8" xfId="0" applyNumberFormat="1" applyFont="1" applyBorder="1" applyAlignment="1">
      <alignment horizontal="center" vertical="center"/>
    </xf>
    <xf numFmtId="0" fontId="28" fillId="0" borderId="8" xfId="0" applyFont="1" applyBorder="1" applyAlignment="1">
      <alignment vertical="top" wrapText="1"/>
    </xf>
    <xf numFmtId="164" fontId="24" fillId="0" borderId="9" xfId="0" applyNumberFormat="1" applyFont="1" applyFill="1" applyBorder="1" applyAlignment="1">
      <alignment vertical="center"/>
    </xf>
    <xf numFmtId="0" fontId="28" fillId="0" borderId="9" xfId="0" applyFont="1" applyBorder="1" applyAlignment="1">
      <alignment wrapText="1"/>
    </xf>
    <xf numFmtId="164" fontId="24" fillId="0" borderId="9" xfId="0" applyNumberFormat="1" applyFont="1" applyBorder="1" applyAlignment="1">
      <alignment horizontal="center" vertical="center"/>
    </xf>
    <xf numFmtId="164" fontId="29" fillId="0" borderId="10" xfId="0" applyNumberFormat="1" applyFont="1" applyFill="1" applyBorder="1" applyAlignment="1">
      <alignment vertical="center"/>
    </xf>
    <xf numFmtId="0" fontId="30" fillId="0" borderId="10" xfId="0" applyFont="1" applyBorder="1" applyAlignment="1">
      <alignment wrapText="1"/>
    </xf>
    <xf numFmtId="164" fontId="29" fillId="0" borderId="10" xfId="0" applyNumberFormat="1" applyFont="1" applyBorder="1" applyAlignment="1">
      <alignment horizontal="center" vertical="center"/>
    </xf>
    <xf numFmtId="164" fontId="29" fillId="0" borderId="0" xfId="0" applyNumberFormat="1" applyFont="1" applyBorder="1" applyAlignment="1">
      <alignment horizontal="center" vertical="center"/>
    </xf>
    <xf numFmtId="164" fontId="29" fillId="0" borderId="0" xfId="0" applyNumberFormat="1" applyFont="1" applyBorder="1" applyAlignment="1">
      <alignment vertical="center"/>
    </xf>
    <xf numFmtId="0" fontId="29" fillId="0" borderId="0" xfId="0" applyFont="1" applyBorder="1" applyAlignment="1">
      <alignment vertical="center"/>
    </xf>
    <xf numFmtId="164" fontId="29" fillId="0" borderId="8" xfId="0" applyNumberFormat="1" applyFont="1" applyFill="1" applyBorder="1" applyAlignment="1">
      <alignment vertical="center"/>
    </xf>
    <xf numFmtId="0" fontId="30" fillId="0" borderId="8" xfId="0" applyFont="1" applyBorder="1" applyAlignment="1">
      <alignment wrapText="1"/>
    </xf>
    <xf numFmtId="164" fontId="29" fillId="0" borderId="8" xfId="0" applyNumberFormat="1" applyFont="1" applyBorder="1" applyAlignment="1">
      <alignment horizontal="center" vertical="center"/>
    </xf>
    <xf numFmtId="164" fontId="29" fillId="0" borderId="9" xfId="0" applyNumberFormat="1" applyFont="1" applyFill="1" applyBorder="1" applyAlignment="1">
      <alignment vertical="center"/>
    </xf>
    <xf numFmtId="0" fontId="30" fillId="0" borderId="9" xfId="0" applyFont="1" applyBorder="1" applyAlignment="1">
      <alignment wrapText="1"/>
    </xf>
    <xf numFmtId="164" fontId="29" fillId="0" borderId="9" xfId="0" applyNumberFormat="1" applyFont="1" applyBorder="1" applyAlignment="1">
      <alignment horizontal="center" vertical="center"/>
    </xf>
    <xf numFmtId="164" fontId="31" fillId="0" borderId="10" xfId="0" applyNumberFormat="1" applyFont="1" applyFill="1" applyBorder="1" applyAlignment="1">
      <alignment vertical="center"/>
    </xf>
    <xf numFmtId="0" fontId="32" fillId="0" borderId="10" xfId="0" applyFont="1" applyBorder="1" applyAlignment="1">
      <alignment wrapText="1"/>
    </xf>
    <xf numFmtId="164" fontId="31" fillId="0" borderId="10" xfId="0" applyNumberFormat="1" applyFont="1" applyBorder="1" applyAlignment="1">
      <alignment horizontal="center" vertical="center"/>
    </xf>
    <xf numFmtId="164" fontId="31" fillId="0" borderId="0" xfId="0" applyNumberFormat="1" applyFont="1" applyBorder="1" applyAlignment="1">
      <alignment horizontal="center" vertical="center"/>
    </xf>
    <xf numFmtId="164" fontId="31" fillId="0" borderId="0" xfId="0" applyNumberFormat="1" applyFont="1" applyBorder="1" applyAlignment="1">
      <alignment vertical="center"/>
    </xf>
    <xf numFmtId="0" fontId="31" fillId="0" borderId="0" xfId="0" applyFont="1" applyBorder="1" applyAlignment="1">
      <alignment vertical="center"/>
    </xf>
    <xf numFmtId="164" fontId="31" fillId="0" borderId="8" xfId="0" applyNumberFormat="1" applyFont="1" applyFill="1" applyBorder="1" applyAlignment="1">
      <alignment vertical="center"/>
    </xf>
    <xf numFmtId="0" fontId="32" fillId="0" borderId="8" xfId="0" applyFont="1" applyBorder="1" applyAlignment="1">
      <alignment wrapText="1"/>
    </xf>
    <xf numFmtId="164" fontId="31" fillId="0" borderId="8" xfId="0" applyNumberFormat="1" applyFont="1" applyBorder="1" applyAlignment="1">
      <alignment horizontal="center" vertical="center"/>
    </xf>
    <xf numFmtId="164" fontId="31" fillId="0" borderId="9" xfId="0" applyNumberFormat="1" applyFont="1" applyFill="1" applyBorder="1" applyAlignment="1">
      <alignment vertical="center"/>
    </xf>
    <xf numFmtId="0" fontId="32" fillId="0" borderId="9" xfId="0" applyFont="1" applyBorder="1" applyAlignment="1">
      <alignment wrapText="1"/>
    </xf>
    <xf numFmtId="164" fontId="31" fillId="0" borderId="9" xfId="0" applyNumberFormat="1" applyFont="1" applyBorder="1" applyAlignment="1">
      <alignment horizontal="center" vertical="center"/>
    </xf>
    <xf numFmtId="164" fontId="33" fillId="0" borderId="10" xfId="0" applyNumberFormat="1" applyFont="1" applyFill="1" applyBorder="1" applyAlignment="1">
      <alignment vertical="center"/>
    </xf>
    <xf numFmtId="0" fontId="34" fillId="0" borderId="10" xfId="0" applyFont="1" applyBorder="1" applyAlignment="1">
      <alignment wrapText="1"/>
    </xf>
    <xf numFmtId="164" fontId="33" fillId="0" borderId="10" xfId="0" applyNumberFormat="1" applyFont="1" applyBorder="1" applyAlignment="1">
      <alignment horizontal="center" vertical="center"/>
    </xf>
    <xf numFmtId="164" fontId="33" fillId="0" borderId="0" xfId="0" applyNumberFormat="1" applyFont="1" applyBorder="1" applyAlignment="1">
      <alignment horizontal="center" vertical="center"/>
    </xf>
    <xf numFmtId="164" fontId="33" fillId="0" borderId="0" xfId="0" applyNumberFormat="1" applyFont="1" applyBorder="1" applyAlignment="1">
      <alignment vertical="center"/>
    </xf>
    <xf numFmtId="0" fontId="33" fillId="0" borderId="0" xfId="0" applyFont="1" applyBorder="1" applyAlignment="1">
      <alignment vertical="center"/>
    </xf>
    <xf numFmtId="164" fontId="33" fillId="0" borderId="8" xfId="0" applyNumberFormat="1" applyFont="1" applyFill="1" applyBorder="1" applyAlignment="1">
      <alignment vertical="center"/>
    </xf>
    <xf numFmtId="0" fontId="34" fillId="0" borderId="8" xfId="0" applyFont="1" applyBorder="1" applyAlignment="1">
      <alignment wrapText="1"/>
    </xf>
    <xf numFmtId="164" fontId="33" fillId="0" borderId="8" xfId="0" applyNumberFormat="1" applyFont="1" applyBorder="1" applyAlignment="1">
      <alignment horizontal="center" vertical="center"/>
    </xf>
    <xf numFmtId="164" fontId="33" fillId="0" borderId="9" xfId="0" applyNumberFormat="1" applyFont="1" applyFill="1" applyBorder="1" applyAlignment="1">
      <alignment vertical="center"/>
    </xf>
    <xf numFmtId="0" fontId="34" fillId="0" borderId="9" xfId="0" applyFont="1" applyBorder="1" applyAlignment="1">
      <alignment wrapText="1"/>
    </xf>
    <xf numFmtId="164" fontId="33" fillId="0" borderId="9" xfId="0" applyNumberFormat="1" applyFont="1" applyBorder="1" applyAlignment="1">
      <alignment horizontal="center" vertical="center"/>
    </xf>
    <xf numFmtId="0" fontId="1" fillId="2" borderId="0" xfId="0" applyNumberFormat="1" applyFont="1" applyFill="1" applyBorder="1" applyAlignment="1">
      <alignment horizontal="center" vertical="center" wrapText="1"/>
    </xf>
    <xf numFmtId="0" fontId="18" fillId="0" borderId="8" xfId="0" applyFont="1" applyBorder="1" applyAlignment="1">
      <alignment horizontal="center" vertical="center"/>
    </xf>
    <xf numFmtId="0" fontId="11" fillId="0" borderId="8" xfId="0" applyFont="1" applyBorder="1" applyAlignment="1" applyProtection="1">
      <alignment horizontal="center" vertical="center"/>
      <protection locked="0"/>
    </xf>
    <xf numFmtId="164" fontId="21" fillId="0" borderId="8" xfId="0" applyNumberFormat="1" applyFont="1" applyBorder="1" applyAlignment="1" applyProtection="1">
      <alignment horizontal="right" vertical="center" indent="1"/>
    </xf>
    <xf numFmtId="164" fontId="11" fillId="0" borderId="8" xfId="0" applyNumberFormat="1" applyFont="1" applyBorder="1" applyAlignment="1" applyProtection="1">
      <alignment horizontal="right" vertical="center" indent="1"/>
    </xf>
    <xf numFmtId="2" fontId="18" fillId="0" borderId="8" xfId="0" applyNumberFormat="1" applyFont="1" applyBorder="1" applyAlignment="1">
      <alignment horizontal="right" vertical="center"/>
    </xf>
    <xf numFmtId="0" fontId="8" fillId="0" borderId="8" xfId="0" applyFont="1" applyBorder="1" applyAlignment="1" applyProtection="1">
      <alignment horizontal="left" vertical="center" indent="1"/>
      <protection locked="0"/>
    </xf>
    <xf numFmtId="164" fontId="2" fillId="0" borderId="0" xfId="0" applyNumberFormat="1" applyFont="1" applyAlignment="1">
      <alignment vertical="center"/>
    </xf>
    <xf numFmtId="0" fontId="8" fillId="0" borderId="0" xfId="0" applyFont="1" applyBorder="1" applyAlignment="1" applyProtection="1">
      <alignment vertical="center"/>
      <protection locked="0"/>
    </xf>
    <xf numFmtId="0" fontId="8" fillId="0" borderId="0" xfId="0" applyFont="1" applyBorder="1" applyAlignment="1">
      <alignment vertical="center"/>
    </xf>
    <xf numFmtId="0" fontId="20" fillId="0" borderId="0" xfId="0" applyFont="1" applyBorder="1" applyAlignment="1">
      <alignment vertical="center"/>
    </xf>
    <xf numFmtId="0" fontId="8" fillId="0" borderId="0" xfId="0" applyFont="1" applyBorder="1" applyAlignment="1" applyProtection="1">
      <protection locked="0"/>
    </xf>
    <xf numFmtId="0" fontId="8" fillId="0" borderId="0" xfId="0" applyFont="1" applyBorder="1" applyAlignment="1">
      <alignment vertical="top"/>
    </xf>
    <xf numFmtId="0" fontId="12" fillId="0" borderId="0" xfId="0" applyFont="1" applyBorder="1" applyAlignment="1" applyProtection="1">
      <alignment vertical="center"/>
      <protection locked="0"/>
    </xf>
    <xf numFmtId="0" fontId="35" fillId="0" borderId="0" xfId="0" applyFont="1" applyBorder="1" applyAlignment="1">
      <alignment vertical="center"/>
    </xf>
    <xf numFmtId="0" fontId="36" fillId="0" borderId="0" xfId="0" applyFont="1" applyBorder="1" applyAlignment="1" applyProtection="1">
      <protection locked="0"/>
    </xf>
    <xf numFmtId="0" fontId="37" fillId="0" borderId="0" xfId="0" applyFont="1" applyAlignment="1">
      <alignment vertical="center"/>
    </xf>
    <xf numFmtId="0" fontId="2" fillId="0" borderId="14" xfId="0" applyFont="1" applyBorder="1" applyAlignment="1">
      <alignment vertical="center"/>
    </xf>
    <xf numFmtId="0" fontId="2" fillId="0" borderId="16" xfId="0" applyFont="1" applyBorder="1" applyAlignment="1">
      <alignment horizontal="left" vertical="top" indent="1"/>
    </xf>
    <xf numFmtId="0" fontId="38" fillId="0" borderId="0" xfId="0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9" fillId="0" borderId="15" xfId="0" applyFont="1" applyBorder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0" xfId="0" applyNumberFormat="1" applyFont="1" applyAlignment="1">
      <alignment horizontal="left" indent="1"/>
    </xf>
    <xf numFmtId="0" fontId="17" fillId="0" borderId="11" xfId="0" applyFont="1" applyBorder="1" applyAlignment="1">
      <alignment horizontal="right" vertical="center"/>
    </xf>
    <xf numFmtId="0" fontId="17" fillId="0" borderId="14" xfId="0" applyFont="1" applyBorder="1" applyAlignment="1">
      <alignment horizontal="right" vertical="center"/>
    </xf>
    <xf numFmtId="0" fontId="38" fillId="0" borderId="12" xfId="0" applyFont="1" applyBorder="1" applyAlignment="1">
      <alignment vertical="center"/>
    </xf>
    <xf numFmtId="0" fontId="38" fillId="0" borderId="13" xfId="0" applyFont="1" applyBorder="1" applyAlignment="1">
      <alignment vertical="center"/>
    </xf>
    <xf numFmtId="0" fontId="38" fillId="0" borderId="15" xfId="0" applyFont="1" applyBorder="1" applyAlignment="1">
      <alignment vertical="center"/>
    </xf>
    <xf numFmtId="0" fontId="38" fillId="0" borderId="17" xfId="0" applyFont="1" applyBorder="1" applyAlignment="1">
      <alignment vertical="top"/>
    </xf>
    <xf numFmtId="0" fontId="38" fillId="0" borderId="18" xfId="0" applyFont="1" applyBorder="1" applyAlignment="1">
      <alignment vertical="top"/>
    </xf>
    <xf numFmtId="164" fontId="10" fillId="0" borderId="0" xfId="0" applyNumberFormat="1" applyFont="1" applyAlignment="1">
      <alignment vertical="center"/>
    </xf>
    <xf numFmtId="0" fontId="10" fillId="0" borderId="0" xfId="0" applyFont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NumberFormat="1" applyFont="1" applyBorder="1" applyAlignment="1" applyProtection="1">
      <alignment horizontal="center" vertical="center"/>
      <protection locked="0"/>
    </xf>
    <xf numFmtId="164" fontId="19" fillId="0" borderId="0" xfId="0" applyNumberFormat="1" applyFont="1" applyBorder="1" applyAlignment="1" applyProtection="1">
      <alignment vertical="center"/>
      <protection locked="0"/>
    </xf>
    <xf numFmtId="0" fontId="8" fillId="0" borderId="0" xfId="0" applyFont="1" applyBorder="1" applyAlignment="1" applyProtection="1">
      <alignment horizontal="center" vertical="center"/>
      <protection locked="0"/>
    </xf>
    <xf numFmtId="0" fontId="22" fillId="0" borderId="5" xfId="0" applyFont="1" applyBorder="1" applyAlignment="1">
      <alignment horizontal="center" vertical="center"/>
    </xf>
    <xf numFmtId="0" fontId="22" fillId="0" borderId="7" xfId="0" applyFont="1" applyBorder="1" applyAlignment="1">
      <alignment horizontal="center" vertical="center"/>
    </xf>
    <xf numFmtId="0" fontId="22" fillId="0" borderId="6" xfId="0" applyFont="1" applyBorder="1" applyAlignment="1">
      <alignment horizontal="center" vertical="center"/>
    </xf>
    <xf numFmtId="0" fontId="22" fillId="0" borderId="2" xfId="0" applyFont="1" applyBorder="1" applyAlignment="1">
      <alignment horizontal="center" vertical="center"/>
    </xf>
    <xf numFmtId="0" fontId="22" fillId="0" borderId="3" xfId="0" applyFont="1" applyBorder="1" applyAlignment="1">
      <alignment horizontal="center" vertical="center"/>
    </xf>
    <xf numFmtId="0" fontId="22" fillId="0" borderId="4" xfId="0" applyFont="1" applyBorder="1" applyAlignment="1">
      <alignment horizontal="center" vertical="center"/>
    </xf>
    <xf numFmtId="0" fontId="20" fillId="0" borderId="19" xfId="0" applyFont="1" applyBorder="1" applyAlignment="1">
      <alignment horizontal="center" vertical="center"/>
    </xf>
    <xf numFmtId="0" fontId="20" fillId="0" borderId="20" xfId="0" applyFont="1" applyBorder="1" applyAlignment="1">
      <alignment horizontal="center" vertical="center"/>
    </xf>
    <xf numFmtId="0" fontId="20" fillId="0" borderId="21" xfId="0" applyFont="1" applyBorder="1" applyAlignment="1">
      <alignment horizontal="center" vertical="center"/>
    </xf>
    <xf numFmtId="0" fontId="10" fillId="0" borderId="14" xfId="0" applyFont="1" applyBorder="1" applyAlignment="1">
      <alignment horizontal="left" vertical="center" wrapText="1"/>
    </xf>
    <xf numFmtId="0" fontId="10" fillId="0" borderId="0" xfId="0" applyFont="1" applyAlignment="1">
      <alignment horizontal="left" vertical="center" wrapText="1"/>
    </xf>
    <xf numFmtId="167" fontId="9" fillId="0" borderId="7" xfId="0" applyNumberFormat="1" applyFont="1" applyBorder="1" applyAlignment="1" applyProtection="1">
      <alignment horizontal="center" vertical="center"/>
      <protection locked="0"/>
    </xf>
    <xf numFmtId="167" fontId="9" fillId="0" borderId="6" xfId="0" applyNumberFormat="1" applyFont="1" applyBorder="1" applyAlignment="1" applyProtection="1">
      <alignment horizontal="center" vertical="center"/>
      <protection locked="0"/>
    </xf>
    <xf numFmtId="0" fontId="18" fillId="0" borderId="0" xfId="0" applyFont="1" applyBorder="1" applyAlignment="1">
      <alignment horizontal="center" vertical="center"/>
    </xf>
    <xf numFmtId="164" fontId="8" fillId="0" borderId="0" xfId="0" applyNumberFormat="1" applyFont="1" applyBorder="1" applyAlignment="1">
      <alignment horizontal="left" vertical="top"/>
    </xf>
    <xf numFmtId="164" fontId="2" fillId="0" borderId="0" xfId="0" applyNumberFormat="1" applyFont="1" applyBorder="1" applyAlignment="1">
      <alignment horizontal="left" vertical="center"/>
    </xf>
    <xf numFmtId="164" fontId="2" fillId="0" borderId="0" xfId="0" applyNumberFormat="1" applyFont="1" applyBorder="1" applyAlignment="1" applyProtection="1">
      <alignment horizontal="left" vertical="center"/>
      <protection locked="0"/>
    </xf>
    <xf numFmtId="164" fontId="2" fillId="0" borderId="0" xfId="0" applyNumberFormat="1" applyFont="1" applyBorder="1" applyAlignment="1" applyProtection="1">
      <alignment horizontal="center" vertical="center"/>
      <protection locked="0"/>
    </xf>
    <xf numFmtId="8" fontId="24" fillId="0" borderId="8" xfId="0" applyNumberFormat="1" applyFont="1" applyBorder="1" applyAlignment="1">
      <alignment horizontal="center" wrapText="1"/>
    </xf>
    <xf numFmtId="164" fontId="24" fillId="3" borderId="1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4">
    <dxf>
      <fill>
        <patternFill>
          <bgColor rgb="FFEBF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EBF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EBF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EBF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79998168889431442"/>
        </patternFill>
      </fill>
    </dxf>
    <dxf>
      <fill>
        <patternFill>
          <bgColor rgb="FFEBF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79998168889431442"/>
        </patternFill>
      </fill>
    </dxf>
    <dxf>
      <fill>
        <patternFill>
          <bgColor rgb="FFEBF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colors>
    <mruColors>
      <color rgb="FFE36C0A"/>
      <color rgb="FFFFFFFF"/>
      <color rgb="FFD60093"/>
      <color rgb="FF0066FF"/>
      <color rgb="FFCC66FF"/>
      <color rgb="FF00B050"/>
      <color rgb="FF99CC00"/>
      <color rgb="FF669900"/>
      <color rgb="FF00CC99"/>
      <color rgb="FFE4F2F4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Q101"/>
  <sheetViews>
    <sheetView showZeros="0" tabSelected="1" topLeftCell="A16" zoomScaleNormal="100" workbookViewId="0">
      <selection activeCell="G24" sqref="G24"/>
    </sheetView>
  </sheetViews>
  <sheetFormatPr baseColWidth="10" defaultRowHeight="12.75"/>
  <cols>
    <col min="1" max="1" width="9.85546875" style="10" customWidth="1"/>
    <col min="2" max="2" width="16.85546875" style="10" customWidth="1"/>
    <col min="3" max="3" width="32.28515625" style="10" customWidth="1"/>
    <col min="4" max="6" width="11.7109375" style="10" customWidth="1"/>
    <col min="7" max="7" width="27" style="10" bestFit="1" customWidth="1"/>
    <col min="8" max="8" width="14" style="10" customWidth="1"/>
    <col min="9" max="9" width="11.42578125" style="10" customWidth="1"/>
    <col min="10" max="13" width="11.42578125" style="10"/>
    <col min="14" max="14" width="13.28515625" style="10" bestFit="1" customWidth="1"/>
    <col min="15" max="16384" width="11.42578125" style="10"/>
  </cols>
  <sheetData>
    <row r="1" spans="1:17" ht="20.100000000000001" customHeight="1">
      <c r="A1" s="29"/>
      <c r="B1" s="29"/>
      <c r="C1" s="29"/>
      <c r="D1" s="29"/>
      <c r="E1" s="6"/>
      <c r="F1" s="6"/>
      <c r="G1" s="31" t="s">
        <v>5</v>
      </c>
    </row>
    <row r="2" spans="1:17" ht="20.100000000000001" customHeight="1">
      <c r="A2" s="29"/>
      <c r="B2" s="29"/>
      <c r="C2" s="29"/>
      <c r="D2" s="29"/>
      <c r="E2" s="161" t="s">
        <v>20</v>
      </c>
      <c r="F2" s="162"/>
      <c r="G2" s="163"/>
    </row>
    <row r="3" spans="1:17" ht="27" customHeight="1">
      <c r="A3" s="29"/>
      <c r="B3" s="29"/>
      <c r="C3" s="29"/>
      <c r="D3" s="29"/>
      <c r="E3" s="164"/>
      <c r="F3" s="165"/>
      <c r="G3" s="166"/>
    </row>
    <row r="4" spans="1:17" ht="27" customHeight="1">
      <c r="A4" s="29"/>
      <c r="B4" s="29"/>
      <c r="C4" s="29"/>
      <c r="D4" s="29"/>
      <c r="E4" s="33" t="s">
        <v>3</v>
      </c>
      <c r="F4" s="172">
        <v>1</v>
      </c>
      <c r="G4" s="173"/>
    </row>
    <row r="5" spans="1:17" ht="20.100000000000001" customHeight="1">
      <c r="A5" s="29"/>
      <c r="B5" s="29"/>
      <c r="C5" s="29"/>
      <c r="D5" s="29"/>
      <c r="E5" s="34" t="s">
        <v>2</v>
      </c>
      <c r="F5" s="37"/>
      <c r="G5" s="38">
        <v>2013</v>
      </c>
    </row>
    <row r="6" spans="1:17" ht="20.100000000000001" customHeight="1">
      <c r="A6" s="29"/>
      <c r="B6" s="29"/>
      <c r="C6" s="29"/>
      <c r="D6" s="29"/>
      <c r="E6" s="44"/>
      <c r="F6" s="45"/>
      <c r="G6" s="46"/>
    </row>
    <row r="7" spans="1:17" ht="20.100000000000001" customHeight="1">
      <c r="A7" s="29"/>
      <c r="B7" s="29"/>
      <c r="C7" s="29"/>
      <c r="D7" s="29"/>
      <c r="E7" s="44"/>
      <c r="F7" s="45"/>
      <c r="G7" s="46"/>
    </row>
    <row r="8" spans="1:17" ht="16.5" customHeight="1">
      <c r="A8" s="138"/>
      <c r="B8" s="29"/>
      <c r="C8" s="29"/>
      <c r="D8" s="29"/>
      <c r="E8" s="29"/>
      <c r="F8" s="30"/>
      <c r="G8" s="4"/>
      <c r="H8" s="5"/>
      <c r="I8" s="13"/>
    </row>
    <row r="9" spans="1:17" ht="18.75" customHeight="1">
      <c r="A9" s="138"/>
      <c r="B9" s="134"/>
      <c r="C9" s="134"/>
      <c r="D9" s="167" t="s">
        <v>4</v>
      </c>
      <c r="E9" s="168"/>
      <c r="F9" s="168"/>
      <c r="G9" s="169"/>
      <c r="H9" s="134"/>
      <c r="I9" s="5"/>
      <c r="J9" s="5"/>
    </row>
    <row r="10" spans="1:17" s="12" customFormat="1" ht="18" customHeight="1">
      <c r="A10" s="138"/>
      <c r="B10" s="135"/>
      <c r="C10" s="135"/>
      <c r="D10" s="148" t="s">
        <v>24</v>
      </c>
      <c r="E10" s="150"/>
      <c r="F10" s="150"/>
      <c r="G10" s="151"/>
      <c r="H10" s="135"/>
      <c r="I10" s="11"/>
      <c r="J10" s="11"/>
      <c r="O10" s="147"/>
    </row>
    <row r="11" spans="1:17" ht="16.5" customHeight="1">
      <c r="A11" s="139"/>
      <c r="B11" s="133"/>
      <c r="C11" s="133"/>
      <c r="D11" s="141"/>
      <c r="E11" s="143"/>
      <c r="F11" s="144"/>
      <c r="G11" s="145"/>
      <c r="H11" s="133"/>
      <c r="I11" s="5"/>
      <c r="J11" s="5"/>
    </row>
    <row r="12" spans="1:17" ht="18.75" customHeight="1">
      <c r="A12" s="139"/>
      <c r="B12" s="133"/>
      <c r="C12" s="133"/>
      <c r="D12" s="149" t="s">
        <v>25</v>
      </c>
      <c r="E12" s="143"/>
      <c r="F12" s="143"/>
      <c r="G12" s="152"/>
      <c r="H12" s="133"/>
      <c r="I12" s="5"/>
    </row>
    <row r="13" spans="1:17" s="13" customFormat="1" ht="20.100000000000001" customHeight="1">
      <c r="A13" s="47"/>
      <c r="B13" s="136"/>
      <c r="C13" s="136"/>
      <c r="D13" s="142"/>
      <c r="E13" s="153"/>
      <c r="F13" s="153"/>
      <c r="G13" s="154"/>
      <c r="H13" s="136"/>
      <c r="I13" s="22"/>
      <c r="J13" s="131"/>
    </row>
    <row r="14" spans="1:17" s="13" customFormat="1" ht="20.100000000000001" customHeight="1">
      <c r="A14" s="47"/>
      <c r="B14" s="54"/>
      <c r="C14" s="54"/>
      <c r="D14" s="22"/>
      <c r="E14" s="22"/>
      <c r="F14" s="47"/>
      <c r="G14" s="175">
        <f>INT(A24/12)*F24</f>
        <v>0</v>
      </c>
      <c r="H14" s="54"/>
      <c r="I14" s="22"/>
      <c r="J14" s="131"/>
    </row>
    <row r="15" spans="1:17" ht="20.100000000000001" customHeight="1">
      <c r="A15" s="5"/>
      <c r="B15" s="5"/>
      <c r="C15" s="5"/>
      <c r="D15" s="5"/>
      <c r="E15" s="5"/>
      <c r="F15" s="14"/>
      <c r="G15" s="176"/>
      <c r="H15" s="157"/>
      <c r="I15" s="5"/>
      <c r="J15" s="131"/>
      <c r="O15" s="131"/>
    </row>
    <row r="16" spans="1:17" ht="20.100000000000001" customHeight="1">
      <c r="A16" s="51"/>
      <c r="B16" s="137"/>
      <c r="C16" s="137"/>
      <c r="D16" s="5"/>
      <c r="E16" s="5"/>
      <c r="F16" s="7"/>
      <c r="G16" s="177"/>
      <c r="H16" s="178"/>
      <c r="I16" s="5"/>
      <c r="J16" s="131"/>
      <c r="Q16" s="131"/>
    </row>
    <row r="17" spans="1:17" ht="20.100000000000001" customHeight="1">
      <c r="A17" s="32" t="s">
        <v>6</v>
      </c>
      <c r="B17" s="140"/>
      <c r="C17" s="32"/>
      <c r="D17" s="52"/>
      <c r="E17" s="52"/>
      <c r="F17" s="52"/>
      <c r="G17" s="159"/>
      <c r="H17" s="158"/>
      <c r="I17" s="5"/>
    </row>
    <row r="18" spans="1:17" ht="20.100000000000001" customHeight="1">
      <c r="A18" s="8"/>
      <c r="F18" s="32"/>
      <c r="G18" s="35"/>
      <c r="H18" s="36"/>
    </row>
    <row r="19" spans="1:17" ht="20.100000000000001" customHeight="1"/>
    <row r="20" spans="1:17" s="146" customFormat="1" ht="20.100000000000001" customHeight="1">
      <c r="A20" s="125" t="s">
        <v>1</v>
      </c>
      <c r="B20" s="125" t="s">
        <v>13</v>
      </c>
      <c r="C20" s="125" t="s">
        <v>15</v>
      </c>
      <c r="D20" s="125" t="s">
        <v>17</v>
      </c>
      <c r="E20" s="125" t="s">
        <v>18</v>
      </c>
      <c r="F20" s="125" t="s">
        <v>19</v>
      </c>
      <c r="G20" s="125" t="s">
        <v>16</v>
      </c>
    </row>
    <row r="21" spans="1:17" ht="24.95" customHeight="1">
      <c r="A21" s="126">
        <v>19</v>
      </c>
      <c r="B21" s="130" t="s">
        <v>7</v>
      </c>
      <c r="C21" s="130" t="s">
        <v>31</v>
      </c>
      <c r="D21" s="127">
        <f>SUMPRODUCT((TARIF!$A$2:$A$100=$B21)*(TARIF!$B$2:$B$100=$C21)*(TARIF!$C$2:$C$100))</f>
        <v>1.5</v>
      </c>
      <c r="E21" s="127">
        <f>SUMPRODUCT((TARIF!$A$2:$A$100=$B21)*(TARIF!$B$2:$B$100=$C21)*(TARIF!$D$2:$D$100))</f>
        <v>6.5</v>
      </c>
      <c r="F21" s="127">
        <f>SUMPRODUCT((TARIF!$A$2:$A$100=$B21)*(TARIF!$B$2:$B$100=$C21)*(TARIF!$E$2:$E$100))</f>
        <v>12</v>
      </c>
      <c r="G21" s="128">
        <f t="shared" ref="G21:G32" si="0">IFERROR(INT(A21/12)*F21+INT(MOD(A21,12)/6)*E21+(A21-INT(A21/12)*12-INT(MOD(A21,12)/6)*6)*D21,"")</f>
        <v>20</v>
      </c>
      <c r="H21" s="155" t="s">
        <v>29</v>
      </c>
      <c r="I21" s="156"/>
      <c r="J21" s="156"/>
      <c r="K21" s="156"/>
      <c r="L21" s="156"/>
      <c r="M21" s="156"/>
      <c r="N21" s="156"/>
      <c r="O21" s="156"/>
      <c r="P21" s="156"/>
      <c r="Q21" s="156"/>
    </row>
    <row r="22" spans="1:17" ht="24.95" customHeight="1">
      <c r="A22" s="126">
        <v>18</v>
      </c>
      <c r="B22" s="130" t="s">
        <v>7</v>
      </c>
      <c r="C22" s="130" t="s">
        <v>31</v>
      </c>
      <c r="D22" s="127">
        <f>SUMPRODUCT((TARIF!$A$2:$A$100=$B22)*(TARIF!$B$2:$B$100=$C22)*(TARIF!$C$2:$C$100))</f>
        <v>1.5</v>
      </c>
      <c r="E22" s="127">
        <f>SUMPRODUCT((TARIF!$A$2:$A$100=$B22)*(TARIF!$B$2:$B$100=$C22)*(TARIF!$D$2:$D$100))</f>
        <v>6.5</v>
      </c>
      <c r="F22" s="127">
        <f>SUMPRODUCT((TARIF!$A$2:$A$100=$B22)*(TARIF!$B$2:$B$100=$C22)*(TARIF!$E$2:$E$100))</f>
        <v>12</v>
      </c>
      <c r="G22" s="128">
        <f t="shared" si="0"/>
        <v>18.5</v>
      </c>
      <c r="H22" s="155" t="s">
        <v>28</v>
      </c>
      <c r="I22" s="156"/>
      <c r="J22" s="156"/>
      <c r="K22" s="156"/>
      <c r="L22" s="155"/>
      <c r="M22" s="156"/>
      <c r="N22" s="156"/>
      <c r="O22" s="156"/>
      <c r="P22" s="156"/>
      <c r="Q22" s="156"/>
    </row>
    <row r="23" spans="1:17" ht="57" customHeight="1">
      <c r="A23" s="126">
        <v>10</v>
      </c>
      <c r="B23" s="130" t="s">
        <v>11</v>
      </c>
      <c r="C23" s="130" t="s">
        <v>48</v>
      </c>
      <c r="D23" s="127">
        <f>SUMPRODUCT((TARIF!$A$2:$A$100=$B23)*(TARIF!$B$2:$B$100=$C23)*(TARIF!$C$2:$C$100))</f>
        <v>2.5</v>
      </c>
      <c r="E23" s="127">
        <f>SUMPRODUCT((TARIF!$A$2:$A$100=$B23)*(TARIF!$B$2:$B$100=$C23)*(TARIF!$D$2:$D$100))</f>
        <v>15</v>
      </c>
      <c r="F23" s="127">
        <f>SUMPRODUCT((TARIF!$A$2:$A$100=$B23)*(TARIF!$B$2:$B$100=$C23)*(TARIF!$E$2:$E$100))</f>
        <v>30</v>
      </c>
      <c r="G23" s="128">
        <f t="shared" si="0"/>
        <v>25</v>
      </c>
      <c r="H23" s="170" t="s">
        <v>30</v>
      </c>
      <c r="I23" s="171"/>
      <c r="J23" s="171"/>
      <c r="K23" s="171"/>
      <c r="L23" s="171"/>
      <c r="M23" s="171"/>
      <c r="N23" s="171"/>
      <c r="O23" s="171"/>
      <c r="P23" s="171"/>
      <c r="Q23" s="171"/>
    </row>
    <row r="24" spans="1:17" ht="24.95" customHeight="1">
      <c r="A24" s="126">
        <v>9</v>
      </c>
      <c r="B24" s="130" t="s">
        <v>9</v>
      </c>
      <c r="C24" s="130" t="s">
        <v>69</v>
      </c>
      <c r="D24" s="127">
        <f>SUMPRODUCT((TARIF!$A$2:$A$100=$B24)*(TARIF!$B$2:$B$100=$C24)*(TARIF!$C$2:$C$100))</f>
        <v>2.5</v>
      </c>
      <c r="E24" s="127">
        <f>SUMPRODUCT((TARIF!$A$2:$A$100=$B24)*(TARIF!$B$2:$B$100=$C24)*(TARIF!$D$2:$D$100))</f>
        <v>15</v>
      </c>
      <c r="F24" s="127">
        <f>SUMPRODUCT((TARIF!$A$2:$A$100=$B24)*(TARIF!$B$2:$B$100=$C24)*(TARIF!$E$2:$E$100))</f>
        <v>30</v>
      </c>
      <c r="G24" s="128">
        <f t="shared" si="0"/>
        <v>22.5</v>
      </c>
    </row>
    <row r="25" spans="1:17" ht="24.95" customHeight="1">
      <c r="A25" s="126">
        <v>10</v>
      </c>
      <c r="B25" s="130" t="s">
        <v>11</v>
      </c>
      <c r="C25" s="130" t="s">
        <v>45</v>
      </c>
      <c r="D25" s="127">
        <f>SUMPRODUCT((TARIF!$A$2:$A$100=$B25)*(TARIF!$B$2:$B$100=$C25)*(TARIF!$C$2:$C$100))</f>
        <v>2.5</v>
      </c>
      <c r="E25" s="127">
        <f>SUMPRODUCT((TARIF!$A$2:$A$100=$B25)*(TARIF!$B$2:$B$100=$C25)*(TARIF!$D$2:$D$100))</f>
        <v>15</v>
      </c>
      <c r="F25" s="127">
        <f>SUMPRODUCT((TARIF!$A$2:$A$100=$B25)*(TARIF!$B$2:$B$100=$C25)*(TARIF!$E$2:$E$100))</f>
        <v>30</v>
      </c>
      <c r="G25" s="128">
        <f t="shared" si="0"/>
        <v>25</v>
      </c>
    </row>
    <row r="26" spans="1:17" ht="24.95" customHeight="1">
      <c r="A26" s="126"/>
      <c r="B26" s="130"/>
      <c r="C26" s="130"/>
      <c r="D26" s="127">
        <f>SUMPRODUCT((TARIF!$A$2:$A$100=$B26)*(TARIF!$B$2:$B$100=$C26)*(TARIF!$C$2:$C$100))</f>
        <v>0</v>
      </c>
      <c r="E26" s="127">
        <f>SUMPRODUCT((TARIF!$A$2:$A$100=$B26)*(TARIF!$B$2:$B$100=$C26)*(TARIF!$D$2:$D$100))</f>
        <v>0</v>
      </c>
      <c r="F26" s="127">
        <f>SUMPRODUCT((TARIF!$A$2:$A$100=$B26)*(TARIF!$B$2:$B$100=$C26)*(TARIF!$E$2:$E$100))</f>
        <v>0</v>
      </c>
      <c r="G26" s="128">
        <f t="shared" si="0"/>
        <v>0</v>
      </c>
    </row>
    <row r="27" spans="1:17" ht="24.95" customHeight="1">
      <c r="A27" s="126"/>
      <c r="B27" s="130"/>
      <c r="C27" s="130"/>
      <c r="D27" s="127">
        <f>SUMPRODUCT((TARIF!$A$2:$A$100=$B27)*(TARIF!$B$2:$B$100=$C27)*(TARIF!$C$2:$C$100))</f>
        <v>0</v>
      </c>
      <c r="E27" s="127">
        <f>SUMPRODUCT((TARIF!$A$2:$A$100=$B27)*(TARIF!$B$2:$B$100=$C27)*(TARIF!$D$2:$D$100))</f>
        <v>0</v>
      </c>
      <c r="F27" s="127">
        <f>SUMPRODUCT((TARIF!$A$2:$A$100=$B27)*(TARIF!$B$2:$B$100=$C27)*(TARIF!$E$2:$E$100))</f>
        <v>0</v>
      </c>
      <c r="G27" s="128">
        <f t="shared" si="0"/>
        <v>0</v>
      </c>
    </row>
    <row r="28" spans="1:17" ht="24.95" customHeight="1">
      <c r="A28" s="126"/>
      <c r="B28" s="130"/>
      <c r="C28" s="130"/>
      <c r="D28" s="127">
        <f>SUMPRODUCT((TARIF!$A$2:$A$100=$B28)*(TARIF!$B$2:$B$100=$C28)*(TARIF!$C$2:$C$100))</f>
        <v>0</v>
      </c>
      <c r="E28" s="127">
        <f>SUMPRODUCT((TARIF!$A$2:$A$100=$B28)*(TARIF!$B$2:$B$100=$C28)*(TARIF!$D$2:$D$100))</f>
        <v>0</v>
      </c>
      <c r="F28" s="127">
        <f>SUMPRODUCT((TARIF!$A$2:$A$100=$B28)*(TARIF!$B$2:$B$100=$C28)*(TARIF!$E$2:$E$100))</f>
        <v>0</v>
      </c>
      <c r="G28" s="128">
        <f t="shared" si="0"/>
        <v>0</v>
      </c>
      <c r="I28" s="131"/>
      <c r="J28" s="131"/>
      <c r="K28" s="131"/>
      <c r="L28" s="131"/>
      <c r="M28" s="131"/>
      <c r="N28" s="131"/>
      <c r="O28" s="131"/>
    </row>
    <row r="29" spans="1:17" ht="24.95" customHeight="1">
      <c r="A29" s="126"/>
      <c r="B29" s="130"/>
      <c r="C29" s="130"/>
      <c r="D29" s="127">
        <f>SUMPRODUCT((TARIF!$A$2:$A$100=$B29)*(TARIF!$B$2:$B$100=$C29)*(TARIF!$C$2:$C$100))</f>
        <v>0</v>
      </c>
      <c r="E29" s="127">
        <f>SUMPRODUCT((TARIF!$A$2:$A$100=$B29)*(TARIF!$B$2:$B$100=$C29)*(TARIF!$D$2:$D$100))</f>
        <v>0</v>
      </c>
      <c r="F29" s="127">
        <f>SUMPRODUCT((TARIF!$A$2:$A$100=$B29)*(TARIF!$B$2:$B$100=$C29)*(TARIF!$E$2:$E$100))</f>
        <v>0</v>
      </c>
      <c r="G29" s="128">
        <f t="shared" si="0"/>
        <v>0</v>
      </c>
      <c r="I29" s="131"/>
      <c r="J29" s="131"/>
      <c r="K29" s="131"/>
      <c r="L29" s="131"/>
      <c r="M29" s="131"/>
    </row>
    <row r="30" spans="1:17" ht="24.95" customHeight="1">
      <c r="A30" s="126"/>
      <c r="B30" s="130"/>
      <c r="C30" s="130"/>
      <c r="D30" s="127">
        <f>SUMPRODUCT((TARIF!$A$2:$A$100=$B30)*(TARIF!$B$2:$B$100=$C30)*(TARIF!$C$2:$C$100))</f>
        <v>0</v>
      </c>
      <c r="E30" s="127">
        <f>SUMPRODUCT((TARIF!$A$2:$A$100=$B30)*(TARIF!$B$2:$B$100=$C30)*(TARIF!$D$2:$D$100))</f>
        <v>0</v>
      </c>
      <c r="F30" s="127">
        <f>SUMPRODUCT((TARIF!$A$2:$A$100=$B30)*(TARIF!$B$2:$B$100=$C30)*(TARIF!$E$2:$E$100))</f>
        <v>0</v>
      </c>
      <c r="G30" s="128">
        <f t="shared" si="0"/>
        <v>0</v>
      </c>
      <c r="I30" s="131"/>
      <c r="J30" s="131"/>
      <c r="K30" s="131"/>
    </row>
    <row r="31" spans="1:17" ht="24.95" customHeight="1">
      <c r="A31" s="126"/>
      <c r="B31" s="130"/>
      <c r="C31" s="130"/>
      <c r="D31" s="127">
        <f>SUMPRODUCT((TARIF!$A$2:$A$100=$B31)*(TARIF!$B$2:$B$100=$C31)*(TARIF!$C$2:$C$100))</f>
        <v>0</v>
      </c>
      <c r="E31" s="127">
        <f>SUMPRODUCT((TARIF!$A$2:$A$100=$B31)*(TARIF!$B$2:$B$100=$C31)*(TARIF!$D$2:$D$100))</f>
        <v>0</v>
      </c>
      <c r="F31" s="127">
        <f>SUMPRODUCT((TARIF!$A$2:$A$100=$B31)*(TARIF!$B$2:$B$100=$C31)*(TARIF!$E$2:$E$100))</f>
        <v>0</v>
      </c>
      <c r="G31" s="128">
        <f t="shared" si="0"/>
        <v>0</v>
      </c>
      <c r="I31" s="131"/>
      <c r="J31" s="131"/>
      <c r="K31" s="131"/>
    </row>
    <row r="32" spans="1:17" ht="24.95" customHeight="1">
      <c r="A32" s="126"/>
      <c r="B32" s="130"/>
      <c r="C32" s="130"/>
      <c r="D32" s="127">
        <f>SUMPRODUCT((TARIF!$A$2:$A$100=$B32)*(TARIF!$B$2:$B$100=$C32)*(TARIF!$C$2:$C$100))</f>
        <v>0</v>
      </c>
      <c r="E32" s="127">
        <f>SUMPRODUCT((TARIF!$A$2:$A$100=$B32)*(TARIF!$B$2:$B$100=$C32)*(TARIF!$D$2:$D$100))</f>
        <v>0</v>
      </c>
      <c r="F32" s="127">
        <f>SUMPRODUCT((TARIF!$A$2:$A$100=$B32)*(TARIF!$B$2:$B$100=$C32)*(TARIF!$E$2:$E$100))</f>
        <v>0</v>
      </c>
      <c r="G32" s="128">
        <f t="shared" si="0"/>
        <v>0</v>
      </c>
      <c r="I32" s="131"/>
      <c r="J32" s="131"/>
      <c r="K32" s="131"/>
    </row>
    <row r="33" spans="1:11" ht="24.95" customHeight="1">
      <c r="F33" s="10" t="s">
        <v>0</v>
      </c>
      <c r="G33" s="129">
        <f>SUM(G21:G32)</f>
        <v>111</v>
      </c>
      <c r="H33" s="48"/>
    </row>
    <row r="34" spans="1:11" ht="20.100000000000001" customHeight="1">
      <c r="A34" s="5"/>
      <c r="B34" s="5"/>
      <c r="C34" s="5"/>
      <c r="D34" s="5"/>
      <c r="E34" s="5"/>
      <c r="F34" s="5"/>
      <c r="G34" s="5"/>
      <c r="H34" s="5"/>
      <c r="J34" s="15"/>
    </row>
    <row r="35" spans="1:11" ht="20.100000000000001" customHeight="1">
      <c r="A35" s="52"/>
      <c r="B35" s="52"/>
      <c r="C35" s="52"/>
      <c r="D35" s="52"/>
      <c r="E35" s="52"/>
      <c r="F35" s="52"/>
      <c r="G35" s="52"/>
      <c r="H35" s="52"/>
      <c r="I35" s="7"/>
      <c r="J35" s="7"/>
      <c r="K35" s="7"/>
    </row>
    <row r="36" spans="1:11" ht="20.100000000000001" customHeight="1">
      <c r="A36" s="132"/>
      <c r="B36" s="132"/>
      <c r="C36" s="132"/>
      <c r="D36" s="132"/>
      <c r="E36" s="132"/>
      <c r="F36" s="132"/>
      <c r="G36" s="9"/>
      <c r="H36" s="9"/>
      <c r="I36" s="5"/>
      <c r="J36" s="5"/>
      <c r="K36" s="7"/>
    </row>
    <row r="37" spans="1:11" ht="20.100000000000001" customHeight="1">
      <c r="A37" s="7"/>
      <c r="B37" s="4"/>
      <c r="C37" s="4"/>
      <c r="D37" s="5"/>
      <c r="E37" s="5"/>
      <c r="F37" s="7"/>
      <c r="G37" s="18"/>
      <c r="H37" s="5"/>
      <c r="I37" s="5"/>
      <c r="J37" s="5"/>
      <c r="K37" s="7"/>
    </row>
    <row r="38" spans="1:11" ht="15" customHeight="1">
      <c r="A38" s="49"/>
      <c r="B38" s="174"/>
      <c r="C38" s="174"/>
      <c r="D38" s="174"/>
      <c r="E38" s="174"/>
      <c r="F38" s="49"/>
      <c r="G38" s="49"/>
      <c r="H38" s="49"/>
    </row>
    <row r="39" spans="1:11" ht="15" customHeight="1">
      <c r="A39" s="53"/>
      <c r="B39" s="160"/>
      <c r="C39" s="160"/>
      <c r="D39" s="160"/>
      <c r="E39" s="160"/>
      <c r="F39" s="40"/>
      <c r="G39" s="50"/>
      <c r="H39" s="48"/>
    </row>
    <row r="40" spans="1:11" s="5" customFormat="1" ht="15" customHeight="1">
      <c r="A40" s="7"/>
    </row>
    <row r="41" spans="1:11" s="5" customFormat="1" ht="15" customHeight="1"/>
    <row r="42" spans="1:11" s="5" customFormat="1" ht="15" customHeight="1">
      <c r="J42" s="24"/>
    </row>
    <row r="43" spans="1:11" s="5" customFormat="1" ht="15" customHeight="1"/>
    <row r="44" spans="1:11" s="5" customFormat="1" ht="15" customHeight="1"/>
    <row r="45" spans="1:11" s="5" customFormat="1" ht="15" customHeight="1"/>
    <row r="46" spans="1:11" s="5" customFormat="1" ht="15" customHeight="1">
      <c r="F46" s="23"/>
    </row>
    <row r="47" spans="1:11" s="5" customFormat="1" ht="15" customHeight="1">
      <c r="A47" s="7"/>
      <c r="D47" s="7"/>
      <c r="E47" s="7"/>
      <c r="F47" s="25"/>
      <c r="J47" s="23"/>
    </row>
    <row r="48" spans="1:11" s="5" customFormat="1" ht="15" customHeight="1">
      <c r="A48" s="16"/>
      <c r="F48" s="39"/>
      <c r="G48" s="9"/>
      <c r="H48" s="9"/>
      <c r="J48" s="23"/>
    </row>
    <row r="49" spans="1:10" s="5" customFormat="1" ht="15" customHeight="1">
      <c r="A49" s="7"/>
      <c r="B49" s="4"/>
      <c r="C49" s="4"/>
      <c r="F49" s="17"/>
      <c r="G49" s="18"/>
      <c r="H49" s="9"/>
      <c r="J49" s="23"/>
    </row>
    <row r="50" spans="1:10" s="5" customFormat="1" ht="15" customHeight="1">
      <c r="A50" s="16"/>
      <c r="F50" s="17"/>
      <c r="G50" s="18"/>
      <c r="H50" s="9"/>
      <c r="J50" s="23"/>
    </row>
    <row r="51" spans="1:10" s="5" customFormat="1" ht="15" customHeight="1">
      <c r="A51" s="7"/>
      <c r="B51" s="4"/>
      <c r="C51" s="4"/>
      <c r="F51" s="19"/>
      <c r="J51" s="23"/>
    </row>
    <row r="52" spans="1:10" s="5" customFormat="1" ht="15" customHeight="1">
      <c r="A52" s="16"/>
      <c r="F52" s="20"/>
      <c r="G52" s="21"/>
      <c r="H52" s="21"/>
    </row>
    <row r="53" spans="1:10" s="5" customFormat="1" ht="15" customHeight="1">
      <c r="F53" s="20"/>
      <c r="H53" s="16"/>
    </row>
    <row r="54" spans="1:10" s="5" customFormat="1" ht="15" customHeight="1">
      <c r="A54" s="26"/>
      <c r="F54" s="39"/>
      <c r="G54" s="9"/>
      <c r="H54" s="9"/>
    </row>
    <row r="55" spans="1:10" s="5" customFormat="1" ht="15" customHeight="1">
      <c r="A55" s="7"/>
      <c r="B55" s="4"/>
      <c r="C55" s="4"/>
      <c r="F55" s="17"/>
      <c r="G55" s="18"/>
      <c r="H55" s="9"/>
    </row>
    <row r="56" spans="1:10" s="5" customFormat="1" ht="15" customHeight="1">
      <c r="A56" s="26"/>
      <c r="F56" s="17"/>
      <c r="G56" s="18"/>
      <c r="H56" s="9"/>
    </row>
    <row r="57" spans="1:10" s="5" customFormat="1" ht="15" customHeight="1">
      <c r="A57" s="7"/>
      <c r="B57" s="4"/>
      <c r="C57" s="4"/>
      <c r="F57" s="19"/>
    </row>
    <row r="58" spans="1:10" s="5" customFormat="1" ht="15" customHeight="1">
      <c r="A58" s="26"/>
      <c r="F58" s="20"/>
      <c r="G58" s="21"/>
      <c r="H58" s="21"/>
    </row>
    <row r="59" spans="1:10" s="5" customFormat="1" ht="15" customHeight="1">
      <c r="A59" s="7"/>
      <c r="F59" s="20"/>
      <c r="H59" s="16"/>
    </row>
    <row r="60" spans="1:10" s="5" customFormat="1" ht="15" customHeight="1">
      <c r="F60" s="20"/>
      <c r="G60" s="27"/>
      <c r="H60" s="28"/>
    </row>
    <row r="61" spans="1:10" s="5" customFormat="1" ht="15" customHeight="1">
      <c r="F61" s="19"/>
    </row>
    <row r="62" spans="1:10" s="5" customFormat="1" ht="15" customHeight="1"/>
    <row r="63" spans="1:10" s="5" customFormat="1" ht="15" customHeight="1"/>
    <row r="64" spans="1:10" s="5" customFormat="1" ht="15" customHeight="1"/>
    <row r="65" s="5" customFormat="1" ht="15" customHeight="1"/>
    <row r="66" s="5" customFormat="1" ht="15" customHeight="1"/>
    <row r="67" s="5" customFormat="1" ht="15" customHeight="1"/>
    <row r="68" s="5" customFormat="1" ht="15" customHeight="1"/>
    <row r="69" s="5" customFormat="1" ht="15" customHeight="1"/>
    <row r="70" s="5" customFormat="1" ht="15" customHeight="1"/>
    <row r="71" s="5" customFormat="1" ht="15" customHeight="1"/>
    <row r="72" s="5" customFormat="1" ht="15" customHeight="1"/>
    <row r="73" s="5" customFormat="1" ht="15" customHeight="1"/>
    <row r="74" s="5" customFormat="1" ht="15" customHeight="1"/>
    <row r="75" s="5" customFormat="1" ht="15" customHeight="1"/>
    <row r="76" s="5" customFormat="1" ht="15" customHeight="1"/>
    <row r="77" s="5" customFormat="1" ht="15" customHeight="1"/>
    <row r="78" s="5" customFormat="1" ht="15" customHeight="1"/>
    <row r="79" s="5" customFormat="1" ht="15" customHeight="1"/>
    <row r="80" s="5" customFormat="1" ht="15" customHeight="1"/>
    <row r="81" ht="15" customHeight="1"/>
    <row r="82" ht="15" customHeight="1"/>
    <row r="83" ht="15" customHeight="1"/>
    <row r="84" ht="15" customHeight="1"/>
    <row r="85" ht="15" customHeight="1"/>
    <row r="86" ht="15" customHeight="1"/>
    <row r="87" ht="15" customHeight="1"/>
    <row r="88" ht="15" customHeight="1"/>
    <row r="89" ht="15" customHeight="1"/>
    <row r="90" ht="15" customHeight="1"/>
    <row r="91" ht="15" customHeight="1"/>
    <row r="92" ht="15" customHeight="1"/>
    <row r="93" ht="15" customHeight="1"/>
    <row r="94" ht="15" customHeight="1"/>
    <row r="95" ht="15" customHeight="1"/>
    <row r="96" ht="15" customHeight="1"/>
    <row r="97" ht="15" customHeight="1"/>
    <row r="98" ht="15" customHeight="1"/>
    <row r="99" ht="15" customHeight="1"/>
    <row r="100" ht="15" customHeight="1"/>
    <row r="101" ht="15" customHeight="1"/>
  </sheetData>
  <mergeCells count="8">
    <mergeCell ref="B39:C39"/>
    <mergeCell ref="D39:E39"/>
    <mergeCell ref="E2:G3"/>
    <mergeCell ref="D9:G9"/>
    <mergeCell ref="H23:Q23"/>
    <mergeCell ref="F4:G4"/>
    <mergeCell ref="B38:C38"/>
    <mergeCell ref="D38:E38"/>
  </mergeCells>
  <dataValidations count="3">
    <dataValidation type="list" allowBlank="1" showInputMessage="1" showErrorMessage="1" sqref="B21:B32">
      <formula1>LISTE</formula1>
    </dataValidation>
    <dataValidation type="list" allowBlank="1" showInputMessage="1" showErrorMessage="1" sqref="B17">
      <formula1>REGLEMENT</formula1>
    </dataValidation>
    <dataValidation type="list" allowBlank="1" showInputMessage="1" showErrorMessage="1" sqref="C21:C32">
      <formula1>IF($B21="Tomates",tomate,IF($B21="Aromates",aromate,IF($B21="Choux",chou,IF($B21="Salades",salade,IF($B21="Cucurbitacées",cucurbitacée,IF($B21="Autres légumes",autre_legume))))))</formula1>
    </dataValidation>
  </dataValidations>
  <printOptions horizontalCentered="1"/>
  <pageMargins left="0.31496062992125984" right="0.31496062992125984" top="0.51181102362204722" bottom="0.55118110236220474" header="0.31496062992125984" footer="0.31496062992125984"/>
  <pageSetup paperSize="9" scale="81" orientation="portrait" r:id="rId1"/>
  <legacyDrawing r:id="rId2"/>
  <controls>
    <control shapeId="2051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CJ246"/>
  <sheetViews>
    <sheetView zoomScale="80" zoomScaleNormal="80" workbookViewId="0">
      <pane xSplit="2" ySplit="1" topLeftCell="C6" activePane="bottomRight" state="frozen"/>
      <selection pane="topRight" activeCell="D1" sqref="D1"/>
      <selection pane="bottomLeft" activeCell="A2" sqref="A2"/>
      <selection pane="bottomRight" activeCell="A32" sqref="A32:A34"/>
    </sheetView>
  </sheetViews>
  <sheetFormatPr baseColWidth="10" defaultRowHeight="15"/>
  <cols>
    <col min="1" max="1" width="20.28515625" style="41" customWidth="1"/>
    <col min="2" max="2" width="44.85546875" style="41" customWidth="1"/>
    <col min="3" max="3" width="11.7109375" style="57" customWidth="1"/>
    <col min="4" max="4" width="12.5703125" style="57" customWidth="1"/>
    <col min="5" max="9" width="11.7109375" style="57" customWidth="1"/>
    <col min="10" max="10" width="13.7109375" style="64" customWidth="1"/>
    <col min="11" max="23" width="11.7109375" style="64" customWidth="1"/>
    <col min="24" max="88" width="11.42578125" style="64"/>
    <col min="89" max="16384" width="11.42578125" style="2"/>
  </cols>
  <sheetData>
    <row r="1" spans="1:88" s="1" customFormat="1" ht="30" customHeight="1">
      <c r="A1" s="55" t="s">
        <v>13</v>
      </c>
      <c r="B1" s="55" t="s">
        <v>14</v>
      </c>
      <c r="C1" s="124" t="s">
        <v>17</v>
      </c>
      <c r="D1" s="124" t="s">
        <v>18</v>
      </c>
      <c r="E1" s="124" t="s">
        <v>19</v>
      </c>
      <c r="F1" s="58"/>
      <c r="G1" s="58"/>
      <c r="H1" s="58"/>
      <c r="I1" s="58"/>
      <c r="J1" s="59"/>
      <c r="K1" s="59" t="s">
        <v>26</v>
      </c>
      <c r="L1" s="59" t="s">
        <v>27</v>
      </c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59"/>
      <c r="AM1" s="59"/>
      <c r="AN1" s="59"/>
      <c r="AO1" s="59"/>
      <c r="AP1" s="59"/>
      <c r="AQ1" s="59"/>
      <c r="AR1" s="59"/>
      <c r="AS1" s="59"/>
      <c r="AT1" s="59"/>
      <c r="AU1" s="59"/>
      <c r="AV1" s="59"/>
      <c r="AW1" s="59"/>
      <c r="AX1" s="59"/>
      <c r="AY1" s="59"/>
      <c r="AZ1" s="59"/>
      <c r="BA1" s="59"/>
      <c r="BB1" s="59"/>
      <c r="BC1" s="59"/>
      <c r="BD1" s="59"/>
      <c r="BE1" s="59"/>
      <c r="BF1" s="59"/>
      <c r="BG1" s="59"/>
      <c r="BH1" s="59"/>
      <c r="BI1" s="59"/>
      <c r="BJ1" s="59"/>
      <c r="BK1" s="59"/>
      <c r="BL1" s="59"/>
      <c r="BM1" s="59"/>
      <c r="BN1" s="59"/>
      <c r="BO1" s="59"/>
      <c r="BP1" s="59"/>
      <c r="BQ1" s="59"/>
      <c r="BR1" s="59"/>
      <c r="BS1" s="59"/>
      <c r="BT1" s="59"/>
      <c r="BU1" s="59"/>
      <c r="BV1" s="59"/>
      <c r="BW1" s="59"/>
      <c r="BX1" s="59"/>
      <c r="BY1" s="59"/>
      <c r="BZ1" s="59"/>
      <c r="CA1" s="59"/>
      <c r="CB1" s="59"/>
      <c r="CC1" s="59"/>
      <c r="CD1" s="59"/>
      <c r="CE1" s="59"/>
      <c r="CF1" s="59"/>
      <c r="CG1" s="59"/>
      <c r="CH1" s="59"/>
      <c r="CI1" s="59"/>
      <c r="CJ1" s="59"/>
    </row>
    <row r="2" spans="1:88" ht="15" customHeight="1">
      <c r="A2" s="60" t="s">
        <v>7</v>
      </c>
      <c r="B2" s="61" t="s">
        <v>31</v>
      </c>
      <c r="C2" s="62">
        <v>1.5</v>
      </c>
      <c r="D2" s="63">
        <v>6.5</v>
      </c>
      <c r="E2" s="62">
        <v>12</v>
      </c>
      <c r="F2" s="56"/>
      <c r="G2" s="56"/>
      <c r="H2" s="56"/>
      <c r="I2" s="56"/>
      <c r="K2" s="43" t="s">
        <v>7</v>
      </c>
      <c r="L2" s="43" t="s">
        <v>21</v>
      </c>
      <c r="M2" s="43"/>
    </row>
    <row r="3" spans="1:88" s="3" customFormat="1" ht="15" customHeight="1">
      <c r="A3" s="60" t="s">
        <v>7</v>
      </c>
      <c r="B3" s="61" t="s">
        <v>32</v>
      </c>
      <c r="C3" s="62">
        <v>1.5</v>
      </c>
      <c r="D3" s="63">
        <v>6.5</v>
      </c>
      <c r="E3" s="62">
        <v>12</v>
      </c>
      <c r="F3" s="56"/>
      <c r="G3" s="56"/>
      <c r="H3" s="56"/>
      <c r="I3" s="56"/>
      <c r="J3" s="41"/>
      <c r="K3" s="42" t="s">
        <v>11</v>
      </c>
      <c r="L3" s="42" t="s">
        <v>22</v>
      </c>
      <c r="M3" s="42"/>
      <c r="N3" s="41"/>
      <c r="O3" s="41"/>
      <c r="P3" s="41"/>
      <c r="Q3" s="41"/>
      <c r="R3" s="41"/>
      <c r="S3" s="41"/>
      <c r="T3" s="41"/>
      <c r="U3" s="41"/>
      <c r="V3" s="41"/>
      <c r="W3" s="41"/>
      <c r="X3" s="41"/>
      <c r="Y3" s="41"/>
      <c r="Z3" s="41"/>
      <c r="AA3" s="41"/>
      <c r="AB3" s="41"/>
      <c r="AC3" s="41"/>
      <c r="AD3" s="41"/>
      <c r="AE3" s="41"/>
      <c r="AF3" s="41"/>
      <c r="AG3" s="41"/>
      <c r="AH3" s="41"/>
      <c r="AI3" s="41"/>
      <c r="AJ3" s="41"/>
      <c r="AK3" s="41"/>
      <c r="AL3" s="41"/>
      <c r="AM3" s="41"/>
      <c r="AN3" s="41"/>
      <c r="AO3" s="41"/>
      <c r="AP3" s="41"/>
      <c r="AQ3" s="41"/>
      <c r="AR3" s="41"/>
      <c r="AS3" s="41"/>
      <c r="AT3" s="41"/>
      <c r="AU3" s="41"/>
      <c r="AV3" s="41"/>
      <c r="AW3" s="41"/>
      <c r="AX3" s="41"/>
      <c r="AY3" s="41"/>
      <c r="AZ3" s="41"/>
      <c r="BA3" s="41"/>
      <c r="BB3" s="41"/>
      <c r="BC3" s="41"/>
      <c r="BD3" s="41"/>
      <c r="BE3" s="41"/>
      <c r="BF3" s="41"/>
      <c r="BG3" s="41"/>
      <c r="BH3" s="41"/>
      <c r="BI3" s="41"/>
      <c r="BJ3" s="41"/>
      <c r="BK3" s="41"/>
      <c r="BL3" s="41"/>
      <c r="BM3" s="41"/>
      <c r="BN3" s="41"/>
      <c r="BO3" s="41"/>
      <c r="BP3" s="41"/>
      <c r="BQ3" s="41"/>
      <c r="BR3" s="41"/>
      <c r="BS3" s="41"/>
      <c r="BT3" s="41"/>
      <c r="BU3" s="41"/>
      <c r="BV3" s="41"/>
      <c r="BW3" s="41"/>
      <c r="BX3" s="41"/>
      <c r="BY3" s="41"/>
      <c r="BZ3" s="41"/>
      <c r="CA3" s="41"/>
      <c r="CB3" s="41"/>
      <c r="CC3" s="41"/>
      <c r="CD3" s="41"/>
      <c r="CE3" s="41"/>
      <c r="CF3" s="41"/>
      <c r="CG3" s="41"/>
      <c r="CH3" s="41"/>
      <c r="CI3" s="41"/>
      <c r="CJ3" s="41"/>
    </row>
    <row r="4" spans="1:88" ht="15" customHeight="1">
      <c r="A4" s="60" t="s">
        <v>7</v>
      </c>
      <c r="B4" s="61" t="s">
        <v>33</v>
      </c>
      <c r="C4" s="62">
        <v>1.5</v>
      </c>
      <c r="D4" s="63">
        <v>6.5</v>
      </c>
      <c r="E4" s="62">
        <v>12</v>
      </c>
      <c r="F4" s="56"/>
      <c r="G4" s="56"/>
      <c r="H4" s="56"/>
      <c r="I4" s="56"/>
      <c r="K4" s="43" t="s">
        <v>12</v>
      </c>
      <c r="L4" s="43" t="s">
        <v>23</v>
      </c>
      <c r="M4" s="43"/>
    </row>
    <row r="5" spans="1:88" ht="15" customHeight="1">
      <c r="A5" s="60" t="s">
        <v>7</v>
      </c>
      <c r="B5" s="61" t="s">
        <v>34</v>
      </c>
      <c r="C5" s="62">
        <v>1.5</v>
      </c>
      <c r="D5" s="63">
        <v>6.5</v>
      </c>
      <c r="E5" s="62">
        <v>12</v>
      </c>
      <c r="F5" s="56"/>
      <c r="G5" s="56"/>
      <c r="H5" s="56"/>
      <c r="I5" s="56"/>
      <c r="K5" s="43" t="s">
        <v>8</v>
      </c>
      <c r="L5" s="43"/>
      <c r="M5" s="43"/>
    </row>
    <row r="6" spans="1:88" ht="15" customHeight="1">
      <c r="A6" s="60" t="s">
        <v>7</v>
      </c>
      <c r="B6" s="61" t="s">
        <v>35</v>
      </c>
      <c r="C6" s="62">
        <v>1.5</v>
      </c>
      <c r="D6" s="63">
        <v>6.5</v>
      </c>
      <c r="E6" s="62">
        <v>12</v>
      </c>
      <c r="F6" s="56"/>
      <c r="G6" s="56"/>
      <c r="H6" s="56"/>
      <c r="I6" s="56"/>
      <c r="K6" s="43" t="s">
        <v>9</v>
      </c>
      <c r="L6" s="43"/>
      <c r="M6" s="43"/>
    </row>
    <row r="7" spans="1:88" ht="15" customHeight="1">
      <c r="A7" s="60" t="s">
        <v>7</v>
      </c>
      <c r="B7" s="61" t="s">
        <v>36</v>
      </c>
      <c r="C7" s="62">
        <v>1.5</v>
      </c>
      <c r="D7" s="63">
        <v>6.5</v>
      </c>
      <c r="E7" s="62">
        <v>12</v>
      </c>
      <c r="F7" s="56"/>
      <c r="G7" s="56"/>
      <c r="H7" s="56"/>
      <c r="I7" s="56"/>
      <c r="K7" s="43" t="s">
        <v>10</v>
      </c>
      <c r="L7" s="43"/>
      <c r="M7" s="43"/>
    </row>
    <row r="8" spans="1:88" ht="15" customHeight="1">
      <c r="A8" s="60" t="s">
        <v>7</v>
      </c>
      <c r="B8" s="61" t="s">
        <v>37</v>
      </c>
      <c r="C8" s="62">
        <v>1.5</v>
      </c>
      <c r="D8" s="63">
        <v>6.5</v>
      </c>
      <c r="E8" s="62">
        <v>12</v>
      </c>
      <c r="F8" s="56"/>
      <c r="G8" s="56"/>
      <c r="H8" s="56"/>
      <c r="I8" s="56"/>
      <c r="K8" s="43"/>
      <c r="L8" s="43"/>
      <c r="M8" s="43"/>
    </row>
    <row r="9" spans="1:88" ht="15" customHeight="1">
      <c r="A9" s="60" t="s">
        <v>7</v>
      </c>
      <c r="B9" s="61" t="s">
        <v>38</v>
      </c>
      <c r="C9" s="62">
        <v>1.5</v>
      </c>
      <c r="D9" s="63">
        <v>6.5</v>
      </c>
      <c r="E9" s="62">
        <v>12</v>
      </c>
      <c r="F9" s="56"/>
      <c r="G9" s="56"/>
      <c r="H9" s="56"/>
      <c r="I9" s="56"/>
      <c r="K9" s="43"/>
      <c r="L9" s="43"/>
      <c r="M9" s="43"/>
    </row>
    <row r="10" spans="1:88" ht="15" customHeight="1">
      <c r="A10" s="60" t="s">
        <v>7</v>
      </c>
      <c r="B10" s="61" t="s">
        <v>39</v>
      </c>
      <c r="C10" s="62">
        <v>1.5</v>
      </c>
      <c r="D10" s="63">
        <v>6.5</v>
      </c>
      <c r="E10" s="62">
        <v>12</v>
      </c>
      <c r="F10" s="56"/>
      <c r="G10" s="56"/>
      <c r="H10" s="56"/>
      <c r="I10" s="56"/>
      <c r="K10" s="43"/>
      <c r="L10" s="43"/>
      <c r="M10" s="43"/>
    </row>
    <row r="11" spans="1:88" ht="15" customHeight="1">
      <c r="A11" s="60" t="s">
        <v>7</v>
      </c>
      <c r="B11" s="61" t="s">
        <v>40</v>
      </c>
      <c r="C11" s="62">
        <v>1.5</v>
      </c>
      <c r="D11" s="63">
        <v>6.5</v>
      </c>
      <c r="E11" s="62">
        <v>12</v>
      </c>
      <c r="G11" s="56"/>
      <c r="K11" s="43"/>
      <c r="L11" s="43"/>
      <c r="M11" s="43"/>
    </row>
    <row r="12" spans="1:88" ht="15" customHeight="1">
      <c r="A12" s="60" t="s">
        <v>7</v>
      </c>
      <c r="B12" s="61" t="s">
        <v>41</v>
      </c>
      <c r="C12" s="62">
        <v>1.5</v>
      </c>
      <c r="D12" s="63">
        <v>6.5</v>
      </c>
      <c r="E12" s="62">
        <v>12</v>
      </c>
      <c r="G12" s="56"/>
    </row>
    <row r="13" spans="1:88" ht="15" customHeight="1">
      <c r="A13" s="60" t="s">
        <v>7</v>
      </c>
      <c r="B13" s="61" t="s">
        <v>42</v>
      </c>
      <c r="C13" s="62">
        <v>1.5</v>
      </c>
      <c r="D13" s="63">
        <v>6.5</v>
      </c>
      <c r="E13" s="62">
        <v>12</v>
      </c>
      <c r="G13" s="56"/>
    </row>
    <row r="14" spans="1:88" ht="15" customHeight="1">
      <c r="A14" s="60" t="s">
        <v>7</v>
      </c>
      <c r="B14" s="61" t="s">
        <v>43</v>
      </c>
      <c r="C14" s="62">
        <v>1.5</v>
      </c>
      <c r="D14" s="63">
        <v>6.5</v>
      </c>
      <c r="E14" s="62">
        <v>12</v>
      </c>
      <c r="G14" s="56"/>
    </row>
    <row r="15" spans="1:88" ht="15" customHeight="1" thickBot="1">
      <c r="A15" s="65" t="s">
        <v>7</v>
      </c>
      <c r="B15" s="66" t="s">
        <v>44</v>
      </c>
      <c r="C15" s="67">
        <v>1.5</v>
      </c>
      <c r="D15" s="68">
        <v>6.5</v>
      </c>
      <c r="E15" s="67">
        <v>12</v>
      </c>
      <c r="G15" s="56"/>
    </row>
    <row r="16" spans="1:88" s="105" customFormat="1" ht="15" customHeight="1">
      <c r="A16" s="100" t="s">
        <v>11</v>
      </c>
      <c r="B16" s="101" t="s">
        <v>45</v>
      </c>
      <c r="C16" s="102">
        <v>2.5</v>
      </c>
      <c r="D16" s="102">
        <f>C16*6</f>
        <v>15</v>
      </c>
      <c r="E16" s="102">
        <f>C16*12</f>
        <v>30</v>
      </c>
      <c r="F16" s="103"/>
      <c r="G16" s="56"/>
      <c r="H16" s="103"/>
      <c r="I16" s="103"/>
      <c r="J16" s="104"/>
      <c r="K16" s="104"/>
      <c r="L16" s="104"/>
      <c r="M16" s="104"/>
      <c r="N16" s="104"/>
      <c r="O16" s="104"/>
      <c r="P16" s="104"/>
      <c r="Q16" s="104"/>
      <c r="R16" s="104"/>
      <c r="S16" s="104"/>
      <c r="T16" s="104"/>
      <c r="U16" s="104"/>
      <c r="V16" s="104"/>
      <c r="W16" s="104"/>
      <c r="X16" s="104"/>
      <c r="Y16" s="104"/>
      <c r="Z16" s="104"/>
      <c r="AA16" s="104"/>
      <c r="AB16" s="104"/>
      <c r="AC16" s="104"/>
      <c r="AD16" s="104"/>
      <c r="AE16" s="104"/>
      <c r="AF16" s="104"/>
      <c r="AG16" s="104"/>
      <c r="AH16" s="104"/>
      <c r="AI16" s="104"/>
      <c r="AJ16" s="104"/>
      <c r="AK16" s="104"/>
      <c r="AL16" s="104"/>
      <c r="AM16" s="104"/>
      <c r="AN16" s="104"/>
      <c r="AO16" s="104"/>
      <c r="AP16" s="104"/>
      <c r="AQ16" s="104"/>
      <c r="AR16" s="104"/>
      <c r="AS16" s="104"/>
      <c r="AT16" s="104"/>
      <c r="AU16" s="104"/>
      <c r="AV16" s="104"/>
      <c r="AW16" s="104"/>
      <c r="AX16" s="104"/>
      <c r="AY16" s="104"/>
      <c r="AZ16" s="104"/>
      <c r="BA16" s="104"/>
      <c r="BB16" s="104"/>
      <c r="BC16" s="104"/>
      <c r="BD16" s="104"/>
      <c r="BE16" s="104"/>
      <c r="BF16" s="104"/>
      <c r="BG16" s="104"/>
      <c r="BH16" s="104"/>
      <c r="BI16" s="104"/>
      <c r="BJ16" s="104"/>
      <c r="BK16" s="104"/>
      <c r="BL16" s="104"/>
      <c r="BM16" s="104"/>
      <c r="BN16" s="104"/>
      <c r="BO16" s="104"/>
      <c r="BP16" s="104"/>
      <c r="BQ16" s="104"/>
      <c r="BR16" s="104"/>
      <c r="BS16" s="104"/>
      <c r="BT16" s="104"/>
      <c r="BU16" s="104"/>
      <c r="BV16" s="104"/>
      <c r="BW16" s="104"/>
      <c r="BX16" s="104"/>
      <c r="BY16" s="104"/>
      <c r="BZ16" s="104"/>
      <c r="CA16" s="104"/>
      <c r="CB16" s="104"/>
      <c r="CC16" s="104"/>
      <c r="CD16" s="104"/>
      <c r="CE16" s="104"/>
      <c r="CF16" s="104"/>
      <c r="CG16" s="104"/>
      <c r="CH16" s="104"/>
      <c r="CI16" s="104"/>
      <c r="CJ16" s="104"/>
    </row>
    <row r="17" spans="1:88" s="105" customFormat="1" ht="15" customHeight="1">
      <c r="A17" s="106" t="s">
        <v>11</v>
      </c>
      <c r="B17" s="107" t="s">
        <v>46</v>
      </c>
      <c r="C17" s="108">
        <v>2.5</v>
      </c>
      <c r="D17" s="102">
        <f t="shared" ref="D17:D26" si="0">C17*6</f>
        <v>15</v>
      </c>
      <c r="E17" s="102">
        <f t="shared" ref="E17:E26" si="1">C17*12</f>
        <v>30</v>
      </c>
      <c r="F17" s="103"/>
      <c r="G17" s="56"/>
      <c r="H17" s="103"/>
      <c r="I17" s="103"/>
      <c r="J17" s="104"/>
      <c r="K17" s="104"/>
      <c r="L17" s="104"/>
      <c r="M17" s="104"/>
      <c r="N17" s="104"/>
      <c r="O17" s="104"/>
      <c r="P17" s="104"/>
      <c r="Q17" s="104"/>
      <c r="R17" s="104"/>
      <c r="S17" s="104"/>
      <c r="T17" s="104"/>
      <c r="U17" s="104"/>
      <c r="V17" s="104"/>
      <c r="W17" s="104"/>
      <c r="X17" s="104"/>
      <c r="Y17" s="104"/>
      <c r="Z17" s="104"/>
      <c r="AA17" s="104"/>
      <c r="AB17" s="104"/>
      <c r="AC17" s="104"/>
      <c r="AD17" s="104"/>
      <c r="AE17" s="104"/>
      <c r="AF17" s="104"/>
      <c r="AG17" s="104"/>
      <c r="AH17" s="104"/>
      <c r="AI17" s="104"/>
      <c r="AJ17" s="104"/>
      <c r="AK17" s="104"/>
      <c r="AL17" s="104"/>
      <c r="AM17" s="104"/>
      <c r="AN17" s="104"/>
      <c r="AO17" s="104"/>
      <c r="AP17" s="104"/>
      <c r="AQ17" s="104"/>
      <c r="AR17" s="104"/>
      <c r="AS17" s="104"/>
      <c r="AT17" s="104"/>
      <c r="AU17" s="104"/>
      <c r="AV17" s="104"/>
      <c r="AW17" s="104"/>
      <c r="AX17" s="104"/>
      <c r="AY17" s="104"/>
      <c r="AZ17" s="104"/>
      <c r="BA17" s="104"/>
      <c r="BB17" s="104"/>
      <c r="BC17" s="104"/>
      <c r="BD17" s="104"/>
      <c r="BE17" s="104"/>
      <c r="BF17" s="104"/>
      <c r="BG17" s="104"/>
      <c r="BH17" s="104"/>
      <c r="BI17" s="104"/>
      <c r="BJ17" s="104"/>
      <c r="BK17" s="104"/>
      <c r="BL17" s="104"/>
      <c r="BM17" s="104"/>
      <c r="BN17" s="104"/>
      <c r="BO17" s="104"/>
      <c r="BP17" s="104"/>
      <c r="BQ17" s="104"/>
      <c r="BR17" s="104"/>
      <c r="BS17" s="104"/>
      <c r="BT17" s="104"/>
      <c r="BU17" s="104"/>
      <c r="BV17" s="104"/>
      <c r="BW17" s="104"/>
      <c r="BX17" s="104"/>
      <c r="BY17" s="104"/>
      <c r="BZ17" s="104"/>
      <c r="CA17" s="104"/>
      <c r="CB17" s="104"/>
      <c r="CC17" s="104"/>
      <c r="CD17" s="104"/>
      <c r="CE17" s="104"/>
      <c r="CF17" s="104"/>
      <c r="CG17" s="104"/>
      <c r="CH17" s="104"/>
      <c r="CI17" s="104"/>
      <c r="CJ17" s="104"/>
    </row>
    <row r="18" spans="1:88" s="105" customFormat="1" ht="15" customHeight="1">
      <c r="A18" s="106" t="s">
        <v>11</v>
      </c>
      <c r="B18" s="107" t="s">
        <v>47</v>
      </c>
      <c r="C18" s="108">
        <v>2.5</v>
      </c>
      <c r="D18" s="102">
        <f t="shared" si="0"/>
        <v>15</v>
      </c>
      <c r="E18" s="102">
        <f t="shared" si="1"/>
        <v>30</v>
      </c>
      <c r="F18" s="103"/>
      <c r="G18" s="56"/>
      <c r="H18" s="103"/>
      <c r="I18" s="103"/>
      <c r="J18" s="104"/>
      <c r="K18" s="104"/>
      <c r="L18" s="104"/>
      <c r="M18" s="104"/>
      <c r="N18" s="104"/>
      <c r="O18" s="104"/>
      <c r="P18" s="104"/>
      <c r="Q18" s="104"/>
      <c r="R18" s="104"/>
      <c r="S18" s="104"/>
      <c r="T18" s="104"/>
      <c r="U18" s="104"/>
      <c r="V18" s="104"/>
      <c r="W18" s="104"/>
      <c r="X18" s="104"/>
      <c r="Y18" s="104"/>
      <c r="Z18" s="104"/>
      <c r="AA18" s="104"/>
      <c r="AB18" s="104"/>
      <c r="AC18" s="104"/>
      <c r="AD18" s="104"/>
      <c r="AE18" s="104"/>
      <c r="AF18" s="104"/>
      <c r="AG18" s="104"/>
      <c r="AH18" s="104"/>
      <c r="AI18" s="104"/>
      <c r="AJ18" s="104"/>
      <c r="AK18" s="104"/>
      <c r="AL18" s="104"/>
      <c r="AM18" s="104"/>
      <c r="AN18" s="104"/>
      <c r="AO18" s="104"/>
      <c r="AP18" s="104"/>
      <c r="AQ18" s="104"/>
      <c r="AR18" s="104"/>
      <c r="AS18" s="104"/>
      <c r="AT18" s="104"/>
      <c r="AU18" s="104"/>
      <c r="AV18" s="104"/>
      <c r="AW18" s="104"/>
      <c r="AX18" s="104"/>
      <c r="AY18" s="104"/>
      <c r="AZ18" s="104"/>
      <c r="BA18" s="104"/>
      <c r="BB18" s="104"/>
      <c r="BC18" s="104"/>
      <c r="BD18" s="104"/>
      <c r="BE18" s="104"/>
      <c r="BF18" s="104"/>
      <c r="BG18" s="104"/>
      <c r="BH18" s="104"/>
      <c r="BI18" s="104"/>
      <c r="BJ18" s="104"/>
      <c r="BK18" s="104"/>
      <c r="BL18" s="104"/>
      <c r="BM18" s="104"/>
      <c r="BN18" s="104"/>
      <c r="BO18" s="104"/>
      <c r="BP18" s="104"/>
      <c r="BQ18" s="104"/>
      <c r="BR18" s="104"/>
      <c r="BS18" s="104"/>
      <c r="BT18" s="104"/>
      <c r="BU18" s="104"/>
      <c r="BV18" s="104"/>
      <c r="BW18" s="104"/>
      <c r="BX18" s="104"/>
      <c r="BY18" s="104"/>
      <c r="BZ18" s="104"/>
      <c r="CA18" s="104"/>
      <c r="CB18" s="104"/>
      <c r="CC18" s="104"/>
      <c r="CD18" s="104"/>
      <c r="CE18" s="104"/>
      <c r="CF18" s="104"/>
      <c r="CG18" s="104"/>
      <c r="CH18" s="104"/>
      <c r="CI18" s="104"/>
      <c r="CJ18" s="104"/>
    </row>
    <row r="19" spans="1:88" s="105" customFormat="1" ht="15" customHeight="1">
      <c r="A19" s="106" t="s">
        <v>11</v>
      </c>
      <c r="B19" s="107" t="s">
        <v>48</v>
      </c>
      <c r="C19" s="108">
        <v>2.5</v>
      </c>
      <c r="D19" s="102">
        <f t="shared" si="0"/>
        <v>15</v>
      </c>
      <c r="E19" s="102">
        <f t="shared" si="1"/>
        <v>30</v>
      </c>
      <c r="F19" s="103"/>
      <c r="G19" s="56"/>
      <c r="H19" s="103"/>
      <c r="I19" s="103"/>
      <c r="J19" s="104"/>
      <c r="K19" s="104"/>
      <c r="L19" s="104"/>
      <c r="M19" s="104"/>
      <c r="N19" s="104"/>
      <c r="O19" s="104"/>
      <c r="P19" s="104"/>
      <c r="Q19" s="104"/>
      <c r="R19" s="104"/>
      <c r="S19" s="104"/>
      <c r="T19" s="104"/>
      <c r="U19" s="104"/>
      <c r="V19" s="104"/>
      <c r="W19" s="104"/>
      <c r="X19" s="104"/>
      <c r="Y19" s="104"/>
      <c r="Z19" s="104"/>
      <c r="AA19" s="104"/>
      <c r="AB19" s="104"/>
      <c r="AC19" s="104"/>
      <c r="AD19" s="104"/>
      <c r="AE19" s="104"/>
      <c r="AF19" s="104"/>
      <c r="AG19" s="104"/>
      <c r="AH19" s="104"/>
      <c r="AI19" s="104"/>
      <c r="AJ19" s="104"/>
      <c r="AK19" s="104"/>
      <c r="AL19" s="104"/>
      <c r="AM19" s="104"/>
      <c r="AN19" s="104"/>
      <c r="AO19" s="104"/>
      <c r="AP19" s="104"/>
      <c r="AQ19" s="104"/>
      <c r="AR19" s="104"/>
      <c r="AS19" s="104"/>
      <c r="AT19" s="104"/>
      <c r="AU19" s="104"/>
      <c r="AV19" s="104"/>
      <c r="AW19" s="104"/>
      <c r="AX19" s="104"/>
      <c r="AY19" s="104"/>
      <c r="AZ19" s="104"/>
      <c r="BA19" s="104"/>
      <c r="BB19" s="104"/>
      <c r="BC19" s="104"/>
      <c r="BD19" s="104"/>
      <c r="BE19" s="104"/>
      <c r="BF19" s="104"/>
      <c r="BG19" s="104"/>
      <c r="BH19" s="104"/>
      <c r="BI19" s="104"/>
      <c r="BJ19" s="104"/>
      <c r="BK19" s="104"/>
      <c r="BL19" s="104"/>
      <c r="BM19" s="104"/>
      <c r="BN19" s="104"/>
      <c r="BO19" s="104"/>
      <c r="BP19" s="104"/>
      <c r="BQ19" s="104"/>
      <c r="BR19" s="104"/>
      <c r="BS19" s="104"/>
      <c r="BT19" s="104"/>
      <c r="BU19" s="104"/>
      <c r="BV19" s="104"/>
      <c r="BW19" s="104"/>
      <c r="BX19" s="104"/>
      <c r="BY19" s="104"/>
      <c r="BZ19" s="104"/>
      <c r="CA19" s="104"/>
      <c r="CB19" s="104"/>
      <c r="CC19" s="104"/>
      <c r="CD19" s="104"/>
      <c r="CE19" s="104"/>
      <c r="CF19" s="104"/>
      <c r="CG19" s="104"/>
      <c r="CH19" s="104"/>
      <c r="CI19" s="104"/>
      <c r="CJ19" s="104"/>
    </row>
    <row r="20" spans="1:88" s="105" customFormat="1" ht="15" customHeight="1">
      <c r="A20" s="106" t="s">
        <v>11</v>
      </c>
      <c r="B20" s="107" t="s">
        <v>49</v>
      </c>
      <c r="C20" s="108">
        <v>2.5</v>
      </c>
      <c r="D20" s="102">
        <f t="shared" si="0"/>
        <v>15</v>
      </c>
      <c r="E20" s="102">
        <f t="shared" si="1"/>
        <v>30</v>
      </c>
      <c r="F20" s="103"/>
      <c r="G20" s="56"/>
      <c r="H20" s="103"/>
      <c r="I20" s="103"/>
      <c r="J20" s="104"/>
      <c r="K20" s="104"/>
      <c r="L20" s="104"/>
      <c r="M20" s="104"/>
      <c r="N20" s="104"/>
      <c r="O20" s="104"/>
      <c r="P20" s="104"/>
      <c r="Q20" s="104"/>
      <c r="R20" s="104"/>
      <c r="S20" s="104"/>
      <c r="T20" s="104"/>
      <c r="U20" s="104"/>
      <c r="V20" s="104"/>
      <c r="W20" s="104"/>
      <c r="X20" s="104"/>
      <c r="Y20" s="104"/>
      <c r="Z20" s="104"/>
      <c r="AA20" s="104"/>
      <c r="AB20" s="104"/>
      <c r="AC20" s="104"/>
      <c r="AD20" s="104"/>
      <c r="AE20" s="104"/>
      <c r="AF20" s="104"/>
      <c r="AG20" s="104"/>
      <c r="AH20" s="104"/>
      <c r="AI20" s="104"/>
      <c r="AJ20" s="104"/>
      <c r="AK20" s="104"/>
      <c r="AL20" s="104"/>
      <c r="AM20" s="104"/>
      <c r="AN20" s="104"/>
      <c r="AO20" s="104"/>
      <c r="AP20" s="104"/>
      <c r="AQ20" s="104"/>
      <c r="AR20" s="104"/>
      <c r="AS20" s="104"/>
      <c r="AT20" s="104"/>
      <c r="AU20" s="104"/>
      <c r="AV20" s="104"/>
      <c r="AW20" s="104"/>
      <c r="AX20" s="104"/>
      <c r="AY20" s="104"/>
      <c r="AZ20" s="104"/>
      <c r="BA20" s="104"/>
      <c r="BB20" s="104"/>
      <c r="BC20" s="104"/>
      <c r="BD20" s="104"/>
      <c r="BE20" s="104"/>
      <c r="BF20" s="104"/>
      <c r="BG20" s="104"/>
      <c r="BH20" s="104"/>
      <c r="BI20" s="104"/>
      <c r="BJ20" s="104"/>
      <c r="BK20" s="104"/>
      <c r="BL20" s="104"/>
      <c r="BM20" s="104"/>
      <c r="BN20" s="104"/>
      <c r="BO20" s="104"/>
      <c r="BP20" s="104"/>
      <c r="BQ20" s="104"/>
      <c r="BR20" s="104"/>
      <c r="BS20" s="104"/>
      <c r="BT20" s="104"/>
      <c r="BU20" s="104"/>
      <c r="BV20" s="104"/>
      <c r="BW20" s="104"/>
      <c r="BX20" s="104"/>
      <c r="BY20" s="104"/>
      <c r="BZ20" s="104"/>
      <c r="CA20" s="104"/>
      <c r="CB20" s="104"/>
      <c r="CC20" s="104"/>
      <c r="CD20" s="104"/>
      <c r="CE20" s="104"/>
      <c r="CF20" s="104"/>
      <c r="CG20" s="104"/>
      <c r="CH20" s="104"/>
      <c r="CI20" s="104"/>
      <c r="CJ20" s="104"/>
    </row>
    <row r="21" spans="1:88" s="105" customFormat="1" ht="15" customHeight="1">
      <c r="A21" s="106" t="s">
        <v>11</v>
      </c>
      <c r="B21" s="107" t="s">
        <v>50</v>
      </c>
      <c r="C21" s="108">
        <v>2.5</v>
      </c>
      <c r="D21" s="102">
        <f t="shared" si="0"/>
        <v>15</v>
      </c>
      <c r="E21" s="102">
        <f t="shared" si="1"/>
        <v>30</v>
      </c>
      <c r="F21" s="103"/>
      <c r="G21" s="56"/>
      <c r="H21" s="103"/>
      <c r="I21" s="103"/>
      <c r="J21" s="104"/>
      <c r="K21" s="104"/>
      <c r="L21" s="104"/>
      <c r="M21" s="104"/>
      <c r="N21" s="104"/>
      <c r="O21" s="104"/>
      <c r="P21" s="104"/>
      <c r="Q21" s="104"/>
      <c r="R21" s="104"/>
      <c r="S21" s="104"/>
      <c r="T21" s="104"/>
      <c r="U21" s="104"/>
      <c r="V21" s="104"/>
      <c r="W21" s="104"/>
      <c r="X21" s="104"/>
      <c r="Y21" s="104"/>
      <c r="Z21" s="104"/>
      <c r="AA21" s="104"/>
      <c r="AB21" s="104"/>
      <c r="AC21" s="104"/>
      <c r="AD21" s="104"/>
      <c r="AE21" s="104"/>
      <c r="AF21" s="104"/>
      <c r="AG21" s="104"/>
      <c r="AH21" s="104"/>
      <c r="AI21" s="104"/>
      <c r="AJ21" s="104"/>
      <c r="AK21" s="104"/>
      <c r="AL21" s="104"/>
      <c r="AM21" s="104"/>
      <c r="AN21" s="104"/>
      <c r="AO21" s="104"/>
      <c r="AP21" s="104"/>
      <c r="AQ21" s="104"/>
      <c r="AR21" s="104"/>
      <c r="AS21" s="104"/>
      <c r="AT21" s="104"/>
      <c r="AU21" s="104"/>
      <c r="AV21" s="104"/>
      <c r="AW21" s="104"/>
      <c r="AX21" s="104"/>
      <c r="AY21" s="104"/>
      <c r="AZ21" s="104"/>
      <c r="BA21" s="104"/>
      <c r="BB21" s="104"/>
      <c r="BC21" s="104"/>
      <c r="BD21" s="104"/>
      <c r="BE21" s="104"/>
      <c r="BF21" s="104"/>
      <c r="BG21" s="104"/>
      <c r="BH21" s="104"/>
      <c r="BI21" s="104"/>
      <c r="BJ21" s="104"/>
      <c r="BK21" s="104"/>
      <c r="BL21" s="104"/>
      <c r="BM21" s="104"/>
      <c r="BN21" s="104"/>
      <c r="BO21" s="104"/>
      <c r="BP21" s="104"/>
      <c r="BQ21" s="104"/>
      <c r="BR21" s="104"/>
      <c r="BS21" s="104"/>
      <c r="BT21" s="104"/>
      <c r="BU21" s="104"/>
      <c r="BV21" s="104"/>
      <c r="BW21" s="104"/>
      <c r="BX21" s="104"/>
      <c r="BY21" s="104"/>
      <c r="BZ21" s="104"/>
      <c r="CA21" s="104"/>
      <c r="CB21" s="104"/>
      <c r="CC21" s="104"/>
      <c r="CD21" s="104"/>
      <c r="CE21" s="104"/>
      <c r="CF21" s="104"/>
      <c r="CG21" s="104"/>
      <c r="CH21" s="104"/>
      <c r="CI21" s="104"/>
      <c r="CJ21" s="104"/>
    </row>
    <row r="22" spans="1:88" s="105" customFormat="1" ht="15" customHeight="1">
      <c r="A22" s="106" t="s">
        <v>11</v>
      </c>
      <c r="B22" s="107" t="s">
        <v>51</v>
      </c>
      <c r="C22" s="108">
        <v>2.5</v>
      </c>
      <c r="D22" s="102">
        <f t="shared" si="0"/>
        <v>15</v>
      </c>
      <c r="E22" s="102">
        <f t="shared" si="1"/>
        <v>30</v>
      </c>
      <c r="F22" s="103"/>
      <c r="G22" s="56"/>
      <c r="H22" s="103"/>
      <c r="I22" s="103"/>
      <c r="J22" s="104"/>
      <c r="K22" s="104"/>
      <c r="L22" s="104"/>
      <c r="M22" s="104"/>
      <c r="N22" s="104"/>
      <c r="O22" s="104"/>
      <c r="P22" s="104"/>
      <c r="Q22" s="104"/>
      <c r="R22" s="104"/>
      <c r="S22" s="104"/>
      <c r="T22" s="104"/>
      <c r="U22" s="104"/>
      <c r="V22" s="104"/>
      <c r="W22" s="104"/>
      <c r="X22" s="104"/>
      <c r="Y22" s="104"/>
      <c r="Z22" s="104"/>
      <c r="AA22" s="104"/>
      <c r="AB22" s="104"/>
      <c r="AC22" s="104"/>
      <c r="AD22" s="104"/>
      <c r="AE22" s="104"/>
      <c r="AF22" s="104"/>
      <c r="AG22" s="104"/>
      <c r="AH22" s="104"/>
      <c r="AI22" s="104"/>
      <c r="AJ22" s="104"/>
      <c r="AK22" s="104"/>
      <c r="AL22" s="104"/>
      <c r="AM22" s="104"/>
      <c r="AN22" s="104"/>
      <c r="AO22" s="104"/>
      <c r="AP22" s="104"/>
      <c r="AQ22" s="104"/>
      <c r="AR22" s="104"/>
      <c r="AS22" s="104"/>
      <c r="AT22" s="104"/>
      <c r="AU22" s="104"/>
      <c r="AV22" s="104"/>
      <c r="AW22" s="104"/>
      <c r="AX22" s="104"/>
      <c r="AY22" s="104"/>
      <c r="AZ22" s="104"/>
      <c r="BA22" s="104"/>
      <c r="BB22" s="104"/>
      <c r="BC22" s="104"/>
      <c r="BD22" s="104"/>
      <c r="BE22" s="104"/>
      <c r="BF22" s="104"/>
      <c r="BG22" s="104"/>
      <c r="BH22" s="104"/>
      <c r="BI22" s="104"/>
      <c r="BJ22" s="104"/>
      <c r="BK22" s="104"/>
      <c r="BL22" s="104"/>
      <c r="BM22" s="104"/>
      <c r="BN22" s="104"/>
      <c r="BO22" s="104"/>
      <c r="BP22" s="104"/>
      <c r="BQ22" s="104"/>
      <c r="BR22" s="104"/>
      <c r="BS22" s="104"/>
      <c r="BT22" s="104"/>
      <c r="BU22" s="104"/>
      <c r="BV22" s="104"/>
      <c r="BW22" s="104"/>
      <c r="BX22" s="104"/>
      <c r="BY22" s="104"/>
      <c r="BZ22" s="104"/>
      <c r="CA22" s="104"/>
      <c r="CB22" s="104"/>
      <c r="CC22" s="104"/>
      <c r="CD22" s="104"/>
      <c r="CE22" s="104"/>
      <c r="CF22" s="104"/>
      <c r="CG22" s="104"/>
      <c r="CH22" s="104"/>
      <c r="CI22" s="104"/>
      <c r="CJ22" s="104"/>
    </row>
    <row r="23" spans="1:88" s="105" customFormat="1" ht="15" customHeight="1">
      <c r="A23" s="106" t="s">
        <v>11</v>
      </c>
      <c r="B23" s="107" t="s">
        <v>52</v>
      </c>
      <c r="C23" s="108">
        <v>2.5</v>
      </c>
      <c r="D23" s="102">
        <f t="shared" si="0"/>
        <v>15</v>
      </c>
      <c r="E23" s="102">
        <f t="shared" si="1"/>
        <v>30</v>
      </c>
      <c r="F23" s="103"/>
      <c r="G23" s="56"/>
      <c r="H23" s="103"/>
      <c r="I23" s="103"/>
      <c r="J23" s="104"/>
      <c r="K23" s="104"/>
      <c r="L23" s="104"/>
      <c r="M23" s="104"/>
      <c r="N23" s="104"/>
      <c r="O23" s="104"/>
      <c r="P23" s="104"/>
      <c r="Q23" s="104"/>
      <c r="R23" s="104"/>
      <c r="S23" s="104"/>
      <c r="T23" s="104"/>
      <c r="U23" s="104"/>
      <c r="V23" s="104"/>
      <c r="W23" s="104"/>
      <c r="X23" s="104"/>
      <c r="Y23" s="104"/>
      <c r="Z23" s="104"/>
      <c r="AA23" s="104"/>
      <c r="AB23" s="104"/>
      <c r="AC23" s="104"/>
      <c r="AD23" s="104"/>
      <c r="AE23" s="104"/>
      <c r="AF23" s="104"/>
      <c r="AG23" s="104"/>
      <c r="AH23" s="104"/>
      <c r="AI23" s="104"/>
      <c r="AJ23" s="104"/>
      <c r="AK23" s="104"/>
      <c r="AL23" s="104"/>
      <c r="AM23" s="104"/>
      <c r="AN23" s="104"/>
      <c r="AO23" s="104"/>
      <c r="AP23" s="104"/>
      <c r="AQ23" s="104"/>
      <c r="AR23" s="104"/>
      <c r="AS23" s="104"/>
      <c r="AT23" s="104"/>
      <c r="AU23" s="104"/>
      <c r="AV23" s="104"/>
      <c r="AW23" s="104"/>
      <c r="AX23" s="104"/>
      <c r="AY23" s="104"/>
      <c r="AZ23" s="104"/>
      <c r="BA23" s="104"/>
      <c r="BB23" s="104"/>
      <c r="BC23" s="104"/>
      <c r="BD23" s="104"/>
      <c r="BE23" s="104"/>
      <c r="BF23" s="104"/>
      <c r="BG23" s="104"/>
      <c r="BH23" s="104"/>
      <c r="BI23" s="104"/>
      <c r="BJ23" s="104"/>
      <c r="BK23" s="104"/>
      <c r="BL23" s="104"/>
      <c r="BM23" s="104"/>
      <c r="BN23" s="104"/>
      <c r="BO23" s="104"/>
      <c r="BP23" s="104"/>
      <c r="BQ23" s="104"/>
      <c r="BR23" s="104"/>
      <c r="BS23" s="104"/>
      <c r="BT23" s="104"/>
      <c r="BU23" s="104"/>
      <c r="BV23" s="104"/>
      <c r="BW23" s="104"/>
      <c r="BX23" s="104"/>
      <c r="BY23" s="104"/>
      <c r="BZ23" s="104"/>
      <c r="CA23" s="104"/>
      <c r="CB23" s="104"/>
      <c r="CC23" s="104"/>
      <c r="CD23" s="104"/>
      <c r="CE23" s="104"/>
      <c r="CF23" s="104"/>
      <c r="CG23" s="104"/>
      <c r="CH23" s="104"/>
      <c r="CI23" s="104"/>
      <c r="CJ23" s="104"/>
    </row>
    <row r="24" spans="1:88" s="105" customFormat="1" ht="15" customHeight="1">
      <c r="A24" s="106" t="s">
        <v>11</v>
      </c>
      <c r="B24" s="107" t="s">
        <v>53</v>
      </c>
      <c r="C24" s="108">
        <v>2.5</v>
      </c>
      <c r="D24" s="102">
        <f t="shared" si="0"/>
        <v>15</v>
      </c>
      <c r="E24" s="102">
        <f t="shared" si="1"/>
        <v>30</v>
      </c>
      <c r="F24" s="103"/>
      <c r="G24" s="56"/>
      <c r="H24" s="103"/>
      <c r="I24" s="103"/>
      <c r="J24" s="104"/>
      <c r="K24" s="104"/>
      <c r="L24" s="104"/>
      <c r="M24" s="104"/>
      <c r="N24" s="104"/>
      <c r="O24" s="104"/>
      <c r="P24" s="104"/>
      <c r="Q24" s="104"/>
      <c r="R24" s="104"/>
      <c r="S24" s="104"/>
      <c r="T24" s="104"/>
      <c r="U24" s="104"/>
      <c r="V24" s="104"/>
      <c r="W24" s="104"/>
      <c r="X24" s="104"/>
      <c r="Y24" s="104"/>
      <c r="Z24" s="104"/>
      <c r="AA24" s="104"/>
      <c r="AB24" s="104"/>
      <c r="AC24" s="104"/>
      <c r="AD24" s="104"/>
      <c r="AE24" s="104"/>
      <c r="AF24" s="104"/>
      <c r="AG24" s="104"/>
      <c r="AH24" s="104"/>
      <c r="AI24" s="104"/>
      <c r="AJ24" s="104"/>
      <c r="AK24" s="104"/>
      <c r="AL24" s="104"/>
      <c r="AM24" s="104"/>
      <c r="AN24" s="104"/>
      <c r="AO24" s="104"/>
      <c r="AP24" s="104"/>
      <c r="AQ24" s="104"/>
      <c r="AR24" s="104"/>
      <c r="AS24" s="104"/>
      <c r="AT24" s="104"/>
      <c r="AU24" s="104"/>
      <c r="AV24" s="104"/>
      <c r="AW24" s="104"/>
      <c r="AX24" s="104"/>
      <c r="AY24" s="104"/>
      <c r="AZ24" s="104"/>
      <c r="BA24" s="104"/>
      <c r="BB24" s="104"/>
      <c r="BC24" s="104"/>
      <c r="BD24" s="104"/>
      <c r="BE24" s="104"/>
      <c r="BF24" s="104"/>
      <c r="BG24" s="104"/>
      <c r="BH24" s="104"/>
      <c r="BI24" s="104"/>
      <c r="BJ24" s="104"/>
      <c r="BK24" s="104"/>
      <c r="BL24" s="104"/>
      <c r="BM24" s="104"/>
      <c r="BN24" s="104"/>
      <c r="BO24" s="104"/>
      <c r="BP24" s="104"/>
      <c r="BQ24" s="104"/>
      <c r="BR24" s="104"/>
      <c r="BS24" s="104"/>
      <c r="BT24" s="104"/>
      <c r="BU24" s="104"/>
      <c r="BV24" s="104"/>
      <c r="BW24" s="104"/>
      <c r="BX24" s="104"/>
      <c r="BY24" s="104"/>
      <c r="BZ24" s="104"/>
      <c r="CA24" s="104"/>
      <c r="CB24" s="104"/>
      <c r="CC24" s="104"/>
      <c r="CD24" s="104"/>
      <c r="CE24" s="104"/>
      <c r="CF24" s="104"/>
      <c r="CG24" s="104"/>
      <c r="CH24" s="104"/>
      <c r="CI24" s="104"/>
      <c r="CJ24" s="104"/>
    </row>
    <row r="25" spans="1:88" s="105" customFormat="1" ht="15" customHeight="1">
      <c r="A25" s="106" t="s">
        <v>11</v>
      </c>
      <c r="B25" s="107" t="s">
        <v>54</v>
      </c>
      <c r="C25" s="108">
        <v>2.5</v>
      </c>
      <c r="D25" s="102">
        <f t="shared" si="0"/>
        <v>15</v>
      </c>
      <c r="E25" s="102">
        <f t="shared" si="1"/>
        <v>30</v>
      </c>
      <c r="F25" s="103"/>
      <c r="G25" s="56"/>
      <c r="H25" s="103"/>
      <c r="I25" s="103"/>
      <c r="J25" s="104"/>
      <c r="K25" s="104"/>
      <c r="L25" s="104"/>
      <c r="M25" s="104"/>
      <c r="N25" s="104"/>
      <c r="O25" s="104"/>
      <c r="P25" s="104"/>
      <c r="Q25" s="104"/>
      <c r="R25" s="104"/>
      <c r="S25" s="104"/>
      <c r="T25" s="104"/>
      <c r="U25" s="104"/>
      <c r="V25" s="104"/>
      <c r="W25" s="104"/>
      <c r="X25" s="104"/>
      <c r="Y25" s="104"/>
      <c r="Z25" s="104"/>
      <c r="AA25" s="104"/>
      <c r="AB25" s="104"/>
      <c r="AC25" s="104"/>
      <c r="AD25" s="104"/>
      <c r="AE25" s="104"/>
      <c r="AF25" s="104"/>
      <c r="AG25" s="104"/>
      <c r="AH25" s="104"/>
      <c r="AI25" s="104"/>
      <c r="AJ25" s="104"/>
      <c r="AK25" s="104"/>
      <c r="AL25" s="104"/>
      <c r="AM25" s="104"/>
      <c r="AN25" s="104"/>
      <c r="AO25" s="104"/>
      <c r="AP25" s="104"/>
      <c r="AQ25" s="104"/>
      <c r="AR25" s="104"/>
      <c r="AS25" s="104"/>
      <c r="AT25" s="104"/>
      <c r="AU25" s="104"/>
      <c r="AV25" s="104"/>
      <c r="AW25" s="104"/>
      <c r="AX25" s="104"/>
      <c r="AY25" s="104"/>
      <c r="AZ25" s="104"/>
      <c r="BA25" s="104"/>
      <c r="BB25" s="104"/>
      <c r="BC25" s="104"/>
      <c r="BD25" s="104"/>
      <c r="BE25" s="104"/>
      <c r="BF25" s="104"/>
      <c r="BG25" s="104"/>
      <c r="BH25" s="104"/>
      <c r="BI25" s="104"/>
      <c r="BJ25" s="104"/>
      <c r="BK25" s="104"/>
      <c r="BL25" s="104"/>
      <c r="BM25" s="104"/>
      <c r="BN25" s="104"/>
      <c r="BO25" s="104"/>
      <c r="BP25" s="104"/>
      <c r="BQ25" s="104"/>
      <c r="BR25" s="104"/>
      <c r="BS25" s="104"/>
      <c r="BT25" s="104"/>
      <c r="BU25" s="104"/>
      <c r="BV25" s="104"/>
      <c r="BW25" s="104"/>
      <c r="BX25" s="104"/>
      <c r="BY25" s="104"/>
      <c r="BZ25" s="104"/>
      <c r="CA25" s="104"/>
      <c r="CB25" s="104"/>
      <c r="CC25" s="104"/>
      <c r="CD25" s="104"/>
      <c r="CE25" s="104"/>
      <c r="CF25" s="104"/>
      <c r="CG25" s="104"/>
      <c r="CH25" s="104"/>
      <c r="CI25" s="104"/>
      <c r="CJ25" s="104"/>
    </row>
    <row r="26" spans="1:88" s="105" customFormat="1" ht="15" customHeight="1" thickBot="1">
      <c r="A26" s="109" t="s">
        <v>11</v>
      </c>
      <c r="B26" s="110" t="s">
        <v>55</v>
      </c>
      <c r="C26" s="111">
        <v>2.5</v>
      </c>
      <c r="D26" s="102">
        <f t="shared" si="0"/>
        <v>15</v>
      </c>
      <c r="E26" s="102">
        <f t="shared" si="1"/>
        <v>30</v>
      </c>
      <c r="F26" s="103"/>
      <c r="G26" s="56"/>
      <c r="H26" s="103"/>
      <c r="I26" s="103"/>
      <c r="J26" s="104"/>
      <c r="K26" s="104"/>
      <c r="L26" s="104"/>
      <c r="M26" s="104"/>
      <c r="N26" s="104"/>
      <c r="O26" s="104"/>
      <c r="P26" s="104"/>
      <c r="Q26" s="104"/>
      <c r="R26" s="104"/>
      <c r="S26" s="104"/>
      <c r="T26" s="104"/>
      <c r="U26" s="104"/>
      <c r="V26" s="104"/>
      <c r="W26" s="104"/>
      <c r="X26" s="104"/>
      <c r="Y26" s="104"/>
      <c r="Z26" s="104"/>
      <c r="AA26" s="104"/>
      <c r="AB26" s="104"/>
      <c r="AC26" s="104"/>
      <c r="AD26" s="104"/>
      <c r="AE26" s="104"/>
      <c r="AF26" s="104"/>
      <c r="AG26" s="104"/>
      <c r="AH26" s="104"/>
      <c r="AI26" s="104"/>
      <c r="AJ26" s="104"/>
      <c r="AK26" s="104"/>
      <c r="AL26" s="104"/>
      <c r="AM26" s="104"/>
      <c r="AN26" s="104"/>
      <c r="AO26" s="104"/>
      <c r="AP26" s="104"/>
      <c r="AQ26" s="104"/>
      <c r="AR26" s="104"/>
      <c r="AS26" s="104"/>
      <c r="AT26" s="104"/>
      <c r="AU26" s="104"/>
      <c r="AV26" s="104"/>
      <c r="AW26" s="104"/>
      <c r="AX26" s="104"/>
      <c r="AY26" s="104"/>
      <c r="AZ26" s="104"/>
      <c r="BA26" s="104"/>
      <c r="BB26" s="104"/>
      <c r="BC26" s="104"/>
      <c r="BD26" s="104"/>
      <c r="BE26" s="104"/>
      <c r="BF26" s="104"/>
      <c r="BG26" s="104"/>
      <c r="BH26" s="104"/>
      <c r="BI26" s="104"/>
      <c r="BJ26" s="104"/>
      <c r="BK26" s="104"/>
      <c r="BL26" s="104"/>
      <c r="BM26" s="104"/>
      <c r="BN26" s="104"/>
      <c r="BO26" s="104"/>
      <c r="BP26" s="104"/>
      <c r="BQ26" s="104"/>
      <c r="BR26" s="104"/>
      <c r="BS26" s="104"/>
      <c r="BT26" s="104"/>
      <c r="BU26" s="104"/>
      <c r="BV26" s="104"/>
      <c r="BW26" s="104"/>
      <c r="BX26" s="104"/>
      <c r="BY26" s="104"/>
      <c r="BZ26" s="104"/>
      <c r="CA26" s="104"/>
      <c r="CB26" s="104"/>
      <c r="CC26" s="104"/>
      <c r="CD26" s="104"/>
      <c r="CE26" s="104"/>
      <c r="CF26" s="104"/>
      <c r="CG26" s="104"/>
      <c r="CH26" s="104"/>
      <c r="CI26" s="104"/>
      <c r="CJ26" s="104"/>
    </row>
    <row r="27" spans="1:88" s="93" customFormat="1" ht="15" customHeight="1">
      <c r="A27" s="88" t="s">
        <v>12</v>
      </c>
      <c r="B27" s="89" t="s">
        <v>56</v>
      </c>
      <c r="C27" s="90">
        <v>0.7</v>
      </c>
      <c r="D27" s="90">
        <v>3.9</v>
      </c>
      <c r="E27" s="90">
        <v>7.5</v>
      </c>
      <c r="F27" s="91"/>
      <c r="G27" s="56"/>
      <c r="H27" s="91"/>
      <c r="I27" s="91"/>
      <c r="J27" s="92"/>
      <c r="K27" s="92"/>
      <c r="L27" s="92"/>
      <c r="M27" s="92"/>
      <c r="N27" s="92"/>
      <c r="O27" s="92"/>
      <c r="P27" s="92"/>
      <c r="Q27" s="92"/>
      <c r="R27" s="92"/>
      <c r="S27" s="92"/>
      <c r="T27" s="92"/>
      <c r="U27" s="92"/>
      <c r="V27" s="92"/>
      <c r="W27" s="92"/>
      <c r="X27" s="92"/>
      <c r="Y27" s="92"/>
      <c r="Z27" s="92"/>
      <c r="AA27" s="92"/>
      <c r="AB27" s="92"/>
      <c r="AC27" s="92"/>
      <c r="AD27" s="92"/>
      <c r="AE27" s="92"/>
      <c r="AF27" s="92"/>
      <c r="AG27" s="92"/>
      <c r="AH27" s="92"/>
      <c r="AI27" s="92"/>
      <c r="AJ27" s="92"/>
      <c r="AK27" s="92"/>
      <c r="AL27" s="92"/>
      <c r="AM27" s="92"/>
      <c r="AN27" s="92"/>
      <c r="AO27" s="92"/>
      <c r="AP27" s="92"/>
      <c r="AQ27" s="92"/>
      <c r="AR27" s="92"/>
      <c r="AS27" s="92"/>
      <c r="AT27" s="92"/>
      <c r="AU27" s="92"/>
      <c r="AV27" s="92"/>
      <c r="AW27" s="92"/>
      <c r="AX27" s="92"/>
      <c r="AY27" s="92"/>
      <c r="AZ27" s="92"/>
      <c r="BA27" s="92"/>
      <c r="BB27" s="92"/>
      <c r="BC27" s="92"/>
      <c r="BD27" s="92"/>
      <c r="BE27" s="92"/>
      <c r="BF27" s="92"/>
      <c r="BG27" s="92"/>
      <c r="BH27" s="92"/>
      <c r="BI27" s="92"/>
      <c r="BJ27" s="92"/>
      <c r="BK27" s="92"/>
      <c r="BL27" s="92"/>
      <c r="BM27" s="92"/>
      <c r="BN27" s="92"/>
      <c r="BO27" s="92"/>
      <c r="BP27" s="92"/>
      <c r="BQ27" s="92"/>
      <c r="BR27" s="92"/>
      <c r="BS27" s="92"/>
      <c r="BT27" s="92"/>
      <c r="BU27" s="92"/>
      <c r="BV27" s="92"/>
      <c r="BW27" s="92"/>
      <c r="BX27" s="92"/>
      <c r="BY27" s="92"/>
      <c r="BZ27" s="92"/>
      <c r="CA27" s="92"/>
      <c r="CB27" s="92"/>
      <c r="CC27" s="92"/>
      <c r="CD27" s="92"/>
      <c r="CE27" s="92"/>
      <c r="CF27" s="92"/>
      <c r="CG27" s="92"/>
      <c r="CH27" s="92"/>
      <c r="CI27" s="92"/>
      <c r="CJ27" s="92"/>
    </row>
    <row r="28" spans="1:88" s="93" customFormat="1" ht="15" customHeight="1">
      <c r="A28" s="94" t="s">
        <v>12</v>
      </c>
      <c r="B28" s="95" t="s">
        <v>57</v>
      </c>
      <c r="C28" s="96">
        <v>0.7</v>
      </c>
      <c r="D28" s="96">
        <v>3.9</v>
      </c>
      <c r="E28" s="96">
        <v>7.5</v>
      </c>
      <c r="F28" s="91"/>
      <c r="G28" s="56"/>
      <c r="H28" s="91"/>
      <c r="I28" s="91"/>
      <c r="J28" s="92"/>
      <c r="K28" s="92"/>
      <c r="L28" s="92"/>
      <c r="M28" s="92"/>
      <c r="N28" s="92"/>
      <c r="O28" s="92"/>
      <c r="P28" s="92"/>
      <c r="Q28" s="92"/>
      <c r="R28" s="92"/>
      <c r="S28" s="92"/>
      <c r="T28" s="92"/>
      <c r="U28" s="92"/>
      <c r="V28" s="92"/>
      <c r="W28" s="92"/>
      <c r="X28" s="92"/>
      <c r="Y28" s="92"/>
      <c r="Z28" s="92"/>
      <c r="AA28" s="92"/>
      <c r="AB28" s="92"/>
      <c r="AC28" s="92"/>
      <c r="AD28" s="92"/>
      <c r="AE28" s="92"/>
      <c r="AF28" s="92"/>
      <c r="AG28" s="92"/>
      <c r="AH28" s="92"/>
      <c r="AI28" s="92"/>
      <c r="AJ28" s="92"/>
      <c r="AK28" s="92"/>
      <c r="AL28" s="92"/>
      <c r="AM28" s="92"/>
      <c r="AN28" s="92"/>
      <c r="AO28" s="92"/>
      <c r="AP28" s="92"/>
      <c r="AQ28" s="92"/>
      <c r="AR28" s="92"/>
      <c r="AS28" s="92"/>
      <c r="AT28" s="92"/>
      <c r="AU28" s="92"/>
      <c r="AV28" s="92"/>
      <c r="AW28" s="92"/>
      <c r="AX28" s="92"/>
      <c r="AY28" s="92"/>
      <c r="AZ28" s="92"/>
      <c r="BA28" s="92"/>
      <c r="BB28" s="92"/>
      <c r="BC28" s="92"/>
      <c r="BD28" s="92"/>
      <c r="BE28" s="92"/>
      <c r="BF28" s="92"/>
      <c r="BG28" s="92"/>
      <c r="BH28" s="92"/>
      <c r="BI28" s="92"/>
      <c r="BJ28" s="92"/>
      <c r="BK28" s="92"/>
      <c r="BL28" s="92"/>
      <c r="BM28" s="92"/>
      <c r="BN28" s="92"/>
      <c r="BO28" s="92"/>
      <c r="BP28" s="92"/>
      <c r="BQ28" s="92"/>
      <c r="BR28" s="92"/>
      <c r="BS28" s="92"/>
      <c r="BT28" s="92"/>
      <c r="BU28" s="92"/>
      <c r="BV28" s="92"/>
      <c r="BW28" s="92"/>
      <c r="BX28" s="92"/>
      <c r="BY28" s="92"/>
      <c r="BZ28" s="92"/>
      <c r="CA28" s="92"/>
      <c r="CB28" s="92"/>
      <c r="CC28" s="92"/>
      <c r="CD28" s="92"/>
      <c r="CE28" s="92"/>
      <c r="CF28" s="92"/>
      <c r="CG28" s="92"/>
      <c r="CH28" s="92"/>
      <c r="CI28" s="92"/>
      <c r="CJ28" s="92"/>
    </row>
    <row r="29" spans="1:88" s="93" customFormat="1" ht="15" customHeight="1">
      <c r="A29" s="94" t="s">
        <v>12</v>
      </c>
      <c r="B29" s="95" t="s">
        <v>58</v>
      </c>
      <c r="C29" s="96">
        <v>0.7</v>
      </c>
      <c r="D29" s="96">
        <v>3.9</v>
      </c>
      <c r="E29" s="96">
        <v>7.5</v>
      </c>
      <c r="F29" s="91"/>
      <c r="G29" s="56"/>
      <c r="H29" s="91"/>
      <c r="I29" s="91"/>
      <c r="J29" s="92"/>
      <c r="K29" s="92"/>
      <c r="L29" s="92"/>
      <c r="M29" s="92"/>
      <c r="N29" s="92"/>
      <c r="O29" s="92"/>
      <c r="P29" s="92"/>
      <c r="Q29" s="92"/>
      <c r="R29" s="92"/>
      <c r="S29" s="92"/>
      <c r="T29" s="92"/>
      <c r="U29" s="92"/>
      <c r="V29" s="92"/>
      <c r="W29" s="92"/>
      <c r="X29" s="92"/>
      <c r="Y29" s="92"/>
      <c r="Z29" s="92"/>
      <c r="AA29" s="92"/>
      <c r="AB29" s="92"/>
      <c r="AC29" s="92"/>
      <c r="AD29" s="92"/>
      <c r="AE29" s="92"/>
      <c r="AF29" s="92"/>
      <c r="AG29" s="92"/>
      <c r="AH29" s="92"/>
      <c r="AI29" s="92"/>
      <c r="AJ29" s="92"/>
      <c r="AK29" s="92"/>
      <c r="AL29" s="92"/>
      <c r="AM29" s="92"/>
      <c r="AN29" s="92"/>
      <c r="AO29" s="92"/>
      <c r="AP29" s="92"/>
      <c r="AQ29" s="92"/>
      <c r="AR29" s="92"/>
      <c r="AS29" s="92"/>
      <c r="AT29" s="92"/>
      <c r="AU29" s="92"/>
      <c r="AV29" s="92"/>
      <c r="AW29" s="92"/>
      <c r="AX29" s="92"/>
      <c r="AY29" s="92"/>
      <c r="AZ29" s="92"/>
      <c r="BA29" s="92"/>
      <c r="BB29" s="92"/>
      <c r="BC29" s="92"/>
      <c r="BD29" s="92"/>
      <c r="BE29" s="92"/>
      <c r="BF29" s="92"/>
      <c r="BG29" s="92"/>
      <c r="BH29" s="92"/>
      <c r="BI29" s="92"/>
      <c r="BJ29" s="92"/>
      <c r="BK29" s="92"/>
      <c r="BL29" s="92"/>
      <c r="BM29" s="92"/>
      <c r="BN29" s="92"/>
      <c r="BO29" s="92"/>
      <c r="BP29" s="92"/>
      <c r="BQ29" s="92"/>
      <c r="BR29" s="92"/>
      <c r="BS29" s="92"/>
      <c r="BT29" s="92"/>
      <c r="BU29" s="92"/>
      <c r="BV29" s="92"/>
      <c r="BW29" s="92"/>
      <c r="BX29" s="92"/>
      <c r="BY29" s="92"/>
      <c r="BZ29" s="92"/>
      <c r="CA29" s="92"/>
      <c r="CB29" s="92"/>
      <c r="CC29" s="92"/>
      <c r="CD29" s="92"/>
      <c r="CE29" s="92"/>
      <c r="CF29" s="92"/>
      <c r="CG29" s="92"/>
      <c r="CH29" s="92"/>
      <c r="CI29" s="92"/>
      <c r="CJ29" s="92"/>
    </row>
    <row r="30" spans="1:88" s="93" customFormat="1" ht="15" customHeight="1">
      <c r="A30" s="94" t="s">
        <v>12</v>
      </c>
      <c r="B30" s="95" t="s">
        <v>59</v>
      </c>
      <c r="C30" s="96">
        <v>0.7</v>
      </c>
      <c r="D30" s="96">
        <v>3.9</v>
      </c>
      <c r="E30" s="96">
        <v>7.5</v>
      </c>
      <c r="F30" s="91"/>
      <c r="G30" s="56"/>
      <c r="H30" s="91"/>
      <c r="I30" s="91"/>
      <c r="J30" s="92"/>
      <c r="K30" s="92"/>
      <c r="L30" s="92"/>
      <c r="M30" s="92"/>
      <c r="N30" s="92"/>
      <c r="O30" s="92"/>
      <c r="P30" s="92"/>
      <c r="Q30" s="92"/>
      <c r="R30" s="92"/>
      <c r="S30" s="92"/>
      <c r="T30" s="92"/>
      <c r="U30" s="92"/>
      <c r="V30" s="92"/>
      <c r="W30" s="92"/>
      <c r="X30" s="92"/>
      <c r="Y30" s="92"/>
      <c r="Z30" s="92"/>
      <c r="AA30" s="92"/>
      <c r="AB30" s="92"/>
      <c r="AC30" s="92"/>
      <c r="AD30" s="92"/>
      <c r="AE30" s="92"/>
      <c r="AF30" s="92"/>
      <c r="AG30" s="92"/>
      <c r="AH30" s="92"/>
      <c r="AI30" s="92"/>
      <c r="AJ30" s="92"/>
      <c r="AK30" s="92"/>
      <c r="AL30" s="92"/>
      <c r="AM30" s="92"/>
      <c r="AN30" s="92"/>
      <c r="AO30" s="92"/>
      <c r="AP30" s="92"/>
      <c r="AQ30" s="92"/>
      <c r="AR30" s="92"/>
      <c r="AS30" s="92"/>
      <c r="AT30" s="92"/>
      <c r="AU30" s="92"/>
      <c r="AV30" s="92"/>
      <c r="AW30" s="92"/>
      <c r="AX30" s="92"/>
      <c r="AY30" s="92"/>
      <c r="AZ30" s="92"/>
      <c r="BA30" s="92"/>
      <c r="BB30" s="92"/>
      <c r="BC30" s="92"/>
      <c r="BD30" s="92"/>
      <c r="BE30" s="92"/>
      <c r="BF30" s="92"/>
      <c r="BG30" s="92"/>
      <c r="BH30" s="92"/>
      <c r="BI30" s="92"/>
      <c r="BJ30" s="92"/>
      <c r="BK30" s="92"/>
      <c r="BL30" s="92"/>
      <c r="BM30" s="92"/>
      <c r="BN30" s="92"/>
      <c r="BO30" s="92"/>
      <c r="BP30" s="92"/>
      <c r="BQ30" s="92"/>
      <c r="BR30" s="92"/>
      <c r="BS30" s="92"/>
      <c r="BT30" s="92"/>
      <c r="BU30" s="92"/>
      <c r="BV30" s="92"/>
      <c r="BW30" s="92"/>
      <c r="BX30" s="92"/>
      <c r="BY30" s="92"/>
      <c r="BZ30" s="92"/>
      <c r="CA30" s="92"/>
      <c r="CB30" s="92"/>
      <c r="CC30" s="92"/>
      <c r="CD30" s="92"/>
      <c r="CE30" s="92"/>
      <c r="CF30" s="92"/>
      <c r="CG30" s="92"/>
      <c r="CH30" s="92"/>
      <c r="CI30" s="92"/>
      <c r="CJ30" s="92"/>
    </row>
    <row r="31" spans="1:88" s="93" customFormat="1" ht="15" customHeight="1">
      <c r="A31" s="94" t="s">
        <v>12</v>
      </c>
      <c r="B31" s="95" t="s">
        <v>60</v>
      </c>
      <c r="C31" s="96">
        <v>0.7</v>
      </c>
      <c r="D31" s="96">
        <v>3.9</v>
      </c>
      <c r="E31" s="96">
        <v>7.5</v>
      </c>
      <c r="F31" s="91"/>
      <c r="G31" s="56"/>
      <c r="H31" s="91"/>
      <c r="I31" s="91"/>
      <c r="J31" s="92"/>
      <c r="K31" s="92"/>
      <c r="L31" s="92"/>
      <c r="M31" s="92"/>
      <c r="N31" s="92"/>
      <c r="O31" s="92"/>
      <c r="P31" s="92"/>
      <c r="Q31" s="92"/>
      <c r="R31" s="92"/>
      <c r="S31" s="92"/>
      <c r="T31" s="92"/>
      <c r="U31" s="92"/>
      <c r="V31" s="92"/>
      <c r="W31" s="92"/>
      <c r="X31" s="92"/>
      <c r="Y31" s="92"/>
      <c r="Z31" s="92"/>
      <c r="AA31" s="92"/>
      <c r="AB31" s="92"/>
      <c r="AC31" s="92"/>
      <c r="AD31" s="92"/>
      <c r="AE31" s="92"/>
      <c r="AF31" s="92"/>
      <c r="AG31" s="92"/>
      <c r="AH31" s="92"/>
      <c r="AI31" s="92"/>
      <c r="AJ31" s="92"/>
      <c r="AK31" s="92"/>
      <c r="AL31" s="92"/>
      <c r="AM31" s="92"/>
      <c r="AN31" s="92"/>
      <c r="AO31" s="92"/>
      <c r="AP31" s="92"/>
      <c r="AQ31" s="92"/>
      <c r="AR31" s="92"/>
      <c r="AS31" s="92"/>
      <c r="AT31" s="92"/>
      <c r="AU31" s="92"/>
      <c r="AV31" s="92"/>
      <c r="AW31" s="92"/>
      <c r="AX31" s="92"/>
      <c r="AY31" s="92"/>
      <c r="AZ31" s="92"/>
      <c r="BA31" s="92"/>
      <c r="BB31" s="92"/>
      <c r="BC31" s="92"/>
      <c r="BD31" s="92"/>
      <c r="BE31" s="92"/>
      <c r="BF31" s="92"/>
      <c r="BG31" s="92"/>
      <c r="BH31" s="92"/>
      <c r="BI31" s="92"/>
      <c r="BJ31" s="92"/>
      <c r="BK31" s="92"/>
      <c r="BL31" s="92"/>
      <c r="BM31" s="92"/>
      <c r="BN31" s="92"/>
      <c r="BO31" s="92"/>
      <c r="BP31" s="92"/>
      <c r="BQ31" s="92"/>
      <c r="BR31" s="92"/>
      <c r="BS31" s="92"/>
      <c r="BT31" s="92"/>
      <c r="BU31" s="92"/>
      <c r="BV31" s="92"/>
      <c r="BW31" s="92"/>
      <c r="BX31" s="92"/>
      <c r="BY31" s="92"/>
      <c r="BZ31" s="92"/>
      <c r="CA31" s="92"/>
      <c r="CB31" s="92"/>
      <c r="CC31" s="92"/>
      <c r="CD31" s="92"/>
      <c r="CE31" s="92"/>
      <c r="CF31" s="92"/>
      <c r="CG31" s="92"/>
      <c r="CH31" s="92"/>
      <c r="CI31" s="92"/>
      <c r="CJ31" s="92"/>
    </row>
    <row r="32" spans="1:88" s="93" customFormat="1" ht="15" customHeight="1">
      <c r="A32" s="94" t="s">
        <v>12</v>
      </c>
      <c r="B32" s="95" t="s">
        <v>61</v>
      </c>
      <c r="C32" s="96">
        <v>0.7</v>
      </c>
      <c r="D32" s="96">
        <v>3.9</v>
      </c>
      <c r="E32" s="96">
        <v>7.5</v>
      </c>
      <c r="F32" s="91"/>
      <c r="G32" s="56"/>
      <c r="H32" s="91"/>
      <c r="I32" s="91"/>
      <c r="J32" s="92"/>
      <c r="K32" s="92"/>
      <c r="L32" s="92"/>
      <c r="M32" s="92"/>
      <c r="N32" s="92"/>
      <c r="O32" s="92"/>
      <c r="P32" s="92"/>
      <c r="Q32" s="92"/>
      <c r="R32" s="92"/>
      <c r="S32" s="92"/>
      <c r="T32" s="92"/>
      <c r="U32" s="92"/>
      <c r="V32" s="92"/>
      <c r="W32" s="92"/>
      <c r="X32" s="92"/>
      <c r="Y32" s="92"/>
      <c r="Z32" s="92"/>
      <c r="AA32" s="92"/>
      <c r="AB32" s="92"/>
      <c r="AC32" s="92"/>
      <c r="AD32" s="92"/>
      <c r="AE32" s="92"/>
      <c r="AF32" s="92"/>
      <c r="AG32" s="92"/>
      <c r="AH32" s="92"/>
      <c r="AI32" s="92"/>
      <c r="AJ32" s="92"/>
      <c r="AK32" s="92"/>
      <c r="AL32" s="92"/>
      <c r="AM32" s="92"/>
      <c r="AN32" s="92"/>
      <c r="AO32" s="92"/>
      <c r="AP32" s="92"/>
      <c r="AQ32" s="92"/>
      <c r="AR32" s="92"/>
      <c r="AS32" s="92"/>
      <c r="AT32" s="92"/>
      <c r="AU32" s="92"/>
      <c r="AV32" s="92"/>
      <c r="AW32" s="92"/>
      <c r="AX32" s="92"/>
      <c r="AY32" s="92"/>
      <c r="AZ32" s="92"/>
      <c r="BA32" s="92"/>
      <c r="BB32" s="92"/>
      <c r="BC32" s="92"/>
      <c r="BD32" s="92"/>
      <c r="BE32" s="92"/>
      <c r="BF32" s="92"/>
      <c r="BG32" s="92"/>
      <c r="BH32" s="92"/>
      <c r="BI32" s="92"/>
      <c r="BJ32" s="92"/>
      <c r="BK32" s="92"/>
      <c r="BL32" s="92"/>
      <c r="BM32" s="92"/>
      <c r="BN32" s="92"/>
      <c r="BO32" s="92"/>
      <c r="BP32" s="92"/>
      <c r="BQ32" s="92"/>
      <c r="BR32" s="92"/>
      <c r="BS32" s="92"/>
      <c r="BT32" s="92"/>
      <c r="BU32" s="92"/>
      <c r="BV32" s="92"/>
      <c r="BW32" s="92"/>
      <c r="BX32" s="92"/>
      <c r="BY32" s="92"/>
      <c r="BZ32" s="92"/>
      <c r="CA32" s="92"/>
      <c r="CB32" s="92"/>
      <c r="CC32" s="92"/>
      <c r="CD32" s="92"/>
      <c r="CE32" s="92"/>
      <c r="CF32" s="92"/>
      <c r="CG32" s="92"/>
      <c r="CH32" s="92"/>
      <c r="CI32" s="92"/>
      <c r="CJ32" s="92"/>
    </row>
    <row r="33" spans="1:88" s="93" customFormat="1" ht="15" customHeight="1">
      <c r="A33" s="94" t="s">
        <v>12</v>
      </c>
      <c r="B33" s="95" t="s">
        <v>62</v>
      </c>
      <c r="C33" s="96">
        <v>0.7</v>
      </c>
      <c r="D33" s="96">
        <v>3.9</v>
      </c>
      <c r="E33" s="96">
        <v>7.5</v>
      </c>
      <c r="F33" s="91"/>
      <c r="G33" s="56"/>
      <c r="H33" s="91"/>
      <c r="I33" s="91"/>
      <c r="J33" s="92"/>
      <c r="K33" s="92"/>
      <c r="L33" s="92"/>
      <c r="M33" s="92"/>
      <c r="N33" s="92"/>
      <c r="O33" s="92"/>
      <c r="P33" s="92"/>
      <c r="Q33" s="92"/>
      <c r="R33" s="92"/>
      <c r="S33" s="92"/>
      <c r="T33" s="92"/>
      <c r="U33" s="92"/>
      <c r="V33" s="92"/>
      <c r="W33" s="92"/>
      <c r="X33" s="92"/>
      <c r="Y33" s="92"/>
      <c r="Z33" s="92"/>
      <c r="AA33" s="92"/>
      <c r="AB33" s="92"/>
      <c r="AC33" s="92"/>
      <c r="AD33" s="92"/>
      <c r="AE33" s="92"/>
      <c r="AF33" s="92"/>
      <c r="AG33" s="92"/>
      <c r="AH33" s="92"/>
      <c r="AI33" s="92"/>
      <c r="AJ33" s="92"/>
      <c r="AK33" s="92"/>
      <c r="AL33" s="92"/>
      <c r="AM33" s="92"/>
      <c r="AN33" s="92"/>
      <c r="AO33" s="92"/>
      <c r="AP33" s="92"/>
      <c r="AQ33" s="92"/>
      <c r="AR33" s="92"/>
      <c r="AS33" s="92"/>
      <c r="AT33" s="92"/>
      <c r="AU33" s="92"/>
      <c r="AV33" s="92"/>
      <c r="AW33" s="92"/>
      <c r="AX33" s="92"/>
      <c r="AY33" s="92"/>
      <c r="AZ33" s="92"/>
      <c r="BA33" s="92"/>
      <c r="BB33" s="92"/>
      <c r="BC33" s="92"/>
      <c r="BD33" s="92"/>
      <c r="BE33" s="92"/>
      <c r="BF33" s="92"/>
      <c r="BG33" s="92"/>
      <c r="BH33" s="92"/>
      <c r="BI33" s="92"/>
      <c r="BJ33" s="92"/>
      <c r="BK33" s="92"/>
      <c r="BL33" s="92"/>
      <c r="BM33" s="92"/>
      <c r="BN33" s="92"/>
      <c r="BO33" s="92"/>
      <c r="BP33" s="92"/>
      <c r="BQ33" s="92"/>
      <c r="BR33" s="92"/>
      <c r="BS33" s="92"/>
      <c r="BT33" s="92"/>
      <c r="BU33" s="92"/>
      <c r="BV33" s="92"/>
      <c r="BW33" s="92"/>
      <c r="BX33" s="92"/>
      <c r="BY33" s="92"/>
      <c r="BZ33" s="92"/>
      <c r="CA33" s="92"/>
      <c r="CB33" s="92"/>
      <c r="CC33" s="92"/>
      <c r="CD33" s="92"/>
      <c r="CE33" s="92"/>
      <c r="CF33" s="92"/>
      <c r="CG33" s="92"/>
      <c r="CH33" s="92"/>
      <c r="CI33" s="92"/>
      <c r="CJ33" s="92"/>
    </row>
    <row r="34" spans="1:88" s="93" customFormat="1" ht="15" customHeight="1" thickBot="1">
      <c r="A34" s="97" t="s">
        <v>12</v>
      </c>
      <c r="B34" s="98" t="s">
        <v>63</v>
      </c>
      <c r="C34" s="99">
        <v>0.7</v>
      </c>
      <c r="D34" s="99">
        <v>3.9</v>
      </c>
      <c r="E34" s="99">
        <v>7.5</v>
      </c>
      <c r="F34" s="91"/>
      <c r="G34" s="56"/>
      <c r="H34" s="91"/>
      <c r="I34" s="91"/>
      <c r="J34" s="92"/>
      <c r="K34" s="92"/>
      <c r="L34" s="92"/>
      <c r="M34" s="92"/>
      <c r="N34" s="92"/>
      <c r="O34" s="92"/>
      <c r="P34" s="92"/>
      <c r="Q34" s="92"/>
      <c r="R34" s="92"/>
      <c r="S34" s="92"/>
      <c r="T34" s="92"/>
      <c r="U34" s="92"/>
      <c r="V34" s="92"/>
      <c r="W34" s="92"/>
      <c r="X34" s="92"/>
      <c r="Y34" s="92"/>
      <c r="Z34" s="92"/>
      <c r="AA34" s="92"/>
      <c r="AB34" s="92"/>
      <c r="AC34" s="92"/>
      <c r="AD34" s="92"/>
      <c r="AE34" s="92"/>
      <c r="AF34" s="92"/>
      <c r="AG34" s="92"/>
      <c r="AH34" s="92"/>
      <c r="AI34" s="92"/>
      <c r="AJ34" s="92"/>
      <c r="AK34" s="92"/>
      <c r="AL34" s="92"/>
      <c r="AM34" s="92"/>
      <c r="AN34" s="92"/>
      <c r="AO34" s="92"/>
      <c r="AP34" s="92"/>
      <c r="AQ34" s="92"/>
      <c r="AR34" s="92"/>
      <c r="AS34" s="92"/>
      <c r="AT34" s="92"/>
      <c r="AU34" s="92"/>
      <c r="AV34" s="92"/>
      <c r="AW34" s="92"/>
      <c r="AX34" s="92"/>
      <c r="AY34" s="92"/>
      <c r="AZ34" s="92"/>
      <c r="BA34" s="92"/>
      <c r="BB34" s="92"/>
      <c r="BC34" s="92"/>
      <c r="BD34" s="92"/>
      <c r="BE34" s="92"/>
      <c r="BF34" s="92"/>
      <c r="BG34" s="92"/>
      <c r="BH34" s="92"/>
      <c r="BI34" s="92"/>
      <c r="BJ34" s="92"/>
      <c r="BK34" s="92"/>
      <c r="BL34" s="92"/>
      <c r="BM34" s="92"/>
      <c r="BN34" s="92"/>
      <c r="BO34" s="92"/>
      <c r="BP34" s="92"/>
      <c r="BQ34" s="92"/>
      <c r="BR34" s="92"/>
      <c r="BS34" s="92"/>
      <c r="BT34" s="92"/>
      <c r="BU34" s="92"/>
      <c r="BV34" s="92"/>
      <c r="BW34" s="92"/>
      <c r="BX34" s="92"/>
      <c r="BY34" s="92"/>
      <c r="BZ34" s="92"/>
      <c r="CA34" s="92"/>
      <c r="CB34" s="92"/>
      <c r="CC34" s="92"/>
      <c r="CD34" s="92"/>
      <c r="CE34" s="92"/>
      <c r="CF34" s="92"/>
      <c r="CG34" s="92"/>
      <c r="CH34" s="92"/>
      <c r="CI34" s="92"/>
      <c r="CJ34" s="92"/>
    </row>
    <row r="35" spans="1:88" ht="15" customHeight="1">
      <c r="A35" s="69" t="s">
        <v>8</v>
      </c>
      <c r="B35" s="70" t="s">
        <v>64</v>
      </c>
      <c r="C35" s="71"/>
      <c r="D35" s="71">
        <v>1.8</v>
      </c>
      <c r="E35" s="71">
        <v>3.3</v>
      </c>
      <c r="G35" s="56"/>
    </row>
    <row r="36" spans="1:88" ht="15" customHeight="1">
      <c r="A36" s="72" t="s">
        <v>8</v>
      </c>
      <c r="B36" s="73" t="s">
        <v>65</v>
      </c>
      <c r="C36" s="74"/>
      <c r="D36" s="74">
        <v>1.8</v>
      </c>
      <c r="E36" s="74">
        <v>3.3</v>
      </c>
      <c r="G36" s="56"/>
    </row>
    <row r="37" spans="1:88" ht="15" customHeight="1">
      <c r="A37" s="72" t="s">
        <v>8</v>
      </c>
      <c r="B37" s="73" t="s">
        <v>66</v>
      </c>
      <c r="C37" s="74"/>
      <c r="D37" s="74">
        <v>1.8</v>
      </c>
      <c r="E37" s="74">
        <v>3.3</v>
      </c>
      <c r="G37" s="56"/>
    </row>
    <row r="38" spans="1:88" ht="15" customHeight="1">
      <c r="A38" s="72" t="s">
        <v>8</v>
      </c>
      <c r="B38" s="73" t="s">
        <v>67</v>
      </c>
      <c r="C38" s="74"/>
      <c r="D38" s="74">
        <v>1.8</v>
      </c>
      <c r="E38" s="74">
        <v>3.3</v>
      </c>
      <c r="G38" s="56"/>
    </row>
    <row r="39" spans="1:88" ht="15" customHeight="1" thickBot="1">
      <c r="A39" s="75" t="s">
        <v>8</v>
      </c>
      <c r="B39" s="76" t="s">
        <v>68</v>
      </c>
      <c r="C39" s="77"/>
      <c r="D39" s="77">
        <v>1.8</v>
      </c>
      <c r="E39" s="77">
        <v>3.3</v>
      </c>
      <c r="G39" s="56"/>
    </row>
    <row r="40" spans="1:88" s="117" customFormat="1" ht="15" customHeight="1">
      <c r="A40" s="112" t="s">
        <v>9</v>
      </c>
      <c r="B40" s="113" t="s">
        <v>69</v>
      </c>
      <c r="C40" s="114">
        <v>2.5</v>
      </c>
      <c r="D40" s="114">
        <f>6*C40</f>
        <v>15</v>
      </c>
      <c r="E40" s="114">
        <f>12*C40</f>
        <v>30</v>
      </c>
      <c r="F40" s="115"/>
      <c r="G40" s="56"/>
      <c r="H40" s="115"/>
      <c r="I40" s="115"/>
      <c r="J40" s="116"/>
      <c r="K40" s="116"/>
      <c r="L40" s="116"/>
      <c r="M40" s="116"/>
      <c r="N40" s="116"/>
      <c r="O40" s="116"/>
      <c r="P40" s="116"/>
      <c r="Q40" s="116"/>
      <c r="R40" s="116"/>
      <c r="S40" s="116"/>
      <c r="T40" s="116"/>
      <c r="U40" s="116"/>
      <c r="V40" s="116"/>
      <c r="W40" s="116"/>
      <c r="X40" s="116"/>
      <c r="Y40" s="116"/>
      <c r="Z40" s="116"/>
      <c r="AA40" s="116"/>
      <c r="AB40" s="116"/>
      <c r="AC40" s="116"/>
      <c r="AD40" s="116"/>
      <c r="AE40" s="116"/>
      <c r="AF40" s="116"/>
      <c r="AG40" s="116"/>
      <c r="AH40" s="116"/>
      <c r="AI40" s="116"/>
      <c r="AJ40" s="116"/>
      <c r="AK40" s="116"/>
      <c r="AL40" s="116"/>
      <c r="AM40" s="116"/>
      <c r="AN40" s="116"/>
      <c r="AO40" s="116"/>
      <c r="AP40" s="116"/>
      <c r="AQ40" s="116"/>
      <c r="AR40" s="116"/>
      <c r="AS40" s="116"/>
      <c r="AT40" s="116"/>
      <c r="AU40" s="116"/>
      <c r="AV40" s="116"/>
      <c r="AW40" s="116"/>
      <c r="AX40" s="116"/>
      <c r="AY40" s="116"/>
      <c r="AZ40" s="116"/>
      <c r="BA40" s="116"/>
      <c r="BB40" s="116"/>
      <c r="BC40" s="116"/>
      <c r="BD40" s="116"/>
      <c r="BE40" s="116"/>
      <c r="BF40" s="116"/>
      <c r="BG40" s="116"/>
      <c r="BH40" s="116"/>
      <c r="BI40" s="116"/>
      <c r="BJ40" s="116"/>
      <c r="BK40" s="116"/>
      <c r="BL40" s="116"/>
      <c r="BM40" s="116"/>
      <c r="BN40" s="116"/>
      <c r="BO40" s="116"/>
      <c r="BP40" s="116"/>
      <c r="BQ40" s="116"/>
      <c r="BR40" s="116"/>
      <c r="BS40" s="116"/>
      <c r="BT40" s="116"/>
      <c r="BU40" s="116"/>
      <c r="BV40" s="116"/>
      <c r="BW40" s="116"/>
      <c r="BX40" s="116"/>
      <c r="BY40" s="116"/>
      <c r="BZ40" s="116"/>
      <c r="CA40" s="116"/>
      <c r="CB40" s="116"/>
      <c r="CC40" s="116"/>
      <c r="CD40" s="116"/>
      <c r="CE40" s="116"/>
      <c r="CF40" s="116"/>
      <c r="CG40" s="116"/>
      <c r="CH40" s="116"/>
      <c r="CI40" s="116"/>
      <c r="CJ40" s="116"/>
    </row>
    <row r="41" spans="1:88" s="117" customFormat="1" ht="15" customHeight="1">
      <c r="A41" s="118" t="s">
        <v>9</v>
      </c>
      <c r="B41" s="119" t="s">
        <v>70</v>
      </c>
      <c r="C41" s="120">
        <v>2.5</v>
      </c>
      <c r="D41" s="114">
        <f t="shared" ref="D41:D54" si="2">6*C41</f>
        <v>15</v>
      </c>
      <c r="E41" s="114">
        <f t="shared" ref="E41:E54" si="3">12*C41</f>
        <v>30</v>
      </c>
      <c r="F41" s="115"/>
      <c r="G41" s="56"/>
      <c r="H41" s="115"/>
      <c r="I41" s="115"/>
      <c r="J41" s="116"/>
      <c r="K41" s="116"/>
      <c r="L41" s="116"/>
      <c r="M41" s="116"/>
      <c r="N41" s="116"/>
      <c r="O41" s="116"/>
      <c r="P41" s="116"/>
      <c r="Q41" s="116"/>
      <c r="R41" s="116"/>
      <c r="S41" s="116"/>
      <c r="T41" s="116"/>
      <c r="U41" s="116"/>
      <c r="V41" s="116"/>
      <c r="W41" s="116"/>
      <c r="X41" s="116"/>
      <c r="Y41" s="116"/>
      <c r="Z41" s="116"/>
      <c r="AA41" s="116"/>
      <c r="AB41" s="116"/>
      <c r="AC41" s="116"/>
      <c r="AD41" s="116"/>
      <c r="AE41" s="116"/>
      <c r="AF41" s="116"/>
      <c r="AG41" s="116"/>
      <c r="AH41" s="116"/>
      <c r="AI41" s="116"/>
      <c r="AJ41" s="116"/>
      <c r="AK41" s="116"/>
      <c r="AL41" s="116"/>
      <c r="AM41" s="116"/>
      <c r="AN41" s="116"/>
      <c r="AO41" s="116"/>
      <c r="AP41" s="116"/>
      <c r="AQ41" s="116"/>
      <c r="AR41" s="116"/>
      <c r="AS41" s="116"/>
      <c r="AT41" s="116"/>
      <c r="AU41" s="116"/>
      <c r="AV41" s="116"/>
      <c r="AW41" s="116"/>
      <c r="AX41" s="116"/>
      <c r="AY41" s="116"/>
      <c r="AZ41" s="116"/>
      <c r="BA41" s="116"/>
      <c r="BB41" s="116"/>
      <c r="BC41" s="116"/>
      <c r="BD41" s="116"/>
      <c r="BE41" s="116"/>
      <c r="BF41" s="116"/>
      <c r="BG41" s="116"/>
      <c r="BH41" s="116"/>
      <c r="BI41" s="116"/>
      <c r="BJ41" s="116"/>
      <c r="BK41" s="116"/>
      <c r="BL41" s="116"/>
      <c r="BM41" s="116"/>
      <c r="BN41" s="116"/>
      <c r="BO41" s="116"/>
      <c r="BP41" s="116"/>
      <c r="BQ41" s="116"/>
      <c r="BR41" s="116"/>
      <c r="BS41" s="116"/>
      <c r="BT41" s="116"/>
      <c r="BU41" s="116"/>
      <c r="BV41" s="116"/>
      <c r="BW41" s="116"/>
      <c r="BX41" s="116"/>
      <c r="BY41" s="116"/>
      <c r="BZ41" s="116"/>
      <c r="CA41" s="116"/>
      <c r="CB41" s="116"/>
      <c r="CC41" s="116"/>
      <c r="CD41" s="116"/>
      <c r="CE41" s="116"/>
      <c r="CF41" s="116"/>
      <c r="CG41" s="116"/>
      <c r="CH41" s="116"/>
      <c r="CI41" s="116"/>
      <c r="CJ41" s="116"/>
    </row>
    <row r="42" spans="1:88" s="117" customFormat="1" ht="15" customHeight="1">
      <c r="A42" s="118" t="s">
        <v>9</v>
      </c>
      <c r="B42" s="119" t="s">
        <v>71</v>
      </c>
      <c r="C42" s="120">
        <v>2.5</v>
      </c>
      <c r="D42" s="114">
        <f t="shared" si="2"/>
        <v>15</v>
      </c>
      <c r="E42" s="114">
        <f t="shared" si="3"/>
        <v>30</v>
      </c>
      <c r="F42" s="115"/>
      <c r="G42" s="56"/>
      <c r="H42" s="115"/>
      <c r="I42" s="115"/>
      <c r="J42" s="116"/>
      <c r="K42" s="116"/>
      <c r="L42" s="116"/>
      <c r="M42" s="116"/>
      <c r="N42" s="116"/>
      <c r="O42" s="116"/>
      <c r="P42" s="116"/>
      <c r="Q42" s="116"/>
      <c r="R42" s="116"/>
      <c r="S42" s="116"/>
      <c r="T42" s="116"/>
      <c r="U42" s="116"/>
      <c r="V42" s="116"/>
      <c r="W42" s="116"/>
      <c r="X42" s="116"/>
      <c r="Y42" s="116"/>
      <c r="Z42" s="116"/>
      <c r="AA42" s="116"/>
      <c r="AB42" s="116"/>
      <c r="AC42" s="116"/>
      <c r="AD42" s="116"/>
      <c r="AE42" s="116"/>
      <c r="AF42" s="116"/>
      <c r="AG42" s="116"/>
      <c r="AH42" s="116"/>
      <c r="AI42" s="116"/>
      <c r="AJ42" s="116"/>
      <c r="AK42" s="116"/>
      <c r="AL42" s="116"/>
      <c r="AM42" s="116"/>
      <c r="AN42" s="116"/>
      <c r="AO42" s="116"/>
      <c r="AP42" s="116"/>
      <c r="AQ42" s="116"/>
      <c r="AR42" s="116"/>
      <c r="AS42" s="116"/>
      <c r="AT42" s="116"/>
      <c r="AU42" s="116"/>
      <c r="AV42" s="116"/>
      <c r="AW42" s="116"/>
      <c r="AX42" s="116"/>
      <c r="AY42" s="116"/>
      <c r="AZ42" s="116"/>
      <c r="BA42" s="116"/>
      <c r="BB42" s="116"/>
      <c r="BC42" s="116"/>
      <c r="BD42" s="116"/>
      <c r="BE42" s="116"/>
      <c r="BF42" s="116"/>
      <c r="BG42" s="116"/>
      <c r="BH42" s="116"/>
      <c r="BI42" s="116"/>
      <c r="BJ42" s="116"/>
      <c r="BK42" s="116"/>
      <c r="BL42" s="116"/>
      <c r="BM42" s="116"/>
      <c r="BN42" s="116"/>
      <c r="BO42" s="116"/>
      <c r="BP42" s="116"/>
      <c r="BQ42" s="116"/>
      <c r="BR42" s="116"/>
      <c r="BS42" s="116"/>
      <c r="BT42" s="116"/>
      <c r="BU42" s="116"/>
      <c r="BV42" s="116"/>
      <c r="BW42" s="116"/>
      <c r="BX42" s="116"/>
      <c r="BY42" s="116"/>
      <c r="BZ42" s="116"/>
      <c r="CA42" s="116"/>
      <c r="CB42" s="116"/>
      <c r="CC42" s="116"/>
      <c r="CD42" s="116"/>
      <c r="CE42" s="116"/>
      <c r="CF42" s="116"/>
      <c r="CG42" s="116"/>
      <c r="CH42" s="116"/>
      <c r="CI42" s="116"/>
      <c r="CJ42" s="116"/>
    </row>
    <row r="43" spans="1:88" s="117" customFormat="1" ht="15" customHeight="1">
      <c r="A43" s="118" t="s">
        <v>9</v>
      </c>
      <c r="B43" s="119" t="s">
        <v>72</v>
      </c>
      <c r="C43" s="120">
        <v>2.5</v>
      </c>
      <c r="D43" s="114">
        <f t="shared" si="2"/>
        <v>15</v>
      </c>
      <c r="E43" s="114">
        <f t="shared" si="3"/>
        <v>30</v>
      </c>
      <c r="F43" s="115"/>
      <c r="G43" s="56"/>
      <c r="H43" s="115"/>
      <c r="I43" s="115"/>
      <c r="J43" s="116"/>
      <c r="K43" s="116"/>
      <c r="L43" s="116"/>
      <c r="M43" s="116"/>
      <c r="N43" s="116"/>
      <c r="O43" s="116"/>
      <c r="P43" s="116"/>
      <c r="Q43" s="116"/>
      <c r="R43" s="116"/>
      <c r="S43" s="116"/>
      <c r="T43" s="116"/>
      <c r="U43" s="116"/>
      <c r="V43" s="116"/>
      <c r="W43" s="116"/>
      <c r="X43" s="116"/>
      <c r="Y43" s="116"/>
      <c r="Z43" s="116"/>
      <c r="AA43" s="116"/>
      <c r="AB43" s="116"/>
      <c r="AC43" s="116"/>
      <c r="AD43" s="116"/>
      <c r="AE43" s="116"/>
      <c r="AF43" s="116"/>
      <c r="AG43" s="116"/>
      <c r="AH43" s="116"/>
      <c r="AI43" s="116"/>
      <c r="AJ43" s="116"/>
      <c r="AK43" s="116"/>
      <c r="AL43" s="116"/>
      <c r="AM43" s="116"/>
      <c r="AN43" s="116"/>
      <c r="AO43" s="116"/>
      <c r="AP43" s="116"/>
      <c r="AQ43" s="116"/>
      <c r="AR43" s="116"/>
      <c r="AS43" s="116"/>
      <c r="AT43" s="116"/>
      <c r="AU43" s="116"/>
      <c r="AV43" s="116"/>
      <c r="AW43" s="116"/>
      <c r="AX43" s="116"/>
      <c r="AY43" s="116"/>
      <c r="AZ43" s="116"/>
      <c r="BA43" s="116"/>
      <c r="BB43" s="116"/>
      <c r="BC43" s="116"/>
      <c r="BD43" s="116"/>
      <c r="BE43" s="116"/>
      <c r="BF43" s="116"/>
      <c r="BG43" s="116"/>
      <c r="BH43" s="116"/>
      <c r="BI43" s="116"/>
      <c r="BJ43" s="116"/>
      <c r="BK43" s="116"/>
      <c r="BL43" s="116"/>
      <c r="BM43" s="116"/>
      <c r="BN43" s="116"/>
      <c r="BO43" s="116"/>
      <c r="BP43" s="116"/>
      <c r="BQ43" s="116"/>
      <c r="BR43" s="116"/>
      <c r="BS43" s="116"/>
      <c r="BT43" s="116"/>
      <c r="BU43" s="116"/>
      <c r="BV43" s="116"/>
      <c r="BW43" s="116"/>
      <c r="BX43" s="116"/>
      <c r="BY43" s="116"/>
      <c r="BZ43" s="116"/>
      <c r="CA43" s="116"/>
      <c r="CB43" s="116"/>
      <c r="CC43" s="116"/>
      <c r="CD43" s="116"/>
      <c r="CE43" s="116"/>
      <c r="CF43" s="116"/>
      <c r="CG43" s="116"/>
      <c r="CH43" s="116"/>
      <c r="CI43" s="116"/>
      <c r="CJ43" s="116"/>
    </row>
    <row r="44" spans="1:88" s="117" customFormat="1" ht="15" customHeight="1">
      <c r="A44" s="118" t="s">
        <v>9</v>
      </c>
      <c r="B44" s="119" t="s">
        <v>73</v>
      </c>
      <c r="C44" s="120">
        <v>2.2000000000000002</v>
      </c>
      <c r="D44" s="114">
        <f t="shared" si="2"/>
        <v>13.200000000000001</v>
      </c>
      <c r="E44" s="114">
        <f t="shared" si="3"/>
        <v>26.400000000000002</v>
      </c>
      <c r="F44" s="115"/>
      <c r="G44" s="56"/>
      <c r="H44" s="115"/>
      <c r="I44" s="115"/>
      <c r="J44" s="116"/>
      <c r="K44" s="116"/>
      <c r="L44" s="116"/>
      <c r="M44" s="116"/>
      <c r="N44" s="116"/>
      <c r="O44" s="116"/>
      <c r="P44" s="116"/>
      <c r="Q44" s="116"/>
      <c r="R44" s="116"/>
      <c r="S44" s="116"/>
      <c r="T44" s="116"/>
      <c r="U44" s="116"/>
      <c r="V44" s="116"/>
      <c r="W44" s="116"/>
      <c r="X44" s="116"/>
      <c r="Y44" s="116"/>
      <c r="Z44" s="116"/>
      <c r="AA44" s="116"/>
      <c r="AB44" s="116"/>
      <c r="AC44" s="116"/>
      <c r="AD44" s="116"/>
      <c r="AE44" s="116"/>
      <c r="AF44" s="116"/>
      <c r="AG44" s="116"/>
      <c r="AH44" s="116"/>
      <c r="AI44" s="116"/>
      <c r="AJ44" s="116"/>
      <c r="AK44" s="116"/>
      <c r="AL44" s="116"/>
      <c r="AM44" s="116"/>
      <c r="AN44" s="116"/>
      <c r="AO44" s="116"/>
      <c r="AP44" s="116"/>
      <c r="AQ44" s="116"/>
      <c r="AR44" s="116"/>
      <c r="AS44" s="116"/>
      <c r="AT44" s="116"/>
      <c r="AU44" s="116"/>
      <c r="AV44" s="116"/>
      <c r="AW44" s="116"/>
      <c r="AX44" s="116"/>
      <c r="AY44" s="116"/>
      <c r="AZ44" s="116"/>
      <c r="BA44" s="116"/>
      <c r="BB44" s="116"/>
      <c r="BC44" s="116"/>
      <c r="BD44" s="116"/>
      <c r="BE44" s="116"/>
      <c r="BF44" s="116"/>
      <c r="BG44" s="116"/>
      <c r="BH44" s="116"/>
      <c r="BI44" s="116"/>
      <c r="BJ44" s="116"/>
      <c r="BK44" s="116"/>
      <c r="BL44" s="116"/>
      <c r="BM44" s="116"/>
      <c r="BN44" s="116"/>
      <c r="BO44" s="116"/>
      <c r="BP44" s="116"/>
      <c r="BQ44" s="116"/>
      <c r="BR44" s="116"/>
      <c r="BS44" s="116"/>
      <c r="BT44" s="116"/>
      <c r="BU44" s="116"/>
      <c r="BV44" s="116"/>
      <c r="BW44" s="116"/>
      <c r="BX44" s="116"/>
      <c r="BY44" s="116"/>
      <c r="BZ44" s="116"/>
      <c r="CA44" s="116"/>
      <c r="CB44" s="116"/>
      <c r="CC44" s="116"/>
      <c r="CD44" s="116"/>
      <c r="CE44" s="116"/>
      <c r="CF44" s="116"/>
      <c r="CG44" s="116"/>
      <c r="CH44" s="116"/>
      <c r="CI44" s="116"/>
      <c r="CJ44" s="116"/>
    </row>
    <row r="45" spans="1:88" s="117" customFormat="1" ht="15" customHeight="1">
      <c r="A45" s="118" t="s">
        <v>9</v>
      </c>
      <c r="B45" s="119" t="s">
        <v>74</v>
      </c>
      <c r="C45" s="120">
        <v>2.2000000000000002</v>
      </c>
      <c r="D45" s="114">
        <f t="shared" si="2"/>
        <v>13.200000000000001</v>
      </c>
      <c r="E45" s="114">
        <f t="shared" si="3"/>
        <v>26.400000000000002</v>
      </c>
      <c r="F45" s="115"/>
      <c r="G45" s="56"/>
      <c r="H45" s="115"/>
      <c r="I45" s="115"/>
      <c r="J45" s="116"/>
      <c r="K45" s="116"/>
      <c r="L45" s="116"/>
      <c r="M45" s="116"/>
      <c r="N45" s="116"/>
      <c r="O45" s="116"/>
      <c r="P45" s="116"/>
      <c r="Q45" s="116"/>
      <c r="R45" s="116"/>
      <c r="S45" s="116"/>
      <c r="T45" s="116"/>
      <c r="U45" s="116"/>
      <c r="V45" s="116"/>
      <c r="W45" s="116"/>
      <c r="X45" s="116"/>
      <c r="Y45" s="116"/>
      <c r="Z45" s="116"/>
      <c r="AA45" s="116"/>
      <c r="AB45" s="116"/>
      <c r="AC45" s="116"/>
      <c r="AD45" s="116"/>
      <c r="AE45" s="116"/>
      <c r="AF45" s="116"/>
      <c r="AG45" s="116"/>
      <c r="AH45" s="116"/>
      <c r="AI45" s="116"/>
      <c r="AJ45" s="116"/>
      <c r="AK45" s="116"/>
      <c r="AL45" s="116"/>
      <c r="AM45" s="116"/>
      <c r="AN45" s="116"/>
      <c r="AO45" s="116"/>
      <c r="AP45" s="116"/>
      <c r="AQ45" s="116"/>
      <c r="AR45" s="116"/>
      <c r="AS45" s="116"/>
      <c r="AT45" s="116"/>
      <c r="AU45" s="116"/>
      <c r="AV45" s="116"/>
      <c r="AW45" s="116"/>
      <c r="AX45" s="116"/>
      <c r="AY45" s="116"/>
      <c r="AZ45" s="116"/>
      <c r="BA45" s="116"/>
      <c r="BB45" s="116"/>
      <c r="BC45" s="116"/>
      <c r="BD45" s="116"/>
      <c r="BE45" s="116"/>
      <c r="BF45" s="116"/>
      <c r="BG45" s="116"/>
      <c r="BH45" s="116"/>
      <c r="BI45" s="116"/>
      <c r="BJ45" s="116"/>
      <c r="BK45" s="116"/>
      <c r="BL45" s="116"/>
      <c r="BM45" s="116"/>
      <c r="BN45" s="116"/>
      <c r="BO45" s="116"/>
      <c r="BP45" s="116"/>
      <c r="BQ45" s="116"/>
      <c r="BR45" s="116"/>
      <c r="BS45" s="116"/>
      <c r="BT45" s="116"/>
      <c r="BU45" s="116"/>
      <c r="BV45" s="116"/>
      <c r="BW45" s="116"/>
      <c r="BX45" s="116"/>
      <c r="BY45" s="116"/>
      <c r="BZ45" s="116"/>
      <c r="CA45" s="116"/>
      <c r="CB45" s="116"/>
      <c r="CC45" s="116"/>
      <c r="CD45" s="116"/>
      <c r="CE45" s="116"/>
      <c r="CF45" s="116"/>
      <c r="CG45" s="116"/>
      <c r="CH45" s="116"/>
      <c r="CI45" s="116"/>
      <c r="CJ45" s="116"/>
    </row>
    <row r="46" spans="1:88" s="117" customFormat="1" ht="15" customHeight="1">
      <c r="A46" s="118" t="s">
        <v>9</v>
      </c>
      <c r="B46" s="119" t="s">
        <v>75</v>
      </c>
      <c r="C46" s="120">
        <v>2.2000000000000002</v>
      </c>
      <c r="D46" s="114">
        <f t="shared" si="2"/>
        <v>13.200000000000001</v>
      </c>
      <c r="E46" s="114">
        <f t="shared" si="3"/>
        <v>26.400000000000002</v>
      </c>
      <c r="F46" s="115"/>
      <c r="G46" s="56"/>
      <c r="H46" s="115"/>
      <c r="I46" s="115"/>
      <c r="J46" s="116"/>
      <c r="K46" s="116"/>
      <c r="L46" s="116"/>
      <c r="M46" s="116"/>
      <c r="N46" s="116"/>
      <c r="O46" s="116"/>
      <c r="P46" s="116"/>
      <c r="Q46" s="116"/>
      <c r="R46" s="116"/>
      <c r="S46" s="116"/>
      <c r="T46" s="116"/>
      <c r="U46" s="116"/>
      <c r="V46" s="116"/>
      <c r="W46" s="116"/>
      <c r="X46" s="116"/>
      <c r="Y46" s="116"/>
      <c r="Z46" s="116"/>
      <c r="AA46" s="116"/>
      <c r="AB46" s="116"/>
      <c r="AC46" s="116"/>
      <c r="AD46" s="116"/>
      <c r="AE46" s="116"/>
      <c r="AF46" s="116"/>
      <c r="AG46" s="116"/>
      <c r="AH46" s="116"/>
      <c r="AI46" s="116"/>
      <c r="AJ46" s="116"/>
      <c r="AK46" s="116"/>
      <c r="AL46" s="116"/>
      <c r="AM46" s="116"/>
      <c r="AN46" s="116"/>
      <c r="AO46" s="116"/>
      <c r="AP46" s="116"/>
      <c r="AQ46" s="116"/>
      <c r="AR46" s="116"/>
      <c r="AS46" s="116"/>
      <c r="AT46" s="116"/>
      <c r="AU46" s="116"/>
      <c r="AV46" s="116"/>
      <c r="AW46" s="116"/>
      <c r="AX46" s="116"/>
      <c r="AY46" s="116"/>
      <c r="AZ46" s="116"/>
      <c r="BA46" s="116"/>
      <c r="BB46" s="116"/>
      <c r="BC46" s="116"/>
      <c r="BD46" s="116"/>
      <c r="BE46" s="116"/>
      <c r="BF46" s="116"/>
      <c r="BG46" s="116"/>
      <c r="BH46" s="116"/>
      <c r="BI46" s="116"/>
      <c r="BJ46" s="116"/>
      <c r="BK46" s="116"/>
      <c r="BL46" s="116"/>
      <c r="BM46" s="116"/>
      <c r="BN46" s="116"/>
      <c r="BO46" s="116"/>
      <c r="BP46" s="116"/>
      <c r="BQ46" s="116"/>
      <c r="BR46" s="116"/>
      <c r="BS46" s="116"/>
      <c r="BT46" s="116"/>
      <c r="BU46" s="116"/>
      <c r="BV46" s="116"/>
      <c r="BW46" s="116"/>
      <c r="BX46" s="116"/>
      <c r="BY46" s="116"/>
      <c r="BZ46" s="116"/>
      <c r="CA46" s="116"/>
      <c r="CB46" s="116"/>
      <c r="CC46" s="116"/>
      <c r="CD46" s="116"/>
      <c r="CE46" s="116"/>
      <c r="CF46" s="116"/>
      <c r="CG46" s="116"/>
      <c r="CH46" s="116"/>
      <c r="CI46" s="116"/>
      <c r="CJ46" s="116"/>
    </row>
    <row r="47" spans="1:88" s="117" customFormat="1" ht="15" customHeight="1">
      <c r="A47" s="118" t="s">
        <v>9</v>
      </c>
      <c r="B47" s="119" t="s">
        <v>76</v>
      </c>
      <c r="C47" s="120">
        <v>2.2999999999999998</v>
      </c>
      <c r="D47" s="114">
        <f t="shared" si="2"/>
        <v>13.799999999999999</v>
      </c>
      <c r="E47" s="114">
        <f t="shared" si="3"/>
        <v>27.599999999999998</v>
      </c>
      <c r="F47" s="115"/>
      <c r="G47" s="56"/>
      <c r="H47" s="115"/>
      <c r="I47" s="115"/>
      <c r="J47" s="116"/>
      <c r="K47" s="116"/>
      <c r="L47" s="116"/>
      <c r="M47" s="116"/>
      <c r="N47" s="116"/>
      <c r="O47" s="116"/>
      <c r="P47" s="116"/>
      <c r="Q47" s="116"/>
      <c r="R47" s="116"/>
      <c r="S47" s="116"/>
      <c r="T47" s="116"/>
      <c r="U47" s="116"/>
      <c r="V47" s="116"/>
      <c r="W47" s="116"/>
      <c r="X47" s="116"/>
      <c r="Y47" s="116"/>
      <c r="Z47" s="116"/>
      <c r="AA47" s="116"/>
      <c r="AB47" s="116"/>
      <c r="AC47" s="116"/>
      <c r="AD47" s="116"/>
      <c r="AE47" s="116"/>
      <c r="AF47" s="116"/>
      <c r="AG47" s="116"/>
      <c r="AH47" s="116"/>
      <c r="AI47" s="116"/>
      <c r="AJ47" s="116"/>
      <c r="AK47" s="116"/>
      <c r="AL47" s="116"/>
      <c r="AM47" s="116"/>
      <c r="AN47" s="116"/>
      <c r="AO47" s="116"/>
      <c r="AP47" s="116"/>
      <c r="AQ47" s="116"/>
      <c r="AR47" s="116"/>
      <c r="AS47" s="116"/>
      <c r="AT47" s="116"/>
      <c r="AU47" s="116"/>
      <c r="AV47" s="116"/>
      <c r="AW47" s="116"/>
      <c r="AX47" s="116"/>
      <c r="AY47" s="116"/>
      <c r="AZ47" s="116"/>
      <c r="BA47" s="116"/>
      <c r="BB47" s="116"/>
      <c r="BC47" s="116"/>
      <c r="BD47" s="116"/>
      <c r="BE47" s="116"/>
      <c r="BF47" s="116"/>
      <c r="BG47" s="116"/>
      <c r="BH47" s="116"/>
      <c r="BI47" s="116"/>
      <c r="BJ47" s="116"/>
      <c r="BK47" s="116"/>
      <c r="BL47" s="116"/>
      <c r="BM47" s="116"/>
      <c r="BN47" s="116"/>
      <c r="BO47" s="116"/>
      <c r="BP47" s="116"/>
      <c r="BQ47" s="116"/>
      <c r="BR47" s="116"/>
      <c r="BS47" s="116"/>
      <c r="BT47" s="116"/>
      <c r="BU47" s="116"/>
      <c r="BV47" s="116"/>
      <c r="BW47" s="116"/>
      <c r="BX47" s="116"/>
      <c r="BY47" s="116"/>
      <c r="BZ47" s="116"/>
      <c r="CA47" s="116"/>
      <c r="CB47" s="116"/>
      <c r="CC47" s="116"/>
      <c r="CD47" s="116"/>
      <c r="CE47" s="116"/>
      <c r="CF47" s="116"/>
      <c r="CG47" s="116"/>
      <c r="CH47" s="116"/>
      <c r="CI47" s="116"/>
      <c r="CJ47" s="116"/>
    </row>
    <row r="48" spans="1:88" s="117" customFormat="1" ht="15" customHeight="1">
      <c r="A48" s="118" t="s">
        <v>9</v>
      </c>
      <c r="B48" s="119" t="s">
        <v>77</v>
      </c>
      <c r="C48" s="120">
        <v>2.2999999999999998</v>
      </c>
      <c r="D48" s="114">
        <f t="shared" si="2"/>
        <v>13.799999999999999</v>
      </c>
      <c r="E48" s="114">
        <f t="shared" si="3"/>
        <v>27.599999999999998</v>
      </c>
      <c r="F48" s="115"/>
      <c r="G48" s="56"/>
      <c r="H48" s="115"/>
      <c r="I48" s="115"/>
      <c r="J48" s="116"/>
      <c r="K48" s="116"/>
      <c r="L48" s="116"/>
      <c r="M48" s="116"/>
      <c r="N48" s="116"/>
      <c r="O48" s="116"/>
      <c r="P48" s="116"/>
      <c r="Q48" s="116"/>
      <c r="R48" s="116"/>
      <c r="S48" s="116"/>
      <c r="T48" s="116"/>
      <c r="U48" s="116"/>
      <c r="V48" s="116"/>
      <c r="W48" s="116"/>
      <c r="X48" s="116"/>
      <c r="Y48" s="116"/>
      <c r="Z48" s="116"/>
      <c r="AA48" s="116"/>
      <c r="AB48" s="116"/>
      <c r="AC48" s="116"/>
      <c r="AD48" s="116"/>
      <c r="AE48" s="116"/>
      <c r="AF48" s="116"/>
      <c r="AG48" s="116"/>
      <c r="AH48" s="116"/>
      <c r="AI48" s="116"/>
      <c r="AJ48" s="116"/>
      <c r="AK48" s="116"/>
      <c r="AL48" s="116"/>
      <c r="AM48" s="116"/>
      <c r="AN48" s="116"/>
      <c r="AO48" s="116"/>
      <c r="AP48" s="116"/>
      <c r="AQ48" s="116"/>
      <c r="AR48" s="116"/>
      <c r="AS48" s="116"/>
      <c r="AT48" s="116"/>
      <c r="AU48" s="116"/>
      <c r="AV48" s="116"/>
      <c r="AW48" s="116"/>
      <c r="AX48" s="116"/>
      <c r="AY48" s="116"/>
      <c r="AZ48" s="116"/>
      <c r="BA48" s="116"/>
      <c r="BB48" s="116"/>
      <c r="BC48" s="116"/>
      <c r="BD48" s="116"/>
      <c r="BE48" s="116"/>
      <c r="BF48" s="116"/>
      <c r="BG48" s="116"/>
      <c r="BH48" s="116"/>
      <c r="BI48" s="116"/>
      <c r="BJ48" s="116"/>
      <c r="BK48" s="116"/>
      <c r="BL48" s="116"/>
      <c r="BM48" s="116"/>
      <c r="BN48" s="116"/>
      <c r="BO48" s="116"/>
      <c r="BP48" s="116"/>
      <c r="BQ48" s="116"/>
      <c r="BR48" s="116"/>
      <c r="BS48" s="116"/>
      <c r="BT48" s="116"/>
      <c r="BU48" s="116"/>
      <c r="BV48" s="116"/>
      <c r="BW48" s="116"/>
      <c r="BX48" s="116"/>
      <c r="BY48" s="116"/>
      <c r="BZ48" s="116"/>
      <c r="CA48" s="116"/>
      <c r="CB48" s="116"/>
      <c r="CC48" s="116"/>
      <c r="CD48" s="116"/>
      <c r="CE48" s="116"/>
      <c r="CF48" s="116"/>
      <c r="CG48" s="116"/>
      <c r="CH48" s="116"/>
      <c r="CI48" s="116"/>
      <c r="CJ48" s="116"/>
    </row>
    <row r="49" spans="1:88" s="117" customFormat="1" ht="15" customHeight="1">
      <c r="A49" s="118" t="s">
        <v>9</v>
      </c>
      <c r="B49" s="119" t="s">
        <v>78</v>
      </c>
      <c r="C49" s="120">
        <v>2.2000000000000002</v>
      </c>
      <c r="D49" s="114">
        <f t="shared" si="2"/>
        <v>13.200000000000001</v>
      </c>
      <c r="E49" s="114">
        <f t="shared" si="3"/>
        <v>26.400000000000002</v>
      </c>
      <c r="F49" s="115"/>
      <c r="G49" s="56"/>
      <c r="H49" s="115"/>
      <c r="I49" s="115"/>
      <c r="J49" s="116"/>
      <c r="K49" s="116"/>
      <c r="L49" s="116"/>
      <c r="M49" s="116"/>
      <c r="N49" s="116"/>
      <c r="O49" s="116"/>
      <c r="P49" s="116"/>
      <c r="Q49" s="116"/>
      <c r="R49" s="116"/>
      <c r="S49" s="116"/>
      <c r="T49" s="116"/>
      <c r="U49" s="116"/>
      <c r="V49" s="116"/>
      <c r="W49" s="116"/>
      <c r="X49" s="116"/>
      <c r="Y49" s="116"/>
      <c r="Z49" s="116"/>
      <c r="AA49" s="116"/>
      <c r="AB49" s="116"/>
      <c r="AC49" s="116"/>
      <c r="AD49" s="116"/>
      <c r="AE49" s="116"/>
      <c r="AF49" s="116"/>
      <c r="AG49" s="116"/>
      <c r="AH49" s="116"/>
      <c r="AI49" s="116"/>
      <c r="AJ49" s="116"/>
      <c r="AK49" s="116"/>
      <c r="AL49" s="116"/>
      <c r="AM49" s="116"/>
      <c r="AN49" s="116"/>
      <c r="AO49" s="116"/>
      <c r="AP49" s="116"/>
      <c r="AQ49" s="116"/>
      <c r="AR49" s="116"/>
      <c r="AS49" s="116"/>
      <c r="AT49" s="116"/>
      <c r="AU49" s="116"/>
      <c r="AV49" s="116"/>
      <c r="AW49" s="116"/>
      <c r="AX49" s="116"/>
      <c r="AY49" s="116"/>
      <c r="AZ49" s="116"/>
      <c r="BA49" s="116"/>
      <c r="BB49" s="116"/>
      <c r="BC49" s="116"/>
      <c r="BD49" s="116"/>
      <c r="BE49" s="116"/>
      <c r="BF49" s="116"/>
      <c r="BG49" s="116"/>
      <c r="BH49" s="116"/>
      <c r="BI49" s="116"/>
      <c r="BJ49" s="116"/>
      <c r="BK49" s="116"/>
      <c r="BL49" s="116"/>
      <c r="BM49" s="116"/>
      <c r="BN49" s="116"/>
      <c r="BO49" s="116"/>
      <c r="BP49" s="116"/>
      <c r="BQ49" s="116"/>
      <c r="BR49" s="116"/>
      <c r="BS49" s="116"/>
      <c r="BT49" s="116"/>
      <c r="BU49" s="116"/>
      <c r="BV49" s="116"/>
      <c r="BW49" s="116"/>
      <c r="BX49" s="116"/>
      <c r="BY49" s="116"/>
      <c r="BZ49" s="116"/>
      <c r="CA49" s="116"/>
      <c r="CB49" s="116"/>
      <c r="CC49" s="116"/>
      <c r="CD49" s="116"/>
      <c r="CE49" s="116"/>
      <c r="CF49" s="116"/>
      <c r="CG49" s="116"/>
      <c r="CH49" s="116"/>
      <c r="CI49" s="116"/>
      <c r="CJ49" s="116"/>
    </row>
    <row r="50" spans="1:88" s="117" customFormat="1" ht="15" customHeight="1">
      <c r="A50" s="118" t="s">
        <v>9</v>
      </c>
      <c r="B50" s="119" t="s">
        <v>79</v>
      </c>
      <c r="C50" s="120">
        <v>2.2000000000000002</v>
      </c>
      <c r="D50" s="114">
        <f t="shared" si="2"/>
        <v>13.200000000000001</v>
      </c>
      <c r="E50" s="114">
        <f t="shared" si="3"/>
        <v>26.400000000000002</v>
      </c>
      <c r="F50" s="115"/>
      <c r="G50" s="56"/>
      <c r="H50" s="115"/>
      <c r="I50" s="115"/>
      <c r="J50" s="116"/>
      <c r="K50" s="116"/>
      <c r="L50" s="116"/>
      <c r="M50" s="116"/>
      <c r="N50" s="116"/>
      <c r="O50" s="116"/>
      <c r="P50" s="116"/>
      <c r="Q50" s="116"/>
      <c r="R50" s="116"/>
      <c r="S50" s="116"/>
      <c r="T50" s="116"/>
      <c r="U50" s="116"/>
      <c r="V50" s="116"/>
      <c r="W50" s="116"/>
      <c r="X50" s="116"/>
      <c r="Y50" s="116"/>
      <c r="Z50" s="116"/>
      <c r="AA50" s="116"/>
      <c r="AB50" s="116"/>
      <c r="AC50" s="116"/>
      <c r="AD50" s="116"/>
      <c r="AE50" s="116"/>
      <c r="AF50" s="116"/>
      <c r="AG50" s="116"/>
      <c r="AH50" s="116"/>
      <c r="AI50" s="116"/>
      <c r="AJ50" s="116"/>
      <c r="AK50" s="116"/>
      <c r="AL50" s="116"/>
      <c r="AM50" s="116"/>
      <c r="AN50" s="116"/>
      <c r="AO50" s="116"/>
      <c r="AP50" s="116"/>
      <c r="AQ50" s="116"/>
      <c r="AR50" s="116"/>
      <c r="AS50" s="116"/>
      <c r="AT50" s="116"/>
      <c r="AU50" s="116"/>
      <c r="AV50" s="116"/>
      <c r="AW50" s="116"/>
      <c r="AX50" s="116"/>
      <c r="AY50" s="116"/>
      <c r="AZ50" s="116"/>
      <c r="BA50" s="116"/>
      <c r="BB50" s="116"/>
      <c r="BC50" s="116"/>
      <c r="BD50" s="116"/>
      <c r="BE50" s="116"/>
      <c r="BF50" s="116"/>
      <c r="BG50" s="116"/>
      <c r="BH50" s="116"/>
      <c r="BI50" s="116"/>
      <c r="BJ50" s="116"/>
      <c r="BK50" s="116"/>
      <c r="BL50" s="116"/>
      <c r="BM50" s="116"/>
      <c r="BN50" s="116"/>
      <c r="BO50" s="116"/>
      <c r="BP50" s="116"/>
      <c r="BQ50" s="116"/>
      <c r="BR50" s="116"/>
      <c r="BS50" s="116"/>
      <c r="BT50" s="116"/>
      <c r="BU50" s="116"/>
      <c r="BV50" s="116"/>
      <c r="BW50" s="116"/>
      <c r="BX50" s="116"/>
      <c r="BY50" s="116"/>
      <c r="BZ50" s="116"/>
      <c r="CA50" s="116"/>
      <c r="CB50" s="116"/>
      <c r="CC50" s="116"/>
      <c r="CD50" s="116"/>
      <c r="CE50" s="116"/>
      <c r="CF50" s="116"/>
      <c r="CG50" s="116"/>
      <c r="CH50" s="116"/>
      <c r="CI50" s="116"/>
      <c r="CJ50" s="116"/>
    </row>
    <row r="51" spans="1:88" s="117" customFormat="1" ht="15" customHeight="1">
      <c r="A51" s="118" t="s">
        <v>9</v>
      </c>
      <c r="B51" s="119" t="s">
        <v>80</v>
      </c>
      <c r="C51" s="120">
        <v>2.2000000000000002</v>
      </c>
      <c r="D51" s="114">
        <f t="shared" si="2"/>
        <v>13.200000000000001</v>
      </c>
      <c r="E51" s="114">
        <f t="shared" si="3"/>
        <v>26.400000000000002</v>
      </c>
      <c r="F51" s="115"/>
      <c r="G51" s="56"/>
      <c r="H51" s="115"/>
      <c r="I51" s="115"/>
      <c r="J51" s="116"/>
      <c r="K51" s="116"/>
      <c r="L51" s="116"/>
      <c r="M51" s="116"/>
      <c r="N51" s="116"/>
      <c r="O51" s="116"/>
      <c r="P51" s="116"/>
      <c r="Q51" s="116"/>
      <c r="R51" s="116"/>
      <c r="S51" s="116"/>
      <c r="T51" s="116"/>
      <c r="U51" s="116"/>
      <c r="V51" s="116"/>
      <c r="W51" s="116"/>
      <c r="X51" s="116"/>
      <c r="Y51" s="116"/>
      <c r="Z51" s="116"/>
      <c r="AA51" s="116"/>
      <c r="AB51" s="116"/>
      <c r="AC51" s="116"/>
      <c r="AD51" s="116"/>
      <c r="AE51" s="116"/>
      <c r="AF51" s="116"/>
      <c r="AG51" s="116"/>
      <c r="AH51" s="116"/>
      <c r="AI51" s="116"/>
      <c r="AJ51" s="116"/>
      <c r="AK51" s="116"/>
      <c r="AL51" s="116"/>
      <c r="AM51" s="116"/>
      <c r="AN51" s="116"/>
      <c r="AO51" s="116"/>
      <c r="AP51" s="116"/>
      <c r="AQ51" s="116"/>
      <c r="AR51" s="116"/>
      <c r="AS51" s="116"/>
      <c r="AT51" s="116"/>
      <c r="AU51" s="116"/>
      <c r="AV51" s="116"/>
      <c r="AW51" s="116"/>
      <c r="AX51" s="116"/>
      <c r="AY51" s="116"/>
      <c r="AZ51" s="116"/>
      <c r="BA51" s="116"/>
      <c r="BB51" s="116"/>
      <c r="BC51" s="116"/>
      <c r="BD51" s="116"/>
      <c r="BE51" s="116"/>
      <c r="BF51" s="116"/>
      <c r="BG51" s="116"/>
      <c r="BH51" s="116"/>
      <c r="BI51" s="116"/>
      <c r="BJ51" s="116"/>
      <c r="BK51" s="116"/>
      <c r="BL51" s="116"/>
      <c r="BM51" s="116"/>
      <c r="BN51" s="116"/>
      <c r="BO51" s="116"/>
      <c r="BP51" s="116"/>
      <c r="BQ51" s="116"/>
      <c r="BR51" s="116"/>
      <c r="BS51" s="116"/>
      <c r="BT51" s="116"/>
      <c r="BU51" s="116"/>
      <c r="BV51" s="116"/>
      <c r="BW51" s="116"/>
      <c r="BX51" s="116"/>
      <c r="BY51" s="116"/>
      <c r="BZ51" s="116"/>
      <c r="CA51" s="116"/>
      <c r="CB51" s="116"/>
      <c r="CC51" s="116"/>
      <c r="CD51" s="116"/>
      <c r="CE51" s="116"/>
      <c r="CF51" s="116"/>
      <c r="CG51" s="116"/>
      <c r="CH51" s="116"/>
      <c r="CI51" s="116"/>
      <c r="CJ51" s="116"/>
    </row>
    <row r="52" spans="1:88" s="117" customFormat="1" ht="15" customHeight="1" thickBot="1">
      <c r="A52" s="121" t="s">
        <v>9</v>
      </c>
      <c r="B52" s="122" t="s">
        <v>81</v>
      </c>
      <c r="C52" s="123">
        <v>2.2000000000000002</v>
      </c>
      <c r="D52" s="114">
        <f t="shared" si="2"/>
        <v>13.200000000000001</v>
      </c>
      <c r="E52" s="114">
        <f t="shared" si="3"/>
        <v>26.400000000000002</v>
      </c>
      <c r="F52" s="115"/>
      <c r="G52" s="56"/>
      <c r="H52" s="115"/>
      <c r="I52" s="115"/>
      <c r="J52" s="116"/>
      <c r="K52" s="116"/>
      <c r="L52" s="116"/>
      <c r="M52" s="116"/>
      <c r="N52" s="116"/>
      <c r="O52" s="116"/>
      <c r="P52" s="116"/>
      <c r="Q52" s="116"/>
      <c r="R52" s="116"/>
      <c r="S52" s="116"/>
      <c r="T52" s="116"/>
      <c r="U52" s="116"/>
      <c r="V52" s="116"/>
      <c r="W52" s="116"/>
      <c r="X52" s="116"/>
      <c r="Y52" s="116"/>
      <c r="Z52" s="116"/>
      <c r="AA52" s="116"/>
      <c r="AB52" s="116"/>
      <c r="AC52" s="116"/>
      <c r="AD52" s="116"/>
      <c r="AE52" s="116"/>
      <c r="AF52" s="116"/>
      <c r="AG52" s="116"/>
      <c r="AH52" s="116"/>
      <c r="AI52" s="116"/>
      <c r="AJ52" s="116"/>
      <c r="AK52" s="116"/>
      <c r="AL52" s="116"/>
      <c r="AM52" s="116"/>
      <c r="AN52" s="116"/>
      <c r="AO52" s="116"/>
      <c r="AP52" s="116"/>
      <c r="AQ52" s="116"/>
      <c r="AR52" s="116"/>
      <c r="AS52" s="116"/>
      <c r="AT52" s="116"/>
      <c r="AU52" s="116"/>
      <c r="AV52" s="116"/>
      <c r="AW52" s="116"/>
      <c r="AX52" s="116"/>
      <c r="AY52" s="116"/>
      <c r="AZ52" s="116"/>
      <c r="BA52" s="116"/>
      <c r="BB52" s="116"/>
      <c r="BC52" s="116"/>
      <c r="BD52" s="116"/>
      <c r="BE52" s="116"/>
      <c r="BF52" s="116"/>
      <c r="BG52" s="116"/>
      <c r="BH52" s="116"/>
      <c r="BI52" s="116"/>
      <c r="BJ52" s="116"/>
      <c r="BK52" s="116"/>
      <c r="BL52" s="116"/>
      <c r="BM52" s="116"/>
      <c r="BN52" s="116"/>
      <c r="BO52" s="116"/>
      <c r="BP52" s="116"/>
      <c r="BQ52" s="116"/>
      <c r="BR52" s="116"/>
      <c r="BS52" s="116"/>
      <c r="BT52" s="116"/>
      <c r="BU52" s="116"/>
      <c r="BV52" s="116"/>
      <c r="BW52" s="116"/>
      <c r="BX52" s="116"/>
      <c r="BY52" s="116"/>
      <c r="BZ52" s="116"/>
      <c r="CA52" s="116"/>
      <c r="CB52" s="116"/>
      <c r="CC52" s="116"/>
      <c r="CD52" s="116"/>
      <c r="CE52" s="116"/>
      <c r="CF52" s="116"/>
      <c r="CG52" s="116"/>
      <c r="CH52" s="116"/>
      <c r="CI52" s="116"/>
      <c r="CJ52" s="116"/>
    </row>
    <row r="53" spans="1:88" ht="15" customHeight="1">
      <c r="A53" s="78" t="s">
        <v>10</v>
      </c>
      <c r="B53" s="79" t="s">
        <v>82</v>
      </c>
      <c r="C53" s="180">
        <v>2.5</v>
      </c>
      <c r="D53" s="80">
        <f t="shared" si="2"/>
        <v>15</v>
      </c>
      <c r="E53" s="80">
        <f t="shared" si="3"/>
        <v>30</v>
      </c>
      <c r="G53" s="56"/>
    </row>
    <row r="54" spans="1:88" ht="15" customHeight="1">
      <c r="A54" s="81" t="s">
        <v>10</v>
      </c>
      <c r="B54" s="82" t="s">
        <v>83</v>
      </c>
      <c r="C54" s="83">
        <v>2.5</v>
      </c>
      <c r="D54" s="80">
        <f t="shared" si="2"/>
        <v>15</v>
      </c>
      <c r="E54" s="80">
        <f t="shared" si="3"/>
        <v>30</v>
      </c>
      <c r="G54" s="56"/>
    </row>
    <row r="55" spans="1:88" ht="15" customHeight="1">
      <c r="A55" s="81" t="s">
        <v>10</v>
      </c>
      <c r="B55" s="82" t="s">
        <v>84</v>
      </c>
      <c r="C55" s="83">
        <v>0.5</v>
      </c>
      <c r="D55" s="83">
        <v>2.5</v>
      </c>
      <c r="E55" s="83">
        <v>5</v>
      </c>
      <c r="G55" s="56"/>
    </row>
    <row r="56" spans="1:88" ht="15" customHeight="1">
      <c r="A56" s="81" t="s">
        <v>10</v>
      </c>
      <c r="B56" s="82" t="s">
        <v>85</v>
      </c>
      <c r="C56" s="179">
        <v>0.6</v>
      </c>
      <c r="D56" s="179">
        <v>4</v>
      </c>
      <c r="E56" s="179">
        <v>8</v>
      </c>
      <c r="G56" s="56"/>
    </row>
    <row r="57" spans="1:88" ht="15" customHeight="1">
      <c r="A57" s="81" t="s">
        <v>10</v>
      </c>
      <c r="B57" s="82" t="s">
        <v>86</v>
      </c>
      <c r="C57" s="179">
        <v>0.8</v>
      </c>
      <c r="D57" s="179">
        <v>4.5</v>
      </c>
      <c r="E57" s="179">
        <v>9</v>
      </c>
      <c r="G57" s="56"/>
    </row>
    <row r="58" spans="1:88" ht="15" customHeight="1">
      <c r="A58" s="81" t="s">
        <v>10</v>
      </c>
      <c r="B58" s="82" t="s">
        <v>87</v>
      </c>
      <c r="C58" s="179">
        <v>0.7</v>
      </c>
      <c r="D58" s="179">
        <v>3</v>
      </c>
      <c r="E58" s="179">
        <v>5</v>
      </c>
      <c r="G58" s="56"/>
    </row>
    <row r="59" spans="1:88" ht="15" customHeight="1">
      <c r="A59" s="81" t="s">
        <v>10</v>
      </c>
      <c r="B59" s="82" t="s">
        <v>88</v>
      </c>
      <c r="C59" s="179">
        <v>1.2</v>
      </c>
      <c r="D59" s="179">
        <v>6</v>
      </c>
      <c r="E59" s="179">
        <v>10</v>
      </c>
      <c r="G59" s="56"/>
    </row>
    <row r="60" spans="1:88" ht="15" customHeight="1">
      <c r="A60" s="81" t="s">
        <v>10</v>
      </c>
      <c r="B60" s="82" t="s">
        <v>89</v>
      </c>
      <c r="C60" s="179">
        <v>0.6</v>
      </c>
      <c r="D60" s="179">
        <v>3</v>
      </c>
      <c r="E60" s="179">
        <v>6</v>
      </c>
      <c r="G60" s="56"/>
    </row>
    <row r="61" spans="1:88" ht="15" customHeight="1">
      <c r="A61" s="81" t="s">
        <v>10</v>
      </c>
      <c r="B61" s="82" t="s">
        <v>90</v>
      </c>
      <c r="C61" s="179">
        <v>2.5</v>
      </c>
      <c r="D61" s="179">
        <f>C61*6</f>
        <v>15</v>
      </c>
      <c r="E61" s="179">
        <f>C61*12</f>
        <v>30</v>
      </c>
      <c r="G61" s="56"/>
    </row>
    <row r="62" spans="1:88" ht="15" customHeight="1">
      <c r="A62" s="81" t="s">
        <v>10</v>
      </c>
      <c r="B62" s="82" t="s">
        <v>91</v>
      </c>
      <c r="C62" s="83"/>
      <c r="D62" s="83"/>
      <c r="E62" s="83">
        <v>4</v>
      </c>
      <c r="G62" s="56"/>
    </row>
    <row r="63" spans="1:88" ht="15" customHeight="1">
      <c r="A63" s="81" t="s">
        <v>10</v>
      </c>
      <c r="B63" s="82" t="s">
        <v>92</v>
      </c>
      <c r="C63" s="83"/>
      <c r="D63" s="83"/>
      <c r="E63" s="83">
        <v>4</v>
      </c>
      <c r="G63" s="56"/>
    </row>
    <row r="64" spans="1:88" ht="15" customHeight="1">
      <c r="A64" s="81" t="s">
        <v>10</v>
      </c>
      <c r="B64" s="84" t="s">
        <v>93</v>
      </c>
      <c r="C64" s="83">
        <v>2.5</v>
      </c>
      <c r="D64" s="179">
        <f>C64*6</f>
        <v>15</v>
      </c>
      <c r="E64" s="179">
        <f>C64*12</f>
        <v>30</v>
      </c>
      <c r="G64" s="56"/>
    </row>
    <row r="65" spans="1:7" ht="15" customHeight="1">
      <c r="A65" s="81" t="s">
        <v>10</v>
      </c>
      <c r="B65" s="82" t="s">
        <v>94</v>
      </c>
      <c r="C65" s="83">
        <v>2.5</v>
      </c>
      <c r="D65" s="179">
        <f t="shared" ref="D65:D66" si="4">C65*6</f>
        <v>15</v>
      </c>
      <c r="E65" s="179">
        <f t="shared" ref="E65:E66" si="5">C65*12</f>
        <v>30</v>
      </c>
      <c r="G65" s="56"/>
    </row>
    <row r="66" spans="1:7" ht="15" customHeight="1" thickBot="1">
      <c r="A66" s="85" t="s">
        <v>10</v>
      </c>
      <c r="B66" s="86" t="s">
        <v>95</v>
      </c>
      <c r="C66" s="87">
        <v>2.5</v>
      </c>
      <c r="D66" s="179">
        <f t="shared" si="4"/>
        <v>15</v>
      </c>
      <c r="E66" s="179">
        <f t="shared" si="5"/>
        <v>30</v>
      </c>
      <c r="G66" s="56"/>
    </row>
    <row r="67" spans="1:7" ht="15" customHeight="1">
      <c r="B67" s="41" t="s">
        <v>96</v>
      </c>
      <c r="G67" s="56"/>
    </row>
    <row r="68" spans="1:7" ht="15" customHeight="1">
      <c r="B68" s="41" t="s">
        <v>96</v>
      </c>
      <c r="G68" s="56"/>
    </row>
    <row r="69" spans="1:7" ht="15" customHeight="1">
      <c r="B69" s="41" t="s">
        <v>96</v>
      </c>
      <c r="G69" s="56"/>
    </row>
    <row r="70" spans="1:7" ht="15" customHeight="1">
      <c r="B70" s="41" t="s">
        <v>96</v>
      </c>
      <c r="G70" s="56"/>
    </row>
    <row r="71" spans="1:7" ht="15" customHeight="1">
      <c r="B71" s="41" t="s">
        <v>96</v>
      </c>
      <c r="G71" s="56"/>
    </row>
    <row r="72" spans="1:7" ht="15" customHeight="1">
      <c r="B72" s="41" t="s">
        <v>96</v>
      </c>
      <c r="G72" s="56"/>
    </row>
    <row r="73" spans="1:7" ht="15" customHeight="1">
      <c r="B73" s="41" t="s">
        <v>96</v>
      </c>
      <c r="G73" s="56"/>
    </row>
    <row r="74" spans="1:7" ht="15" customHeight="1">
      <c r="B74" s="41" t="s">
        <v>96</v>
      </c>
      <c r="G74" s="56"/>
    </row>
    <row r="75" spans="1:7" ht="15" customHeight="1">
      <c r="B75" s="41" t="s">
        <v>96</v>
      </c>
      <c r="G75" s="56"/>
    </row>
    <row r="76" spans="1:7" ht="15" customHeight="1">
      <c r="B76" s="41" t="s">
        <v>96</v>
      </c>
      <c r="G76" s="56"/>
    </row>
    <row r="77" spans="1:7" ht="15" customHeight="1">
      <c r="B77" s="41" t="s">
        <v>96</v>
      </c>
      <c r="G77" s="56"/>
    </row>
    <row r="78" spans="1:7" ht="15" customHeight="1">
      <c r="B78" s="41" t="s">
        <v>96</v>
      </c>
      <c r="G78" s="56"/>
    </row>
    <row r="79" spans="1:7" ht="15" customHeight="1">
      <c r="B79" s="41" t="s">
        <v>96</v>
      </c>
      <c r="G79" s="56"/>
    </row>
    <row r="80" spans="1:7" ht="15" customHeight="1">
      <c r="B80" s="41" t="s">
        <v>96</v>
      </c>
      <c r="G80" s="56"/>
    </row>
    <row r="81" spans="2:7" ht="15" customHeight="1">
      <c r="B81" s="41" t="s">
        <v>96</v>
      </c>
      <c r="G81" s="56"/>
    </row>
    <row r="82" spans="2:7" ht="15" customHeight="1">
      <c r="B82" s="41" t="s">
        <v>96</v>
      </c>
      <c r="G82" s="56"/>
    </row>
    <row r="83" spans="2:7" ht="15" customHeight="1">
      <c r="B83" s="41" t="s">
        <v>96</v>
      </c>
      <c r="G83" s="56"/>
    </row>
    <row r="84" spans="2:7" ht="15" customHeight="1">
      <c r="B84" s="41" t="s">
        <v>96</v>
      </c>
      <c r="G84" s="56"/>
    </row>
    <row r="85" spans="2:7" ht="15" customHeight="1">
      <c r="B85" s="41" t="s">
        <v>96</v>
      </c>
      <c r="G85" s="56"/>
    </row>
    <row r="86" spans="2:7" ht="15" customHeight="1">
      <c r="B86" s="41" t="s">
        <v>96</v>
      </c>
      <c r="G86" s="56"/>
    </row>
    <row r="87" spans="2:7" ht="15" customHeight="1">
      <c r="B87" s="41" t="s">
        <v>96</v>
      </c>
      <c r="G87" s="56"/>
    </row>
    <row r="88" spans="2:7" ht="15" customHeight="1">
      <c r="B88" s="41" t="s">
        <v>96</v>
      </c>
      <c r="G88" s="56"/>
    </row>
    <row r="89" spans="2:7" ht="15" customHeight="1">
      <c r="B89" s="41" t="s">
        <v>96</v>
      </c>
      <c r="G89" s="56"/>
    </row>
    <row r="90" spans="2:7" ht="15" customHeight="1">
      <c r="B90" s="41" t="s">
        <v>96</v>
      </c>
      <c r="G90" s="56"/>
    </row>
    <row r="91" spans="2:7" ht="15" customHeight="1">
      <c r="B91" s="41" t="s">
        <v>96</v>
      </c>
      <c r="G91" s="56"/>
    </row>
    <row r="92" spans="2:7" ht="15" customHeight="1">
      <c r="B92" s="41" t="s">
        <v>96</v>
      </c>
      <c r="G92" s="56"/>
    </row>
    <row r="93" spans="2:7" ht="15" customHeight="1">
      <c r="B93" s="41" t="s">
        <v>96</v>
      </c>
      <c r="G93" s="56"/>
    </row>
    <row r="94" spans="2:7" ht="15" customHeight="1">
      <c r="B94" s="41" t="s">
        <v>96</v>
      </c>
      <c r="G94" s="56"/>
    </row>
    <row r="95" spans="2:7" ht="15" customHeight="1">
      <c r="B95" s="41" t="s">
        <v>96</v>
      </c>
      <c r="G95" s="56"/>
    </row>
    <row r="96" spans="2:7" ht="15" customHeight="1">
      <c r="B96" s="41" t="s">
        <v>96</v>
      </c>
      <c r="G96" s="56"/>
    </row>
    <row r="97" spans="2:7" ht="15" customHeight="1">
      <c r="B97" s="41" t="s">
        <v>96</v>
      </c>
      <c r="G97" s="56"/>
    </row>
    <row r="98" spans="2:7" ht="15" customHeight="1">
      <c r="B98" s="41" t="s">
        <v>96</v>
      </c>
      <c r="G98" s="56"/>
    </row>
    <row r="99" spans="2:7" ht="15" customHeight="1">
      <c r="B99" s="41" t="s">
        <v>96</v>
      </c>
      <c r="G99" s="56"/>
    </row>
    <row r="100" spans="2:7" ht="15" customHeight="1">
      <c r="B100" s="41" t="s">
        <v>96</v>
      </c>
      <c r="G100" s="56"/>
    </row>
    <row r="101" spans="2:7" ht="15" customHeight="1">
      <c r="B101" s="41" t="s">
        <v>96</v>
      </c>
      <c r="G101" s="56"/>
    </row>
    <row r="102" spans="2:7" ht="15" customHeight="1">
      <c r="B102" s="41" t="s">
        <v>96</v>
      </c>
      <c r="G102" s="56"/>
    </row>
    <row r="103" spans="2:7" ht="15" customHeight="1">
      <c r="B103" s="41" t="s">
        <v>96</v>
      </c>
      <c r="G103" s="56"/>
    </row>
    <row r="104" spans="2:7" ht="15" customHeight="1">
      <c r="B104" s="41" t="s">
        <v>96</v>
      </c>
      <c r="G104" s="56"/>
    </row>
    <row r="105" spans="2:7" ht="15" customHeight="1">
      <c r="B105" s="41" t="s">
        <v>96</v>
      </c>
      <c r="G105" s="56"/>
    </row>
    <row r="106" spans="2:7" ht="15" customHeight="1">
      <c r="B106" s="41" t="s">
        <v>96</v>
      </c>
      <c r="G106" s="56"/>
    </row>
    <row r="107" spans="2:7" ht="15" customHeight="1">
      <c r="B107" s="41" t="s">
        <v>96</v>
      </c>
      <c r="G107" s="56"/>
    </row>
    <row r="108" spans="2:7" ht="15" customHeight="1">
      <c r="B108" s="41" t="s">
        <v>96</v>
      </c>
      <c r="G108" s="56"/>
    </row>
    <row r="109" spans="2:7" ht="15" customHeight="1">
      <c r="B109" s="41" t="s">
        <v>96</v>
      </c>
      <c r="G109" s="56"/>
    </row>
    <row r="110" spans="2:7" ht="15" customHeight="1">
      <c r="B110" s="41" t="s">
        <v>96</v>
      </c>
      <c r="G110" s="56"/>
    </row>
    <row r="111" spans="2:7" ht="15" customHeight="1">
      <c r="B111" s="41" t="s">
        <v>96</v>
      </c>
      <c r="G111" s="56"/>
    </row>
    <row r="112" spans="2:7" ht="15" customHeight="1">
      <c r="B112" s="41" t="s">
        <v>96</v>
      </c>
      <c r="G112" s="56"/>
    </row>
    <row r="113" spans="2:7" ht="15" customHeight="1">
      <c r="B113" s="41" t="s">
        <v>96</v>
      </c>
      <c r="G113" s="56"/>
    </row>
    <row r="114" spans="2:7" ht="15" customHeight="1">
      <c r="B114" s="41" t="s">
        <v>96</v>
      </c>
      <c r="G114" s="56"/>
    </row>
    <row r="115" spans="2:7" ht="15" customHeight="1">
      <c r="B115" s="41" t="s">
        <v>96</v>
      </c>
      <c r="G115" s="56"/>
    </row>
    <row r="116" spans="2:7" ht="15" customHeight="1">
      <c r="B116" s="41" t="s">
        <v>96</v>
      </c>
      <c r="G116" s="56"/>
    </row>
    <row r="117" spans="2:7" ht="15" customHeight="1">
      <c r="B117" s="41" t="s">
        <v>96</v>
      </c>
      <c r="G117" s="56"/>
    </row>
    <row r="118" spans="2:7" ht="15" customHeight="1">
      <c r="B118" s="41" t="s">
        <v>96</v>
      </c>
      <c r="G118" s="56"/>
    </row>
    <row r="119" spans="2:7" ht="15" customHeight="1">
      <c r="B119" s="41" t="s">
        <v>96</v>
      </c>
      <c r="G119" s="56"/>
    </row>
    <row r="120" spans="2:7" ht="15" customHeight="1">
      <c r="B120" s="41" t="s">
        <v>96</v>
      </c>
      <c r="G120" s="56"/>
    </row>
    <row r="121" spans="2:7" ht="15" customHeight="1">
      <c r="B121" s="41" t="s">
        <v>96</v>
      </c>
      <c r="G121" s="56"/>
    </row>
    <row r="122" spans="2:7" ht="15" customHeight="1">
      <c r="B122" s="41" t="s">
        <v>96</v>
      </c>
      <c r="G122" s="56"/>
    </row>
    <row r="123" spans="2:7" ht="15" customHeight="1">
      <c r="B123" s="41" t="s">
        <v>96</v>
      </c>
      <c r="G123" s="56"/>
    </row>
    <row r="124" spans="2:7" ht="15" customHeight="1">
      <c r="B124" s="41" t="s">
        <v>96</v>
      </c>
      <c r="G124" s="56"/>
    </row>
    <row r="125" spans="2:7" ht="15" customHeight="1">
      <c r="B125" s="41" t="s">
        <v>96</v>
      </c>
      <c r="G125" s="56"/>
    </row>
    <row r="126" spans="2:7" ht="15" customHeight="1">
      <c r="B126" s="41" t="s">
        <v>96</v>
      </c>
      <c r="G126" s="56"/>
    </row>
    <row r="127" spans="2:7" ht="15" customHeight="1">
      <c r="B127" s="41" t="s">
        <v>96</v>
      </c>
      <c r="G127" s="56"/>
    </row>
    <row r="128" spans="2:7" ht="15" customHeight="1">
      <c r="B128" s="41" t="s">
        <v>96</v>
      </c>
      <c r="G128" s="56"/>
    </row>
    <row r="129" spans="2:7" ht="15" customHeight="1">
      <c r="B129" s="41" t="s">
        <v>96</v>
      </c>
      <c r="G129" s="56"/>
    </row>
    <row r="130" spans="2:7" ht="15" customHeight="1">
      <c r="B130" s="41" t="s">
        <v>96</v>
      </c>
      <c r="G130" s="56"/>
    </row>
    <row r="131" spans="2:7" ht="15" customHeight="1">
      <c r="B131" s="41" t="s">
        <v>96</v>
      </c>
      <c r="G131" s="56"/>
    </row>
    <row r="132" spans="2:7" ht="15" customHeight="1">
      <c r="B132" s="41" t="s">
        <v>96</v>
      </c>
      <c r="G132" s="56"/>
    </row>
    <row r="133" spans="2:7" ht="15" customHeight="1">
      <c r="B133" s="41" t="s">
        <v>96</v>
      </c>
      <c r="G133" s="56"/>
    </row>
    <row r="134" spans="2:7" ht="15" customHeight="1">
      <c r="B134" s="41" t="s">
        <v>96</v>
      </c>
      <c r="G134" s="56"/>
    </row>
    <row r="135" spans="2:7" ht="15" customHeight="1">
      <c r="B135" s="41" t="s">
        <v>96</v>
      </c>
      <c r="G135" s="56"/>
    </row>
    <row r="136" spans="2:7" ht="15" customHeight="1">
      <c r="B136" s="41" t="s">
        <v>96</v>
      </c>
      <c r="G136" s="56"/>
    </row>
    <row r="137" spans="2:7" ht="15" customHeight="1">
      <c r="B137" s="41" t="s">
        <v>96</v>
      </c>
      <c r="G137" s="56"/>
    </row>
    <row r="138" spans="2:7" ht="15" customHeight="1">
      <c r="B138" s="41" t="s">
        <v>96</v>
      </c>
      <c r="G138" s="56"/>
    </row>
    <row r="139" spans="2:7" ht="15" customHeight="1">
      <c r="B139" s="41" t="s">
        <v>96</v>
      </c>
      <c r="G139" s="56"/>
    </row>
    <row r="140" spans="2:7" ht="15" customHeight="1">
      <c r="B140" s="41" t="s">
        <v>96</v>
      </c>
      <c r="G140" s="56"/>
    </row>
    <row r="141" spans="2:7" ht="15" customHeight="1">
      <c r="B141" s="41" t="s">
        <v>96</v>
      </c>
      <c r="G141" s="56"/>
    </row>
    <row r="142" spans="2:7" ht="15" customHeight="1">
      <c r="B142" s="41" t="s">
        <v>96</v>
      </c>
      <c r="G142" s="56"/>
    </row>
    <row r="143" spans="2:7" ht="15" customHeight="1">
      <c r="B143" s="41" t="s">
        <v>96</v>
      </c>
      <c r="G143" s="56"/>
    </row>
    <row r="144" spans="2:7" ht="15" customHeight="1">
      <c r="B144" s="41" t="s">
        <v>96</v>
      </c>
      <c r="G144" s="56"/>
    </row>
    <row r="145" spans="2:7" ht="15" customHeight="1">
      <c r="B145" s="41" t="s">
        <v>96</v>
      </c>
      <c r="G145" s="56"/>
    </row>
    <row r="146" spans="2:7" ht="15" customHeight="1">
      <c r="B146" s="41" t="s">
        <v>96</v>
      </c>
      <c r="G146" s="56"/>
    </row>
    <row r="147" spans="2:7" ht="15" customHeight="1">
      <c r="B147" s="41" t="s">
        <v>96</v>
      </c>
      <c r="G147" s="56"/>
    </row>
    <row r="148" spans="2:7" ht="15" customHeight="1">
      <c r="B148" s="41" t="s">
        <v>96</v>
      </c>
      <c r="G148" s="56"/>
    </row>
    <row r="149" spans="2:7" ht="15" customHeight="1">
      <c r="B149" s="41" t="s">
        <v>96</v>
      </c>
      <c r="G149" s="56"/>
    </row>
    <row r="150" spans="2:7" ht="15" customHeight="1">
      <c r="B150" s="41" t="s">
        <v>96</v>
      </c>
      <c r="G150" s="56"/>
    </row>
    <row r="151" spans="2:7" ht="15" customHeight="1">
      <c r="B151" s="41" t="s">
        <v>96</v>
      </c>
      <c r="G151" s="56"/>
    </row>
    <row r="152" spans="2:7" ht="15" customHeight="1">
      <c r="B152" s="41" t="s">
        <v>96</v>
      </c>
      <c r="G152" s="56"/>
    </row>
    <row r="153" spans="2:7" ht="15" customHeight="1">
      <c r="B153" s="41" t="s">
        <v>96</v>
      </c>
      <c r="G153" s="56"/>
    </row>
    <row r="154" spans="2:7" ht="15" customHeight="1">
      <c r="B154" s="41" t="s">
        <v>96</v>
      </c>
      <c r="G154" s="56"/>
    </row>
    <row r="155" spans="2:7" ht="15" customHeight="1">
      <c r="B155" s="41" t="s">
        <v>96</v>
      </c>
      <c r="G155" s="56"/>
    </row>
    <row r="156" spans="2:7" ht="15" customHeight="1">
      <c r="B156" s="41" t="s">
        <v>96</v>
      </c>
      <c r="G156" s="56"/>
    </row>
    <row r="157" spans="2:7" ht="15" customHeight="1">
      <c r="B157" s="41" t="s">
        <v>96</v>
      </c>
      <c r="G157" s="56"/>
    </row>
    <row r="158" spans="2:7" ht="15" customHeight="1">
      <c r="B158" s="41" t="s">
        <v>96</v>
      </c>
      <c r="G158" s="56"/>
    </row>
    <row r="159" spans="2:7" ht="15" customHeight="1">
      <c r="B159" s="41" t="s">
        <v>96</v>
      </c>
      <c r="G159" s="56"/>
    </row>
    <row r="160" spans="2:7" ht="15" customHeight="1">
      <c r="B160" s="41" t="s">
        <v>96</v>
      </c>
      <c r="G160" s="56"/>
    </row>
    <row r="161" spans="2:7" ht="15" customHeight="1">
      <c r="B161" s="41" t="s">
        <v>96</v>
      </c>
      <c r="G161" s="56"/>
    </row>
    <row r="162" spans="2:7" ht="15" customHeight="1">
      <c r="B162" s="41" t="s">
        <v>96</v>
      </c>
      <c r="G162" s="56"/>
    </row>
    <row r="163" spans="2:7" ht="15" customHeight="1">
      <c r="B163" s="41" t="s">
        <v>96</v>
      </c>
      <c r="G163" s="56"/>
    </row>
    <row r="164" spans="2:7" ht="15" customHeight="1">
      <c r="B164" s="41" t="s">
        <v>96</v>
      </c>
      <c r="G164" s="56"/>
    </row>
    <row r="165" spans="2:7" ht="15" customHeight="1">
      <c r="B165" s="41" t="s">
        <v>96</v>
      </c>
      <c r="G165" s="56"/>
    </row>
    <row r="166" spans="2:7" ht="15" customHeight="1">
      <c r="B166" s="41" t="s">
        <v>96</v>
      </c>
      <c r="G166" s="56"/>
    </row>
    <row r="167" spans="2:7" ht="15" customHeight="1">
      <c r="B167" s="41" t="s">
        <v>96</v>
      </c>
      <c r="G167" s="56"/>
    </row>
    <row r="168" spans="2:7" ht="15" customHeight="1">
      <c r="B168" s="41" t="s">
        <v>96</v>
      </c>
      <c r="G168" s="56"/>
    </row>
    <row r="169" spans="2:7" ht="15" customHeight="1">
      <c r="B169" s="41" t="s">
        <v>96</v>
      </c>
      <c r="G169" s="56"/>
    </row>
    <row r="170" spans="2:7" ht="15" customHeight="1">
      <c r="B170" s="41" t="s">
        <v>96</v>
      </c>
      <c r="G170" s="56"/>
    </row>
    <row r="171" spans="2:7" ht="15" customHeight="1">
      <c r="B171" s="41" t="s">
        <v>96</v>
      </c>
      <c r="G171" s="56"/>
    </row>
    <row r="172" spans="2:7" ht="15" customHeight="1">
      <c r="B172" s="41" t="s">
        <v>96</v>
      </c>
      <c r="G172" s="56"/>
    </row>
    <row r="173" spans="2:7" ht="15" customHeight="1">
      <c r="B173" s="41" t="s">
        <v>96</v>
      </c>
      <c r="G173" s="56"/>
    </row>
    <row r="174" spans="2:7" ht="15" customHeight="1">
      <c r="B174" s="41" t="s">
        <v>96</v>
      </c>
      <c r="G174" s="56"/>
    </row>
    <row r="175" spans="2:7" ht="15" customHeight="1">
      <c r="B175" s="41" t="s">
        <v>96</v>
      </c>
      <c r="G175" s="56"/>
    </row>
    <row r="176" spans="2:7" ht="15" customHeight="1">
      <c r="B176" s="41" t="s">
        <v>96</v>
      </c>
      <c r="G176" s="56"/>
    </row>
    <row r="177" spans="2:7" ht="15" customHeight="1">
      <c r="B177" s="41" t="s">
        <v>96</v>
      </c>
      <c r="G177" s="56"/>
    </row>
    <row r="178" spans="2:7" ht="15" customHeight="1">
      <c r="B178" s="41" t="s">
        <v>96</v>
      </c>
      <c r="G178" s="56"/>
    </row>
    <row r="179" spans="2:7" ht="15" customHeight="1"/>
    <row r="180" spans="2:7" ht="15" customHeight="1"/>
    <row r="181" spans="2:7" ht="15" customHeight="1"/>
    <row r="182" spans="2:7" ht="15" customHeight="1"/>
    <row r="183" spans="2:7" ht="15" customHeight="1"/>
    <row r="184" spans="2:7" ht="15" customHeight="1"/>
    <row r="185" spans="2:7" ht="15" customHeight="1"/>
    <row r="186" spans="2:7" ht="15" customHeight="1"/>
    <row r="187" spans="2:7" ht="15" customHeight="1"/>
    <row r="188" spans="2:7" ht="15" customHeight="1"/>
    <row r="189" spans="2:7" ht="15" customHeight="1"/>
    <row r="190" spans="2:7" ht="15" customHeight="1"/>
    <row r="191" spans="2:7" ht="15" customHeight="1"/>
    <row r="192" spans="2:7" ht="15" customHeight="1"/>
    <row r="193" ht="15" customHeight="1"/>
    <row r="194" ht="15" customHeight="1"/>
    <row r="195" ht="15" customHeight="1"/>
    <row r="196" ht="15" customHeight="1"/>
    <row r="197" ht="15" customHeight="1"/>
    <row r="198" ht="15" customHeight="1"/>
    <row r="199" ht="15" customHeight="1"/>
    <row r="200" ht="15" customHeight="1"/>
    <row r="201" ht="15" customHeight="1"/>
    <row r="202" ht="15" customHeight="1"/>
    <row r="203" ht="15" customHeight="1"/>
    <row r="204" ht="15" customHeight="1"/>
    <row r="205" ht="15" customHeight="1"/>
    <row r="206" ht="15" customHeight="1"/>
    <row r="207" ht="15" customHeight="1"/>
    <row r="208" ht="15" customHeight="1"/>
    <row r="209" ht="15" customHeight="1"/>
    <row r="210" ht="15" customHeight="1"/>
    <row r="211" ht="15" customHeight="1"/>
    <row r="212" ht="15" customHeight="1"/>
    <row r="213" ht="15" customHeight="1"/>
    <row r="214" ht="15" customHeight="1"/>
    <row r="215" ht="15" customHeight="1"/>
    <row r="216" ht="15" customHeight="1"/>
    <row r="217" ht="15" customHeight="1"/>
    <row r="218" ht="15" customHeight="1"/>
    <row r="219" ht="15" customHeight="1"/>
    <row r="220" ht="15" customHeight="1"/>
    <row r="221" ht="15" customHeight="1"/>
    <row r="222" ht="15" customHeight="1"/>
    <row r="223" ht="15" customHeight="1"/>
    <row r="224" ht="15" customHeight="1"/>
    <row r="225" ht="15" customHeight="1"/>
    <row r="226" ht="15" customHeight="1"/>
    <row r="227" ht="15" customHeight="1"/>
    <row r="228" ht="15" customHeight="1"/>
    <row r="229" ht="15" customHeight="1"/>
    <row r="230" ht="15" customHeight="1"/>
    <row r="231" ht="15" customHeight="1"/>
    <row r="232" ht="15" customHeight="1"/>
    <row r="233" ht="15" customHeight="1"/>
    <row r="234" ht="15" customHeight="1"/>
    <row r="235" ht="15" customHeight="1"/>
    <row r="236" ht="15" customHeight="1"/>
    <row r="237" ht="15" customHeight="1"/>
    <row r="238" ht="15" customHeight="1"/>
    <row r="239" ht="15" customHeight="1"/>
    <row r="240" ht="15" customHeight="1"/>
    <row r="241" ht="15" customHeight="1"/>
    <row r="242" ht="15" customHeight="1"/>
    <row r="243" ht="15" customHeight="1"/>
    <row r="244" ht="15" customHeight="1"/>
    <row r="245" ht="15" customHeight="1"/>
    <row r="246" ht="15" customHeight="1"/>
  </sheetData>
  <sortState ref="A2:CU246">
    <sortCondition ref="B2:B248" customList="600*800,700*14000,800*1200,1000*1000,1000*1200,1000*1400,1140*1140,1200*1200,CP1,CP3,EUROPE,400*600,600*1000,800*800,800*1000,900*1200"/>
    <sortCondition ref="A2:A248" customList="CHEP,3 semelles,5 semelles,Légères,Légères 3 semelles,Légères 5 semelles,Légères ceinturées,Demi-lourdes,D-lourdes 3 semelles,D-lourdes 5 semelles,Lourdes,Lourdes 3 semelles,Lourdes 5 semelles,1er choix,2ème choix,EUROPE,Palettes perdues,Plastiques"/>
  </sortState>
  <conditionalFormatting sqref="G3:G178 A1:I100">
    <cfRule type="expression" dxfId="13" priority="7">
      <formula>IF(A$1&lt;&gt;"",MOD(ROW(),2),"")</formula>
    </cfRule>
    <cfRule type="expression" dxfId="12" priority="16">
      <formula>IF(A$1&lt;&gt;"",NOT(MOD(ROW(),2)),"")</formula>
    </cfRule>
  </conditionalFormatting>
  <conditionalFormatting sqref="C1:I1">
    <cfRule type="expression" dxfId="11" priority="6">
      <formula>ISTEXT(C$1)</formula>
    </cfRule>
  </conditionalFormatting>
  <conditionalFormatting sqref="C1:E100">
    <cfRule type="expression" dxfId="10" priority="2">
      <formula>IF(C$1&lt;&gt;"",MOD(ROW(),2),"")</formula>
    </cfRule>
    <cfRule type="expression" dxfId="9" priority="3">
      <formula>IF(C$1&lt;&gt;"",NOT(MOD(ROW(),2)),"")</formula>
    </cfRule>
  </conditionalFormatting>
  <conditionalFormatting sqref="C1:E1">
    <cfRule type="expression" dxfId="8" priority="1">
      <formula>ISTEXT(C$1)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14</vt:i4>
      </vt:variant>
    </vt:vector>
  </HeadingPairs>
  <TitlesOfParts>
    <vt:vector size="16" baseType="lpstr">
      <vt:lpstr>Facture</vt:lpstr>
      <vt:lpstr>TARIF</vt:lpstr>
      <vt:lpstr>aromate</vt:lpstr>
      <vt:lpstr>autre_legume</vt:lpstr>
      <vt:lpstr>Base1</vt:lpstr>
      <vt:lpstr>CATEGORIE</vt:lpstr>
      <vt:lpstr>chou</vt:lpstr>
      <vt:lpstr>cucurbitacée</vt:lpstr>
      <vt:lpstr>LISTE</vt:lpstr>
      <vt:lpstr>PRIXPAR</vt:lpstr>
      <vt:lpstr>PRODUIT</vt:lpstr>
      <vt:lpstr>REGLEMENT</vt:lpstr>
      <vt:lpstr>salade</vt:lpstr>
      <vt:lpstr>TARIF</vt:lpstr>
      <vt:lpstr>tomate</vt:lpstr>
      <vt:lpstr>Facture!Zone_d_impression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puce</dc:creator>
  <cp:lastModifiedBy>guy</cp:lastModifiedBy>
  <cp:lastPrinted>2013-11-12T13:27:05Z</cp:lastPrinted>
  <dcterms:created xsi:type="dcterms:W3CDTF">2013-05-31T08:33:22Z</dcterms:created>
  <dcterms:modified xsi:type="dcterms:W3CDTF">2013-11-13T16:35:33Z</dcterms:modified>
</cp:coreProperties>
</file>