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15600" windowHeight="11595"/>
  </bookViews>
  <sheets>
    <sheet name="Feuil4" sheetId="4" r:id="rId1"/>
  </sheets>
  <calcPr calcId="125725"/>
</workbook>
</file>

<file path=xl/calcChain.xml><?xml version="1.0" encoding="utf-8"?>
<calcChain xmlns="http://schemas.openxmlformats.org/spreadsheetml/2006/main">
  <c r="E22" i="4"/>
  <c r="F22"/>
  <c r="G22"/>
  <c r="H22"/>
  <c r="I22"/>
  <c r="J22"/>
  <c r="D22"/>
  <c r="K6"/>
  <c r="L6" s="1"/>
  <c r="K7"/>
  <c r="L7" s="1"/>
  <c r="K8"/>
  <c r="L8" s="1"/>
  <c r="K9"/>
  <c r="L9" s="1"/>
  <c r="K10"/>
  <c r="L10" s="1"/>
  <c r="K11"/>
  <c r="L11" s="1"/>
  <c r="K12"/>
  <c r="L12" s="1"/>
  <c r="K13"/>
  <c r="L13" s="1"/>
  <c r="K14"/>
  <c r="L14" s="1"/>
  <c r="K15"/>
  <c r="L15" s="1"/>
  <c r="K16"/>
  <c r="L16" s="1"/>
  <c r="K17"/>
  <c r="L17" s="1"/>
  <c r="K18"/>
  <c r="L18" s="1"/>
  <c r="K19"/>
  <c r="L19" s="1"/>
  <c r="K20"/>
  <c r="L20" s="1"/>
  <c r="K5"/>
  <c r="K22" l="1"/>
  <c r="L5"/>
  <c r="L22" s="1"/>
  <c r="N20"/>
  <c r="O20" s="1"/>
  <c r="N18"/>
  <c r="O18" s="1"/>
  <c r="N16"/>
  <c r="O16" s="1"/>
  <c r="N12"/>
  <c r="O12" s="1"/>
  <c r="N10"/>
  <c r="O10" s="1"/>
  <c r="N8"/>
  <c r="O8" s="1"/>
  <c r="N6"/>
  <c r="O6" s="1"/>
  <c r="N19"/>
  <c r="O19" s="1"/>
  <c r="N17"/>
  <c r="O17" s="1"/>
  <c r="N15"/>
  <c r="O15" s="1"/>
  <c r="N13"/>
  <c r="O13" s="1"/>
  <c r="N11"/>
  <c r="O11" s="1"/>
  <c r="N9"/>
  <c r="O9" s="1"/>
  <c r="N7"/>
  <c r="O7" s="1"/>
  <c r="N14"/>
  <c r="O14" s="1"/>
  <c r="N5" l="1"/>
  <c r="O5" l="1"/>
  <c r="O22" s="1"/>
  <c r="N22"/>
</calcChain>
</file>

<file path=xl/sharedStrings.xml><?xml version="1.0" encoding="utf-8"?>
<sst xmlns="http://schemas.openxmlformats.org/spreadsheetml/2006/main" count="11" uniqueCount="10">
  <si>
    <t>TAUX TVA</t>
  </si>
  <si>
    <t>REMISE EN CONTINU</t>
  </si>
  <si>
    <t>prix net net</t>
  </si>
  <si>
    <t>Qt</t>
  </si>
  <si>
    <t>rem s/px ht</t>
  </si>
  <si>
    <t>PRIX brut</t>
  </si>
  <si>
    <t>x</t>
  </si>
  <si>
    <t>Montant TTC</t>
  </si>
  <si>
    <t>Montant TVA</t>
  </si>
  <si>
    <t>Total</t>
  </si>
</sst>
</file>

<file path=xl/styles.xml><?xml version="1.0" encoding="utf-8"?>
<styleSheet xmlns="http://schemas.openxmlformats.org/spreadsheetml/2006/main">
  <numFmts count="7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00\ _€_-;\-* #,##0.0000\ _€_-;_-* &quot;-&quot;??\ _€_-;_-@_-"/>
    <numFmt numFmtId="166" formatCode="_-* #,##0.0000\ _€_-;\-* #,##0.0000\ _€_-;_-* &quot;-&quot;????\ _€_-;_-@_-"/>
    <numFmt numFmtId="168" formatCode="0.0%"/>
    <numFmt numFmtId="169" formatCode="#,##0.00\ &quot;€&quot;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/>
  </cellStyleXfs>
  <cellXfs count="45">
    <xf numFmtId="0" fontId="0" fillId="0" borderId="0" xfId="0"/>
    <xf numFmtId="0" fontId="0" fillId="0" borderId="0" xfId="0" applyAlignment="1">
      <alignment horizontal="center"/>
    </xf>
    <xf numFmtId="43" fontId="0" fillId="0" borderId="0" xfId="1" applyFont="1" applyAlignment="1">
      <alignment horizontal="center"/>
    </xf>
    <xf numFmtId="4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43" fontId="0" fillId="0" borderId="1" xfId="1" applyFont="1" applyBorder="1" applyAlignment="1">
      <alignment horizontal="center" vertical="center"/>
    </xf>
    <xf numFmtId="164" fontId="0" fillId="0" borderId="6" xfId="1" applyNumberFormat="1" applyFont="1" applyBorder="1" applyAlignment="1">
      <alignment horizontal="center" vertical="center"/>
    </xf>
    <xf numFmtId="164" fontId="2" fillId="0" borderId="6" xfId="1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5" xfId="2" applyBorder="1" applyAlignment="1">
      <alignment horizontal="center" vertical="center"/>
    </xf>
    <xf numFmtId="0" fontId="2" fillId="0" borderId="6" xfId="2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166" fontId="0" fillId="0" borderId="0" xfId="0" applyNumberFormat="1"/>
    <xf numFmtId="44" fontId="2" fillId="0" borderId="6" xfId="1" applyNumberFormat="1" applyFont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1" fontId="0" fillId="0" borderId="0" xfId="0" applyNumberFormat="1"/>
    <xf numFmtId="1" fontId="0" fillId="0" borderId="1" xfId="0" applyNumberFormat="1" applyBorder="1" applyAlignment="1">
      <alignment horizontal="center" vertical="center"/>
    </xf>
    <xf numFmtId="1" fontId="0" fillId="0" borderId="6" xfId="1" applyNumberFormat="1" applyFont="1" applyBorder="1" applyAlignment="1">
      <alignment horizontal="center" vertical="center"/>
    </xf>
    <xf numFmtId="7" fontId="0" fillId="0" borderId="7" xfId="1" applyNumberFormat="1" applyFont="1" applyBorder="1" applyAlignment="1">
      <alignment horizontal="right" vertical="center"/>
    </xf>
    <xf numFmtId="10" fontId="0" fillId="0" borderId="6" xfId="1" applyNumberFormat="1" applyFont="1" applyBorder="1" applyAlignment="1">
      <alignment horizontal="right" vertical="center"/>
    </xf>
    <xf numFmtId="0" fontId="0" fillId="0" borderId="0" xfId="0" applyAlignment="1">
      <alignment horizontal="right"/>
    </xf>
    <xf numFmtId="43" fontId="0" fillId="0" borderId="0" xfId="1" applyFont="1" applyAlignment="1">
      <alignment horizontal="right"/>
    </xf>
    <xf numFmtId="1" fontId="0" fillId="0" borderId="5" xfId="1" applyNumberFormat="1" applyFont="1" applyBorder="1" applyAlignment="1">
      <alignment horizontal="center" vertical="center"/>
    </xf>
    <xf numFmtId="44" fontId="2" fillId="0" borderId="5" xfId="1" applyNumberFormat="1" applyFont="1" applyBorder="1" applyAlignment="1">
      <alignment horizontal="center" vertical="center"/>
    </xf>
    <xf numFmtId="164" fontId="2" fillId="0" borderId="5" xfId="1" applyNumberFormat="1" applyFont="1" applyBorder="1" applyAlignment="1">
      <alignment horizontal="center" vertical="center"/>
    </xf>
    <xf numFmtId="164" fontId="0" fillId="0" borderId="5" xfId="1" applyNumberFormat="1" applyFont="1" applyBorder="1" applyAlignment="1">
      <alignment horizontal="center" vertical="center"/>
    </xf>
    <xf numFmtId="7" fontId="0" fillId="0" borderId="5" xfId="1" applyNumberFormat="1" applyFont="1" applyBorder="1" applyAlignment="1">
      <alignment horizontal="right" vertical="center"/>
    </xf>
    <xf numFmtId="10" fontId="0" fillId="0" borderId="5" xfId="1" applyNumberFormat="1" applyFont="1" applyBorder="1" applyAlignment="1">
      <alignment horizontal="right" vertical="center"/>
    </xf>
    <xf numFmtId="0" fontId="2" fillId="0" borderId="10" xfId="2" applyBorder="1" applyAlignment="1">
      <alignment horizontal="center" vertical="center"/>
    </xf>
    <xf numFmtId="1" fontId="0" fillId="0" borderId="10" xfId="1" applyNumberFormat="1" applyFont="1" applyBorder="1" applyAlignment="1">
      <alignment horizontal="center" vertical="center"/>
    </xf>
    <xf numFmtId="44" fontId="2" fillId="0" borderId="10" xfId="1" applyNumberFormat="1" applyFont="1" applyBorder="1" applyAlignment="1">
      <alignment horizontal="center" vertical="center"/>
    </xf>
    <xf numFmtId="164" fontId="2" fillId="0" borderId="10" xfId="1" applyNumberFormat="1" applyFont="1" applyBorder="1" applyAlignment="1">
      <alignment horizontal="center" vertical="center"/>
    </xf>
    <xf numFmtId="164" fontId="0" fillId="0" borderId="10" xfId="1" applyNumberFormat="1" applyFont="1" applyBorder="1" applyAlignment="1">
      <alignment horizontal="center" vertical="center"/>
    </xf>
    <xf numFmtId="7" fontId="0" fillId="0" borderId="9" xfId="1" applyNumberFormat="1" applyFont="1" applyBorder="1" applyAlignment="1">
      <alignment horizontal="right" vertical="center"/>
    </xf>
    <xf numFmtId="10" fontId="0" fillId="0" borderId="10" xfId="1" applyNumberFormat="1" applyFont="1" applyBorder="1" applyAlignment="1">
      <alignment horizontal="right" vertical="center"/>
    </xf>
    <xf numFmtId="169" fontId="0" fillId="0" borderId="11" xfId="0" applyNumberFormat="1" applyBorder="1" applyAlignment="1">
      <alignment horizontal="right"/>
    </xf>
    <xf numFmtId="169" fontId="0" fillId="0" borderId="12" xfId="0" applyNumberFormat="1" applyBorder="1" applyAlignment="1">
      <alignment horizontal="right"/>
    </xf>
    <xf numFmtId="7" fontId="0" fillId="0" borderId="12" xfId="0" applyNumberFormat="1" applyBorder="1" applyAlignment="1">
      <alignment horizontal="right"/>
    </xf>
    <xf numFmtId="7" fontId="0" fillId="0" borderId="13" xfId="0" applyNumberFormat="1" applyBorder="1" applyAlignment="1">
      <alignment horizontal="right"/>
    </xf>
    <xf numFmtId="0" fontId="3" fillId="0" borderId="0" xfId="0" applyFont="1" applyAlignment="1">
      <alignment horizontal="center"/>
    </xf>
    <xf numFmtId="0" fontId="3" fillId="0" borderId="8" xfId="0" applyFont="1" applyBorder="1" applyAlignment="1">
      <alignment horizontal="center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8"/>
  <sheetViews>
    <sheetView showZeros="0" tabSelected="1" zoomScale="85" zoomScaleNormal="85" workbookViewId="0">
      <selection activeCell="E2" sqref="E2:J2"/>
    </sheetView>
  </sheetViews>
  <sheetFormatPr baseColWidth="10" defaultRowHeight="15"/>
  <cols>
    <col min="1" max="1" width="6.7109375" customWidth="1"/>
    <col min="2" max="2" width="8.5703125" style="19" customWidth="1"/>
    <col min="3" max="3" width="10.5703125" bestFit="1" customWidth="1"/>
    <col min="4" max="10" width="8.140625" customWidth="1"/>
    <col min="11" max="11" width="11.42578125" style="1" bestFit="1" customWidth="1"/>
    <col min="12" max="12" width="11.5703125" bestFit="1" customWidth="1"/>
    <col min="13" max="13" width="11.140625" bestFit="1" customWidth="1"/>
    <col min="14" max="14" width="14.140625" bestFit="1" customWidth="1"/>
    <col min="15" max="15" width="13.7109375" bestFit="1" customWidth="1"/>
  </cols>
  <sheetData>
    <row r="1" spans="1:17" ht="15.75" thickBot="1"/>
    <row r="2" spans="1:17" ht="15.75" thickBot="1">
      <c r="E2" s="13" t="s">
        <v>1</v>
      </c>
      <c r="F2" s="14"/>
      <c r="G2" s="14"/>
      <c r="H2" s="14"/>
      <c r="I2" s="14"/>
      <c r="J2" s="15"/>
      <c r="K2" s="3"/>
    </row>
    <row r="3" spans="1:17" ht="15.75" thickBot="1">
      <c r="D3" s="4"/>
      <c r="E3" s="1"/>
      <c r="F3" s="10"/>
      <c r="G3" s="1"/>
      <c r="H3" s="1"/>
      <c r="I3" s="1"/>
      <c r="J3" s="1"/>
    </row>
    <row r="4" spans="1:17" ht="15.75" thickBot="1">
      <c r="B4" s="20" t="s">
        <v>3</v>
      </c>
      <c r="C4" s="5" t="s">
        <v>5</v>
      </c>
      <c r="D4" s="6">
        <v>0.25</v>
      </c>
      <c r="E4" s="6">
        <v>0.23</v>
      </c>
      <c r="F4" s="6">
        <v>0.15</v>
      </c>
      <c r="G4" s="6">
        <v>0.1</v>
      </c>
      <c r="H4" s="18">
        <v>8.5000000000000006E-2</v>
      </c>
      <c r="I4" s="6">
        <v>0.05</v>
      </c>
      <c r="J4" s="6">
        <v>0.03</v>
      </c>
      <c r="K4" s="5" t="s">
        <v>4</v>
      </c>
      <c r="L4" s="5" t="s">
        <v>2</v>
      </c>
      <c r="M4" s="7" t="s">
        <v>0</v>
      </c>
      <c r="N4" s="7" t="s">
        <v>8</v>
      </c>
      <c r="O4" s="7" t="s">
        <v>7</v>
      </c>
    </row>
    <row r="5" spans="1:17">
      <c r="A5" s="11">
        <v>1</v>
      </c>
      <c r="B5" s="26">
        <v>1</v>
      </c>
      <c r="C5" s="27">
        <v>4.99</v>
      </c>
      <c r="D5" s="28"/>
      <c r="E5" s="29"/>
      <c r="F5" s="29"/>
      <c r="G5" s="29" t="s">
        <v>6</v>
      </c>
      <c r="H5" s="29"/>
      <c r="I5" s="29"/>
      <c r="J5" s="29"/>
      <c r="K5" s="30">
        <f>SUMPRODUCT((D5:J5="x")*$D$4:$J$4)*C5*B5</f>
        <v>0.49900000000000005</v>
      </c>
      <c r="L5" s="30">
        <f>(C5*B5)-K5</f>
        <v>4.4910000000000005</v>
      </c>
      <c r="M5" s="31">
        <v>0.2</v>
      </c>
      <c r="N5" s="30">
        <f>L5*M5</f>
        <v>0.89820000000000011</v>
      </c>
      <c r="O5" s="30">
        <f>L5+N5</f>
        <v>5.3892000000000007</v>
      </c>
      <c r="Q5" s="16"/>
    </row>
    <row r="6" spans="1:17">
      <c r="A6" s="12">
        <v>2</v>
      </c>
      <c r="B6" s="21">
        <v>10</v>
      </c>
      <c r="C6" s="17">
        <v>5.14</v>
      </c>
      <c r="D6" s="9"/>
      <c r="E6" s="8"/>
      <c r="F6" s="8"/>
      <c r="G6" s="8"/>
      <c r="H6" s="8"/>
      <c r="I6" s="8" t="s">
        <v>6</v>
      </c>
      <c r="J6" s="8"/>
      <c r="K6" s="22">
        <f t="shared" ref="K6:K20" si="0">SUMPRODUCT((D6:J6="x")*$D$4:$J$4)*C6*B6</f>
        <v>2.5700000000000003</v>
      </c>
      <c r="L6" s="22">
        <f t="shared" ref="L6:L20" si="1">(C6*B6)-K6</f>
        <v>48.83</v>
      </c>
      <c r="M6" s="23">
        <v>5.5E-2</v>
      </c>
      <c r="N6" s="22">
        <f t="shared" ref="N6:N20" si="2">L6*M6</f>
        <v>2.6856499999999999</v>
      </c>
      <c r="O6" s="22">
        <f t="shared" ref="O6:O20" si="3">L6+N6</f>
        <v>51.515650000000001</v>
      </c>
    </row>
    <row r="7" spans="1:17">
      <c r="A7" s="12">
        <v>3</v>
      </c>
      <c r="B7" s="21">
        <v>0</v>
      </c>
      <c r="C7" s="17">
        <v>3.7</v>
      </c>
      <c r="D7" s="9"/>
      <c r="E7" s="8"/>
      <c r="F7" s="8"/>
      <c r="G7" s="8"/>
      <c r="H7" s="8"/>
      <c r="I7" s="8"/>
      <c r="J7" s="8"/>
      <c r="K7" s="22">
        <f t="shared" si="0"/>
        <v>0</v>
      </c>
      <c r="L7" s="22">
        <f t="shared" si="1"/>
        <v>0</v>
      </c>
      <c r="M7" s="23">
        <v>0.2</v>
      </c>
      <c r="N7" s="22">
        <f t="shared" si="2"/>
        <v>0</v>
      </c>
      <c r="O7" s="22">
        <f t="shared" si="3"/>
        <v>0</v>
      </c>
    </row>
    <row r="8" spans="1:17">
      <c r="A8" s="12">
        <v>4</v>
      </c>
      <c r="B8" s="21">
        <v>0</v>
      </c>
      <c r="C8" s="17">
        <v>2.46</v>
      </c>
      <c r="D8" s="9"/>
      <c r="E8" s="8"/>
      <c r="F8" s="8"/>
      <c r="G8" s="8"/>
      <c r="H8" s="8"/>
      <c r="I8" s="8"/>
      <c r="J8" s="8"/>
      <c r="K8" s="22">
        <f t="shared" si="0"/>
        <v>0</v>
      </c>
      <c r="L8" s="22">
        <f t="shared" si="1"/>
        <v>0</v>
      </c>
      <c r="M8" s="23">
        <v>0.2</v>
      </c>
      <c r="N8" s="22">
        <f t="shared" si="2"/>
        <v>0</v>
      </c>
      <c r="O8" s="22">
        <f t="shared" si="3"/>
        <v>0</v>
      </c>
    </row>
    <row r="9" spans="1:17">
      <c r="A9" s="12">
        <v>5</v>
      </c>
      <c r="B9" s="21">
        <v>0</v>
      </c>
      <c r="C9" s="17">
        <v>10.39</v>
      </c>
      <c r="D9" s="9"/>
      <c r="E9" s="8"/>
      <c r="F9" s="8"/>
      <c r="G9" s="8"/>
      <c r="H9" s="8"/>
      <c r="I9" s="8"/>
      <c r="J9" s="8"/>
      <c r="K9" s="22">
        <f t="shared" si="0"/>
        <v>0</v>
      </c>
      <c r="L9" s="22">
        <f t="shared" si="1"/>
        <v>0</v>
      </c>
      <c r="M9" s="23">
        <v>0.2</v>
      </c>
      <c r="N9" s="22">
        <f t="shared" si="2"/>
        <v>0</v>
      </c>
      <c r="O9" s="22">
        <f t="shared" si="3"/>
        <v>0</v>
      </c>
    </row>
    <row r="10" spans="1:17">
      <c r="A10" s="12">
        <v>6</v>
      </c>
      <c r="B10" s="21">
        <v>0</v>
      </c>
      <c r="C10" s="17">
        <v>7.29</v>
      </c>
      <c r="D10" s="9"/>
      <c r="E10" s="8"/>
      <c r="F10" s="8"/>
      <c r="G10" s="8"/>
      <c r="H10" s="8"/>
      <c r="I10" s="8"/>
      <c r="J10" s="8"/>
      <c r="K10" s="22">
        <f t="shared" si="0"/>
        <v>0</v>
      </c>
      <c r="L10" s="22">
        <f t="shared" si="1"/>
        <v>0</v>
      </c>
      <c r="M10" s="23">
        <v>0.2</v>
      </c>
      <c r="N10" s="22">
        <f t="shared" si="2"/>
        <v>0</v>
      </c>
      <c r="O10" s="22">
        <f t="shared" si="3"/>
        <v>0</v>
      </c>
    </row>
    <row r="11" spans="1:17">
      <c r="A11" s="12">
        <v>7</v>
      </c>
      <c r="B11" s="21">
        <v>0</v>
      </c>
      <c r="C11" s="17">
        <v>5.92</v>
      </c>
      <c r="D11" s="9"/>
      <c r="E11" s="8"/>
      <c r="F11" s="8"/>
      <c r="G11" s="8"/>
      <c r="H11" s="8"/>
      <c r="I11" s="8"/>
      <c r="J11" s="8"/>
      <c r="K11" s="22">
        <f t="shared" si="0"/>
        <v>0</v>
      </c>
      <c r="L11" s="22">
        <f t="shared" si="1"/>
        <v>0</v>
      </c>
      <c r="M11" s="23">
        <v>0.2</v>
      </c>
      <c r="N11" s="22">
        <f t="shared" si="2"/>
        <v>0</v>
      </c>
      <c r="O11" s="22">
        <f t="shared" si="3"/>
        <v>0</v>
      </c>
    </row>
    <row r="12" spans="1:17">
      <c r="A12" s="12">
        <v>8</v>
      </c>
      <c r="B12" s="21">
        <v>0</v>
      </c>
      <c r="C12" s="17">
        <v>7.05</v>
      </c>
      <c r="D12" s="9"/>
      <c r="E12" s="8"/>
      <c r="F12" s="8"/>
      <c r="G12" s="8"/>
      <c r="H12" s="8"/>
      <c r="I12" s="8"/>
      <c r="J12" s="8"/>
      <c r="K12" s="22">
        <f t="shared" si="0"/>
        <v>0</v>
      </c>
      <c r="L12" s="22">
        <f t="shared" si="1"/>
        <v>0</v>
      </c>
      <c r="M12" s="23">
        <v>0.2</v>
      </c>
      <c r="N12" s="22">
        <f t="shared" si="2"/>
        <v>0</v>
      </c>
      <c r="O12" s="22">
        <f t="shared" si="3"/>
        <v>0</v>
      </c>
    </row>
    <row r="13" spans="1:17">
      <c r="A13" s="12">
        <v>9</v>
      </c>
      <c r="B13" s="21">
        <v>0</v>
      </c>
      <c r="C13" s="17">
        <v>7.56</v>
      </c>
      <c r="D13" s="9"/>
      <c r="E13" s="8"/>
      <c r="F13" s="8"/>
      <c r="G13" s="8"/>
      <c r="H13" s="8"/>
      <c r="I13" s="8"/>
      <c r="J13" s="8"/>
      <c r="K13" s="22">
        <f t="shared" si="0"/>
        <v>0</v>
      </c>
      <c r="L13" s="22">
        <f t="shared" si="1"/>
        <v>0</v>
      </c>
      <c r="M13" s="23">
        <v>5.5E-2</v>
      </c>
      <c r="N13" s="22">
        <f t="shared" si="2"/>
        <v>0</v>
      </c>
      <c r="O13" s="22">
        <f t="shared" si="3"/>
        <v>0</v>
      </c>
    </row>
    <row r="14" spans="1:17">
      <c r="A14" s="12">
        <v>10</v>
      </c>
      <c r="B14" s="21">
        <v>0</v>
      </c>
      <c r="C14" s="17">
        <v>2.99</v>
      </c>
      <c r="D14" s="9"/>
      <c r="E14" s="8"/>
      <c r="F14" s="8"/>
      <c r="G14" s="8"/>
      <c r="H14" s="8"/>
      <c r="I14" s="8"/>
      <c r="J14" s="8"/>
      <c r="K14" s="22">
        <f t="shared" si="0"/>
        <v>0</v>
      </c>
      <c r="L14" s="22">
        <f t="shared" si="1"/>
        <v>0</v>
      </c>
      <c r="M14" s="23">
        <v>5.5E-2</v>
      </c>
      <c r="N14" s="22">
        <f t="shared" si="2"/>
        <v>0</v>
      </c>
      <c r="O14" s="22">
        <f t="shared" si="3"/>
        <v>0</v>
      </c>
    </row>
    <row r="15" spans="1:17">
      <c r="A15" s="12">
        <v>11</v>
      </c>
      <c r="B15" s="21">
        <v>0</v>
      </c>
      <c r="C15" s="17">
        <v>2.64</v>
      </c>
      <c r="D15" s="9"/>
      <c r="E15" s="8"/>
      <c r="F15" s="8"/>
      <c r="G15" s="8"/>
      <c r="H15" s="8"/>
      <c r="I15" s="8"/>
      <c r="J15" s="8"/>
      <c r="K15" s="22">
        <f t="shared" si="0"/>
        <v>0</v>
      </c>
      <c r="L15" s="22">
        <f t="shared" si="1"/>
        <v>0</v>
      </c>
      <c r="M15" s="23">
        <v>0.2</v>
      </c>
      <c r="N15" s="22">
        <f t="shared" si="2"/>
        <v>0</v>
      </c>
      <c r="O15" s="22">
        <f t="shared" si="3"/>
        <v>0</v>
      </c>
    </row>
    <row r="16" spans="1:17">
      <c r="A16" s="12">
        <v>12</v>
      </c>
      <c r="B16" s="21">
        <v>0</v>
      </c>
      <c r="C16" s="17">
        <v>4.22</v>
      </c>
      <c r="D16" s="9"/>
      <c r="E16" s="8"/>
      <c r="F16" s="8"/>
      <c r="G16" s="8"/>
      <c r="H16" s="8"/>
      <c r="I16" s="8"/>
      <c r="J16" s="8"/>
      <c r="K16" s="22">
        <f t="shared" si="0"/>
        <v>0</v>
      </c>
      <c r="L16" s="22">
        <f t="shared" si="1"/>
        <v>0</v>
      </c>
      <c r="M16" s="23">
        <v>0.2</v>
      </c>
      <c r="N16" s="22">
        <f t="shared" si="2"/>
        <v>0</v>
      </c>
      <c r="O16" s="22">
        <f t="shared" si="3"/>
        <v>0</v>
      </c>
    </row>
    <row r="17" spans="1:15">
      <c r="A17" s="12">
        <v>13</v>
      </c>
      <c r="B17" s="21">
        <v>0</v>
      </c>
      <c r="C17" s="17">
        <v>4.22</v>
      </c>
      <c r="D17" s="9"/>
      <c r="E17" s="8"/>
      <c r="F17" s="8"/>
      <c r="G17" s="8"/>
      <c r="H17" s="8"/>
      <c r="I17" s="8"/>
      <c r="J17" s="8"/>
      <c r="K17" s="22">
        <f t="shared" si="0"/>
        <v>0</v>
      </c>
      <c r="L17" s="22">
        <f t="shared" si="1"/>
        <v>0</v>
      </c>
      <c r="M17" s="23">
        <v>0.2</v>
      </c>
      <c r="N17" s="22">
        <f t="shared" si="2"/>
        <v>0</v>
      </c>
      <c r="O17" s="22">
        <f t="shared" si="3"/>
        <v>0</v>
      </c>
    </row>
    <row r="18" spans="1:15">
      <c r="A18" s="12">
        <v>14</v>
      </c>
      <c r="B18" s="21">
        <v>0</v>
      </c>
      <c r="C18" s="17">
        <v>3.72</v>
      </c>
      <c r="D18" s="9"/>
      <c r="E18" s="8"/>
      <c r="F18" s="8"/>
      <c r="G18" s="8"/>
      <c r="H18" s="8"/>
      <c r="I18" s="8"/>
      <c r="J18" s="8"/>
      <c r="K18" s="22">
        <f t="shared" si="0"/>
        <v>0</v>
      </c>
      <c r="L18" s="22">
        <f t="shared" si="1"/>
        <v>0</v>
      </c>
      <c r="M18" s="23">
        <v>5.5E-2</v>
      </c>
      <c r="N18" s="22">
        <f t="shared" si="2"/>
        <v>0</v>
      </c>
      <c r="O18" s="22">
        <f t="shared" si="3"/>
        <v>0</v>
      </c>
    </row>
    <row r="19" spans="1:15">
      <c r="A19" s="12">
        <v>15</v>
      </c>
      <c r="B19" s="21">
        <v>0</v>
      </c>
      <c r="C19" s="17">
        <v>3.72</v>
      </c>
      <c r="D19" s="9"/>
      <c r="E19" s="8"/>
      <c r="F19" s="8"/>
      <c r="G19" s="8"/>
      <c r="H19" s="8"/>
      <c r="I19" s="8"/>
      <c r="J19" s="8"/>
      <c r="K19" s="22">
        <f t="shared" si="0"/>
        <v>0</v>
      </c>
      <c r="L19" s="22">
        <f t="shared" si="1"/>
        <v>0</v>
      </c>
      <c r="M19" s="23">
        <v>0.2</v>
      </c>
      <c r="N19" s="22">
        <f t="shared" si="2"/>
        <v>0</v>
      </c>
      <c r="O19" s="22">
        <f t="shared" si="3"/>
        <v>0</v>
      </c>
    </row>
    <row r="20" spans="1:15" ht="15.75" thickBot="1">
      <c r="A20" s="32">
        <v>16</v>
      </c>
      <c r="B20" s="33">
        <v>0</v>
      </c>
      <c r="C20" s="34">
        <v>5.6</v>
      </c>
      <c r="D20" s="35"/>
      <c r="E20" s="36"/>
      <c r="F20" s="36"/>
      <c r="G20" s="36"/>
      <c r="H20" s="36"/>
      <c r="I20" s="36"/>
      <c r="J20" s="36"/>
      <c r="K20" s="37">
        <f t="shared" si="0"/>
        <v>0</v>
      </c>
      <c r="L20" s="37">
        <f t="shared" si="1"/>
        <v>0</v>
      </c>
      <c r="M20" s="38">
        <v>0.2</v>
      </c>
      <c r="N20" s="37">
        <f t="shared" si="2"/>
        <v>0</v>
      </c>
      <c r="O20" s="37">
        <f t="shared" si="3"/>
        <v>0</v>
      </c>
    </row>
    <row r="21" spans="1:15" ht="6" customHeight="1" thickBot="1">
      <c r="K21" s="24"/>
      <c r="L21" s="24"/>
      <c r="M21" s="25"/>
      <c r="N21" s="25"/>
      <c r="O21" s="25"/>
    </row>
    <row r="22" spans="1:15" ht="15.75" thickBot="1">
      <c r="A22" s="43" t="s">
        <v>9</v>
      </c>
      <c r="B22" s="43"/>
      <c r="C22" s="44"/>
      <c r="D22" s="39">
        <f>SUMPRODUCT($B5:$B20*$C5:$C20*(D5:D20="x"))*D$4</f>
        <v>0</v>
      </c>
      <c r="E22" s="40">
        <f t="shared" ref="E22:J22" si="4">SUMPRODUCT($B5:$B20*$C5:$C20*(E5:E20="x"))*E$4</f>
        <v>0</v>
      </c>
      <c r="F22" s="40">
        <f t="shared" si="4"/>
        <v>0</v>
      </c>
      <c r="G22" s="40">
        <f t="shared" si="4"/>
        <v>0.49900000000000005</v>
      </c>
      <c r="H22" s="40">
        <f t="shared" si="4"/>
        <v>0</v>
      </c>
      <c r="I22" s="40">
        <f t="shared" si="4"/>
        <v>2.5700000000000003</v>
      </c>
      <c r="J22" s="40">
        <f t="shared" si="4"/>
        <v>0</v>
      </c>
      <c r="K22" s="41">
        <f>SUM(K5:K20)</f>
        <v>3.0690000000000004</v>
      </c>
      <c r="L22" s="41">
        <f t="shared" ref="L22:O22" si="5">SUM(L5:L20)</f>
        <v>53.320999999999998</v>
      </c>
      <c r="N22" s="41">
        <f t="shared" si="5"/>
        <v>3.58385</v>
      </c>
      <c r="O22" s="42">
        <f t="shared" si="5"/>
        <v>56.904850000000003</v>
      </c>
    </row>
    <row r="28" spans="1:15">
      <c r="E28" s="2"/>
      <c r="F28" s="2"/>
    </row>
  </sheetData>
  <mergeCells count="2">
    <mergeCell ref="A22:C22"/>
    <mergeCell ref="E2:J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Rozand</dc:creator>
  <cp:lastModifiedBy>Pierre</cp:lastModifiedBy>
  <dcterms:created xsi:type="dcterms:W3CDTF">2014-10-09T09:11:22Z</dcterms:created>
  <dcterms:modified xsi:type="dcterms:W3CDTF">2014-11-19T18:42:29Z</dcterms:modified>
</cp:coreProperties>
</file>