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340" windowHeight="7575" tabRatio="824"/>
  </bookViews>
  <sheets>
    <sheet name="TGBT 1" sheetId="19" r:id="rId1"/>
  </sheets>
  <definedNames>
    <definedName name="_xlnm.Print_Area" localSheetId="0">'TGBT 1'!$A$1:$Z$73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0" i="19"/>
  <c r="F60" s="1"/>
  <c r="H60" s="1"/>
  <c r="D59"/>
  <c r="F59" s="1"/>
  <c r="H59" s="1"/>
  <c r="D58"/>
  <c r="F58" s="1"/>
  <c r="H58" s="1"/>
  <c r="D57"/>
  <c r="F57" s="1"/>
  <c r="H57" s="1"/>
  <c r="Q56"/>
  <c r="D56"/>
  <c r="F56" s="1"/>
  <c r="H56" s="1"/>
  <c r="I58" l="1"/>
  <c r="J58" s="1"/>
  <c r="I56"/>
  <c r="I59"/>
  <c r="J59" s="1"/>
  <c r="I57"/>
  <c r="J57" s="1"/>
  <c r="I60"/>
  <c r="J60" s="1"/>
  <c r="J56" l="1"/>
  <c r="M56" s="1"/>
  <c r="L56"/>
  <c r="N56" l="1"/>
  <c r="P56" s="1"/>
  <c r="H27" l="1"/>
  <c r="I27" s="1"/>
  <c r="J27" s="1"/>
  <c r="D52" l="1"/>
  <c r="F52" s="1"/>
  <c r="H52" s="1"/>
  <c r="D51"/>
  <c r="F51" s="1"/>
  <c r="H51" s="1"/>
  <c r="D50"/>
  <c r="F50" s="1"/>
  <c r="H50" s="1"/>
  <c r="D49"/>
  <c r="F49" s="1"/>
  <c r="H49" s="1"/>
  <c r="Q48"/>
  <c r="D48"/>
  <c r="F48" s="1"/>
  <c r="H48" s="1"/>
  <c r="H44"/>
  <c r="H43"/>
  <c r="H42"/>
  <c r="H41"/>
  <c r="Q40"/>
  <c r="H40"/>
  <c r="H36"/>
  <c r="H35"/>
  <c r="H34"/>
  <c r="H33"/>
  <c r="Q32"/>
  <c r="H32"/>
  <c r="H28"/>
  <c r="I28" s="1"/>
  <c r="J28" s="1"/>
  <c r="H26"/>
  <c r="I26" s="1"/>
  <c r="J26" s="1"/>
  <c r="H25"/>
  <c r="Q24"/>
  <c r="H24"/>
  <c r="I49" l="1"/>
  <c r="J49" s="1"/>
  <c r="I50"/>
  <c r="J50" s="1"/>
  <c r="I48"/>
  <c r="I51"/>
  <c r="J51" s="1"/>
  <c r="I52"/>
  <c r="J52" s="1"/>
  <c r="I40"/>
  <c r="I43"/>
  <c r="J43" s="1"/>
  <c r="I44"/>
  <c r="J44" s="1"/>
  <c r="I41"/>
  <c r="J41" s="1"/>
  <c r="I42"/>
  <c r="J42" s="1"/>
  <c r="I32"/>
  <c r="I34"/>
  <c r="J34" s="1"/>
  <c r="I35"/>
  <c r="J35" s="1"/>
  <c r="I33"/>
  <c r="J33" s="1"/>
  <c r="I36"/>
  <c r="J36" s="1"/>
  <c r="I24"/>
  <c r="I25"/>
  <c r="J25" s="1"/>
  <c r="H18"/>
  <c r="H19"/>
  <c r="H20"/>
  <c r="H16"/>
  <c r="Q16"/>
  <c r="K59" l="1"/>
  <c r="K57"/>
  <c r="K58"/>
  <c r="K60"/>
  <c r="K56"/>
  <c r="O56"/>
  <c r="L32"/>
  <c r="K27"/>
  <c r="K24"/>
  <c r="K33"/>
  <c r="K42"/>
  <c r="K44"/>
  <c r="K51"/>
  <c r="K28"/>
  <c r="K34"/>
  <c r="K40"/>
  <c r="K50"/>
  <c r="K25"/>
  <c r="K35"/>
  <c r="K32"/>
  <c r="K48"/>
  <c r="K49"/>
  <c r="K26"/>
  <c r="K36"/>
  <c r="K41"/>
  <c r="K43"/>
  <c r="K52"/>
  <c r="L48"/>
  <c r="J48"/>
  <c r="M48" s="1"/>
  <c r="J40"/>
  <c r="M40" s="1"/>
  <c r="L40"/>
  <c r="J32"/>
  <c r="M32" s="1"/>
  <c r="J24"/>
  <c r="M24" s="1"/>
  <c r="L24"/>
  <c r="I19"/>
  <c r="J19" s="1"/>
  <c r="K19"/>
  <c r="I18"/>
  <c r="J18" s="1"/>
  <c r="K18"/>
  <c r="K16"/>
  <c r="I16"/>
  <c r="K20"/>
  <c r="I20"/>
  <c r="J20" s="1"/>
  <c r="N32" l="1"/>
  <c r="O32" s="1"/>
  <c r="N48"/>
  <c r="O48" s="1"/>
  <c r="N40"/>
  <c r="O40" s="1"/>
  <c r="N24"/>
  <c r="O24" s="1"/>
  <c r="J16"/>
  <c r="P40" l="1"/>
  <c r="P48"/>
  <c r="P32"/>
  <c r="P24"/>
  <c r="H17" l="1"/>
  <c r="K17" l="1"/>
  <c r="I17"/>
  <c r="L16" s="1"/>
  <c r="J17" l="1"/>
  <c r="M16" s="1"/>
  <c r="N16" l="1"/>
  <c r="O16" s="1"/>
  <c r="P16" l="1"/>
</calcChain>
</file>

<file path=xl/sharedStrings.xml><?xml version="1.0" encoding="utf-8"?>
<sst xmlns="http://schemas.openxmlformats.org/spreadsheetml/2006/main" count="176" uniqueCount="26">
  <si>
    <t>Ku</t>
  </si>
  <si>
    <t>U (V)</t>
  </si>
  <si>
    <t>A</t>
  </si>
  <si>
    <t>Nombre</t>
  </si>
  <si>
    <t>Cos Φ</t>
  </si>
  <si>
    <t>S utile</t>
  </si>
  <si>
    <t>Pt utile</t>
  </si>
  <si>
    <t>Qt utile</t>
  </si>
  <si>
    <t>Ib</t>
  </si>
  <si>
    <t xml:space="preserve">Cos Φ </t>
  </si>
  <si>
    <t>P.Courant 10/16A 230V</t>
  </si>
  <si>
    <t>Luminaire fluorescent 2*36W</t>
  </si>
  <si>
    <t>Chaudière à mazout</t>
  </si>
  <si>
    <t xml:space="preserve">P,Active </t>
  </si>
  <si>
    <t>P (W)</t>
  </si>
  <si>
    <t>Q  (Var)</t>
  </si>
  <si>
    <t>P,Apparente</t>
  </si>
  <si>
    <t>S (Va)</t>
  </si>
  <si>
    <t>P,Apparente utile</t>
  </si>
  <si>
    <t>P,Active utile</t>
  </si>
  <si>
    <t>P,Réactive utile</t>
  </si>
  <si>
    <t xml:space="preserve">Tension </t>
  </si>
  <si>
    <t>St (Va)</t>
  </si>
  <si>
    <t>COFFRET T.G.B.T 1</t>
  </si>
  <si>
    <t>W11</t>
  </si>
  <si>
    <t>Tab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</si>
</sst>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0"/>
      <name val="Comic Sans MS"/>
      <family val="4"/>
    </font>
    <font>
      <sz val="12"/>
      <color theme="0"/>
      <name val="Comic Sans MS"/>
      <family val="4"/>
    </font>
    <font>
      <sz val="11"/>
      <color theme="0"/>
      <name val="Comic Sans MS"/>
      <family val="4"/>
    </font>
    <font>
      <b/>
      <sz val="28"/>
      <color theme="0"/>
      <name val="Comic Sans MS"/>
      <family val="4"/>
    </font>
    <font>
      <sz val="10"/>
      <name val="FuturaA Bk BT"/>
      <family val="2"/>
    </font>
    <font>
      <sz val="26"/>
      <name val="Comic Sans MS"/>
      <family val="4"/>
    </font>
    <font>
      <sz val="12"/>
      <name val="Comic Sans MS"/>
      <family val="4"/>
    </font>
    <font>
      <sz val="11"/>
      <name val="Comic Sans MS"/>
      <family val="4"/>
    </font>
    <font>
      <sz val="16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529CE0"/>
        <bgColor indexed="64"/>
      </patternFill>
    </fill>
    <fill>
      <patternFill patternType="solid">
        <fgColor theme="1" tint="0.1499984740745262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rgb="FFFF0066"/>
      </bottom>
      <diagonal/>
    </border>
    <border>
      <left/>
      <right style="medium">
        <color rgb="FFFF0066"/>
      </right>
      <top/>
      <bottom style="medium">
        <color rgb="FFFF0066"/>
      </bottom>
      <diagonal/>
    </border>
    <border>
      <left/>
      <right style="medium">
        <color rgb="FFFF0066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theme="0"/>
      </bottom>
      <diagonal/>
    </border>
    <border>
      <left style="thin">
        <color theme="0"/>
      </left>
      <right/>
      <top style="medium">
        <color theme="0"/>
      </top>
      <bottom style="thin">
        <color theme="0"/>
      </bottom>
      <diagonal/>
    </border>
    <border>
      <left/>
      <right style="thin">
        <color theme="0"/>
      </right>
      <top style="medium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3" borderId="4">
      <alignment horizontal="left" vertical="top"/>
    </xf>
  </cellStyleXfs>
  <cellXfs count="70">
    <xf numFmtId="0" fontId="0" fillId="0" borderId="0" xfId="0"/>
    <xf numFmtId="2" fontId="1" fillId="0" borderId="0" xfId="0" applyNumberFormat="1" applyFont="1" applyFill="1"/>
    <xf numFmtId="2" fontId="1" fillId="5" borderId="0" xfId="0" applyNumberFormat="1" applyFont="1" applyFill="1"/>
    <xf numFmtId="2" fontId="1" fillId="2" borderId="0" xfId="0" applyNumberFormat="1" applyFont="1" applyFill="1"/>
    <xf numFmtId="1" fontId="1" fillId="5" borderId="0" xfId="0" applyNumberFormat="1" applyFont="1" applyFill="1"/>
    <xf numFmtId="2" fontId="3" fillId="2" borderId="23" xfId="0" applyNumberFormat="1" applyFont="1" applyFill="1" applyBorder="1"/>
    <xf numFmtId="1" fontId="3" fillId="2" borderId="0" xfId="0" applyNumberFormat="1" applyFont="1" applyFill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/>
    </xf>
    <xf numFmtId="2" fontId="3" fillId="2" borderId="14" xfId="0" applyNumberFormat="1" applyFont="1" applyFill="1" applyBorder="1" applyAlignment="1">
      <alignment horizontal="center" vertical="center"/>
    </xf>
    <xf numFmtId="1" fontId="3" fillId="2" borderId="14" xfId="0" applyNumberFormat="1" applyFont="1" applyFill="1" applyBorder="1" applyAlignment="1">
      <alignment horizontal="center" vertical="center"/>
    </xf>
    <xf numFmtId="2" fontId="3" fillId="2" borderId="21" xfId="0" applyNumberFormat="1" applyFont="1" applyFill="1" applyBorder="1" applyAlignment="1">
      <alignment horizontal="center" vertical="center"/>
    </xf>
    <xf numFmtId="2" fontId="3" fillId="2" borderId="7" xfId="0" applyNumberFormat="1" applyFont="1" applyFill="1" applyBorder="1" applyAlignment="1">
      <alignment horizontal="center" vertical="center"/>
    </xf>
    <xf numFmtId="2" fontId="4" fillId="2" borderId="0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/>
    </xf>
    <xf numFmtId="2" fontId="1" fillId="2" borderId="0" xfId="0" applyNumberFormat="1" applyFont="1" applyFill="1" applyBorder="1"/>
    <xf numFmtId="2" fontId="1" fillId="2" borderId="3" xfId="0" applyNumberFormat="1" applyFont="1" applyFill="1" applyBorder="1"/>
    <xf numFmtId="2" fontId="2" fillId="2" borderId="0" xfId="0" applyNumberFormat="1" applyFont="1" applyFill="1" applyBorder="1" applyAlignment="1">
      <alignment horizontal="center" vertical="center"/>
    </xf>
    <xf numFmtId="1" fontId="2" fillId="2" borderId="0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vertical="center"/>
    </xf>
    <xf numFmtId="2" fontId="3" fillId="2" borderId="0" xfId="0" applyNumberFormat="1" applyFont="1" applyFill="1" applyBorder="1" applyAlignment="1">
      <alignment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2" fontId="1" fillId="2" borderId="0" xfId="0" applyNumberFormat="1" applyFont="1" applyFill="1" applyBorder="1" applyAlignment="1"/>
    <xf numFmtId="1" fontId="1" fillId="2" borderId="0" xfId="0" applyNumberFormat="1" applyFont="1" applyFill="1" applyBorder="1"/>
    <xf numFmtId="2" fontId="1" fillId="2" borderId="1" xfId="0" applyNumberFormat="1" applyFont="1" applyFill="1" applyBorder="1"/>
    <xf numFmtId="1" fontId="1" fillId="2" borderId="1" xfId="0" applyNumberFormat="1" applyFont="1" applyFill="1" applyBorder="1"/>
    <xf numFmtId="2" fontId="1" fillId="2" borderId="2" xfId="0" applyNumberFormat="1" applyFont="1" applyFill="1" applyBorder="1"/>
    <xf numFmtId="2" fontId="7" fillId="2" borderId="0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Border="1" applyAlignment="1">
      <alignment horizontal="center" vertical="center"/>
    </xf>
    <xf numFmtId="2" fontId="9" fillId="2" borderId="0" xfId="0" applyNumberFormat="1" applyFont="1" applyFill="1" applyBorder="1" applyAlignment="1">
      <alignment horizontal="center" vertical="center"/>
    </xf>
    <xf numFmtId="1" fontId="9" fillId="2" borderId="0" xfId="0" applyNumberFormat="1" applyFont="1" applyFill="1" applyBorder="1" applyAlignment="1">
      <alignment horizontal="center" vertical="center"/>
    </xf>
    <xf numFmtId="2" fontId="8" fillId="2" borderId="29" xfId="0" applyNumberFormat="1" applyFont="1" applyFill="1" applyBorder="1" applyAlignment="1">
      <alignment horizontal="center" vertical="center"/>
    </xf>
    <xf numFmtId="2" fontId="8" fillId="2" borderId="29" xfId="0" applyNumberFormat="1" applyFont="1" applyFill="1" applyBorder="1"/>
    <xf numFmtId="1" fontId="8" fillId="2" borderId="29" xfId="0" applyNumberFormat="1" applyFont="1" applyFill="1" applyBorder="1" applyAlignment="1">
      <alignment horizontal="center" vertical="center" wrapText="1"/>
    </xf>
    <xf numFmtId="1" fontId="8" fillId="2" borderId="29" xfId="0" applyNumberFormat="1" applyFont="1" applyFill="1" applyBorder="1" applyAlignment="1">
      <alignment horizontal="center" vertical="center"/>
    </xf>
    <xf numFmtId="2" fontId="8" fillId="4" borderId="29" xfId="0" applyNumberFormat="1" applyFont="1" applyFill="1" applyBorder="1" applyAlignment="1">
      <alignment horizontal="center" vertical="center"/>
    </xf>
    <xf numFmtId="2" fontId="4" fillId="2" borderId="12" xfId="0" applyNumberFormat="1" applyFont="1" applyFill="1" applyBorder="1" applyAlignment="1">
      <alignment vertical="center"/>
    </xf>
    <xf numFmtId="1" fontId="5" fillId="4" borderId="29" xfId="0" applyNumberFormat="1" applyFont="1" applyFill="1" applyBorder="1" applyAlignment="1">
      <alignment horizontal="center" vertical="center"/>
    </xf>
    <xf numFmtId="2" fontId="8" fillId="4" borderId="29" xfId="0" applyNumberFormat="1" applyFont="1" applyFill="1" applyBorder="1" applyAlignment="1">
      <alignment horizontal="center" vertical="center"/>
    </xf>
    <xf numFmtId="2" fontId="8" fillId="2" borderId="29" xfId="0" applyNumberFormat="1" applyFont="1" applyFill="1" applyBorder="1" applyAlignment="1">
      <alignment horizontal="center" vertical="center"/>
    </xf>
    <xf numFmtId="1" fontId="5" fillId="4" borderId="30" xfId="0" applyNumberFormat="1" applyFont="1" applyFill="1" applyBorder="1" applyAlignment="1">
      <alignment horizontal="center" vertical="center"/>
    </xf>
    <xf numFmtId="2" fontId="3" fillId="2" borderId="26" xfId="0" applyNumberFormat="1" applyFont="1" applyFill="1" applyBorder="1" applyAlignment="1">
      <alignment horizontal="center" vertical="center"/>
    </xf>
    <xf numFmtId="2" fontId="3" fillId="2" borderId="27" xfId="0" applyNumberFormat="1" applyFont="1" applyFill="1" applyBorder="1" applyAlignment="1">
      <alignment horizontal="center" vertical="center"/>
    </xf>
    <xf numFmtId="2" fontId="3" fillId="2" borderId="28" xfId="0" applyNumberFormat="1" applyFont="1" applyFill="1" applyBorder="1" applyAlignment="1">
      <alignment horizontal="center" vertical="center"/>
    </xf>
    <xf numFmtId="2" fontId="2" fillId="2" borderId="8" xfId="0" applyNumberFormat="1" applyFont="1" applyFill="1" applyBorder="1" applyAlignment="1">
      <alignment horizontal="center" vertical="center"/>
    </xf>
    <xf numFmtId="2" fontId="2" fillId="2" borderId="9" xfId="0" applyNumberFormat="1" applyFont="1" applyFill="1" applyBorder="1" applyAlignment="1">
      <alignment horizontal="center" vertical="center"/>
    </xf>
    <xf numFmtId="2" fontId="2" fillId="2" borderId="10" xfId="0" applyNumberFormat="1" applyFont="1" applyFill="1" applyBorder="1" applyAlignment="1">
      <alignment horizontal="center" vertical="center"/>
    </xf>
    <xf numFmtId="2" fontId="2" fillId="2" borderId="11" xfId="0" applyNumberFormat="1" applyFont="1" applyFill="1" applyBorder="1" applyAlignment="1">
      <alignment horizontal="center" vertical="center"/>
    </xf>
    <xf numFmtId="2" fontId="2" fillId="2" borderId="12" xfId="0" applyNumberFormat="1" applyFont="1" applyFill="1" applyBorder="1" applyAlignment="1">
      <alignment horizontal="center" vertical="center"/>
    </xf>
    <xf numFmtId="2" fontId="2" fillId="2" borderId="13" xfId="0" applyNumberFormat="1" applyFont="1" applyFill="1" applyBorder="1" applyAlignment="1">
      <alignment horizontal="center" vertical="center"/>
    </xf>
    <xf numFmtId="2" fontId="3" fillId="2" borderId="24" xfId="0" applyNumberFormat="1" applyFont="1" applyFill="1" applyBorder="1" applyAlignment="1">
      <alignment horizontal="center" vertical="center"/>
    </xf>
    <xf numFmtId="2" fontId="3" fillId="2" borderId="25" xfId="0" applyNumberFormat="1" applyFont="1" applyFill="1" applyBorder="1" applyAlignment="1">
      <alignment horizontal="center" vertical="center"/>
    </xf>
    <xf numFmtId="2" fontId="3" fillId="2" borderId="6" xfId="0" applyNumberFormat="1" applyFont="1" applyFill="1" applyBorder="1" applyAlignment="1">
      <alignment horizontal="center" vertical="center"/>
    </xf>
    <xf numFmtId="2" fontId="3" fillId="2" borderId="5" xfId="0" applyNumberFormat="1" applyFont="1" applyFill="1" applyBorder="1" applyAlignment="1">
      <alignment horizontal="center" vertical="center"/>
    </xf>
    <xf numFmtId="2" fontId="3" fillId="2" borderId="15" xfId="0" applyNumberFormat="1" applyFont="1" applyFill="1" applyBorder="1" applyAlignment="1">
      <alignment horizontal="center" vertical="center"/>
    </xf>
    <xf numFmtId="2" fontId="3" fillId="2" borderId="16" xfId="0" applyNumberFormat="1" applyFont="1" applyFill="1" applyBorder="1" applyAlignment="1">
      <alignment horizontal="center" vertical="center"/>
    </xf>
    <xf numFmtId="2" fontId="3" fillId="2" borderId="17" xfId="0" applyNumberFormat="1" applyFont="1" applyFill="1" applyBorder="1" applyAlignment="1">
      <alignment horizontal="center" vertical="center"/>
    </xf>
    <xf numFmtId="2" fontId="3" fillId="2" borderId="14" xfId="0" applyNumberFormat="1" applyFont="1" applyFill="1" applyBorder="1" applyAlignment="1">
      <alignment horizontal="center" vertical="center"/>
    </xf>
    <xf numFmtId="2" fontId="3" fillId="2" borderId="7" xfId="0" applyNumberFormat="1" applyFont="1" applyFill="1" applyBorder="1" applyAlignment="1">
      <alignment horizontal="center" vertical="center"/>
    </xf>
    <xf numFmtId="2" fontId="3" fillId="2" borderId="18" xfId="0" applyNumberFormat="1" applyFont="1" applyFill="1" applyBorder="1" applyAlignment="1">
      <alignment horizontal="center" vertical="center"/>
    </xf>
    <xf numFmtId="2" fontId="3" fillId="2" borderId="22" xfId="0" applyNumberFormat="1" applyFont="1" applyFill="1" applyBorder="1" applyAlignment="1">
      <alignment horizontal="center" vertical="center"/>
    </xf>
    <xf numFmtId="2" fontId="3" fillId="2" borderId="20" xfId="0" applyNumberFormat="1" applyFont="1" applyFill="1" applyBorder="1" applyAlignment="1">
      <alignment horizontal="center" vertical="center"/>
    </xf>
    <xf numFmtId="2" fontId="3" fillId="2" borderId="21" xfId="0" applyNumberFormat="1" applyFont="1" applyFill="1" applyBorder="1" applyAlignment="1">
      <alignment horizontal="center" vertical="center"/>
    </xf>
    <xf numFmtId="2" fontId="3" fillId="2" borderId="19" xfId="0" applyNumberFormat="1" applyFont="1" applyFill="1" applyBorder="1" applyAlignment="1">
      <alignment horizontal="center" vertical="center" wrapText="1"/>
    </xf>
    <xf numFmtId="2" fontId="3" fillId="2" borderId="20" xfId="0" applyNumberFormat="1" applyFont="1" applyFill="1" applyBorder="1" applyAlignment="1">
      <alignment horizontal="center" vertical="center" wrapText="1"/>
    </xf>
    <xf numFmtId="2" fontId="10" fillId="4" borderId="29" xfId="0" applyNumberFormat="1" applyFont="1" applyFill="1" applyBorder="1" applyAlignment="1">
      <alignment horizontal="center" vertical="center"/>
    </xf>
    <xf numFmtId="1" fontId="8" fillId="4" borderId="29" xfId="0" applyNumberFormat="1" applyFont="1" applyFill="1" applyBorder="1" applyAlignment="1">
      <alignment horizontal="center" vertical="center"/>
    </xf>
    <xf numFmtId="2" fontId="8" fillId="4" borderId="29" xfId="0" applyNumberFormat="1" applyFont="1" applyFill="1" applyBorder="1" applyAlignment="1">
      <alignment horizontal="center" vertical="center" wrapText="1"/>
    </xf>
    <xf numFmtId="2" fontId="2" fillId="4" borderId="31" xfId="0" applyNumberFormat="1" applyFont="1" applyFill="1" applyBorder="1" applyAlignment="1">
      <alignment horizontal="center" vertical="center"/>
    </xf>
    <xf numFmtId="2" fontId="2" fillId="4" borderId="32" xfId="0" applyNumberFormat="1" applyFont="1" applyFill="1" applyBorder="1" applyAlignment="1">
      <alignment horizontal="center" vertical="center"/>
    </xf>
    <xf numFmtId="2" fontId="2" fillId="4" borderId="33" xfId="0" applyNumberFormat="1" applyFont="1" applyFill="1" applyBorder="1" applyAlignment="1">
      <alignment horizontal="center" vertical="center"/>
    </xf>
  </cellXfs>
  <cellStyles count="2">
    <cellStyle name="HG_ENTOURE" xfId="1"/>
    <cellStyle name="Normal" xfId="0" builtinId="0"/>
  </cellStyles>
  <dxfs count="0"/>
  <tableStyles count="0" defaultTableStyle="TableStyleMedium2" defaultPivotStyle="PivotStyleLight16"/>
  <colors>
    <mruColors>
      <color rgb="FF529CE0"/>
      <color rgb="FFFF0066"/>
      <color rgb="FF5F57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ED73"/>
  <sheetViews>
    <sheetView showGridLines="0" tabSelected="1" zoomScale="55" zoomScaleNormal="55" workbookViewId="0">
      <selection activeCell="A72" sqref="A72"/>
    </sheetView>
  </sheetViews>
  <sheetFormatPr baseColWidth="10" defaultRowHeight="15"/>
  <cols>
    <col min="1" max="1" width="32" style="2" bestFit="1" customWidth="1"/>
    <col min="2" max="2" width="12.85546875" style="2" bestFit="1" customWidth="1"/>
    <col min="3" max="3" width="12" style="2" customWidth="1"/>
    <col min="4" max="4" width="14.42578125" style="2" bestFit="1" customWidth="1"/>
    <col min="5" max="5" width="14.28515625" style="4" customWidth="1"/>
    <col min="6" max="6" width="14.42578125" style="2" bestFit="1" customWidth="1"/>
    <col min="7" max="7" width="11.7109375" style="2" bestFit="1" customWidth="1"/>
    <col min="8" max="8" width="20.28515625" style="2" bestFit="1" customWidth="1"/>
    <col min="9" max="9" width="16.140625" style="2" bestFit="1" customWidth="1"/>
    <col min="10" max="10" width="18.7109375" style="2" bestFit="1" customWidth="1"/>
    <col min="11" max="11" width="13.42578125" style="2" bestFit="1" customWidth="1"/>
    <col min="12" max="12" width="14" style="2" customWidth="1"/>
    <col min="13" max="13" width="13.85546875" style="2" bestFit="1" customWidth="1"/>
    <col min="14" max="14" width="14.42578125" style="2" bestFit="1" customWidth="1"/>
    <col min="15" max="16" width="13.42578125" style="2" bestFit="1" customWidth="1"/>
    <col min="17" max="17" width="11.7109375" style="2" bestFit="1" customWidth="1"/>
    <col min="18" max="18" width="11.42578125" style="2"/>
    <col min="19" max="19" width="11.7109375" style="2" bestFit="1" customWidth="1"/>
    <col min="20" max="20" width="21.7109375" style="2" customWidth="1"/>
    <col min="21" max="21" width="17.5703125" style="2" bestFit="1" customWidth="1"/>
    <col min="22" max="22" width="16.28515625" style="2" bestFit="1" customWidth="1"/>
    <col min="23" max="23" width="16.7109375" style="2" bestFit="1" customWidth="1"/>
    <col min="24" max="24" width="13.42578125" style="2" bestFit="1" customWidth="1"/>
    <col min="25" max="29" width="11.42578125" style="2"/>
    <col min="30" max="31" width="11.5703125" style="2" bestFit="1" customWidth="1"/>
    <col min="32" max="32" width="12.42578125" style="2" bestFit="1" customWidth="1"/>
    <col min="33" max="33" width="11.5703125" style="2" bestFit="1" customWidth="1"/>
    <col min="34" max="34" width="12.42578125" style="2" bestFit="1" customWidth="1"/>
    <col min="35" max="35" width="11.5703125" style="2" bestFit="1" customWidth="1"/>
    <col min="36" max="16384" width="11.42578125" style="2"/>
  </cols>
  <sheetData>
    <row r="1" spans="1:134" ht="17.25" customHeight="1" thickBot="1">
      <c r="A1" s="12"/>
      <c r="B1" s="12"/>
      <c r="C1" s="12"/>
      <c r="D1" s="12"/>
      <c r="E1" s="13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4"/>
      <c r="W1" s="14"/>
      <c r="X1" s="14"/>
      <c r="Y1" s="14"/>
      <c r="Z1" s="15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6.5" customHeight="1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5"/>
      <c r="Z2" s="15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7.25" customHeight="1" thickBot="1">
      <c r="A3" s="4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8"/>
      <c r="Z3" s="15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</row>
    <row r="4" spans="1:134" ht="24.95" customHeight="1">
      <c r="A4" s="16"/>
      <c r="B4" s="16"/>
      <c r="C4" s="16"/>
      <c r="D4" s="16"/>
      <c r="E4" s="17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2"/>
      <c r="V4" s="14"/>
      <c r="W4" s="14"/>
      <c r="X4" s="14"/>
      <c r="Y4" s="14"/>
      <c r="Z4" s="15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</row>
    <row r="5" spans="1:134" ht="24.95" customHeight="1">
      <c r="A5" s="16"/>
      <c r="B5" s="16"/>
      <c r="C5" s="16"/>
      <c r="D5" s="16"/>
      <c r="E5" s="17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2"/>
      <c r="V5" s="14"/>
      <c r="W5" s="14"/>
      <c r="X5" s="14"/>
      <c r="Y5" s="14"/>
      <c r="Z5" s="15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</row>
    <row r="6" spans="1:134" ht="24.95" customHeight="1">
      <c r="A6" s="16"/>
      <c r="B6" s="16"/>
      <c r="C6" s="16"/>
      <c r="D6" s="16"/>
      <c r="E6" s="17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2"/>
      <c r="V6" s="14"/>
      <c r="W6" s="14"/>
      <c r="X6" s="14"/>
      <c r="Y6" s="14"/>
      <c r="Z6" s="15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</row>
    <row r="7" spans="1:134" ht="24.95" customHeight="1">
      <c r="A7" s="16"/>
      <c r="B7" s="16"/>
      <c r="C7" s="16"/>
      <c r="D7" s="16"/>
      <c r="E7" s="17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2"/>
      <c r="V7" s="14"/>
      <c r="W7" s="14"/>
      <c r="X7" s="14"/>
      <c r="Y7" s="14"/>
      <c r="Z7" s="15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</row>
    <row r="8" spans="1:134" ht="24.95" customHeight="1" thickBot="1">
      <c r="A8" s="16"/>
      <c r="B8" s="16"/>
      <c r="C8" s="16"/>
      <c r="D8" s="16"/>
      <c r="E8" s="17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2"/>
      <c r="V8" s="14"/>
      <c r="W8" s="14"/>
      <c r="X8" s="14"/>
      <c r="Y8" s="14"/>
      <c r="Z8" s="15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</row>
    <row r="9" spans="1:134" ht="24.95" customHeight="1" thickBot="1">
      <c r="A9" s="16"/>
      <c r="B9" s="16"/>
      <c r="C9" s="16"/>
      <c r="D9" s="16"/>
      <c r="E9" s="17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67" t="s">
        <v>25</v>
      </c>
      <c r="S9" s="16"/>
      <c r="T9" s="16"/>
      <c r="U9" s="12"/>
      <c r="V9" s="14"/>
      <c r="W9" s="14"/>
      <c r="X9" s="14"/>
      <c r="Y9" s="14"/>
      <c r="Z9" s="15"/>
      <c r="AA9" s="1"/>
      <c r="AB9" s="1"/>
      <c r="AC9" s="3"/>
      <c r="AD9" s="3"/>
      <c r="AE9" s="3"/>
      <c r="AF9" s="3"/>
      <c r="AG9" s="3"/>
      <c r="AH9" s="3"/>
      <c r="AI9" s="3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</row>
    <row r="10" spans="1:134" ht="24.95" customHeight="1">
      <c r="A10" s="26"/>
      <c r="B10" s="26"/>
      <c r="C10" s="26"/>
      <c r="D10" s="26"/>
      <c r="E10" s="27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68"/>
      <c r="S10" s="16"/>
      <c r="T10" s="16"/>
      <c r="U10" s="12"/>
      <c r="V10" s="14"/>
      <c r="W10" s="14"/>
      <c r="X10" s="14"/>
      <c r="Y10" s="14"/>
      <c r="Z10" s="15"/>
      <c r="AA10" s="1"/>
      <c r="AB10" s="1"/>
      <c r="AC10" s="5"/>
      <c r="AD10" s="6"/>
      <c r="AE10" s="7"/>
      <c r="AF10" s="8"/>
      <c r="AG10" s="9"/>
      <c r="AH10" s="8"/>
      <c r="AI10" s="8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24.95" customHeight="1">
      <c r="A11" s="34" t="s">
        <v>23</v>
      </c>
      <c r="B11" s="28"/>
      <c r="C11" s="28"/>
      <c r="D11" s="28"/>
      <c r="E11" s="29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68"/>
      <c r="S11" s="12"/>
      <c r="T11" s="12"/>
      <c r="U11" s="12"/>
      <c r="V11" s="14"/>
      <c r="W11" s="14"/>
      <c r="X11" s="14"/>
      <c r="Y11" s="14"/>
      <c r="Z11" s="15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</row>
    <row r="12" spans="1:134" ht="17.25" customHeight="1" thickBot="1">
      <c r="A12" s="34" t="s">
        <v>24</v>
      </c>
      <c r="B12" s="28"/>
      <c r="C12" s="28"/>
      <c r="D12" s="28"/>
      <c r="E12" s="29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69"/>
      <c r="S12" s="35"/>
      <c r="T12" s="35"/>
      <c r="U12" s="35"/>
      <c r="V12" s="35"/>
      <c r="W12" s="35"/>
      <c r="X12" s="35"/>
      <c r="Y12" s="14"/>
      <c r="Z12" s="15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</row>
    <row r="13" spans="1:134" ht="16.5" customHeight="1">
      <c r="A13" s="64"/>
      <c r="B13" s="37" t="s">
        <v>13</v>
      </c>
      <c r="C13" s="37" t="s">
        <v>4</v>
      </c>
      <c r="D13" s="37" t="s">
        <v>16</v>
      </c>
      <c r="E13" s="65" t="s">
        <v>3</v>
      </c>
      <c r="F13" s="37" t="s">
        <v>16</v>
      </c>
      <c r="G13" s="37" t="s">
        <v>0</v>
      </c>
      <c r="H13" s="66" t="s">
        <v>18</v>
      </c>
      <c r="I13" s="66" t="s">
        <v>19</v>
      </c>
      <c r="J13" s="66" t="s">
        <v>20</v>
      </c>
      <c r="K13" s="37" t="s">
        <v>8</v>
      </c>
      <c r="L13" s="37" t="s">
        <v>6</v>
      </c>
      <c r="M13" s="37" t="s">
        <v>7</v>
      </c>
      <c r="N13" s="37" t="s">
        <v>5</v>
      </c>
      <c r="O13" s="37" t="s">
        <v>8</v>
      </c>
      <c r="P13" s="37" t="s">
        <v>9</v>
      </c>
      <c r="Q13" s="37" t="s">
        <v>21</v>
      </c>
      <c r="R13" s="39">
        <v>1</v>
      </c>
      <c r="S13" s="40"/>
      <c r="T13" s="62"/>
      <c r="U13" s="51"/>
      <c r="V13" s="51"/>
      <c r="W13" s="58"/>
      <c r="X13" s="51"/>
      <c r="Y13" s="14"/>
      <c r="Z13" s="15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</row>
    <row r="14" spans="1:134" ht="16.5" customHeight="1">
      <c r="A14" s="64"/>
      <c r="B14" s="37"/>
      <c r="C14" s="37"/>
      <c r="D14" s="37"/>
      <c r="E14" s="65"/>
      <c r="F14" s="37"/>
      <c r="G14" s="37"/>
      <c r="H14" s="66"/>
      <c r="I14" s="66"/>
      <c r="J14" s="66"/>
      <c r="K14" s="37"/>
      <c r="L14" s="37"/>
      <c r="M14" s="37"/>
      <c r="N14" s="37"/>
      <c r="O14" s="37"/>
      <c r="P14" s="37"/>
      <c r="Q14" s="37"/>
      <c r="R14" s="36"/>
      <c r="S14" s="41"/>
      <c r="T14" s="63"/>
      <c r="U14" s="52"/>
      <c r="V14" s="52"/>
      <c r="W14" s="54"/>
      <c r="X14" s="52"/>
      <c r="Y14" s="14"/>
      <c r="Z14" s="15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</row>
    <row r="15" spans="1:134" ht="20.25" customHeight="1" thickBot="1">
      <c r="A15" s="64"/>
      <c r="B15" s="34" t="s">
        <v>14</v>
      </c>
      <c r="C15" s="37"/>
      <c r="D15" s="34" t="s">
        <v>17</v>
      </c>
      <c r="E15" s="65"/>
      <c r="F15" s="34" t="s">
        <v>22</v>
      </c>
      <c r="G15" s="37"/>
      <c r="H15" s="34" t="s">
        <v>17</v>
      </c>
      <c r="I15" s="34" t="s">
        <v>14</v>
      </c>
      <c r="J15" s="34" t="s">
        <v>15</v>
      </c>
      <c r="K15" s="34" t="s">
        <v>2</v>
      </c>
      <c r="L15" s="34" t="s">
        <v>14</v>
      </c>
      <c r="M15" s="34" t="s">
        <v>15</v>
      </c>
      <c r="N15" s="34" t="s">
        <v>17</v>
      </c>
      <c r="O15" s="34" t="s">
        <v>2</v>
      </c>
      <c r="P15" s="37"/>
      <c r="Q15" s="34" t="s">
        <v>1</v>
      </c>
      <c r="R15" s="36"/>
      <c r="S15" s="42"/>
      <c r="T15" s="10"/>
      <c r="U15" s="11"/>
      <c r="V15" s="11"/>
      <c r="W15" s="55"/>
      <c r="X15" s="11"/>
      <c r="Y15" s="14"/>
      <c r="Z15" s="15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</row>
    <row r="16" spans="1:134" ht="19.5" customHeight="1">
      <c r="A16" s="31"/>
      <c r="B16" s="32"/>
      <c r="C16" s="30"/>
      <c r="D16" s="30"/>
      <c r="E16" s="33"/>
      <c r="F16" s="30"/>
      <c r="G16" s="30"/>
      <c r="H16" s="30">
        <f>F16*G16</f>
        <v>0</v>
      </c>
      <c r="I16" s="30">
        <f>H16*C16</f>
        <v>0</v>
      </c>
      <c r="J16" s="30">
        <f>I16*TAN(ACOS(C16))</f>
        <v>0</v>
      </c>
      <c r="K16" s="30">
        <f>H16/$Q$16</f>
        <v>0</v>
      </c>
      <c r="L16" s="38">
        <f>(I16+I17+I18+I19+I20)</f>
        <v>0</v>
      </c>
      <c r="M16" s="38">
        <f>J16+J17+J18+J19+J20</f>
        <v>0</v>
      </c>
      <c r="N16" s="38">
        <f>SQRT((L16*L16)+(M16*M16))</f>
        <v>0</v>
      </c>
      <c r="O16" s="38">
        <f>N16/$Q$16</f>
        <v>0</v>
      </c>
      <c r="P16" s="38" t="e">
        <f>L16/N16</f>
        <v>#DIV/0!</v>
      </c>
      <c r="Q16" s="38">
        <f>SQRT(3)*400</f>
        <v>692.8203230275509</v>
      </c>
      <c r="R16" s="36"/>
      <c r="S16" s="49"/>
      <c r="T16" s="59"/>
      <c r="U16" s="56"/>
      <c r="V16" s="56"/>
      <c r="W16" s="53"/>
      <c r="X16" s="56"/>
      <c r="Y16" s="14"/>
      <c r="Z16" s="15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</row>
    <row r="17" spans="1:134" ht="19.5" customHeight="1">
      <c r="A17" s="31"/>
      <c r="B17" s="32"/>
      <c r="C17" s="30"/>
      <c r="D17" s="30"/>
      <c r="E17" s="33"/>
      <c r="F17" s="30"/>
      <c r="G17" s="30"/>
      <c r="H17" s="30">
        <f t="shared" ref="H17:H20" si="0">F17*G17</f>
        <v>0</v>
      </c>
      <c r="I17" s="30">
        <f>H17*C17</f>
        <v>0</v>
      </c>
      <c r="J17" s="30">
        <f>I17*TAN(ACOS(C17))</f>
        <v>0</v>
      </c>
      <c r="K17" s="30">
        <f t="shared" ref="K17:K20" si="1">H17/$Q$16</f>
        <v>0</v>
      </c>
      <c r="L17" s="38"/>
      <c r="M17" s="38"/>
      <c r="N17" s="38"/>
      <c r="O17" s="38"/>
      <c r="P17" s="38"/>
      <c r="Q17" s="38"/>
      <c r="R17" s="36"/>
      <c r="S17" s="49"/>
      <c r="T17" s="60"/>
      <c r="U17" s="52"/>
      <c r="V17" s="52"/>
      <c r="W17" s="54"/>
      <c r="X17" s="52"/>
      <c r="Y17" s="14"/>
      <c r="Z17" s="15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</row>
    <row r="18" spans="1:134" ht="19.5" customHeight="1">
      <c r="A18" s="31"/>
      <c r="B18" s="32"/>
      <c r="C18" s="30"/>
      <c r="D18" s="30"/>
      <c r="E18" s="33"/>
      <c r="F18" s="30"/>
      <c r="G18" s="30"/>
      <c r="H18" s="30">
        <f t="shared" si="0"/>
        <v>0</v>
      </c>
      <c r="I18" s="30">
        <f>H18*C18</f>
        <v>0</v>
      </c>
      <c r="J18" s="30">
        <f>I18*TAN(ACOS(C18))</f>
        <v>0</v>
      </c>
      <c r="K18" s="30">
        <f t="shared" si="1"/>
        <v>0</v>
      </c>
      <c r="L18" s="38"/>
      <c r="M18" s="38"/>
      <c r="N18" s="38"/>
      <c r="O18" s="38"/>
      <c r="P18" s="38"/>
      <c r="Q18" s="38"/>
      <c r="R18" s="36"/>
      <c r="S18" s="49"/>
      <c r="T18" s="60"/>
      <c r="U18" s="52"/>
      <c r="V18" s="52"/>
      <c r="W18" s="54"/>
      <c r="X18" s="52"/>
      <c r="Y18" s="14"/>
      <c r="Z18" s="15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</row>
    <row r="19" spans="1:134" ht="19.5" customHeight="1">
      <c r="A19" s="31"/>
      <c r="B19" s="32"/>
      <c r="C19" s="30"/>
      <c r="D19" s="30"/>
      <c r="E19" s="33"/>
      <c r="F19" s="30"/>
      <c r="G19" s="30"/>
      <c r="H19" s="30">
        <f t="shared" si="0"/>
        <v>0</v>
      </c>
      <c r="I19" s="30">
        <f>H19*C19</f>
        <v>0</v>
      </c>
      <c r="J19" s="30">
        <f>I19*TAN(ACOS(C19))</f>
        <v>0</v>
      </c>
      <c r="K19" s="30">
        <f t="shared" si="1"/>
        <v>0</v>
      </c>
      <c r="L19" s="38"/>
      <c r="M19" s="38"/>
      <c r="N19" s="38"/>
      <c r="O19" s="38"/>
      <c r="P19" s="38"/>
      <c r="Q19" s="38"/>
      <c r="R19" s="36"/>
      <c r="S19" s="49"/>
      <c r="T19" s="60"/>
      <c r="U19" s="52"/>
      <c r="V19" s="52"/>
      <c r="W19" s="54"/>
      <c r="X19" s="52"/>
      <c r="Y19" s="14"/>
      <c r="Z19" s="15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1:134" ht="20.25" customHeight="1" thickBot="1">
      <c r="A20" s="31"/>
      <c r="B20" s="30"/>
      <c r="C20" s="30"/>
      <c r="D20" s="30"/>
      <c r="E20" s="33"/>
      <c r="F20" s="30"/>
      <c r="G20" s="30"/>
      <c r="H20" s="30">
        <f t="shared" si="0"/>
        <v>0</v>
      </c>
      <c r="I20" s="30">
        <f>H20*C20</f>
        <v>0</v>
      </c>
      <c r="J20" s="30">
        <f>I20*TAN(ACOS(C20))</f>
        <v>0</v>
      </c>
      <c r="K20" s="30">
        <f t="shared" si="1"/>
        <v>0</v>
      </c>
      <c r="L20" s="38"/>
      <c r="M20" s="38"/>
      <c r="N20" s="38"/>
      <c r="O20" s="38"/>
      <c r="P20" s="38"/>
      <c r="Q20" s="38"/>
      <c r="R20" s="36"/>
      <c r="S20" s="50"/>
      <c r="T20" s="61"/>
      <c r="U20" s="57"/>
      <c r="V20" s="57"/>
      <c r="W20" s="55"/>
      <c r="X20" s="57"/>
      <c r="Y20" s="14"/>
      <c r="Z20" s="15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</row>
    <row r="21" spans="1:134" ht="15" customHeight="1">
      <c r="A21" s="64"/>
      <c r="B21" s="37" t="s">
        <v>13</v>
      </c>
      <c r="C21" s="37" t="s">
        <v>4</v>
      </c>
      <c r="D21" s="37" t="s">
        <v>16</v>
      </c>
      <c r="E21" s="65" t="s">
        <v>3</v>
      </c>
      <c r="F21" s="37" t="s">
        <v>16</v>
      </c>
      <c r="G21" s="37" t="s">
        <v>0</v>
      </c>
      <c r="H21" s="66" t="s">
        <v>18</v>
      </c>
      <c r="I21" s="66" t="s">
        <v>19</v>
      </c>
      <c r="J21" s="66" t="s">
        <v>20</v>
      </c>
      <c r="K21" s="37" t="s">
        <v>8</v>
      </c>
      <c r="L21" s="37" t="s">
        <v>6</v>
      </c>
      <c r="M21" s="37" t="s">
        <v>7</v>
      </c>
      <c r="N21" s="37" t="s">
        <v>5</v>
      </c>
      <c r="O21" s="37" t="s">
        <v>8</v>
      </c>
      <c r="P21" s="37" t="s">
        <v>9</v>
      </c>
      <c r="Q21" s="37" t="s">
        <v>21</v>
      </c>
      <c r="R21" s="36">
        <v>2</v>
      </c>
      <c r="S21" s="18"/>
      <c r="T21" s="19"/>
      <c r="U21" s="18"/>
      <c r="V21" s="18"/>
      <c r="W21" s="18"/>
      <c r="X21" s="18"/>
      <c r="Y21" s="18"/>
      <c r="Z21" s="15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</row>
    <row r="22" spans="1:134" ht="15" customHeight="1">
      <c r="A22" s="64"/>
      <c r="B22" s="37"/>
      <c r="C22" s="37"/>
      <c r="D22" s="37"/>
      <c r="E22" s="65"/>
      <c r="F22" s="37"/>
      <c r="G22" s="37"/>
      <c r="H22" s="66"/>
      <c r="I22" s="66"/>
      <c r="J22" s="66"/>
      <c r="K22" s="37"/>
      <c r="L22" s="37"/>
      <c r="M22" s="37"/>
      <c r="N22" s="37"/>
      <c r="O22" s="37"/>
      <c r="P22" s="37"/>
      <c r="Q22" s="37"/>
      <c r="R22" s="36"/>
      <c r="S22" s="18"/>
      <c r="T22" s="19"/>
      <c r="U22" s="18"/>
      <c r="V22" s="18"/>
      <c r="W22" s="18"/>
      <c r="X22" s="18"/>
      <c r="Y22" s="18"/>
      <c r="Z22" s="15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</row>
    <row r="23" spans="1:134" ht="20.25" customHeight="1">
      <c r="A23" s="64"/>
      <c r="B23" s="34" t="s">
        <v>14</v>
      </c>
      <c r="C23" s="37"/>
      <c r="D23" s="34" t="s">
        <v>17</v>
      </c>
      <c r="E23" s="65"/>
      <c r="F23" s="34" t="s">
        <v>22</v>
      </c>
      <c r="G23" s="37"/>
      <c r="H23" s="34" t="s">
        <v>17</v>
      </c>
      <c r="I23" s="34" t="s">
        <v>14</v>
      </c>
      <c r="J23" s="34" t="s">
        <v>15</v>
      </c>
      <c r="K23" s="34" t="s">
        <v>2</v>
      </c>
      <c r="L23" s="34" t="s">
        <v>14</v>
      </c>
      <c r="M23" s="34" t="s">
        <v>15</v>
      </c>
      <c r="N23" s="34" t="s">
        <v>17</v>
      </c>
      <c r="O23" s="34" t="s">
        <v>2</v>
      </c>
      <c r="P23" s="37"/>
      <c r="Q23" s="34" t="s">
        <v>1</v>
      </c>
      <c r="R23" s="36"/>
      <c r="S23" s="18"/>
      <c r="T23" s="20"/>
      <c r="U23" s="20"/>
      <c r="V23" s="20"/>
      <c r="W23" s="18"/>
      <c r="X23" s="20"/>
      <c r="Y23" s="20"/>
      <c r="Z23" s="15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</row>
    <row r="24" spans="1:134" ht="19.5">
      <c r="A24" s="31"/>
      <c r="B24" s="30"/>
      <c r="C24" s="30"/>
      <c r="D24" s="30"/>
      <c r="E24" s="33"/>
      <c r="F24" s="30"/>
      <c r="G24" s="30"/>
      <c r="H24" s="30">
        <f>F24*G24</f>
        <v>0</v>
      </c>
      <c r="I24" s="30">
        <f>H24*C24</f>
        <v>0</v>
      </c>
      <c r="J24" s="30">
        <f>I24*TAN(ACOS(C24))</f>
        <v>0</v>
      </c>
      <c r="K24" s="30">
        <f>H24/$Q$16</f>
        <v>0</v>
      </c>
      <c r="L24" s="38">
        <f>(I24+I25+I26+I27+I28)</f>
        <v>0</v>
      </c>
      <c r="M24" s="38">
        <f>J24+J25+J26+J27+J28</f>
        <v>0</v>
      </c>
      <c r="N24" s="38">
        <f>SQRT((L24*L24)+(M24*M24))</f>
        <v>0</v>
      </c>
      <c r="O24" s="38">
        <f>N24/$Q$16</f>
        <v>0</v>
      </c>
      <c r="P24" s="38" t="e">
        <f>L24/N24</f>
        <v>#DIV/0!</v>
      </c>
      <c r="Q24" s="38">
        <f>SQRT(3)*400</f>
        <v>692.8203230275509</v>
      </c>
      <c r="R24" s="36"/>
      <c r="S24" s="18"/>
      <c r="T24" s="18"/>
      <c r="U24" s="18"/>
      <c r="V24" s="18"/>
      <c r="W24" s="18"/>
      <c r="X24" s="18"/>
      <c r="Y24" s="18"/>
      <c r="Z24" s="15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</row>
    <row r="25" spans="1:134" ht="19.5">
      <c r="A25" s="31"/>
      <c r="B25" s="30"/>
      <c r="C25" s="30"/>
      <c r="D25" s="30"/>
      <c r="E25" s="33"/>
      <c r="F25" s="30"/>
      <c r="G25" s="30"/>
      <c r="H25" s="30">
        <f t="shared" ref="H25:H28" si="2">F25*G25</f>
        <v>0</v>
      </c>
      <c r="I25" s="30">
        <f>H25*C25</f>
        <v>0</v>
      </c>
      <c r="J25" s="30">
        <f t="shared" ref="J25:J28" si="3">I25*TAN(ACOS(C25))</f>
        <v>0</v>
      </c>
      <c r="K25" s="30">
        <f t="shared" ref="K25:K28" si="4">H25/$Q$16</f>
        <v>0</v>
      </c>
      <c r="L25" s="38"/>
      <c r="M25" s="38"/>
      <c r="N25" s="38"/>
      <c r="O25" s="38"/>
      <c r="P25" s="38"/>
      <c r="Q25" s="38"/>
      <c r="R25" s="36"/>
      <c r="S25" s="18"/>
      <c r="T25" s="18"/>
      <c r="U25" s="18"/>
      <c r="V25" s="18"/>
      <c r="W25" s="18"/>
      <c r="X25" s="18"/>
      <c r="Y25" s="18"/>
      <c r="Z25" s="15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</row>
    <row r="26" spans="1:134" ht="19.5">
      <c r="A26" s="31"/>
      <c r="B26" s="30"/>
      <c r="C26" s="30"/>
      <c r="D26" s="30"/>
      <c r="E26" s="33"/>
      <c r="F26" s="30"/>
      <c r="G26" s="30"/>
      <c r="H26" s="30">
        <f t="shared" si="2"/>
        <v>0</v>
      </c>
      <c r="I26" s="30">
        <f t="shared" ref="I26:I28" si="5">H26*C26</f>
        <v>0</v>
      </c>
      <c r="J26" s="30">
        <f t="shared" si="3"/>
        <v>0</v>
      </c>
      <c r="K26" s="30">
        <f t="shared" si="4"/>
        <v>0</v>
      </c>
      <c r="L26" s="38"/>
      <c r="M26" s="38"/>
      <c r="N26" s="38"/>
      <c r="O26" s="38"/>
      <c r="P26" s="38"/>
      <c r="Q26" s="38"/>
      <c r="R26" s="36"/>
      <c r="S26" s="18"/>
      <c r="T26" s="18"/>
      <c r="U26" s="18"/>
      <c r="V26" s="18"/>
      <c r="W26" s="18"/>
      <c r="X26" s="18"/>
      <c r="Y26" s="18"/>
      <c r="Z26" s="15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</row>
    <row r="27" spans="1:134" ht="19.5">
      <c r="A27" s="31"/>
      <c r="B27" s="30"/>
      <c r="C27" s="30"/>
      <c r="D27" s="30"/>
      <c r="E27" s="33"/>
      <c r="F27" s="30"/>
      <c r="G27" s="30"/>
      <c r="H27" s="30">
        <f t="shared" si="2"/>
        <v>0</v>
      </c>
      <c r="I27" s="30">
        <f t="shared" si="5"/>
        <v>0</v>
      </c>
      <c r="J27" s="30">
        <f t="shared" si="3"/>
        <v>0</v>
      </c>
      <c r="K27" s="30">
        <f t="shared" si="4"/>
        <v>0</v>
      </c>
      <c r="L27" s="38"/>
      <c r="M27" s="38"/>
      <c r="N27" s="38"/>
      <c r="O27" s="38"/>
      <c r="P27" s="38"/>
      <c r="Q27" s="38"/>
      <c r="R27" s="36"/>
      <c r="S27" s="18"/>
      <c r="T27" s="18"/>
      <c r="U27" s="18"/>
      <c r="V27" s="18"/>
      <c r="W27" s="18"/>
      <c r="X27" s="18"/>
      <c r="Y27" s="18"/>
      <c r="Z27" s="15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</row>
    <row r="28" spans="1:134" ht="19.5">
      <c r="A28" s="31"/>
      <c r="B28" s="30"/>
      <c r="C28" s="30"/>
      <c r="D28" s="30"/>
      <c r="E28" s="33"/>
      <c r="F28" s="30"/>
      <c r="G28" s="30"/>
      <c r="H28" s="30">
        <f t="shared" si="2"/>
        <v>0</v>
      </c>
      <c r="I28" s="30">
        <f t="shared" si="5"/>
        <v>0</v>
      </c>
      <c r="J28" s="30">
        <f t="shared" si="3"/>
        <v>0</v>
      </c>
      <c r="K28" s="30">
        <f t="shared" si="4"/>
        <v>0</v>
      </c>
      <c r="L28" s="38"/>
      <c r="M28" s="38"/>
      <c r="N28" s="38"/>
      <c r="O28" s="38"/>
      <c r="P28" s="38"/>
      <c r="Q28" s="38"/>
      <c r="R28" s="36"/>
      <c r="S28" s="18"/>
      <c r="T28" s="18"/>
      <c r="U28" s="18"/>
      <c r="V28" s="18"/>
      <c r="W28" s="18"/>
      <c r="X28" s="18"/>
      <c r="Y28" s="18"/>
      <c r="Z28" s="15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</row>
    <row r="29" spans="1:134" ht="15" customHeight="1">
      <c r="A29" s="64"/>
      <c r="B29" s="37" t="s">
        <v>13</v>
      </c>
      <c r="C29" s="37" t="s">
        <v>4</v>
      </c>
      <c r="D29" s="37" t="s">
        <v>16</v>
      </c>
      <c r="E29" s="65" t="s">
        <v>3</v>
      </c>
      <c r="F29" s="37" t="s">
        <v>16</v>
      </c>
      <c r="G29" s="37" t="s">
        <v>0</v>
      </c>
      <c r="H29" s="66" t="s">
        <v>18</v>
      </c>
      <c r="I29" s="66" t="s">
        <v>19</v>
      </c>
      <c r="J29" s="66" t="s">
        <v>20</v>
      </c>
      <c r="K29" s="37" t="s">
        <v>8</v>
      </c>
      <c r="L29" s="37" t="s">
        <v>6</v>
      </c>
      <c r="M29" s="37" t="s">
        <v>7</v>
      </c>
      <c r="N29" s="37" t="s">
        <v>5</v>
      </c>
      <c r="O29" s="37" t="s">
        <v>8</v>
      </c>
      <c r="P29" s="37" t="s">
        <v>9</v>
      </c>
      <c r="Q29" s="37" t="s">
        <v>21</v>
      </c>
      <c r="R29" s="36">
        <v>3</v>
      </c>
      <c r="S29" s="14"/>
      <c r="T29" s="18"/>
      <c r="U29" s="18"/>
      <c r="V29" s="18"/>
      <c r="W29" s="20"/>
      <c r="X29" s="20"/>
      <c r="Y29" s="21"/>
      <c r="Z29" s="15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</row>
    <row r="30" spans="1:134" ht="15" customHeight="1">
      <c r="A30" s="64"/>
      <c r="B30" s="37"/>
      <c r="C30" s="37"/>
      <c r="D30" s="37"/>
      <c r="E30" s="65"/>
      <c r="F30" s="37"/>
      <c r="G30" s="37"/>
      <c r="H30" s="66"/>
      <c r="I30" s="66"/>
      <c r="J30" s="66"/>
      <c r="K30" s="37"/>
      <c r="L30" s="37"/>
      <c r="M30" s="37"/>
      <c r="N30" s="37"/>
      <c r="O30" s="37"/>
      <c r="P30" s="37"/>
      <c r="Q30" s="37"/>
      <c r="R30" s="36"/>
      <c r="S30" s="14"/>
      <c r="T30" s="18"/>
      <c r="U30" s="18"/>
      <c r="V30" s="18"/>
      <c r="W30" s="20"/>
      <c r="X30" s="20"/>
      <c r="Y30" s="21"/>
      <c r="Z30" s="15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</row>
    <row r="31" spans="1:134" ht="20.25" customHeight="1">
      <c r="A31" s="64"/>
      <c r="B31" s="34" t="s">
        <v>14</v>
      </c>
      <c r="C31" s="37"/>
      <c r="D31" s="34" t="s">
        <v>17</v>
      </c>
      <c r="E31" s="65"/>
      <c r="F31" s="34" t="s">
        <v>22</v>
      </c>
      <c r="G31" s="37"/>
      <c r="H31" s="34" t="s">
        <v>17</v>
      </c>
      <c r="I31" s="34" t="s">
        <v>14</v>
      </c>
      <c r="J31" s="34" t="s">
        <v>15</v>
      </c>
      <c r="K31" s="34" t="s">
        <v>2</v>
      </c>
      <c r="L31" s="34" t="s">
        <v>14</v>
      </c>
      <c r="M31" s="34" t="s">
        <v>15</v>
      </c>
      <c r="N31" s="34" t="s">
        <v>17</v>
      </c>
      <c r="O31" s="34" t="s">
        <v>2</v>
      </c>
      <c r="P31" s="37"/>
      <c r="Q31" s="34" t="s">
        <v>1</v>
      </c>
      <c r="R31" s="36"/>
      <c r="S31" s="14"/>
      <c r="T31" s="20"/>
      <c r="U31" s="20"/>
      <c r="V31" s="20"/>
      <c r="W31" s="20"/>
      <c r="X31" s="20"/>
      <c r="Y31" s="21"/>
      <c r="Z31" s="15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</row>
    <row r="32" spans="1:134" ht="19.5">
      <c r="A32" s="31"/>
      <c r="B32" s="30"/>
      <c r="C32" s="30"/>
      <c r="D32" s="30"/>
      <c r="E32" s="33"/>
      <c r="F32" s="30"/>
      <c r="G32" s="30"/>
      <c r="H32" s="30">
        <f>F32*G32</f>
        <v>0</v>
      </c>
      <c r="I32" s="30">
        <f>H32*C32</f>
        <v>0</v>
      </c>
      <c r="J32" s="30">
        <f>I32*TAN(ACOS(C32))</f>
        <v>0</v>
      </c>
      <c r="K32" s="30">
        <f>H32/$Q$16</f>
        <v>0</v>
      </c>
      <c r="L32" s="38">
        <f>(I32+I33+I34+I35+I36)</f>
        <v>0</v>
      </c>
      <c r="M32" s="38">
        <f>J32+J33+J34+J35+J36</f>
        <v>0</v>
      </c>
      <c r="N32" s="38">
        <f>SQRT((L32*L32)+(M32*M32))</f>
        <v>0</v>
      </c>
      <c r="O32" s="38">
        <f>N32/$Q$16</f>
        <v>0</v>
      </c>
      <c r="P32" s="38" t="e">
        <f>L32/N32</f>
        <v>#DIV/0!</v>
      </c>
      <c r="Q32" s="38">
        <f>SQRT(3)*400</f>
        <v>692.8203230275509</v>
      </c>
      <c r="R32" s="36"/>
      <c r="S32" s="14"/>
      <c r="T32" s="18"/>
      <c r="U32" s="18"/>
      <c r="V32" s="18"/>
      <c r="W32" s="20"/>
      <c r="X32" s="20"/>
      <c r="Y32" s="21"/>
      <c r="Z32" s="15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</row>
    <row r="33" spans="1:134" ht="19.5">
      <c r="A33" s="31"/>
      <c r="B33" s="30"/>
      <c r="C33" s="30"/>
      <c r="D33" s="30"/>
      <c r="E33" s="33"/>
      <c r="F33" s="30"/>
      <c r="G33" s="30"/>
      <c r="H33" s="30">
        <f t="shared" ref="H33:H36" si="6">F33*G33</f>
        <v>0</v>
      </c>
      <c r="I33" s="30">
        <f>H33*C33</f>
        <v>0</v>
      </c>
      <c r="J33" s="30">
        <f>I33*TAN(ACOS(C33))</f>
        <v>0</v>
      </c>
      <c r="K33" s="30">
        <f t="shared" ref="K33:K36" si="7">H33/$Q$16</f>
        <v>0</v>
      </c>
      <c r="L33" s="38"/>
      <c r="M33" s="38"/>
      <c r="N33" s="38"/>
      <c r="O33" s="38"/>
      <c r="P33" s="38"/>
      <c r="Q33" s="38"/>
      <c r="R33" s="36"/>
      <c r="S33" s="14"/>
      <c r="T33" s="18"/>
      <c r="U33" s="18"/>
      <c r="V33" s="18"/>
      <c r="W33" s="20"/>
      <c r="X33" s="20"/>
      <c r="Y33" s="21"/>
      <c r="Z33" s="15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</row>
    <row r="34" spans="1:134" ht="19.5">
      <c r="A34" s="31"/>
      <c r="B34" s="30"/>
      <c r="C34" s="30"/>
      <c r="D34" s="30"/>
      <c r="E34" s="33"/>
      <c r="F34" s="30"/>
      <c r="G34" s="30"/>
      <c r="H34" s="30">
        <f t="shared" si="6"/>
        <v>0</v>
      </c>
      <c r="I34" s="30">
        <f>H34*C34</f>
        <v>0</v>
      </c>
      <c r="J34" s="30">
        <f>I34*TAN(ACOS(C34))</f>
        <v>0</v>
      </c>
      <c r="K34" s="30">
        <f t="shared" si="7"/>
        <v>0</v>
      </c>
      <c r="L34" s="38"/>
      <c r="M34" s="38"/>
      <c r="N34" s="38"/>
      <c r="O34" s="38"/>
      <c r="P34" s="38"/>
      <c r="Q34" s="38"/>
      <c r="R34" s="36"/>
      <c r="S34" s="14"/>
      <c r="T34" s="18"/>
      <c r="U34" s="18"/>
      <c r="V34" s="18"/>
      <c r="W34" s="20"/>
      <c r="X34" s="20"/>
      <c r="Y34" s="21"/>
      <c r="Z34" s="15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</row>
    <row r="35" spans="1:134" ht="19.5">
      <c r="A35" s="31"/>
      <c r="B35" s="30"/>
      <c r="C35" s="30"/>
      <c r="D35" s="30"/>
      <c r="E35" s="33"/>
      <c r="F35" s="30"/>
      <c r="G35" s="30"/>
      <c r="H35" s="30">
        <f t="shared" si="6"/>
        <v>0</v>
      </c>
      <c r="I35" s="30">
        <f>H35*C35</f>
        <v>0</v>
      </c>
      <c r="J35" s="30">
        <f>I35*TAN(ACOS(C35))</f>
        <v>0</v>
      </c>
      <c r="K35" s="30">
        <f t="shared" si="7"/>
        <v>0</v>
      </c>
      <c r="L35" s="38"/>
      <c r="M35" s="38"/>
      <c r="N35" s="38"/>
      <c r="O35" s="38"/>
      <c r="P35" s="38"/>
      <c r="Q35" s="38"/>
      <c r="R35" s="36"/>
      <c r="S35" s="14"/>
      <c r="T35" s="18"/>
      <c r="U35" s="18"/>
      <c r="V35" s="18"/>
      <c r="W35" s="20"/>
      <c r="X35" s="20"/>
      <c r="Y35" s="21"/>
      <c r="Z35" s="15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</row>
    <row r="36" spans="1:134" ht="19.5">
      <c r="A36" s="31"/>
      <c r="B36" s="30"/>
      <c r="C36" s="30"/>
      <c r="D36" s="30"/>
      <c r="E36" s="33"/>
      <c r="F36" s="30"/>
      <c r="G36" s="30"/>
      <c r="H36" s="30">
        <f t="shared" si="6"/>
        <v>0</v>
      </c>
      <c r="I36" s="30">
        <f>H36*C36</f>
        <v>0</v>
      </c>
      <c r="J36" s="30">
        <f>I36*TAN(ACOS(C36))</f>
        <v>0</v>
      </c>
      <c r="K36" s="30">
        <f t="shared" si="7"/>
        <v>0</v>
      </c>
      <c r="L36" s="38"/>
      <c r="M36" s="38"/>
      <c r="N36" s="38"/>
      <c r="O36" s="38"/>
      <c r="P36" s="38"/>
      <c r="Q36" s="38"/>
      <c r="R36" s="36"/>
      <c r="S36" s="14"/>
      <c r="T36" s="18"/>
      <c r="U36" s="18"/>
      <c r="V36" s="18"/>
      <c r="W36" s="20"/>
      <c r="X36" s="20"/>
      <c r="Y36" s="21"/>
      <c r="Z36" s="15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</row>
    <row r="37" spans="1:134" ht="15" customHeight="1">
      <c r="A37" s="64"/>
      <c r="B37" s="37" t="s">
        <v>13</v>
      </c>
      <c r="C37" s="37" t="s">
        <v>4</v>
      </c>
      <c r="D37" s="37" t="s">
        <v>16</v>
      </c>
      <c r="E37" s="65" t="s">
        <v>3</v>
      </c>
      <c r="F37" s="37" t="s">
        <v>16</v>
      </c>
      <c r="G37" s="37" t="s">
        <v>0</v>
      </c>
      <c r="H37" s="66" t="s">
        <v>18</v>
      </c>
      <c r="I37" s="66" t="s">
        <v>19</v>
      </c>
      <c r="J37" s="66" t="s">
        <v>20</v>
      </c>
      <c r="K37" s="37" t="s">
        <v>8</v>
      </c>
      <c r="L37" s="37" t="s">
        <v>6</v>
      </c>
      <c r="M37" s="37" t="s">
        <v>7</v>
      </c>
      <c r="N37" s="37" t="s">
        <v>5</v>
      </c>
      <c r="O37" s="37" t="s">
        <v>8</v>
      </c>
      <c r="P37" s="37" t="s">
        <v>9</v>
      </c>
      <c r="Q37" s="37" t="s">
        <v>21</v>
      </c>
      <c r="R37" s="36">
        <v>4</v>
      </c>
      <c r="S37" s="14"/>
      <c r="T37" s="18"/>
      <c r="U37" s="18"/>
      <c r="V37" s="18"/>
      <c r="W37" s="20"/>
      <c r="X37" s="20"/>
      <c r="Y37" s="21"/>
      <c r="Z37" s="15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</row>
    <row r="38" spans="1:134" ht="15" customHeight="1">
      <c r="A38" s="64"/>
      <c r="B38" s="37"/>
      <c r="C38" s="37"/>
      <c r="D38" s="37"/>
      <c r="E38" s="65"/>
      <c r="F38" s="37"/>
      <c r="G38" s="37"/>
      <c r="H38" s="66"/>
      <c r="I38" s="66"/>
      <c r="J38" s="66"/>
      <c r="K38" s="37"/>
      <c r="L38" s="37"/>
      <c r="M38" s="37"/>
      <c r="N38" s="37"/>
      <c r="O38" s="37"/>
      <c r="P38" s="37"/>
      <c r="Q38" s="37"/>
      <c r="R38" s="36"/>
      <c r="S38" s="14"/>
      <c r="T38" s="18"/>
      <c r="U38" s="18"/>
      <c r="V38" s="18"/>
      <c r="W38" s="20"/>
      <c r="X38" s="20"/>
      <c r="Y38" s="21"/>
      <c r="Z38" s="15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</row>
    <row r="39" spans="1:134" ht="20.25" customHeight="1">
      <c r="A39" s="64"/>
      <c r="B39" s="34" t="s">
        <v>14</v>
      </c>
      <c r="C39" s="37"/>
      <c r="D39" s="34" t="s">
        <v>17</v>
      </c>
      <c r="E39" s="65"/>
      <c r="F39" s="34" t="s">
        <v>22</v>
      </c>
      <c r="G39" s="37"/>
      <c r="H39" s="34" t="s">
        <v>17</v>
      </c>
      <c r="I39" s="34" t="s">
        <v>14</v>
      </c>
      <c r="J39" s="34" t="s">
        <v>15</v>
      </c>
      <c r="K39" s="34" t="s">
        <v>2</v>
      </c>
      <c r="L39" s="34" t="s">
        <v>14</v>
      </c>
      <c r="M39" s="34" t="s">
        <v>15</v>
      </c>
      <c r="N39" s="34" t="s">
        <v>17</v>
      </c>
      <c r="O39" s="34" t="s">
        <v>2</v>
      </c>
      <c r="P39" s="37"/>
      <c r="Q39" s="34" t="s">
        <v>1</v>
      </c>
      <c r="R39" s="36"/>
      <c r="S39" s="14"/>
      <c r="T39" s="20"/>
      <c r="U39" s="20"/>
      <c r="V39" s="20"/>
      <c r="W39" s="20"/>
      <c r="X39" s="20"/>
      <c r="Y39" s="21"/>
      <c r="Z39" s="15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</row>
    <row r="40" spans="1:134" ht="19.5">
      <c r="A40" s="31"/>
      <c r="B40" s="30"/>
      <c r="C40" s="30"/>
      <c r="D40" s="30"/>
      <c r="E40" s="33"/>
      <c r="F40" s="30"/>
      <c r="G40" s="30"/>
      <c r="H40" s="30">
        <f>F40*G40</f>
        <v>0</v>
      </c>
      <c r="I40" s="30">
        <f>H40*C40</f>
        <v>0</v>
      </c>
      <c r="J40" s="30">
        <f>I40*TAN(ACOS(C40))</f>
        <v>0</v>
      </c>
      <c r="K40" s="30">
        <f>H40/$Q$16</f>
        <v>0</v>
      </c>
      <c r="L40" s="38">
        <f>(I40+I41+I42+I43+I44)</f>
        <v>0</v>
      </c>
      <c r="M40" s="38">
        <f>J40+J41+J42+J43+J44</f>
        <v>0</v>
      </c>
      <c r="N40" s="38">
        <f>SQRT((L40*L40)+(M40*M40))</f>
        <v>0</v>
      </c>
      <c r="O40" s="38">
        <f>N40/$Q$16</f>
        <v>0</v>
      </c>
      <c r="P40" s="38" t="e">
        <f>L40/N40</f>
        <v>#DIV/0!</v>
      </c>
      <c r="Q40" s="38">
        <f>SQRT(3)*400</f>
        <v>692.8203230275509</v>
      </c>
      <c r="R40" s="36"/>
      <c r="S40" s="14"/>
      <c r="T40" s="18"/>
      <c r="U40" s="18"/>
      <c r="V40" s="18"/>
      <c r="W40" s="20"/>
      <c r="X40" s="20"/>
      <c r="Y40" s="21"/>
      <c r="Z40" s="15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</row>
    <row r="41" spans="1:134" ht="19.5">
      <c r="A41" s="31"/>
      <c r="B41" s="30"/>
      <c r="C41" s="30"/>
      <c r="D41" s="30"/>
      <c r="E41" s="33"/>
      <c r="F41" s="30"/>
      <c r="G41" s="30"/>
      <c r="H41" s="30">
        <f t="shared" ref="H41:H44" si="8">F41*G41</f>
        <v>0</v>
      </c>
      <c r="I41" s="30">
        <f>H41*C41</f>
        <v>0</v>
      </c>
      <c r="J41" s="30">
        <f>I41*TAN(ACOS(C41))</f>
        <v>0</v>
      </c>
      <c r="K41" s="30">
        <f t="shared" ref="K41:K44" si="9">H41/$Q$16</f>
        <v>0</v>
      </c>
      <c r="L41" s="38"/>
      <c r="M41" s="38"/>
      <c r="N41" s="38"/>
      <c r="O41" s="38"/>
      <c r="P41" s="38"/>
      <c r="Q41" s="38"/>
      <c r="R41" s="36"/>
      <c r="S41" s="14"/>
      <c r="T41" s="18"/>
      <c r="U41" s="18"/>
      <c r="V41" s="18"/>
      <c r="W41" s="20"/>
      <c r="X41" s="20"/>
      <c r="Y41" s="21"/>
      <c r="Z41" s="15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</row>
    <row r="42" spans="1:134" ht="19.5">
      <c r="A42" s="31"/>
      <c r="B42" s="30"/>
      <c r="C42" s="30"/>
      <c r="D42" s="30"/>
      <c r="E42" s="33"/>
      <c r="F42" s="30"/>
      <c r="G42" s="30"/>
      <c r="H42" s="30">
        <f t="shared" si="8"/>
        <v>0</v>
      </c>
      <c r="I42" s="30">
        <f>H42*C42</f>
        <v>0</v>
      </c>
      <c r="J42" s="30">
        <f>I42*TAN(ACOS(C42))</f>
        <v>0</v>
      </c>
      <c r="K42" s="30">
        <f t="shared" si="9"/>
        <v>0</v>
      </c>
      <c r="L42" s="38"/>
      <c r="M42" s="38"/>
      <c r="N42" s="38"/>
      <c r="O42" s="38"/>
      <c r="P42" s="38"/>
      <c r="Q42" s="38"/>
      <c r="R42" s="36"/>
      <c r="S42" s="14"/>
      <c r="T42" s="18"/>
      <c r="U42" s="18"/>
      <c r="V42" s="18"/>
      <c r="W42" s="20"/>
      <c r="X42" s="20"/>
      <c r="Y42" s="21"/>
      <c r="Z42" s="15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</row>
    <row r="43" spans="1:134" ht="19.5">
      <c r="A43" s="31"/>
      <c r="B43" s="30"/>
      <c r="C43" s="30"/>
      <c r="D43" s="30"/>
      <c r="E43" s="33"/>
      <c r="F43" s="30"/>
      <c r="G43" s="30"/>
      <c r="H43" s="30">
        <f t="shared" si="8"/>
        <v>0</v>
      </c>
      <c r="I43" s="30">
        <f>H43*C43</f>
        <v>0</v>
      </c>
      <c r="J43" s="30">
        <f>I43*TAN(ACOS(C43))</f>
        <v>0</v>
      </c>
      <c r="K43" s="30">
        <f t="shared" si="9"/>
        <v>0</v>
      </c>
      <c r="L43" s="38"/>
      <c r="M43" s="38"/>
      <c r="N43" s="38"/>
      <c r="O43" s="38"/>
      <c r="P43" s="38"/>
      <c r="Q43" s="38"/>
      <c r="R43" s="36"/>
      <c r="S43" s="14"/>
      <c r="T43" s="18"/>
      <c r="U43" s="18"/>
      <c r="V43" s="18"/>
      <c r="W43" s="20"/>
      <c r="X43" s="20"/>
      <c r="Y43" s="21"/>
      <c r="Z43" s="15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</row>
    <row r="44" spans="1:134" ht="19.5">
      <c r="A44" s="31"/>
      <c r="B44" s="30"/>
      <c r="C44" s="30"/>
      <c r="D44" s="30"/>
      <c r="E44" s="33"/>
      <c r="F44" s="30"/>
      <c r="G44" s="30"/>
      <c r="H44" s="30">
        <f t="shared" si="8"/>
        <v>0</v>
      </c>
      <c r="I44" s="30">
        <f>H44*C44</f>
        <v>0</v>
      </c>
      <c r="J44" s="30">
        <f>I44*TAN(ACOS(C44))</f>
        <v>0</v>
      </c>
      <c r="K44" s="30">
        <f t="shared" si="9"/>
        <v>0</v>
      </c>
      <c r="L44" s="38"/>
      <c r="M44" s="38"/>
      <c r="N44" s="38"/>
      <c r="O44" s="38"/>
      <c r="P44" s="38"/>
      <c r="Q44" s="38"/>
      <c r="R44" s="36"/>
      <c r="S44" s="14"/>
      <c r="T44" s="18"/>
      <c r="U44" s="18"/>
      <c r="V44" s="18"/>
      <c r="W44" s="20"/>
      <c r="X44" s="20"/>
      <c r="Y44" s="21"/>
      <c r="Z44" s="15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</row>
    <row r="45" spans="1:134" ht="15" customHeight="1">
      <c r="A45" s="64"/>
      <c r="B45" s="37" t="s">
        <v>13</v>
      </c>
      <c r="C45" s="37" t="s">
        <v>4</v>
      </c>
      <c r="D45" s="37" t="s">
        <v>16</v>
      </c>
      <c r="E45" s="65" t="s">
        <v>3</v>
      </c>
      <c r="F45" s="37" t="s">
        <v>16</v>
      </c>
      <c r="G45" s="37" t="s">
        <v>0</v>
      </c>
      <c r="H45" s="66" t="s">
        <v>18</v>
      </c>
      <c r="I45" s="66" t="s">
        <v>19</v>
      </c>
      <c r="J45" s="66" t="s">
        <v>20</v>
      </c>
      <c r="K45" s="37" t="s">
        <v>8</v>
      </c>
      <c r="L45" s="37" t="s">
        <v>6</v>
      </c>
      <c r="M45" s="37" t="s">
        <v>7</v>
      </c>
      <c r="N45" s="37" t="s">
        <v>5</v>
      </c>
      <c r="O45" s="37" t="s">
        <v>8</v>
      </c>
      <c r="P45" s="37" t="s">
        <v>9</v>
      </c>
      <c r="Q45" s="37" t="s">
        <v>21</v>
      </c>
      <c r="R45" s="36">
        <v>5</v>
      </c>
      <c r="S45" s="14"/>
      <c r="T45" s="18"/>
      <c r="U45" s="18"/>
      <c r="V45" s="18"/>
      <c r="W45" s="20"/>
      <c r="X45" s="20"/>
      <c r="Y45" s="21"/>
      <c r="Z45" s="15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</row>
    <row r="46" spans="1:134" ht="15" customHeight="1">
      <c r="A46" s="64"/>
      <c r="B46" s="37"/>
      <c r="C46" s="37"/>
      <c r="D46" s="37"/>
      <c r="E46" s="65"/>
      <c r="F46" s="37"/>
      <c r="G46" s="37"/>
      <c r="H46" s="66"/>
      <c r="I46" s="66"/>
      <c r="J46" s="66"/>
      <c r="K46" s="37"/>
      <c r="L46" s="37"/>
      <c r="M46" s="37"/>
      <c r="N46" s="37"/>
      <c r="O46" s="37"/>
      <c r="P46" s="37"/>
      <c r="Q46" s="37"/>
      <c r="R46" s="36"/>
      <c r="S46" s="14"/>
      <c r="T46" s="18"/>
      <c r="U46" s="20"/>
      <c r="V46" s="18"/>
      <c r="W46" s="20"/>
      <c r="X46" s="20"/>
      <c r="Y46" s="21"/>
      <c r="Z46" s="15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</row>
    <row r="47" spans="1:134" ht="20.25" customHeight="1">
      <c r="A47" s="64"/>
      <c r="B47" s="34" t="s">
        <v>14</v>
      </c>
      <c r="C47" s="37"/>
      <c r="D47" s="34" t="s">
        <v>17</v>
      </c>
      <c r="E47" s="65"/>
      <c r="F47" s="34" t="s">
        <v>22</v>
      </c>
      <c r="G47" s="37"/>
      <c r="H47" s="34" t="s">
        <v>17</v>
      </c>
      <c r="I47" s="34" t="s">
        <v>14</v>
      </c>
      <c r="J47" s="34" t="s">
        <v>15</v>
      </c>
      <c r="K47" s="34" t="s">
        <v>2</v>
      </c>
      <c r="L47" s="34" t="s">
        <v>14</v>
      </c>
      <c r="M47" s="34" t="s">
        <v>15</v>
      </c>
      <c r="N47" s="34" t="s">
        <v>17</v>
      </c>
      <c r="O47" s="34" t="s">
        <v>2</v>
      </c>
      <c r="P47" s="37"/>
      <c r="Q47" s="34" t="s">
        <v>1</v>
      </c>
      <c r="R47" s="36"/>
      <c r="S47" s="14"/>
      <c r="T47" s="20"/>
      <c r="U47" s="20"/>
      <c r="V47" s="20"/>
      <c r="W47" s="20"/>
      <c r="X47" s="20"/>
      <c r="Y47" s="21"/>
      <c r="Z47" s="15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</row>
    <row r="48" spans="1:134" ht="19.5">
      <c r="A48" s="31"/>
      <c r="B48" s="30">
        <v>0</v>
      </c>
      <c r="C48" s="30">
        <v>0.8</v>
      </c>
      <c r="D48" s="30">
        <f>B48/C48</f>
        <v>0</v>
      </c>
      <c r="E48" s="33">
        <v>3</v>
      </c>
      <c r="F48" s="30">
        <f>D48*E48</f>
        <v>0</v>
      </c>
      <c r="G48" s="30">
        <v>0.8</v>
      </c>
      <c r="H48" s="30">
        <f>F48*G48</f>
        <v>0</v>
      </c>
      <c r="I48" s="30">
        <f>H48*C48</f>
        <v>0</v>
      </c>
      <c r="J48" s="30">
        <f>I48*TAN(ACOS(C48))</f>
        <v>0</v>
      </c>
      <c r="K48" s="30">
        <f>H48/$Q$16</f>
        <v>0</v>
      </c>
      <c r="L48" s="38">
        <f>(I48+I49+I50+I51+I52)</f>
        <v>375</v>
      </c>
      <c r="M48" s="38">
        <f>J48+J49+J50+J51+J52</f>
        <v>859.23294280421976</v>
      </c>
      <c r="N48" s="38">
        <f>SQRT((L48*L48)+(M48*M48))</f>
        <v>937.49999999999977</v>
      </c>
      <c r="O48" s="38">
        <f>N48/$Q$16</f>
        <v>1.3531646934131851</v>
      </c>
      <c r="P48" s="38">
        <f>L48/N48</f>
        <v>0.40000000000000008</v>
      </c>
      <c r="Q48" s="38">
        <f>SQRT(3)*400</f>
        <v>692.8203230275509</v>
      </c>
      <c r="R48" s="36"/>
      <c r="S48" s="14"/>
      <c r="T48" s="18"/>
      <c r="U48" s="18"/>
      <c r="V48" s="18"/>
      <c r="W48" s="20"/>
      <c r="X48" s="20"/>
      <c r="Y48" s="21"/>
      <c r="Z48" s="15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</row>
    <row r="49" spans="1:134" ht="19.5">
      <c r="A49" s="31"/>
      <c r="B49" s="30">
        <v>0</v>
      </c>
      <c r="C49" s="30">
        <v>0.7</v>
      </c>
      <c r="D49" s="30">
        <f t="shared" ref="D49:D52" si="10">B49/C49</f>
        <v>0</v>
      </c>
      <c r="E49" s="33">
        <v>10</v>
      </c>
      <c r="F49" s="30">
        <f t="shared" ref="F49:F52" si="11">D49*E49</f>
        <v>0</v>
      </c>
      <c r="G49" s="30">
        <v>0.8</v>
      </c>
      <c r="H49" s="30">
        <f t="shared" ref="H49:H52" si="12">F49*G49</f>
        <v>0</v>
      </c>
      <c r="I49" s="30">
        <f>H49*C49</f>
        <v>0</v>
      </c>
      <c r="J49" s="30">
        <f>I49*TAN(ACOS(C49))</f>
        <v>0</v>
      </c>
      <c r="K49" s="30">
        <f t="shared" ref="K49:K52" si="13">H49/$Q$16</f>
        <v>0</v>
      </c>
      <c r="L49" s="38"/>
      <c r="M49" s="38"/>
      <c r="N49" s="38"/>
      <c r="O49" s="38"/>
      <c r="P49" s="38"/>
      <c r="Q49" s="38"/>
      <c r="R49" s="36"/>
      <c r="S49" s="14"/>
      <c r="T49" s="18"/>
      <c r="U49" s="18"/>
      <c r="V49" s="18"/>
      <c r="W49" s="20"/>
      <c r="X49" s="20"/>
      <c r="Y49" s="21"/>
      <c r="Z49" s="15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</row>
    <row r="50" spans="1:134" ht="19.5">
      <c r="A50" s="31"/>
      <c r="B50" s="30">
        <v>0</v>
      </c>
      <c r="C50" s="30">
        <v>0.6</v>
      </c>
      <c r="D50" s="30">
        <f t="shared" si="10"/>
        <v>0</v>
      </c>
      <c r="E50" s="33">
        <v>2</v>
      </c>
      <c r="F50" s="30">
        <f t="shared" si="11"/>
        <v>0</v>
      </c>
      <c r="G50" s="30">
        <v>1</v>
      </c>
      <c r="H50" s="30">
        <f t="shared" si="12"/>
        <v>0</v>
      </c>
      <c r="I50" s="30">
        <f>H50*C50</f>
        <v>0</v>
      </c>
      <c r="J50" s="30">
        <f>I50*TAN(ACOS(C50))</f>
        <v>0</v>
      </c>
      <c r="K50" s="30">
        <f t="shared" si="13"/>
        <v>0</v>
      </c>
      <c r="L50" s="38"/>
      <c r="M50" s="38"/>
      <c r="N50" s="38"/>
      <c r="O50" s="38"/>
      <c r="P50" s="38"/>
      <c r="Q50" s="38"/>
      <c r="R50" s="36"/>
      <c r="S50" s="14"/>
      <c r="T50" s="18"/>
      <c r="U50" s="18"/>
      <c r="V50" s="18"/>
      <c r="W50" s="20"/>
      <c r="X50" s="20"/>
      <c r="Y50" s="21"/>
      <c r="Z50" s="15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</row>
    <row r="51" spans="1:134" ht="19.5">
      <c r="A51" s="31"/>
      <c r="B51" s="30">
        <v>0</v>
      </c>
      <c r="C51" s="30">
        <v>0.5</v>
      </c>
      <c r="D51" s="30">
        <f t="shared" si="10"/>
        <v>0</v>
      </c>
      <c r="E51" s="33">
        <v>6</v>
      </c>
      <c r="F51" s="30">
        <f t="shared" si="11"/>
        <v>0</v>
      </c>
      <c r="G51" s="30">
        <v>0.7</v>
      </c>
      <c r="H51" s="30">
        <f t="shared" si="12"/>
        <v>0</v>
      </c>
      <c r="I51" s="30">
        <f>H51*C51</f>
        <v>0</v>
      </c>
      <c r="J51" s="30">
        <f>I51*TAN(ACOS(C51))</f>
        <v>0</v>
      </c>
      <c r="K51" s="30">
        <f t="shared" si="13"/>
        <v>0</v>
      </c>
      <c r="L51" s="38"/>
      <c r="M51" s="38"/>
      <c r="N51" s="38"/>
      <c r="O51" s="38"/>
      <c r="P51" s="38"/>
      <c r="Q51" s="38"/>
      <c r="R51" s="36"/>
      <c r="S51" s="14"/>
      <c r="T51" s="18"/>
      <c r="U51" s="18"/>
      <c r="V51" s="18"/>
      <c r="W51" s="20"/>
      <c r="X51" s="20"/>
      <c r="Y51" s="21"/>
      <c r="Z51" s="15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</row>
    <row r="52" spans="1:134" ht="19.5">
      <c r="A52" s="31"/>
      <c r="B52" s="30">
        <v>100</v>
      </c>
      <c r="C52" s="30">
        <v>0.4</v>
      </c>
      <c r="D52" s="30">
        <f t="shared" si="10"/>
        <v>250</v>
      </c>
      <c r="E52" s="33">
        <v>5</v>
      </c>
      <c r="F52" s="30">
        <f t="shared" si="11"/>
        <v>1250</v>
      </c>
      <c r="G52" s="30">
        <v>0.75</v>
      </c>
      <c r="H52" s="30">
        <f t="shared" si="12"/>
        <v>937.5</v>
      </c>
      <c r="I52" s="30">
        <f>H52*C52</f>
        <v>375</v>
      </c>
      <c r="J52" s="30">
        <f>I52*TAN(ACOS(C52))</f>
        <v>859.23294280421976</v>
      </c>
      <c r="K52" s="30">
        <f t="shared" si="13"/>
        <v>1.3531646934131853</v>
      </c>
      <c r="L52" s="38"/>
      <c r="M52" s="38"/>
      <c r="N52" s="38"/>
      <c r="O52" s="38"/>
      <c r="P52" s="38"/>
      <c r="Q52" s="38"/>
      <c r="R52" s="36"/>
      <c r="S52" s="14"/>
      <c r="T52" s="18"/>
      <c r="U52" s="18"/>
      <c r="V52" s="18"/>
      <c r="W52" s="20"/>
      <c r="X52" s="20"/>
      <c r="Y52" s="21"/>
      <c r="Z52" s="15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" customHeight="1">
      <c r="A53" s="64"/>
      <c r="B53" s="37" t="s">
        <v>13</v>
      </c>
      <c r="C53" s="37" t="s">
        <v>4</v>
      </c>
      <c r="D53" s="37" t="s">
        <v>16</v>
      </c>
      <c r="E53" s="65" t="s">
        <v>3</v>
      </c>
      <c r="F53" s="37" t="s">
        <v>16</v>
      </c>
      <c r="G53" s="37" t="s">
        <v>0</v>
      </c>
      <c r="H53" s="66" t="s">
        <v>18</v>
      </c>
      <c r="I53" s="66" t="s">
        <v>19</v>
      </c>
      <c r="J53" s="66" t="s">
        <v>20</v>
      </c>
      <c r="K53" s="37" t="s">
        <v>8</v>
      </c>
      <c r="L53" s="37" t="s">
        <v>6</v>
      </c>
      <c r="M53" s="37" t="s">
        <v>7</v>
      </c>
      <c r="N53" s="37" t="s">
        <v>5</v>
      </c>
      <c r="O53" s="37" t="s">
        <v>8</v>
      </c>
      <c r="P53" s="37" t="s">
        <v>9</v>
      </c>
      <c r="Q53" s="37" t="s">
        <v>21</v>
      </c>
      <c r="R53" s="36">
        <v>6</v>
      </c>
      <c r="S53" s="14"/>
      <c r="T53" s="18"/>
      <c r="U53" s="18"/>
      <c r="V53" s="18"/>
      <c r="W53" s="20"/>
      <c r="X53" s="20"/>
      <c r="Y53" s="21"/>
      <c r="Z53" s="15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</row>
    <row r="54" spans="1:134" ht="15" customHeight="1">
      <c r="A54" s="64"/>
      <c r="B54" s="37"/>
      <c r="C54" s="37"/>
      <c r="D54" s="37"/>
      <c r="E54" s="65"/>
      <c r="F54" s="37"/>
      <c r="G54" s="37"/>
      <c r="H54" s="66"/>
      <c r="I54" s="66"/>
      <c r="J54" s="66"/>
      <c r="K54" s="37"/>
      <c r="L54" s="37"/>
      <c r="M54" s="37"/>
      <c r="N54" s="37"/>
      <c r="O54" s="37"/>
      <c r="P54" s="37"/>
      <c r="Q54" s="37"/>
      <c r="R54" s="36"/>
      <c r="S54" s="14"/>
      <c r="T54" s="18"/>
      <c r="U54" s="18"/>
      <c r="V54" s="18"/>
      <c r="W54" s="20"/>
      <c r="X54" s="20"/>
      <c r="Y54" s="21"/>
      <c r="Z54" s="15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</row>
    <row r="55" spans="1:134" ht="19.5">
      <c r="A55" s="64"/>
      <c r="B55" s="34" t="s">
        <v>14</v>
      </c>
      <c r="C55" s="37"/>
      <c r="D55" s="34" t="s">
        <v>17</v>
      </c>
      <c r="E55" s="65"/>
      <c r="F55" s="34" t="s">
        <v>22</v>
      </c>
      <c r="G55" s="37"/>
      <c r="H55" s="34" t="s">
        <v>17</v>
      </c>
      <c r="I55" s="34" t="s">
        <v>14</v>
      </c>
      <c r="J55" s="34" t="s">
        <v>15</v>
      </c>
      <c r="K55" s="34" t="s">
        <v>2</v>
      </c>
      <c r="L55" s="34" t="s">
        <v>14</v>
      </c>
      <c r="M55" s="34" t="s">
        <v>15</v>
      </c>
      <c r="N55" s="34" t="s">
        <v>17</v>
      </c>
      <c r="O55" s="34" t="s">
        <v>2</v>
      </c>
      <c r="P55" s="37"/>
      <c r="Q55" s="34" t="s">
        <v>1</v>
      </c>
      <c r="R55" s="36"/>
      <c r="S55" s="14"/>
      <c r="T55" s="20"/>
      <c r="U55" s="20"/>
      <c r="V55" s="20"/>
      <c r="W55" s="20"/>
      <c r="X55" s="20"/>
      <c r="Y55" s="21"/>
      <c r="Z55" s="15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ht="19.5">
      <c r="A56" s="31" t="s">
        <v>11</v>
      </c>
      <c r="B56" s="30">
        <v>0</v>
      </c>
      <c r="C56" s="30">
        <v>0.8</v>
      </c>
      <c r="D56" s="30">
        <f>B56/C56</f>
        <v>0</v>
      </c>
      <c r="E56" s="33">
        <v>3</v>
      </c>
      <c r="F56" s="30">
        <f>D56*E56</f>
        <v>0</v>
      </c>
      <c r="G56" s="30">
        <v>0.8</v>
      </c>
      <c r="H56" s="30">
        <f>F56*G56</f>
        <v>0</v>
      </c>
      <c r="I56" s="30">
        <f>H56*C56</f>
        <v>0</v>
      </c>
      <c r="J56" s="30">
        <f>I56*TAN(ACOS(C56))</f>
        <v>0</v>
      </c>
      <c r="K56" s="30">
        <f>H56/$Q$16</f>
        <v>0</v>
      </c>
      <c r="L56" s="38">
        <f>(I56+I57+I58+I59+I60)</f>
        <v>375</v>
      </c>
      <c r="M56" s="38">
        <f>J56+J57+J58+J59+J60</f>
        <v>859.23294280421976</v>
      </c>
      <c r="N56" s="38">
        <f>SQRT((L56*L56)+(M56*M56))</f>
        <v>937.49999999999977</v>
      </c>
      <c r="O56" s="38">
        <f>N56/$Q$16</f>
        <v>1.3531646934131851</v>
      </c>
      <c r="P56" s="38">
        <f>L56/N56</f>
        <v>0.40000000000000008</v>
      </c>
      <c r="Q56" s="38">
        <f>SQRT(3)*400</f>
        <v>692.8203230275509</v>
      </c>
      <c r="R56" s="36"/>
      <c r="S56" s="14"/>
      <c r="T56" s="18"/>
      <c r="U56" s="18"/>
      <c r="V56" s="18"/>
      <c r="W56" s="20"/>
      <c r="X56" s="20"/>
      <c r="Y56" s="21"/>
      <c r="Z56" s="15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</row>
    <row r="57" spans="1:134" ht="19.5">
      <c r="A57" s="31" t="s">
        <v>10</v>
      </c>
      <c r="B57" s="30">
        <v>0</v>
      </c>
      <c r="C57" s="30">
        <v>0.7</v>
      </c>
      <c r="D57" s="30">
        <f t="shared" ref="D57:D60" si="14">B57/C57</f>
        <v>0</v>
      </c>
      <c r="E57" s="33">
        <v>10</v>
      </c>
      <c r="F57" s="30">
        <f t="shared" ref="F57:F60" si="15">D57*E57</f>
        <v>0</v>
      </c>
      <c r="G57" s="30">
        <v>0.8</v>
      </c>
      <c r="H57" s="30">
        <f t="shared" ref="H57:H60" si="16">F57*G57</f>
        <v>0</v>
      </c>
      <c r="I57" s="30">
        <f>H57*C57</f>
        <v>0</v>
      </c>
      <c r="J57" s="30">
        <f>I57*TAN(ACOS(C57))</f>
        <v>0</v>
      </c>
      <c r="K57" s="30">
        <f t="shared" ref="K57:K60" si="17">H57/$Q$16</f>
        <v>0</v>
      </c>
      <c r="L57" s="38"/>
      <c r="M57" s="38"/>
      <c r="N57" s="38"/>
      <c r="O57" s="38"/>
      <c r="P57" s="38"/>
      <c r="Q57" s="38"/>
      <c r="R57" s="36"/>
      <c r="S57" s="14"/>
      <c r="T57" s="18"/>
      <c r="U57" s="18"/>
      <c r="V57" s="18"/>
      <c r="W57" s="20"/>
      <c r="X57" s="20"/>
      <c r="Y57" s="21"/>
      <c r="Z57" s="15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</row>
    <row r="58" spans="1:134" ht="19.5">
      <c r="A58" s="31" t="s">
        <v>12</v>
      </c>
      <c r="B58" s="30">
        <v>0</v>
      </c>
      <c r="C58" s="30">
        <v>0.6</v>
      </c>
      <c r="D58" s="30">
        <f t="shared" si="14"/>
        <v>0</v>
      </c>
      <c r="E58" s="33">
        <v>2</v>
      </c>
      <c r="F58" s="30">
        <f t="shared" si="15"/>
        <v>0</v>
      </c>
      <c r="G58" s="30">
        <v>1</v>
      </c>
      <c r="H58" s="30">
        <f t="shared" si="16"/>
        <v>0</v>
      </c>
      <c r="I58" s="30">
        <f>H58*C58</f>
        <v>0</v>
      </c>
      <c r="J58" s="30">
        <f>I58*TAN(ACOS(C58))</f>
        <v>0</v>
      </c>
      <c r="K58" s="30">
        <f t="shared" si="17"/>
        <v>0</v>
      </c>
      <c r="L58" s="38"/>
      <c r="M58" s="38"/>
      <c r="N58" s="38"/>
      <c r="O58" s="38"/>
      <c r="P58" s="38"/>
      <c r="Q58" s="38"/>
      <c r="R58" s="36"/>
      <c r="S58" s="14"/>
      <c r="T58" s="18"/>
      <c r="U58" s="18"/>
      <c r="V58" s="18"/>
      <c r="W58" s="20"/>
      <c r="X58" s="20"/>
      <c r="Y58" s="21"/>
      <c r="Z58" s="15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</row>
    <row r="59" spans="1:134" ht="19.5">
      <c r="A59" s="31" t="s">
        <v>11</v>
      </c>
      <c r="B59" s="30">
        <v>0</v>
      </c>
      <c r="C59" s="30">
        <v>0.5</v>
      </c>
      <c r="D59" s="30">
        <f t="shared" si="14"/>
        <v>0</v>
      </c>
      <c r="E59" s="33">
        <v>6</v>
      </c>
      <c r="F59" s="30">
        <f t="shared" si="15"/>
        <v>0</v>
      </c>
      <c r="G59" s="30">
        <v>0.7</v>
      </c>
      <c r="H59" s="30">
        <f t="shared" si="16"/>
        <v>0</v>
      </c>
      <c r="I59" s="30">
        <f>H59*C59</f>
        <v>0</v>
      </c>
      <c r="J59" s="30">
        <f>I59*TAN(ACOS(C59))</f>
        <v>0</v>
      </c>
      <c r="K59" s="30">
        <f t="shared" si="17"/>
        <v>0</v>
      </c>
      <c r="L59" s="38"/>
      <c r="M59" s="38"/>
      <c r="N59" s="38"/>
      <c r="O59" s="38"/>
      <c r="P59" s="38"/>
      <c r="Q59" s="38"/>
      <c r="R59" s="36"/>
      <c r="S59" s="14"/>
      <c r="T59" s="18"/>
      <c r="U59" s="18"/>
      <c r="V59" s="18"/>
      <c r="W59" s="20"/>
      <c r="X59" s="20"/>
      <c r="Y59" s="21"/>
      <c r="Z59" s="15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</row>
    <row r="60" spans="1:134" ht="19.5">
      <c r="A60" s="31" t="s">
        <v>10</v>
      </c>
      <c r="B60" s="30">
        <v>100</v>
      </c>
      <c r="C60" s="30">
        <v>0.4</v>
      </c>
      <c r="D60" s="30">
        <f t="shared" si="14"/>
        <v>250</v>
      </c>
      <c r="E60" s="33">
        <v>5</v>
      </c>
      <c r="F60" s="30">
        <f t="shared" si="15"/>
        <v>1250</v>
      </c>
      <c r="G60" s="30">
        <v>0.75</v>
      </c>
      <c r="H60" s="30">
        <f t="shared" si="16"/>
        <v>937.5</v>
      </c>
      <c r="I60" s="30">
        <f>H60*C60</f>
        <v>375</v>
      </c>
      <c r="J60" s="30">
        <f>I60*TAN(ACOS(C60))</f>
        <v>859.23294280421976</v>
      </c>
      <c r="K60" s="30">
        <f t="shared" si="17"/>
        <v>1.3531646934131853</v>
      </c>
      <c r="L60" s="38"/>
      <c r="M60" s="38"/>
      <c r="N60" s="38"/>
      <c r="O60" s="38"/>
      <c r="P60" s="38"/>
      <c r="Q60" s="38"/>
      <c r="R60" s="36"/>
      <c r="S60" s="14"/>
      <c r="T60" s="18"/>
      <c r="U60" s="18"/>
      <c r="V60" s="18"/>
      <c r="W60" s="20"/>
      <c r="X60" s="20"/>
      <c r="Y60" s="21"/>
      <c r="Z60" s="15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</row>
    <row r="61" spans="1:134">
      <c r="A61" s="14"/>
      <c r="B61" s="14"/>
      <c r="C61" s="14"/>
      <c r="D61" s="14"/>
      <c r="E61" s="22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5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</row>
    <row r="62" spans="1:134">
      <c r="A62" s="14"/>
      <c r="B62" s="14"/>
      <c r="C62" s="14"/>
      <c r="D62" s="14"/>
      <c r="E62" s="22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5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</row>
    <row r="63" spans="1:134">
      <c r="A63" s="14"/>
      <c r="B63" s="14"/>
      <c r="C63" s="14"/>
      <c r="D63" s="14"/>
      <c r="E63" s="22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5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</row>
    <row r="64" spans="1:134">
      <c r="A64" s="14"/>
      <c r="B64" s="14"/>
      <c r="C64" s="14"/>
      <c r="D64" s="14"/>
      <c r="E64" s="22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5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</row>
    <row r="65" spans="1:134">
      <c r="A65" s="14"/>
      <c r="B65" s="14"/>
      <c r="C65" s="14"/>
      <c r="D65" s="14"/>
      <c r="E65" s="22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5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</row>
    <row r="66" spans="1:134">
      <c r="A66" s="14"/>
      <c r="B66" s="14"/>
      <c r="C66" s="14"/>
      <c r="D66" s="14"/>
      <c r="E66" s="22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5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</row>
    <row r="67" spans="1:134">
      <c r="A67" s="14"/>
      <c r="B67" s="14"/>
      <c r="C67" s="14"/>
      <c r="D67" s="14"/>
      <c r="E67" s="22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5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</row>
    <row r="68" spans="1:134">
      <c r="A68" s="14"/>
      <c r="B68" s="14"/>
      <c r="C68" s="14"/>
      <c r="D68" s="14"/>
      <c r="E68" s="22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5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</row>
    <row r="69" spans="1:134">
      <c r="A69" s="14"/>
      <c r="B69" s="14"/>
      <c r="C69" s="14"/>
      <c r="D69" s="14"/>
      <c r="E69" s="22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5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</row>
    <row r="70" spans="1:134">
      <c r="A70" s="14"/>
      <c r="B70" s="14"/>
      <c r="C70" s="14"/>
      <c r="D70" s="14"/>
      <c r="E70" s="22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5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</row>
    <row r="71" spans="1:134">
      <c r="A71" s="14"/>
      <c r="B71" s="14"/>
      <c r="C71" s="14"/>
      <c r="D71" s="14"/>
      <c r="E71" s="22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5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</row>
    <row r="72" spans="1:134">
      <c r="A72" s="14"/>
      <c r="B72" s="14"/>
      <c r="C72" s="14"/>
      <c r="D72" s="14"/>
      <c r="E72" s="22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5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</row>
    <row r="73" spans="1:134" ht="15.75" thickBot="1">
      <c r="A73" s="23"/>
      <c r="B73" s="23"/>
      <c r="C73" s="23"/>
      <c r="D73" s="23"/>
      <c r="E73" s="24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5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</row>
  </sheetData>
  <mergeCells count="158">
    <mergeCell ref="R9:R12"/>
    <mergeCell ref="D21:D22"/>
    <mergeCell ref="E21:E23"/>
    <mergeCell ref="B13:B14"/>
    <mergeCell ref="D13:D14"/>
    <mergeCell ref="F13:F14"/>
    <mergeCell ref="C13:C15"/>
    <mergeCell ref="E13:E15"/>
    <mergeCell ref="F21:F22"/>
    <mergeCell ref="G21:G23"/>
    <mergeCell ref="K13:K14"/>
    <mergeCell ref="J21:J22"/>
    <mergeCell ref="K21:K22"/>
    <mergeCell ref="L21:L22"/>
    <mergeCell ref="M21:M22"/>
    <mergeCell ref="G13:G15"/>
    <mergeCell ref="H13:H14"/>
    <mergeCell ref="N21:N22"/>
    <mergeCell ref="I13:I14"/>
    <mergeCell ref="J13:J14"/>
    <mergeCell ref="H21:H22"/>
    <mergeCell ref="I21:I22"/>
    <mergeCell ref="L16:L20"/>
    <mergeCell ref="M16:M20"/>
    <mergeCell ref="N16:N20"/>
    <mergeCell ref="L13:L14"/>
    <mergeCell ref="M13:M14"/>
    <mergeCell ref="N13:N14"/>
    <mergeCell ref="E37:E39"/>
    <mergeCell ref="O29:O30"/>
    <mergeCell ref="F29:F30"/>
    <mergeCell ref="G29:G31"/>
    <mergeCell ref="H29:H30"/>
    <mergeCell ref="I29:I30"/>
    <mergeCell ref="N32:N36"/>
    <mergeCell ref="O32:O36"/>
    <mergeCell ref="L24:L28"/>
    <mergeCell ref="M24:M28"/>
    <mergeCell ref="N24:N28"/>
    <mergeCell ref="N29:N30"/>
    <mergeCell ref="N37:N38"/>
    <mergeCell ref="O37:O38"/>
    <mergeCell ref="B29:B30"/>
    <mergeCell ref="C29:C31"/>
    <mergeCell ref="D29:D30"/>
    <mergeCell ref="E29:E31"/>
    <mergeCell ref="J37:J38"/>
    <mergeCell ref="K37:K38"/>
    <mergeCell ref="L37:L38"/>
    <mergeCell ref="M37:M38"/>
    <mergeCell ref="L32:L36"/>
    <mergeCell ref="M32:M36"/>
    <mergeCell ref="J29:J30"/>
    <mergeCell ref="K29:K30"/>
    <mergeCell ref="L29:L30"/>
    <mergeCell ref="M29:M30"/>
    <mergeCell ref="B37:B38"/>
    <mergeCell ref="C37:C39"/>
    <mergeCell ref="D37:D38"/>
    <mergeCell ref="F37:F38"/>
    <mergeCell ref="G37:G39"/>
    <mergeCell ref="H37:H38"/>
    <mergeCell ref="I37:I38"/>
    <mergeCell ref="L40:L44"/>
    <mergeCell ref="M40:M44"/>
    <mergeCell ref="N40:N44"/>
    <mergeCell ref="O40:O44"/>
    <mergeCell ref="B45:B46"/>
    <mergeCell ref="C45:C47"/>
    <mergeCell ref="D45:D46"/>
    <mergeCell ref="E45:E47"/>
    <mergeCell ref="F45:F46"/>
    <mergeCell ref="G45:G47"/>
    <mergeCell ref="H45:H46"/>
    <mergeCell ref="I45:I46"/>
    <mergeCell ref="J45:J46"/>
    <mergeCell ref="N48:N52"/>
    <mergeCell ref="O48:O52"/>
    <mergeCell ref="P48:P52"/>
    <mergeCell ref="O53:O54"/>
    <mergeCell ref="P53:P55"/>
    <mergeCell ref="L45:L46"/>
    <mergeCell ref="M45:M46"/>
    <mergeCell ref="N45:N46"/>
    <mergeCell ref="O45:O46"/>
    <mergeCell ref="C53:C55"/>
    <mergeCell ref="B21:B22"/>
    <mergeCell ref="C21:C23"/>
    <mergeCell ref="O21:O22"/>
    <mergeCell ref="A13:A15"/>
    <mergeCell ref="A21:A23"/>
    <mergeCell ref="A29:A31"/>
    <mergeCell ref="A37:A39"/>
    <mergeCell ref="A45:A47"/>
    <mergeCell ref="A53:A55"/>
    <mergeCell ref="D53:D54"/>
    <mergeCell ref="E53:E55"/>
    <mergeCell ref="J53:J54"/>
    <mergeCell ref="K53:K54"/>
    <mergeCell ref="L53:L54"/>
    <mergeCell ref="M53:M54"/>
    <mergeCell ref="N53:N54"/>
    <mergeCell ref="F53:F54"/>
    <mergeCell ref="G53:G55"/>
    <mergeCell ref="H53:H54"/>
    <mergeCell ref="I53:I54"/>
    <mergeCell ref="K45:K46"/>
    <mergeCell ref="L48:L52"/>
    <mergeCell ref="M48:M52"/>
    <mergeCell ref="A2:Y3"/>
    <mergeCell ref="S16:S20"/>
    <mergeCell ref="X13:X14"/>
    <mergeCell ref="W16:W20"/>
    <mergeCell ref="X16:X20"/>
    <mergeCell ref="W13:W15"/>
    <mergeCell ref="L56:L60"/>
    <mergeCell ref="M56:M60"/>
    <mergeCell ref="N56:N60"/>
    <mergeCell ref="O56:O60"/>
    <mergeCell ref="P56:P60"/>
    <mergeCell ref="Q56:Q60"/>
    <mergeCell ref="V13:V14"/>
    <mergeCell ref="T16:T20"/>
    <mergeCell ref="U16:U20"/>
    <mergeCell ref="V16:V20"/>
    <mergeCell ref="U13:U14"/>
    <mergeCell ref="T13:T14"/>
    <mergeCell ref="O24:O28"/>
    <mergeCell ref="P24:P28"/>
    <mergeCell ref="Q24:Q28"/>
    <mergeCell ref="O13:O14"/>
    <mergeCell ref="P13:P15"/>
    <mergeCell ref="B53:B54"/>
    <mergeCell ref="R13:R20"/>
    <mergeCell ref="R21:R28"/>
    <mergeCell ref="Q13:Q14"/>
    <mergeCell ref="S13:S15"/>
    <mergeCell ref="O16:O20"/>
    <mergeCell ref="P16:P20"/>
    <mergeCell ref="Q16:Q20"/>
    <mergeCell ref="R29:R36"/>
    <mergeCell ref="R37:R44"/>
    <mergeCell ref="P37:P39"/>
    <mergeCell ref="Q37:Q38"/>
    <mergeCell ref="P40:P44"/>
    <mergeCell ref="Q40:Q44"/>
    <mergeCell ref="R45:R52"/>
    <mergeCell ref="R53:R60"/>
    <mergeCell ref="P21:P23"/>
    <mergeCell ref="Q21:Q22"/>
    <mergeCell ref="Q45:Q46"/>
    <mergeCell ref="Q48:Q52"/>
    <mergeCell ref="Q53:Q54"/>
    <mergeCell ref="P29:P31"/>
    <mergeCell ref="Q29:Q30"/>
    <mergeCell ref="P32:P36"/>
    <mergeCell ref="Q32:Q36"/>
    <mergeCell ref="P45:P47"/>
  </mergeCells>
  <dataValidations count="2">
    <dataValidation type="list" allowBlank="1" showInputMessage="1" showErrorMessage="1" errorTitle="Erreur" sqref="AG10 E56:E60 E16:E20 E48:E52 E40:E44 E32:E36 E24:E28">
      <formula1>#REF!</formula1>
    </dataValidation>
    <dataValidation type="list" allowBlank="1" showInputMessage="1" showErrorMessage="1" errorTitle="Erreur" error="Choisir une donnée dans la liste" sqref="G40:G44 S16:S20 G56:G60 G48:G52">
      <formula1>#REF!</formula1>
    </dataValidation>
  </dataValidations>
  <printOptions horizontalCentered="1" verticalCentered="1"/>
  <pageMargins left="7.874015748031496E-2" right="7.874015748031496E-2" top="7.874015748031496E-2" bottom="7.874015748031496E-2" header="0" footer="0"/>
  <pageSetup paperSize="9" scale="26" orientation="portrait" r:id="rId1"/>
  <legacyDrawing r:id="rId2"/>
  <controls>
    <control shapeId="73729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TGBT 1</vt:lpstr>
      <vt:lpstr>'TGBT 1'!Zone_d_impression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Pierre</cp:lastModifiedBy>
  <cp:lastPrinted>2014-04-13T12:44:08Z</cp:lastPrinted>
  <dcterms:created xsi:type="dcterms:W3CDTF">2014-03-02T00:14:57Z</dcterms:created>
  <dcterms:modified xsi:type="dcterms:W3CDTF">2014-04-21T09:03:39Z</dcterms:modified>
</cp:coreProperties>
</file>