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heme/themeOverride2.xml" ContentType="application/vnd.openxmlformats-officedocument.themeOverride+xml"/>
  <Override PartName="/xl/theme/themeOverride1.xml" ContentType="application/vnd.openxmlformats-officedocument.themeOverride+xml"/>
  <Override PartName="/xl/charts/chart2.xml" ContentType="application/vnd.openxmlformats-officedocument.drawingml.char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9350" yWindow="225" windowWidth="18780" windowHeight="9345"/>
  </bookViews>
  <sheets>
    <sheet name="Feuil1" sheetId="1" r:id="rId1"/>
    <sheet name="Historique1" sheetId="4" r:id="rId2"/>
    <sheet name="Historique2" sheetId="5" r:id="rId3"/>
    <sheet name="Feuil3" sheetId="3" r:id="rId4"/>
  </sheets>
  <definedNames>
    <definedName name="MaPlage">OFFSET(Feuil1!$E$5,,,COUNTA(Feuil1!$E:$E))</definedName>
  </definedNames>
  <calcPr calcId="125725"/>
</workbook>
</file>

<file path=xl/calcChain.xml><?xml version="1.0" encoding="utf-8"?>
<calcChain xmlns="http://schemas.openxmlformats.org/spreadsheetml/2006/main">
  <c r="E11" i="1"/>
  <c r="E12"/>
  <c r="E13"/>
  <c r="E14"/>
  <c r="E15"/>
  <c r="E16"/>
  <c r="E17"/>
  <c r="E18"/>
  <c r="E19"/>
  <c r="E20"/>
  <c r="E10"/>
  <c r="D10"/>
  <c r="D11"/>
  <c r="D12"/>
  <c r="D13"/>
  <c r="D14"/>
  <c r="D15"/>
  <c r="D16"/>
  <c r="D17"/>
  <c r="D18"/>
  <c r="D19"/>
  <c r="D20"/>
  <c r="B1" l="1"/>
  <c r="E1" l="1"/>
</calcChain>
</file>

<file path=xl/sharedStrings.xml><?xml version="1.0" encoding="utf-8"?>
<sst xmlns="http://schemas.openxmlformats.org/spreadsheetml/2006/main" count="80" uniqueCount="27">
  <si>
    <t>bnp</t>
  </si>
  <si>
    <t>cs</t>
  </si>
  <si>
    <t>db</t>
  </si>
  <si>
    <t>jp</t>
  </si>
  <si>
    <t>ml</t>
  </si>
  <si>
    <t>nomura</t>
  </si>
  <si>
    <t>santander</t>
  </si>
  <si>
    <t>sg</t>
  </si>
  <si>
    <t>ms</t>
  </si>
  <si>
    <t>barclays</t>
  </si>
  <si>
    <t>bid</t>
  </si>
  <si>
    <t>ask</t>
  </si>
  <si>
    <t>citi</t>
  </si>
  <si>
    <t>spread (bp)</t>
  </si>
  <si>
    <t>Moyennes</t>
  </si>
  <si>
    <t>s</t>
  </si>
  <si>
    <t>fair- px</t>
  </si>
  <si>
    <t>Trade date</t>
  </si>
  <si>
    <t>Strat</t>
  </si>
  <si>
    <t>Size</t>
  </si>
  <si>
    <t>Sens</t>
  </si>
  <si>
    <t>Fair</t>
  </si>
  <si>
    <t>Ref</t>
  </si>
  <si>
    <t>nb de trade</t>
  </si>
  <si>
    <t>vega</t>
  </si>
  <si>
    <t xml:space="preserve">PS 25/22 </t>
  </si>
  <si>
    <t>Expiry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</si>
</sst>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.00_ ;\-#,##0.00\ "/>
    <numFmt numFmtId="165" formatCode="[$-40C]mmm\-yy;@"/>
  </numFmts>
  <fonts count="5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</cellStyleXfs>
  <cellXfs count="27">
    <xf numFmtId="0" fontId="0" fillId="0" borderId="0" xfId="0"/>
    <xf numFmtId="2" fontId="0" fillId="0" borderId="0" xfId="0" applyNumberFormat="1"/>
    <xf numFmtId="0" fontId="0" fillId="2" borderId="0" xfId="0" applyFill="1"/>
    <xf numFmtId="0" fontId="2" fillId="3" borderId="0" xfId="0" applyFont="1" applyFill="1"/>
    <xf numFmtId="2" fontId="0" fillId="0" borderId="0" xfId="0" applyNumberFormat="1" applyFill="1" applyAlignment="1">
      <alignment horizontal="right"/>
    </xf>
    <xf numFmtId="2" fontId="0" fillId="4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2" fontId="0" fillId="2" borderId="0" xfId="0" applyNumberFormat="1" applyFill="1" applyAlignment="1">
      <alignment horizontal="center"/>
    </xf>
    <xf numFmtId="14" fontId="0" fillId="2" borderId="0" xfId="0" applyNumberFormat="1" applyFill="1" applyAlignment="1">
      <alignment horizontal="center"/>
    </xf>
    <xf numFmtId="164" fontId="0" fillId="2" borderId="0" xfId="2" applyNumberFormat="1" applyFont="1" applyFill="1" applyAlignment="1">
      <alignment horizontal="center"/>
    </xf>
    <xf numFmtId="0" fontId="2" fillId="6" borderId="0" xfId="0" applyFont="1" applyFill="1"/>
    <xf numFmtId="0" fontId="0" fillId="6" borderId="0" xfId="0" applyFill="1"/>
    <xf numFmtId="2" fontId="0" fillId="6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0" fontId="1" fillId="6" borderId="0" xfId="1" applyFill="1" applyAlignment="1" applyProtection="1"/>
    <xf numFmtId="2" fontId="0" fillId="6" borderId="0" xfId="0" applyNumberFormat="1" applyFill="1"/>
    <xf numFmtId="0" fontId="2" fillId="2" borderId="0" xfId="0" applyFont="1" applyFill="1" applyAlignment="1">
      <alignment horizontal="center"/>
    </xf>
    <xf numFmtId="0" fontId="4" fillId="6" borderId="0" xfId="0" applyFont="1" applyFill="1"/>
    <xf numFmtId="0" fontId="4" fillId="6" borderId="0" xfId="0" applyFont="1" applyFill="1" applyAlignment="1">
      <alignment horizontal="center"/>
    </xf>
    <xf numFmtId="2" fontId="4" fillId="6" borderId="0" xfId="0" applyNumberFormat="1" applyFont="1" applyFill="1" applyAlignment="1">
      <alignment horizontal="center"/>
    </xf>
    <xf numFmtId="165" fontId="0" fillId="2" borderId="0" xfId="0" applyNumberForma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14" fontId="4" fillId="2" borderId="0" xfId="0" applyNumberFormat="1" applyFont="1" applyFill="1" applyAlignment="1">
      <alignment horizontal="left"/>
    </xf>
    <xf numFmtId="2" fontId="2" fillId="2" borderId="0" xfId="0" applyNumberFormat="1" applyFont="1" applyFill="1" applyAlignment="1">
      <alignment horizontal="left"/>
    </xf>
    <xf numFmtId="0" fontId="0" fillId="0" borderId="0" xfId="0" applyAlignment="1">
      <alignment horizontal="left"/>
    </xf>
    <xf numFmtId="0" fontId="4" fillId="2" borderId="0" xfId="0" applyFont="1" applyFill="1" applyAlignment="1">
      <alignment horizontal="left"/>
    </xf>
  </cellXfs>
  <cellStyles count="3">
    <cellStyle name="Lien hypertexte" xfId="1" builtinId="8"/>
    <cellStyle name="Milliers" xfId="2" builtinId="3"/>
    <cellStyle name="Normal" xfId="0" builtinId="0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 sz="1500"/>
              <a:t>Spread moyen</a:t>
            </a:r>
            <a:r>
              <a:rPr lang="en-US" sz="1500" baseline="0"/>
              <a:t> (Bp)</a:t>
            </a:r>
            <a:endParaRPr lang="en-US" sz="1500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Feuil3!$A$2:$A$12</c:f>
              <c:strCache>
                <c:ptCount val="1"/>
                <c:pt idx="0">
                  <c:v>bnp cs db jp ml nomura santander sg ms barclays citi</c:v>
                </c:pt>
              </c:strCache>
            </c:strRef>
          </c:tx>
          <c:cat>
            <c:strRef>
              <c:f>Feuil3!$A$2:$A$12</c:f>
              <c:strCache>
                <c:ptCount val="11"/>
                <c:pt idx="0">
                  <c:v>bnp</c:v>
                </c:pt>
                <c:pt idx="1">
                  <c:v>cs</c:v>
                </c:pt>
                <c:pt idx="2">
                  <c:v>db</c:v>
                </c:pt>
                <c:pt idx="3">
                  <c:v>jp</c:v>
                </c:pt>
                <c:pt idx="4">
                  <c:v>ml</c:v>
                </c:pt>
                <c:pt idx="5">
                  <c:v>nomura</c:v>
                </c:pt>
                <c:pt idx="6">
                  <c:v>santander</c:v>
                </c:pt>
                <c:pt idx="7">
                  <c:v>sg</c:v>
                </c:pt>
                <c:pt idx="8">
                  <c:v>ms</c:v>
                </c:pt>
                <c:pt idx="9">
                  <c:v>barclays</c:v>
                </c:pt>
                <c:pt idx="10">
                  <c:v>citi</c:v>
                </c:pt>
              </c:strCache>
            </c:strRef>
          </c:cat>
          <c:val>
            <c:numRef>
              <c:f>Feuil3!$B$2:$B$12</c:f>
              <c:numCache>
                <c:formatCode>0.00</c:formatCode>
                <c:ptCount val="11"/>
                <c:pt idx="0">
                  <c:v>4</c:v>
                </c:pt>
                <c:pt idx="1">
                  <c:v>6.5</c:v>
                </c:pt>
                <c:pt idx="2">
                  <c:v>5</c:v>
                </c:pt>
                <c:pt idx="3">
                  <c:v>5</c:v>
                </c:pt>
                <c:pt idx="4">
                  <c:v>6</c:v>
                </c:pt>
                <c:pt idx="5">
                  <c:v>5</c:v>
                </c:pt>
                <c:pt idx="6">
                  <c:v>5.5</c:v>
                </c:pt>
                <c:pt idx="7">
                  <c:v>2.5999999999999659</c:v>
                </c:pt>
              </c:numCache>
            </c:numRef>
          </c:val>
        </c:ser>
        <c:dLbls/>
        <c:axId val="63968384"/>
        <c:axId val="63969920"/>
      </c:barChart>
      <c:catAx>
        <c:axId val="63968384"/>
        <c:scaling>
          <c:orientation val="minMax"/>
        </c:scaling>
        <c:axPos val="b"/>
        <c:tickLblPos val="nextTo"/>
        <c:crossAx val="63969920"/>
        <c:crosses val="autoZero"/>
        <c:auto val="1"/>
        <c:lblAlgn val="ctr"/>
        <c:lblOffset val="100"/>
      </c:catAx>
      <c:valAx>
        <c:axId val="63969920"/>
        <c:scaling>
          <c:orientation val="minMax"/>
        </c:scaling>
        <c:axPos val="l"/>
        <c:majorGridlines/>
        <c:numFmt formatCode="0.00" sourceLinked="1"/>
        <c:tickLblPos val="nextTo"/>
        <c:crossAx val="63968384"/>
        <c:crosses val="autoZero"/>
        <c:crossBetween val="between"/>
      </c:valAx>
    </c:plotArea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 sz="1500"/>
              <a:t>Spread fair -Px</a:t>
            </a:r>
          </a:p>
        </c:rich>
      </c:tx>
      <c:layout/>
    </c:title>
    <c:plotArea>
      <c:layout/>
      <c:barChart>
        <c:barDir val="col"/>
        <c:grouping val="clustered"/>
        <c:ser>
          <c:idx val="1"/>
          <c:order val="0"/>
          <c:cat>
            <c:strRef>
              <c:f>Feuil3!$A$2:$A$12</c:f>
              <c:strCache>
                <c:ptCount val="11"/>
                <c:pt idx="0">
                  <c:v>bnp</c:v>
                </c:pt>
                <c:pt idx="1">
                  <c:v>cs</c:v>
                </c:pt>
                <c:pt idx="2">
                  <c:v>db</c:v>
                </c:pt>
                <c:pt idx="3">
                  <c:v>jp</c:v>
                </c:pt>
                <c:pt idx="4">
                  <c:v>ml</c:v>
                </c:pt>
                <c:pt idx="5">
                  <c:v>nomura</c:v>
                </c:pt>
                <c:pt idx="6">
                  <c:v>santander</c:v>
                </c:pt>
                <c:pt idx="7">
                  <c:v>sg</c:v>
                </c:pt>
                <c:pt idx="8">
                  <c:v>ms</c:v>
                </c:pt>
                <c:pt idx="9">
                  <c:v>barclays</c:v>
                </c:pt>
                <c:pt idx="10">
                  <c:v>citi</c:v>
                </c:pt>
              </c:strCache>
            </c:strRef>
          </c:cat>
          <c:val>
            <c:numRef>
              <c:f>Feuil3!$C$2:$C$12</c:f>
              <c:numCache>
                <c:formatCode>0.00</c:formatCode>
                <c:ptCount val="11"/>
                <c:pt idx="0">
                  <c:v>-457.8</c:v>
                </c:pt>
                <c:pt idx="1">
                  <c:v>-455.8</c:v>
                </c:pt>
                <c:pt idx="2">
                  <c:v>-457.3</c:v>
                </c:pt>
                <c:pt idx="3">
                  <c:v>-454.8</c:v>
                </c:pt>
                <c:pt idx="4">
                  <c:v>-456.8</c:v>
                </c:pt>
                <c:pt idx="5">
                  <c:v>-458.3</c:v>
                </c:pt>
                <c:pt idx="6">
                  <c:v>-455.8</c:v>
                </c:pt>
                <c:pt idx="7">
                  <c:v>-457.6</c:v>
                </c:pt>
              </c:numCache>
            </c:numRef>
          </c:val>
        </c:ser>
        <c:dLbls/>
        <c:axId val="73906432"/>
        <c:axId val="73908224"/>
      </c:barChart>
      <c:catAx>
        <c:axId val="73906432"/>
        <c:scaling>
          <c:orientation val="minMax"/>
        </c:scaling>
        <c:axPos val="b"/>
        <c:tickLblPos val="nextTo"/>
        <c:crossAx val="73908224"/>
        <c:crosses val="autoZero"/>
        <c:auto val="1"/>
        <c:lblAlgn val="ctr"/>
        <c:lblOffset val="100"/>
      </c:catAx>
      <c:valAx>
        <c:axId val="73908224"/>
        <c:scaling>
          <c:orientation val="minMax"/>
        </c:scaling>
        <c:axPos val="l"/>
        <c:majorGridlines/>
        <c:numFmt formatCode="0.00" sourceLinked="1"/>
        <c:tickLblPos val="nextTo"/>
        <c:crossAx val="73906432"/>
        <c:crosses val="autoZero"/>
        <c:crossBetween val="between"/>
      </c:valAx>
    </c:plotArea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369095</xdr:colOff>
      <xdr:row>2</xdr:row>
      <xdr:rowOff>178594</xdr:rowOff>
    </xdr:from>
    <xdr:to>
      <xdr:col>14</xdr:col>
      <xdr:colOff>333374</xdr:colOff>
      <xdr:row>19</xdr:row>
      <xdr:rowOff>59532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410763</xdr:colOff>
      <xdr:row>19</xdr:row>
      <xdr:rowOff>166689</xdr:rowOff>
    </xdr:from>
    <xdr:to>
      <xdr:col>14</xdr:col>
      <xdr:colOff>380999</xdr:colOff>
      <xdr:row>34</xdr:row>
      <xdr:rowOff>178593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8"/>
  <sheetViews>
    <sheetView tabSelected="1" zoomScale="80" zoomScaleNormal="80" workbookViewId="0"/>
  </sheetViews>
  <sheetFormatPr baseColWidth="10" defaultRowHeight="15"/>
  <cols>
    <col min="1" max="1" width="11.85546875" style="11" customWidth="1"/>
    <col min="2" max="2" width="11" style="11" customWidth="1"/>
    <col min="3" max="3" width="11.42578125" style="11"/>
    <col min="4" max="4" width="11.42578125" style="13"/>
    <col min="5" max="5" width="16.85546875" style="12" bestFit="1" customWidth="1"/>
    <col min="6" max="6" width="9.42578125" style="11" customWidth="1"/>
    <col min="7" max="16384" width="11.42578125" style="11"/>
  </cols>
  <sheetData>
    <row r="1" spans="1:11">
      <c r="A1" s="10" t="s">
        <v>23</v>
      </c>
      <c r="B1" s="13">
        <f>COUNTA(#REF!)</f>
        <v>1</v>
      </c>
      <c r="C1" s="16" t="s">
        <v>17</v>
      </c>
      <c r="E1" s="8">
        <f ca="1">TODAY()</f>
        <v>41663</v>
      </c>
    </row>
    <row r="2" spans="1:11">
      <c r="C2" s="16" t="s">
        <v>18</v>
      </c>
      <c r="E2" s="7" t="s">
        <v>25</v>
      </c>
    </row>
    <row r="3" spans="1:11">
      <c r="C3" s="21" t="s">
        <v>26</v>
      </c>
      <c r="E3" s="20">
        <v>41791</v>
      </c>
    </row>
    <row r="4" spans="1:11">
      <c r="C4" s="16" t="s">
        <v>19</v>
      </c>
      <c r="E4" s="7">
        <v>6285</v>
      </c>
    </row>
    <row r="5" spans="1:11">
      <c r="C5" s="16" t="s">
        <v>20</v>
      </c>
      <c r="E5" s="8" t="s">
        <v>15</v>
      </c>
    </row>
    <row r="6" spans="1:11">
      <c r="C6" s="16" t="s">
        <v>21</v>
      </c>
      <c r="E6" s="9">
        <v>14.2</v>
      </c>
    </row>
    <row r="7" spans="1:11">
      <c r="C7" s="16" t="s">
        <v>24</v>
      </c>
      <c r="E7" s="9"/>
    </row>
    <row r="8" spans="1:11">
      <c r="C8" s="16" t="s">
        <v>22</v>
      </c>
      <c r="E8" s="7">
        <v>3070</v>
      </c>
    </row>
    <row r="9" spans="1:11">
      <c r="B9" s="17" t="s">
        <v>10</v>
      </c>
      <c r="C9" s="17" t="s">
        <v>11</v>
      </c>
      <c r="D9" s="19" t="s">
        <v>13</v>
      </c>
      <c r="E9" s="18" t="s">
        <v>16</v>
      </c>
      <c r="K9" s="14"/>
    </row>
    <row r="10" spans="1:11">
      <c r="A10" s="17" t="s">
        <v>0</v>
      </c>
      <c r="B10" s="2">
        <v>472</v>
      </c>
      <c r="C10" s="2">
        <v>476</v>
      </c>
      <c r="D10" s="12">
        <f>C10-B10</f>
        <v>4</v>
      </c>
      <c r="E10" s="12">
        <f>IF(AND(B10="",C10=""),0,IF($E$5="s",$E$6-B10,C10-$E$6))</f>
        <v>-457.8</v>
      </c>
      <c r="F10" s="15"/>
      <c r="G10" s="15"/>
    </row>
    <row r="11" spans="1:11">
      <c r="A11" s="17" t="s">
        <v>1</v>
      </c>
      <c r="B11" s="2">
        <v>470</v>
      </c>
      <c r="C11" s="2">
        <v>476.5</v>
      </c>
      <c r="D11" s="12">
        <f>C11-B11</f>
        <v>6.5</v>
      </c>
      <c r="E11" s="12">
        <f>IF(AND(B11="",C11=""),0,IF($E$5="s",$E$6-B11,C11-$E$6))</f>
        <v>-455.8</v>
      </c>
      <c r="F11" s="15"/>
      <c r="G11" s="15"/>
    </row>
    <row r="12" spans="1:11">
      <c r="A12" s="17" t="s">
        <v>2</v>
      </c>
      <c r="B12" s="2">
        <v>471.5</v>
      </c>
      <c r="C12" s="2">
        <v>476.5</v>
      </c>
      <c r="D12" s="12">
        <f>C12-B12</f>
        <v>5</v>
      </c>
      <c r="E12" s="12">
        <f>IF(AND(B12="",C12=""),0,IF($E$5="s",$E$6-B12,C12-$E$6))</f>
        <v>-457.3</v>
      </c>
      <c r="F12" s="15"/>
      <c r="G12" s="15"/>
    </row>
    <row r="13" spans="1:11">
      <c r="A13" s="17" t="s">
        <v>3</v>
      </c>
      <c r="B13" s="2">
        <v>469</v>
      </c>
      <c r="C13" s="2">
        <v>474</v>
      </c>
      <c r="D13" s="12">
        <f>C13-B13</f>
        <v>5</v>
      </c>
      <c r="E13" s="12">
        <f>IF(AND(B13="",C13=""),0,IF($E$5="s",$E$6-B13,C13-$E$6))</f>
        <v>-454.8</v>
      </c>
      <c r="F13" s="15"/>
      <c r="G13" s="15"/>
    </row>
    <row r="14" spans="1:11">
      <c r="A14" s="17" t="s">
        <v>4</v>
      </c>
      <c r="B14" s="2">
        <v>471</v>
      </c>
      <c r="C14" s="2">
        <v>477</v>
      </c>
      <c r="D14" s="12">
        <f>C14-B14</f>
        <v>6</v>
      </c>
      <c r="E14" s="12">
        <f>IF(AND(B14="",C14=""),0,IF($E$5="s",$E$6-B14,C14-$E$6))</f>
        <v>-456.8</v>
      </c>
      <c r="F14" s="15"/>
      <c r="G14" s="15"/>
    </row>
    <row r="15" spans="1:11">
      <c r="A15" s="17" t="s">
        <v>5</v>
      </c>
      <c r="B15" s="2">
        <v>472.5</v>
      </c>
      <c r="C15" s="2">
        <v>477.5</v>
      </c>
      <c r="D15" s="12">
        <f>C15-B15</f>
        <v>5</v>
      </c>
      <c r="E15" s="12">
        <f>IF(AND(B15="",C15=""),0,IF($E$5="s",$E$6-B15,C15-$E$6))</f>
        <v>-458.3</v>
      </c>
      <c r="F15" s="15"/>
      <c r="G15" s="15"/>
    </row>
    <row r="16" spans="1:11">
      <c r="A16" s="17" t="s">
        <v>6</v>
      </c>
      <c r="B16" s="2">
        <v>470</v>
      </c>
      <c r="C16" s="2">
        <v>475.5</v>
      </c>
      <c r="D16" s="12">
        <f>C16-B16</f>
        <v>5.5</v>
      </c>
      <c r="E16" s="12">
        <f>IF(AND(B16="",C16=""),0,IF($E$5="s",$E$6-B16,C16-$E$6))</f>
        <v>-455.8</v>
      </c>
      <c r="F16" s="15"/>
      <c r="G16" s="15"/>
    </row>
    <row r="17" spans="1:7">
      <c r="A17" s="17" t="s">
        <v>7</v>
      </c>
      <c r="B17" s="2">
        <v>471.8</v>
      </c>
      <c r="C17" s="2">
        <v>474.4</v>
      </c>
      <c r="D17" s="12">
        <f>C17-B17</f>
        <v>2.5999999999999659</v>
      </c>
      <c r="E17" s="12">
        <f>IF(AND(B17="",C17=""),0,IF($E$5="s",$E$6-B17,C17-$E$6))</f>
        <v>-457.6</v>
      </c>
      <c r="F17" s="15"/>
      <c r="G17" s="15"/>
    </row>
    <row r="18" spans="1:7">
      <c r="A18" s="17" t="s">
        <v>8</v>
      </c>
      <c r="B18" s="2"/>
      <c r="C18" s="2"/>
      <c r="D18" s="12">
        <f>C18-B18</f>
        <v>0</v>
      </c>
      <c r="E18" s="12">
        <f>IF(AND(B18="",C18=""),0,IF($E$5="s",$E$6-B18,C18-$E$6))</f>
        <v>0</v>
      </c>
      <c r="F18" s="15"/>
      <c r="G18" s="15"/>
    </row>
    <row r="19" spans="1:7">
      <c r="A19" s="17" t="s">
        <v>9</v>
      </c>
      <c r="B19" s="2"/>
      <c r="C19" s="2"/>
      <c r="D19" s="12">
        <f>C19-B19</f>
        <v>0</v>
      </c>
      <c r="E19" s="12">
        <f>IF(AND(B19="",C19=""),0,IF($E$5="s",$E$6-B19,C19-$E$6))</f>
        <v>0</v>
      </c>
      <c r="F19" s="15"/>
      <c r="G19" s="15"/>
    </row>
    <row r="20" spans="1:7">
      <c r="A20" s="17" t="s">
        <v>12</v>
      </c>
      <c r="B20" s="2"/>
      <c r="C20" s="2"/>
      <c r="D20" s="12">
        <f>C20-B20</f>
        <v>0</v>
      </c>
      <c r="E20" s="12">
        <f>IF(AND(B20="",C20=""),0,IF($E$5="s",$E$6-B20,C20-$E$6))</f>
        <v>0</v>
      </c>
      <c r="F20" s="15"/>
      <c r="G20" s="15"/>
    </row>
    <row r="28" spans="1:7">
      <c r="B28" s="12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control shapeId="1025" r:id="rId4" name="Historiser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C20"/>
  <sheetViews>
    <sheetView workbookViewId="0">
      <selection activeCell="B9" sqref="A9:B20"/>
    </sheetView>
  </sheetViews>
  <sheetFormatPr baseColWidth="10" defaultRowHeight="15"/>
  <cols>
    <col min="1" max="1" width="11.28515625" style="25" bestFit="1" customWidth="1"/>
  </cols>
  <sheetData>
    <row r="1" spans="1:3">
      <c r="A1" s="22" t="s">
        <v>17</v>
      </c>
      <c r="C1">
        <v>41663</v>
      </c>
    </row>
    <row r="2" spans="1:3">
      <c r="A2" s="22" t="s">
        <v>18</v>
      </c>
      <c r="C2" t="s">
        <v>25</v>
      </c>
    </row>
    <row r="3" spans="1:3">
      <c r="A3" s="23" t="s">
        <v>26</v>
      </c>
      <c r="C3">
        <v>41791</v>
      </c>
    </row>
    <row r="4" spans="1:3">
      <c r="A4" s="24" t="s">
        <v>19</v>
      </c>
      <c r="C4">
        <v>6285</v>
      </c>
    </row>
    <row r="5" spans="1:3">
      <c r="A5" s="22" t="s">
        <v>20</v>
      </c>
      <c r="C5" t="s">
        <v>15</v>
      </c>
    </row>
    <row r="6" spans="1:3">
      <c r="A6" s="22" t="s">
        <v>21</v>
      </c>
      <c r="C6">
        <v>14.2</v>
      </c>
    </row>
    <row r="7" spans="1:3">
      <c r="A7" s="22" t="s">
        <v>24</v>
      </c>
    </row>
    <row r="8" spans="1:3">
      <c r="A8" s="22" t="s">
        <v>22</v>
      </c>
      <c r="C8">
        <v>3070</v>
      </c>
    </row>
    <row r="9" spans="1:3">
      <c r="B9" t="s">
        <v>13</v>
      </c>
      <c r="C9" t="s">
        <v>16</v>
      </c>
    </row>
    <row r="10" spans="1:3">
      <c r="A10" s="26" t="s">
        <v>0</v>
      </c>
      <c r="B10">
        <v>4</v>
      </c>
      <c r="C10">
        <v>-457.8</v>
      </c>
    </row>
    <row r="11" spans="1:3">
      <c r="A11" s="26" t="s">
        <v>1</v>
      </c>
      <c r="B11">
        <v>6.5</v>
      </c>
      <c r="C11">
        <v>-455.8</v>
      </c>
    </row>
    <row r="12" spans="1:3">
      <c r="A12" s="26" t="s">
        <v>2</v>
      </c>
      <c r="B12">
        <v>5</v>
      </c>
      <c r="C12">
        <v>-457.3</v>
      </c>
    </row>
    <row r="13" spans="1:3">
      <c r="A13" s="26" t="s">
        <v>3</v>
      </c>
      <c r="B13">
        <v>5</v>
      </c>
      <c r="C13">
        <v>-454.8</v>
      </c>
    </row>
    <row r="14" spans="1:3">
      <c r="A14" s="26" t="s">
        <v>4</v>
      </c>
      <c r="B14">
        <v>6</v>
      </c>
      <c r="C14">
        <v>-456.8</v>
      </c>
    </row>
    <row r="15" spans="1:3">
      <c r="A15" s="26" t="s">
        <v>5</v>
      </c>
      <c r="B15">
        <v>5</v>
      </c>
      <c r="C15">
        <v>-458.3</v>
      </c>
    </row>
    <row r="16" spans="1:3">
      <c r="A16" s="26" t="s">
        <v>6</v>
      </c>
      <c r="B16">
        <v>5.5</v>
      </c>
      <c r="C16">
        <v>-455.8</v>
      </c>
    </row>
    <row r="17" spans="1:3">
      <c r="A17" s="26" t="s">
        <v>7</v>
      </c>
      <c r="B17">
        <v>2.5999999999999659</v>
      </c>
      <c r="C17">
        <v>-457.6</v>
      </c>
    </row>
    <row r="18" spans="1:3">
      <c r="A18" s="26" t="s">
        <v>8</v>
      </c>
      <c r="B18">
        <v>0</v>
      </c>
      <c r="C18">
        <v>0</v>
      </c>
    </row>
    <row r="19" spans="1:3">
      <c r="A19" s="26" t="s">
        <v>9</v>
      </c>
      <c r="B19">
        <v>0</v>
      </c>
      <c r="C19">
        <v>0</v>
      </c>
    </row>
    <row r="20" spans="1:3">
      <c r="A20" s="26" t="s">
        <v>12</v>
      </c>
      <c r="B20">
        <v>0</v>
      </c>
      <c r="C20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A20"/>
  <sheetViews>
    <sheetView workbookViewId="0"/>
  </sheetViews>
  <sheetFormatPr baseColWidth="10" defaultRowHeight="15"/>
  <cols>
    <col min="1" max="1" width="11.28515625" style="25" bestFit="1" customWidth="1"/>
  </cols>
  <sheetData>
    <row r="1" spans="1:1">
      <c r="A1" s="22" t="s">
        <v>17</v>
      </c>
    </row>
    <row r="2" spans="1:1">
      <c r="A2" s="22" t="s">
        <v>18</v>
      </c>
    </row>
    <row r="3" spans="1:1">
      <c r="A3" s="23" t="s">
        <v>26</v>
      </c>
    </row>
    <row r="4" spans="1:1">
      <c r="A4" s="24" t="s">
        <v>19</v>
      </c>
    </row>
    <row r="5" spans="1:1">
      <c r="A5" s="22" t="s">
        <v>20</v>
      </c>
    </row>
    <row r="6" spans="1:1">
      <c r="A6" s="22" t="s">
        <v>21</v>
      </c>
    </row>
    <row r="7" spans="1:1">
      <c r="A7" s="22" t="s">
        <v>24</v>
      </c>
    </row>
    <row r="8" spans="1:1">
      <c r="A8" s="22" t="s">
        <v>22</v>
      </c>
    </row>
    <row r="10" spans="1:1">
      <c r="A10" s="26" t="s">
        <v>0</v>
      </c>
    </row>
    <row r="11" spans="1:1">
      <c r="A11" s="26" t="s">
        <v>1</v>
      </c>
    </row>
    <row r="12" spans="1:1">
      <c r="A12" s="26" t="s">
        <v>2</v>
      </c>
    </row>
    <row r="13" spans="1:1">
      <c r="A13" s="26" t="s">
        <v>3</v>
      </c>
    </row>
    <row r="14" spans="1:1">
      <c r="A14" s="26" t="s">
        <v>4</v>
      </c>
    </row>
    <row r="15" spans="1:1">
      <c r="A15" s="26" t="s">
        <v>5</v>
      </c>
    </row>
    <row r="16" spans="1:1">
      <c r="A16" s="26" t="s">
        <v>6</v>
      </c>
    </row>
    <row r="17" spans="1:1">
      <c r="A17" s="26" t="s">
        <v>7</v>
      </c>
    </row>
    <row r="18" spans="1:1">
      <c r="A18" s="26" t="s">
        <v>8</v>
      </c>
    </row>
    <row r="19" spans="1:1">
      <c r="A19" s="26" t="s">
        <v>9</v>
      </c>
    </row>
    <row r="20" spans="1:1">
      <c r="A20" s="26" t="s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D12"/>
  <sheetViews>
    <sheetView zoomScale="80" zoomScaleNormal="80" workbookViewId="0">
      <selection activeCell="B3" sqref="B3"/>
    </sheetView>
  </sheetViews>
  <sheetFormatPr baseColWidth="10" defaultRowHeight="15"/>
  <cols>
    <col min="2" max="2" width="11.42578125" style="1"/>
  </cols>
  <sheetData>
    <row r="1" spans="1:4">
      <c r="A1" s="3" t="s">
        <v>14</v>
      </c>
      <c r="B1" s="5"/>
      <c r="C1" s="6"/>
    </row>
    <row r="2" spans="1:4">
      <c r="A2" t="s">
        <v>0</v>
      </c>
      <c r="B2" s="1">
        <v>4</v>
      </c>
      <c r="C2" s="1">
        <v>-457.8</v>
      </c>
      <c r="D2" s="1"/>
    </row>
    <row r="3" spans="1:4">
      <c r="A3" t="s">
        <v>1</v>
      </c>
      <c r="B3" s="1">
        <v>6.5</v>
      </c>
      <c r="C3" s="1">
        <v>-455.8</v>
      </c>
      <c r="D3" s="1"/>
    </row>
    <row r="4" spans="1:4">
      <c r="A4" t="s">
        <v>2</v>
      </c>
      <c r="B4" s="1">
        <v>5</v>
      </c>
      <c r="C4" s="1">
        <v>-457.3</v>
      </c>
      <c r="D4" s="1"/>
    </row>
    <row r="5" spans="1:4">
      <c r="A5" t="s">
        <v>3</v>
      </c>
      <c r="B5" s="1">
        <v>5</v>
      </c>
      <c r="C5" s="1">
        <v>-454.8</v>
      </c>
      <c r="D5" s="1"/>
    </row>
    <row r="6" spans="1:4">
      <c r="A6" t="s">
        <v>4</v>
      </c>
      <c r="B6" s="1">
        <v>6</v>
      </c>
      <c r="C6" s="1">
        <v>-456.8</v>
      </c>
      <c r="D6" s="1"/>
    </row>
    <row r="7" spans="1:4">
      <c r="A7" t="s">
        <v>5</v>
      </c>
      <c r="B7" s="1">
        <v>5</v>
      </c>
      <c r="C7" s="1">
        <v>-458.3</v>
      </c>
      <c r="D7" s="1"/>
    </row>
    <row r="8" spans="1:4">
      <c r="A8" t="s">
        <v>6</v>
      </c>
      <c r="B8" s="1">
        <v>5.5</v>
      </c>
      <c r="C8" s="1">
        <v>-455.8</v>
      </c>
      <c r="D8" s="4"/>
    </row>
    <row r="9" spans="1:4">
      <c r="A9" t="s">
        <v>7</v>
      </c>
      <c r="B9" s="1">
        <v>2.5999999999999659</v>
      </c>
      <c r="C9" s="1">
        <v>-457.6</v>
      </c>
      <c r="D9" s="1"/>
    </row>
    <row r="10" spans="1:4">
      <c r="A10" t="s">
        <v>8</v>
      </c>
      <c r="C10" s="1"/>
      <c r="D10" s="1"/>
    </row>
    <row r="11" spans="1:4">
      <c r="A11" t="s">
        <v>9</v>
      </c>
      <c r="C11" s="1"/>
      <c r="D11" s="1"/>
    </row>
    <row r="12" spans="1:4">
      <c r="A12" t="s">
        <v>12</v>
      </c>
      <c r="C12" s="1"/>
      <c r="D12" s="1"/>
    </row>
  </sheetData>
  <conditionalFormatting sqref="B1:B1048576">
    <cfRule type="expression" dxfId="0" priority="1">
      <formula>AND($B1&lt;&gt;"",$B1=MIN($B:$B))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Historique1</vt:lpstr>
      <vt:lpstr>Historique2</vt:lpstr>
      <vt:lpstr>Feuil3</vt:lpstr>
    </vt:vector>
  </TitlesOfParts>
  <Company>AMUNDI-ITS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haddad</dc:creator>
  <cp:lastModifiedBy>guy</cp:lastModifiedBy>
  <cp:lastPrinted>2014-01-17T11:51:46Z</cp:lastPrinted>
  <dcterms:created xsi:type="dcterms:W3CDTF">2013-11-29T08:51:47Z</dcterms:created>
  <dcterms:modified xsi:type="dcterms:W3CDTF">2014-01-24T10:32:09Z</dcterms:modified>
</cp:coreProperties>
</file>