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showInkAnnotation="0" codeName="ThisWorkbook"/>
  <bookViews>
    <workbookView xWindow="0" yWindow="0" windowWidth="20490" windowHeight="7755"/>
  </bookViews>
  <sheets>
    <sheet name="IMPAIRE" sheetId="1" r:id="rId1"/>
  </sheets>
  <definedNames>
    <definedName name="Plage_A">IMPAIRE!$B$10:$R$11</definedName>
    <definedName name="Plage_B">IMPAIRE!$B$15:$R$16</definedName>
    <definedName name="Plage_C">IMPAIRE!$B$20:$R$21</definedName>
    <definedName name="Plage_D">IMPAIRE!$B$25:$R$26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8" i="1"/>
  <c r="R32"/>
  <c r="Q32"/>
  <c r="O32"/>
  <c r="N32"/>
  <c r="L32"/>
  <c r="K32"/>
  <c r="I32"/>
  <c r="H32"/>
  <c r="F32"/>
  <c r="E32"/>
  <c r="C32"/>
  <c r="B32"/>
  <c r="S32" s="1"/>
  <c r="T32" l="1"/>
  <c r="P28"/>
  <c r="P27" s="1"/>
  <c r="M28"/>
  <c r="J28"/>
  <c r="G28"/>
  <c r="D28"/>
  <c r="P23"/>
  <c r="M23"/>
  <c r="J23"/>
  <c r="G23"/>
  <c r="P18"/>
  <c r="M18"/>
  <c r="J18"/>
  <c r="G18"/>
  <c r="P13"/>
  <c r="J13"/>
  <c r="M13"/>
  <c r="G13"/>
  <c r="D13"/>
  <c r="Q23"/>
  <c r="Q22" s="1"/>
  <c r="R24" l="1"/>
  <c r="Q24"/>
  <c r="Q28"/>
  <c r="Q27" s="1"/>
  <c r="N28"/>
  <c r="N27" s="1"/>
  <c r="M27"/>
  <c r="K28"/>
  <c r="J27"/>
  <c r="H28"/>
  <c r="G27"/>
  <c r="E28"/>
  <c r="D27"/>
  <c r="B28"/>
  <c r="P22"/>
  <c r="N23"/>
  <c r="M22"/>
  <c r="K23"/>
  <c r="H23"/>
  <c r="G22"/>
  <c r="E23"/>
  <c r="B23"/>
  <c r="J22"/>
  <c r="H22" s="1"/>
  <c r="Q18"/>
  <c r="Q17" s="1"/>
  <c r="N18"/>
  <c r="M17"/>
  <c r="K18"/>
  <c r="H18"/>
  <c r="G17"/>
  <c r="E18"/>
  <c r="D17"/>
  <c r="B18"/>
  <c r="P17"/>
  <c r="J17"/>
  <c r="P12"/>
  <c r="M12"/>
  <c r="J12"/>
  <c r="G12"/>
  <c r="D12"/>
  <c r="Q13"/>
  <c r="N13"/>
  <c r="K13"/>
  <c r="H13"/>
  <c r="E13"/>
  <c r="B13"/>
  <c r="E22" l="1"/>
  <c r="E24" s="1"/>
  <c r="B27"/>
  <c r="C29" s="1"/>
  <c r="H27"/>
  <c r="E12"/>
  <c r="E14" s="1"/>
  <c r="H12"/>
  <c r="H14" s="1"/>
  <c r="B17"/>
  <c r="B19" s="1"/>
  <c r="B29"/>
  <c r="O29"/>
  <c r="N29"/>
  <c r="K27"/>
  <c r="I29"/>
  <c r="H29"/>
  <c r="R29"/>
  <c r="Q29"/>
  <c r="E27"/>
  <c r="R19"/>
  <c r="Q19"/>
  <c r="K17"/>
  <c r="H17"/>
  <c r="E17"/>
  <c r="N22"/>
  <c r="I24"/>
  <c r="H24"/>
  <c r="K22"/>
  <c r="L24"/>
  <c r="K24"/>
  <c r="K12"/>
  <c r="A18"/>
  <c r="N17"/>
  <c r="N12"/>
  <c r="B12"/>
  <c r="A28"/>
  <c r="A13"/>
  <c r="D23"/>
  <c r="A23" s="1"/>
  <c r="F24" l="1"/>
  <c r="C19"/>
  <c r="I14"/>
  <c r="F14"/>
  <c r="F29"/>
  <c r="E29"/>
  <c r="L29"/>
  <c r="K29"/>
  <c r="S29" s="1"/>
  <c r="L19"/>
  <c r="K19"/>
  <c r="H19"/>
  <c r="I19"/>
  <c r="F19"/>
  <c r="E19"/>
  <c r="O19"/>
  <c r="N19"/>
  <c r="O24"/>
  <c r="N24"/>
  <c r="B14"/>
  <c r="C14"/>
  <c r="K14"/>
  <c r="L14"/>
  <c r="N14"/>
  <c r="O14"/>
  <c r="D22"/>
  <c r="B22" s="1"/>
  <c r="Q12"/>
  <c r="S19" l="1"/>
  <c r="T19"/>
  <c r="T29"/>
  <c r="C24"/>
  <c r="T24" s="1"/>
  <c r="B24"/>
  <c r="S24" s="1"/>
  <c r="R14"/>
  <c r="Q14"/>
  <c r="T14"/>
  <c r="S14"/>
</calcChain>
</file>

<file path=xl/sharedStrings.xml><?xml version="1.0" encoding="utf-8"?>
<sst xmlns="http://schemas.openxmlformats.org/spreadsheetml/2006/main" count="26" uniqueCount="22">
  <si>
    <t>LUNDI</t>
  </si>
  <si>
    <t>MARDI</t>
  </si>
  <si>
    <t>MERCREDI</t>
  </si>
  <si>
    <t>JEUDI</t>
  </si>
  <si>
    <t>VENDREDI</t>
  </si>
  <si>
    <t>SAMEDI</t>
  </si>
  <si>
    <t>NOM</t>
  </si>
  <si>
    <t>PRESENT</t>
  </si>
  <si>
    <t>REPOS</t>
  </si>
  <si>
    <t>SEMAINE</t>
  </si>
  <si>
    <t>N°</t>
  </si>
  <si>
    <t xml:space="preserve">du </t>
  </si>
  <si>
    <t>lundi</t>
  </si>
  <si>
    <t>octobre</t>
  </si>
  <si>
    <t>octobre au samedi</t>
  </si>
  <si>
    <t>RTT PRIS</t>
  </si>
  <si>
    <t>CP PRIS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</si>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</sst>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6"/>
      <color theme="3"/>
      <name val="Calibri"/>
      <family val="2"/>
    </font>
    <font>
      <b/>
      <sz val="16"/>
      <color theme="1"/>
      <name val="Calibri"/>
      <family val="2"/>
    </font>
    <font>
      <b/>
      <sz val="12"/>
      <color theme="1"/>
      <name val="Calibri"/>
      <family val="2"/>
    </font>
    <font>
      <b/>
      <sz val="11"/>
      <color theme="1"/>
      <name val="Calibri"/>
      <family val="2"/>
    </font>
    <font>
      <b/>
      <sz val="12"/>
      <color theme="3"/>
      <name val="Calibri"/>
      <family val="2"/>
    </font>
    <font>
      <sz val="12"/>
      <color theme="1"/>
      <name val="Calibri"/>
      <family val="2"/>
    </font>
    <font>
      <b/>
      <sz val="36"/>
      <color theme="3"/>
      <name val="Calibri"/>
      <family val="2"/>
      <scheme val="minor"/>
    </font>
    <font>
      <b/>
      <sz val="18"/>
      <color theme="3"/>
      <name val="Calibri"/>
      <family val="2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indexed="13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1" applyNumberFormat="0" applyFill="0" applyAlignment="0" applyProtection="0"/>
  </cellStyleXfs>
  <cellXfs count="38">
    <xf numFmtId="0" fontId="0" fillId="0" borderId="0" xfId="0"/>
    <xf numFmtId="20" fontId="5" fillId="3" borderId="2" xfId="0" applyNumberFormat="1" applyFont="1" applyFill="1" applyBorder="1" applyAlignment="1" applyProtection="1">
      <alignment horizontal="center" vertical="center"/>
      <protection locked="0"/>
    </xf>
    <xf numFmtId="20" fontId="5" fillId="3" borderId="3" xfId="0" applyNumberFormat="1" applyFont="1" applyFill="1" applyBorder="1" applyAlignment="1" applyProtection="1">
      <alignment horizontal="center" vertical="center"/>
      <protection locked="0"/>
    </xf>
    <xf numFmtId="20" fontId="5" fillId="3" borderId="14" xfId="0" applyNumberFormat="1" applyFont="1" applyFill="1" applyBorder="1" applyAlignment="1" applyProtection="1">
      <alignment horizontal="center" vertical="center"/>
      <protection locked="0"/>
    </xf>
    <xf numFmtId="0" fontId="5" fillId="3" borderId="3" xfId="0" applyFont="1" applyFill="1" applyBorder="1" applyAlignment="1" applyProtection="1">
      <alignment horizontal="center" vertical="center"/>
      <protection locked="0"/>
    </xf>
    <xf numFmtId="0" fontId="5" fillId="3" borderId="14" xfId="0" applyFont="1" applyFill="1" applyBorder="1" applyAlignment="1" applyProtection="1">
      <alignment horizontal="center" vertical="center"/>
      <protection locked="0"/>
    </xf>
    <xf numFmtId="0" fontId="9" fillId="0" borderId="1" xfId="2" applyFont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17" fontId="6" fillId="0" borderId="0" xfId="0" applyNumberFormat="1" applyFont="1" applyAlignment="1" applyProtection="1">
      <alignment horizontal="center" vertical="center"/>
    </xf>
    <xf numFmtId="0" fontId="3" fillId="0" borderId="4" xfId="1" applyFont="1" applyBorder="1" applyAlignment="1" applyProtection="1">
      <alignment horizontal="center" vertical="center"/>
    </xf>
    <xf numFmtId="0" fontId="3" fillId="0" borderId="5" xfId="1" applyFont="1" applyBorder="1" applyAlignment="1" applyProtection="1">
      <alignment horizontal="center" vertical="center"/>
    </xf>
    <xf numFmtId="0" fontId="3" fillId="0" borderId="6" xfId="1" applyFont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10" fillId="0" borderId="7" xfId="1" applyFont="1" applyBorder="1" applyAlignment="1" applyProtection="1">
      <alignment horizontal="center" vertical="center"/>
    </xf>
    <xf numFmtId="0" fontId="6" fillId="0" borderId="0" xfId="0" applyFont="1" applyFill="1" applyAlignment="1" applyProtection="1">
      <alignment horizontal="center" vertical="center"/>
    </xf>
    <xf numFmtId="0" fontId="7" fillId="0" borderId="12" xfId="1" applyFont="1" applyBorder="1" applyAlignment="1" applyProtection="1">
      <alignment horizontal="center" vertical="center"/>
    </xf>
    <xf numFmtId="0" fontId="7" fillId="0" borderId="13" xfId="1" applyFont="1" applyBorder="1" applyAlignment="1" applyProtection="1">
      <alignment horizontal="center" vertical="center"/>
    </xf>
    <xf numFmtId="0" fontId="7" fillId="0" borderId="2" xfId="1" applyFont="1" applyBorder="1" applyAlignment="1" applyProtection="1">
      <alignment horizontal="center" vertical="center"/>
    </xf>
    <xf numFmtId="0" fontId="11" fillId="0" borderId="0" xfId="0" applyFont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46" fontId="5" fillId="0" borderId="7" xfId="0" applyNumberFormat="1" applyFont="1" applyBorder="1" applyAlignment="1" applyProtection="1">
      <alignment horizontal="center" vertical="center"/>
    </xf>
    <xf numFmtId="20" fontId="8" fillId="0" borderId="2" xfId="0" applyNumberFormat="1" applyFont="1" applyBorder="1" applyAlignment="1" applyProtection="1">
      <alignment horizontal="center" vertical="center"/>
    </xf>
    <xf numFmtId="20" fontId="8" fillId="0" borderId="2" xfId="0" applyNumberFormat="1" applyFont="1" applyBorder="1" applyAlignment="1" applyProtection="1">
      <alignment horizontal="center" vertical="center"/>
    </xf>
    <xf numFmtId="20" fontId="8" fillId="0" borderId="8" xfId="0" applyNumberFormat="1" applyFont="1" applyBorder="1" applyAlignment="1" applyProtection="1">
      <alignment horizontal="center" vertical="center"/>
    </xf>
    <xf numFmtId="1" fontId="4" fillId="2" borderId="7" xfId="0" applyNumberFormat="1" applyFont="1" applyFill="1" applyBorder="1" applyAlignment="1" applyProtection="1">
      <alignment horizontal="center" vertical="center"/>
    </xf>
    <xf numFmtId="1" fontId="4" fillId="2" borderId="2" xfId="0" applyNumberFormat="1" applyFont="1" applyFill="1" applyBorder="1" applyAlignment="1" applyProtection="1">
      <alignment horizontal="center" vertical="center"/>
    </xf>
    <xf numFmtId="1" fontId="6" fillId="0" borderId="0" xfId="0" applyNumberFormat="1" applyFont="1" applyAlignment="1" applyProtection="1">
      <alignment horizontal="center" vertical="center"/>
    </xf>
    <xf numFmtId="20" fontId="6" fillId="0" borderId="0" xfId="0" applyNumberFormat="1" applyFont="1" applyBorder="1" applyAlignment="1" applyProtection="1">
      <alignment horizontal="center" vertical="center"/>
    </xf>
    <xf numFmtId="20" fontId="5" fillId="0" borderId="0" xfId="0" applyNumberFormat="1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/>
    </xf>
    <xf numFmtId="0" fontId="7" fillId="0" borderId="0" xfId="1" applyFont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horizontal="center" vertical="center"/>
    </xf>
    <xf numFmtId="0" fontId="3" fillId="0" borderId="2" xfId="1" applyFont="1" applyFill="1" applyBorder="1" applyAlignment="1" applyProtection="1">
      <alignment horizontal="center" vertical="center"/>
    </xf>
    <xf numFmtId="0" fontId="3" fillId="0" borderId="8" xfId="1" applyFont="1" applyFill="1" applyBorder="1" applyAlignment="1" applyProtection="1">
      <alignment horizontal="center" vertical="center"/>
    </xf>
    <xf numFmtId="0" fontId="10" fillId="0" borderId="9" xfId="1" applyFont="1" applyBorder="1" applyAlignment="1" applyProtection="1">
      <alignment horizontal="center" vertical="center"/>
    </xf>
    <xf numFmtId="0" fontId="3" fillId="0" borderId="10" xfId="1" applyFont="1" applyFill="1" applyBorder="1" applyAlignment="1" applyProtection="1">
      <alignment horizontal="center" vertical="center"/>
    </xf>
    <xf numFmtId="0" fontId="3" fillId="0" borderId="11" xfId="1" applyFont="1" applyFill="1" applyBorder="1" applyAlignment="1" applyProtection="1">
      <alignment horizontal="center" vertical="center"/>
    </xf>
  </cellXfs>
  <cellStyles count="3">
    <cellStyle name="Normal" xfId="0" builtinId="0"/>
    <cellStyle name="Titre 1" xfId="2" builtinId="16"/>
    <cellStyle name="Titre 4" xfId="1" builtinId="1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33"/>
  <sheetViews>
    <sheetView tabSelected="1" topLeftCell="A4" zoomScaleNormal="100" workbookViewId="0">
      <selection activeCell="B25" sqref="B25:R26"/>
    </sheetView>
  </sheetViews>
  <sheetFormatPr baseColWidth="10" defaultRowHeight="15"/>
  <cols>
    <col min="1" max="1" width="13.7109375" style="7" customWidth="1"/>
    <col min="2" max="2" width="7.7109375" style="7" customWidth="1"/>
    <col min="3" max="3" width="6.28515625" style="7" bestFit="1" customWidth="1"/>
    <col min="4" max="4" width="7.85546875" style="7" bestFit="1" customWidth="1"/>
    <col min="5" max="6" width="6.28515625" style="7" bestFit="1" customWidth="1"/>
    <col min="7" max="7" width="7.85546875" style="7" bestFit="1" customWidth="1"/>
    <col min="8" max="9" width="6.28515625" style="7" bestFit="1" customWidth="1"/>
    <col min="10" max="10" width="7.85546875" style="7" bestFit="1" customWidth="1"/>
    <col min="11" max="12" width="6.28515625" style="7" bestFit="1" customWidth="1"/>
    <col min="13" max="13" width="7.85546875" style="7" bestFit="1" customWidth="1"/>
    <col min="14" max="15" width="6.28515625" style="7" bestFit="1" customWidth="1"/>
    <col min="16" max="16" width="7.85546875" style="7" bestFit="1" customWidth="1"/>
    <col min="17" max="18" width="6.140625" style="7" bestFit="1" customWidth="1"/>
    <col min="19" max="16384" width="11.42578125" style="7"/>
  </cols>
  <sheetData>
    <row r="1" spans="1:20" ht="15.75" thickBot="1">
      <c r="A1" s="6"/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</row>
    <row r="2" spans="1:20" ht="16.5" thickTop="1" thickBot="1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</row>
    <row r="3" spans="1:20" ht="15.75" thickTop="1"/>
    <row r="6" spans="1:20">
      <c r="H6" s="8"/>
      <c r="I6" s="8"/>
      <c r="J6" s="8"/>
      <c r="K6" s="8"/>
      <c r="M6" s="9"/>
    </row>
    <row r="7" spans="1:20">
      <c r="A7" s="7" t="s">
        <v>9</v>
      </c>
      <c r="B7" s="7" t="s">
        <v>10</v>
      </c>
      <c r="C7" s="7">
        <v>1</v>
      </c>
      <c r="E7" s="7" t="s">
        <v>11</v>
      </c>
      <c r="F7" s="7" t="s">
        <v>12</v>
      </c>
      <c r="H7" s="8" t="s">
        <v>14</v>
      </c>
      <c r="I7" s="8"/>
      <c r="J7" s="8"/>
      <c r="K7" s="8"/>
      <c r="M7" s="9" t="s">
        <v>13</v>
      </c>
      <c r="N7" s="7">
        <v>2014</v>
      </c>
    </row>
    <row r="8" spans="1:20" ht="15.75" thickBot="1"/>
    <row r="9" spans="1:20" s="13" customFormat="1" ht="21">
      <c r="A9" s="10" t="s">
        <v>6</v>
      </c>
      <c r="B9" s="11" t="s">
        <v>0</v>
      </c>
      <c r="C9" s="11"/>
      <c r="D9" s="11"/>
      <c r="E9" s="11" t="s">
        <v>1</v>
      </c>
      <c r="F9" s="11"/>
      <c r="G9" s="11"/>
      <c r="H9" s="11" t="s">
        <v>2</v>
      </c>
      <c r="I9" s="11"/>
      <c r="J9" s="11"/>
      <c r="K9" s="11" t="s">
        <v>3</v>
      </c>
      <c r="L9" s="11"/>
      <c r="M9" s="11"/>
      <c r="N9" s="11" t="s">
        <v>4</v>
      </c>
      <c r="O9" s="11"/>
      <c r="P9" s="11"/>
      <c r="Q9" s="11" t="s">
        <v>5</v>
      </c>
      <c r="R9" s="12"/>
      <c r="S9" s="13" t="s">
        <v>16</v>
      </c>
      <c r="T9" s="13" t="s">
        <v>15</v>
      </c>
    </row>
    <row r="10" spans="1:20" s="15" customFormat="1" ht="15.75">
      <c r="A10" s="14" t="s">
        <v>17</v>
      </c>
      <c r="B10" s="1">
        <v>0.33333333333333331</v>
      </c>
      <c r="C10" s="1">
        <v>0.5</v>
      </c>
      <c r="D10" s="4"/>
      <c r="E10" s="1"/>
      <c r="F10" s="1"/>
      <c r="G10" s="2"/>
      <c r="H10" s="1">
        <v>0.33333333333333331</v>
      </c>
      <c r="I10" s="1">
        <v>0.5</v>
      </c>
      <c r="J10" s="4"/>
      <c r="K10" s="1"/>
      <c r="L10" s="1"/>
      <c r="M10" s="2"/>
      <c r="N10" s="1"/>
      <c r="O10" s="1"/>
      <c r="P10" s="4"/>
      <c r="Q10" s="1">
        <v>0.33333333333333331</v>
      </c>
      <c r="R10" s="1">
        <v>0.5</v>
      </c>
    </row>
    <row r="11" spans="1:20" s="15" customFormat="1" ht="15.75">
      <c r="A11" s="14"/>
      <c r="B11" s="1">
        <v>0.58333333333333337</v>
      </c>
      <c r="C11" s="1">
        <v>0.70833333333333337</v>
      </c>
      <c r="D11" s="5"/>
      <c r="E11" s="1"/>
      <c r="F11" s="1"/>
      <c r="G11" s="3"/>
      <c r="H11" s="1">
        <v>0.58333333333333337</v>
      </c>
      <c r="I11" s="1">
        <v>0.70833333333333337</v>
      </c>
      <c r="J11" s="5"/>
      <c r="K11" s="1"/>
      <c r="L11" s="1"/>
      <c r="M11" s="5"/>
      <c r="N11" s="1"/>
      <c r="O11" s="1"/>
      <c r="P11" s="5"/>
      <c r="Q11" s="1">
        <v>0.58333333333333337</v>
      </c>
      <c r="R11" s="1">
        <v>0.70833333333333337</v>
      </c>
    </row>
    <row r="12" spans="1:20" s="20" customFormat="1" ht="15.75">
      <c r="A12" s="14"/>
      <c r="B12" s="16" t="str">
        <f>IF(D12="trajet","FORMATION",IF(B13="0:00"*1,"REPOS",IF(AND(B10="0:00"*1,B13="7:00"*1),"RTT",IF(B13="7:48"*1,"CONGE PAYE",""))))</f>
        <v/>
      </c>
      <c r="C12" s="17"/>
      <c r="D12" s="18" t="str">
        <f>IF(D13&lt;&gt;0,"TRAJET","")</f>
        <v/>
      </c>
      <c r="E12" s="16" t="str">
        <f>IF(G12="trajet","FORMATION",IF(E13="0:00"*1,"REPOS",IF(AND(E10="0:00"*1,E13="7:00"*1),"RTT",IF(E13="7:48"*1,"CONGE PAYE",""))))</f>
        <v>REPOS</v>
      </c>
      <c r="F12" s="17"/>
      <c r="G12" s="18" t="str">
        <f>IF(G13&lt;&gt;0,"TRAJET","")</f>
        <v/>
      </c>
      <c r="H12" s="16" t="str">
        <f>IF(J12="trajet","FORMATION",IF(H13="0:00"*1,"REPOS",IF(AND(H10="0:00"*1,H13="7:00"*1),"RTT",IF(H13="7:48"*1,"CONGE PAYE",""))))</f>
        <v/>
      </c>
      <c r="I12" s="17"/>
      <c r="J12" s="18" t="str">
        <f>IF(J13&lt;&gt;0,"TRAJET","")</f>
        <v/>
      </c>
      <c r="K12" s="16" t="str">
        <f>IF(M12="trajet","FORMATION",IF(K13="0:00"*1,"REPOS",IF(AND(K10="0:00"*1,K13="7:00"*1),"RTT",IF(K13="7:48"*1,"CONGE PAYE",""))))</f>
        <v>REPOS</v>
      </c>
      <c r="L12" s="17"/>
      <c r="M12" s="18" t="str">
        <f>IF(M13&lt;&gt;0,"TRAJET","")</f>
        <v/>
      </c>
      <c r="N12" s="16" t="str">
        <f>IF(P12="trajet","FORMATION",IF(N13="0:00"*1,"REPOS",IF(AND(N10="0:00"*1,N13="7:00"*1),"RTT",IF(N13="7:48"*1,"CONGE PAYE",""))))</f>
        <v>REPOS</v>
      </c>
      <c r="O12" s="17"/>
      <c r="P12" s="18" t="str">
        <f>IF(P13&lt;&gt;0,"TRAJET","")</f>
        <v/>
      </c>
      <c r="Q12" s="16" t="str">
        <f>IF(S12="trajet","FORMATION",IF(Q13="0:00"*1,"REPOS",IF(AND(Q10="0:00"*1,Q13="7:00"*1),"RTT",IF(Q13="7:48"*1,"CONGE PAYE",""))))</f>
        <v/>
      </c>
      <c r="R12" s="17"/>
      <c r="S12" s="19"/>
    </row>
    <row r="13" spans="1:20" ht="15.75">
      <c r="A13" s="21">
        <f>SUM(B13:R13)</f>
        <v>0.875</v>
      </c>
      <c r="B13" s="22">
        <f>(C10-B10)+(C11-B11)</f>
        <v>0.29166666666666669</v>
      </c>
      <c r="C13" s="22"/>
      <c r="D13" s="23">
        <f>D10</f>
        <v>0</v>
      </c>
      <c r="E13" s="22">
        <f>(F10-E10)+(F11-E11)</f>
        <v>0</v>
      </c>
      <c r="F13" s="22"/>
      <c r="G13" s="23">
        <f>G10</f>
        <v>0</v>
      </c>
      <c r="H13" s="22">
        <f>(I10-H10)+(I11-H11)</f>
        <v>0.29166666666666669</v>
      </c>
      <c r="I13" s="22"/>
      <c r="J13" s="23">
        <f>J10</f>
        <v>0</v>
      </c>
      <c r="K13" s="22">
        <f>(L10-K10)+(L11-K11)</f>
        <v>0</v>
      </c>
      <c r="L13" s="22"/>
      <c r="M13" s="23">
        <f>M10</f>
        <v>0</v>
      </c>
      <c r="N13" s="22">
        <f>(O10-N10)+(O11-N11)</f>
        <v>0</v>
      </c>
      <c r="O13" s="22"/>
      <c r="P13" s="23">
        <f>P10</f>
        <v>0</v>
      </c>
      <c r="Q13" s="22">
        <f>(R10-Q10)+(R11-Q11)</f>
        <v>0.29166666666666669</v>
      </c>
      <c r="R13" s="24"/>
    </row>
    <row r="14" spans="1:20" s="27" customFormat="1" ht="12" customHeight="1">
      <c r="A14" s="25"/>
      <c r="B14" s="26" t="str">
        <f>IF(B12="conge paye","1","0")</f>
        <v>0</v>
      </c>
      <c r="C14" s="26" t="str">
        <f>IF(B12="rtt","1","0")</f>
        <v>0</v>
      </c>
      <c r="D14" s="26"/>
      <c r="E14" s="26" t="str">
        <f>IF(E12="conge paye","1","0")</f>
        <v>0</v>
      </c>
      <c r="F14" s="26" t="str">
        <f>IF(E12="rtt","1","0")</f>
        <v>0</v>
      </c>
      <c r="G14" s="26"/>
      <c r="H14" s="26" t="str">
        <f>IF(H12="conge paye","1","0")</f>
        <v>0</v>
      </c>
      <c r="I14" s="26" t="str">
        <f>IF(H12="rtt","1","0")</f>
        <v>0</v>
      </c>
      <c r="J14" s="26"/>
      <c r="K14" s="26" t="str">
        <f>IF(K12="conge paye","1","0")</f>
        <v>0</v>
      </c>
      <c r="L14" s="26" t="str">
        <f>IF(K12="rtt","1","0")</f>
        <v>0</v>
      </c>
      <c r="M14" s="26"/>
      <c r="N14" s="26" t="str">
        <f>IF(N12="conge paye","1","0")</f>
        <v>0</v>
      </c>
      <c r="O14" s="26" t="str">
        <f>IF(N12="rtt","1","0")</f>
        <v>0</v>
      </c>
      <c r="P14" s="26"/>
      <c r="Q14" s="26" t="str">
        <f>IF(Q12="conge paye","1","0")</f>
        <v>0</v>
      </c>
      <c r="R14" s="26" t="str">
        <f>IF(Q12="rtt","1","0")</f>
        <v>0</v>
      </c>
      <c r="S14" s="27">
        <f>SUM(B14+E14+H14+K14+N14+Q14)</f>
        <v>0</v>
      </c>
      <c r="T14" s="27">
        <f>SUM(C14+F14+I14+L14+O14+R14)</f>
        <v>0</v>
      </c>
    </row>
    <row r="15" spans="1:20" ht="15.75">
      <c r="A15" s="14" t="s">
        <v>18</v>
      </c>
      <c r="B15" s="1">
        <v>0.33333333333333331</v>
      </c>
      <c r="C15" s="1">
        <v>0.5</v>
      </c>
      <c r="D15" s="4"/>
      <c r="E15" s="1"/>
      <c r="F15" s="1"/>
      <c r="G15" s="2"/>
      <c r="H15" s="1">
        <v>0.33333333333333331</v>
      </c>
      <c r="I15" s="1">
        <v>0.5</v>
      </c>
      <c r="J15" s="4"/>
      <c r="K15" s="1"/>
      <c r="L15" s="1"/>
      <c r="M15" s="2"/>
      <c r="N15" s="1"/>
      <c r="O15" s="1"/>
      <c r="P15" s="4"/>
      <c r="Q15" s="1">
        <v>0.33333333333333331</v>
      </c>
      <c r="R15" s="1">
        <v>0.5</v>
      </c>
    </row>
    <row r="16" spans="1:20" ht="15.75">
      <c r="A16" s="14"/>
      <c r="B16" s="1">
        <v>0.58333333333333337</v>
      </c>
      <c r="C16" s="1">
        <v>0.70833333333333337</v>
      </c>
      <c r="D16" s="5"/>
      <c r="E16" s="1"/>
      <c r="F16" s="1"/>
      <c r="G16" s="3"/>
      <c r="H16" s="1">
        <v>0.58333333333333337</v>
      </c>
      <c r="I16" s="1">
        <v>0.70833333333333337</v>
      </c>
      <c r="J16" s="5"/>
      <c r="K16" s="1"/>
      <c r="L16" s="1"/>
      <c r="M16" s="5"/>
      <c r="N16" s="1"/>
      <c r="O16" s="1"/>
      <c r="P16" s="5"/>
      <c r="Q16" s="1">
        <v>0.58333333333333337</v>
      </c>
      <c r="R16" s="1">
        <v>0.70833333333333337</v>
      </c>
    </row>
    <row r="17" spans="1:24" s="20" customFormat="1" ht="15.75">
      <c r="A17" s="14"/>
      <c r="B17" s="16" t="str">
        <f>IF(D17="trajet","FORMATION",IF(B18="0:00"*1,"REPOS",IF(AND(B15="0:00"*1,B18="7:00"*1),"RTT",IF(B18="7:48"*1,"CONGE PAYE",""))))</f>
        <v/>
      </c>
      <c r="C17" s="17"/>
      <c r="D17" s="18" t="str">
        <f>IF(D18&lt;&gt;0,"TRAJET","")</f>
        <v/>
      </c>
      <c r="E17" s="16" t="str">
        <f>IF(G17="trajet","FORMATION",IF(E18="0:00"*1,"REPOS",IF(AND(E15="0:00"*1,E18="7:00"*1),"RTT",IF(E18="7:48"*1,"CONGE PAYE",""))))</f>
        <v>REPOS</v>
      </c>
      <c r="F17" s="17"/>
      <c r="G17" s="18" t="str">
        <f>IF(G18&lt;&gt;0,"TRAJET","")</f>
        <v/>
      </c>
      <c r="H17" s="16" t="str">
        <f>IF(J17="trajet","FORMATION",IF(H18="0:00"*1,"REPOS",IF(AND(H15="0:00"*1,H18="7:00"*1),"RTT",IF(H18="7:48"*1,"CONGE PAYE",""))))</f>
        <v/>
      </c>
      <c r="I17" s="17"/>
      <c r="J17" s="18" t="str">
        <f>IF(J18&lt;&gt;0,"TRAJET","")</f>
        <v/>
      </c>
      <c r="K17" s="16" t="str">
        <f>IF(M17="trajet","FORMATION",IF(K18="0:00"*1,"REPOS",IF(AND(K15="0:00"*1,K18="7:00"*1),"RTT",IF(K18="7:48"*1,"CONGE PAYE",""))))</f>
        <v>REPOS</v>
      </c>
      <c r="L17" s="17"/>
      <c r="M17" s="18" t="str">
        <f>IF(M18&lt;&gt;0,"TRAJET","")</f>
        <v/>
      </c>
      <c r="N17" s="16" t="str">
        <f>IF(P17="trajet","FORMATION",IF(N18="0:00"*1,"REPOS",IF(AND(N15="0:00"*1,N18="7:00"*1),"RTT",IF(N18="7:48"*1,"CONGE PAYE",""))))</f>
        <v>REPOS</v>
      </c>
      <c r="O17" s="17"/>
      <c r="P17" s="18" t="str">
        <f>IF(P18&lt;&gt;0,"TRAJET","")</f>
        <v/>
      </c>
      <c r="Q17" s="16" t="str">
        <f>IF(S17="trajet","FORMATION",IF(Q18="0:00"*1,"REPOS",IF(AND(Q15="0:00"*1,Q18="7:00"*1),"RTT",IF(Q18="7:48"*1,"CONGE PAYE",""))))</f>
        <v/>
      </c>
      <c r="R17" s="17"/>
      <c r="T17" s="28"/>
      <c r="U17" s="29"/>
      <c r="V17" s="30"/>
      <c r="W17" s="31"/>
      <c r="X17" s="31"/>
    </row>
    <row r="18" spans="1:24" ht="15.75">
      <c r="A18" s="21">
        <f>SUM(B18:R18)</f>
        <v>0.875</v>
      </c>
      <c r="B18" s="22">
        <f>(C15-B15)+(C16-B16)</f>
        <v>0.29166666666666669</v>
      </c>
      <c r="C18" s="22"/>
      <c r="D18" s="23">
        <f>D15</f>
        <v>0</v>
      </c>
      <c r="E18" s="22">
        <f>(F15-E15)+(F16-E16)</f>
        <v>0</v>
      </c>
      <c r="F18" s="22"/>
      <c r="G18" s="23">
        <f>G15</f>
        <v>0</v>
      </c>
      <c r="H18" s="22">
        <f>(I15-H15)+(I16-H16)</f>
        <v>0.29166666666666669</v>
      </c>
      <c r="I18" s="22"/>
      <c r="J18" s="23">
        <f>J15</f>
        <v>0</v>
      </c>
      <c r="K18" s="22">
        <f>(L15-K15)+(L16-K16)</f>
        <v>0</v>
      </c>
      <c r="L18" s="22"/>
      <c r="M18" s="23">
        <f>M15</f>
        <v>0</v>
      </c>
      <c r="N18" s="22">
        <f>(O15-N15)+(O16-N16)</f>
        <v>0</v>
      </c>
      <c r="O18" s="22"/>
      <c r="P18" s="23">
        <f>P15</f>
        <v>0</v>
      </c>
      <c r="Q18" s="22">
        <f>(R15-Q15)+(R16-Q16)</f>
        <v>0.29166666666666669</v>
      </c>
      <c r="R18" s="24"/>
      <c r="T18" s="28"/>
      <c r="U18" s="29"/>
      <c r="V18" s="32"/>
      <c r="W18" s="31"/>
      <c r="X18" s="31"/>
    </row>
    <row r="19" spans="1:24" s="27" customFormat="1" ht="12" customHeight="1">
      <c r="A19" s="25"/>
      <c r="B19" s="26" t="str">
        <f>IF(B17="conge paye","1","0")</f>
        <v>0</v>
      </c>
      <c r="C19" s="26" t="str">
        <f>IF(B17="rtt","1","0")</f>
        <v>0</v>
      </c>
      <c r="D19" s="26"/>
      <c r="E19" s="26" t="str">
        <f>IF(E17="conge paye","1","0")</f>
        <v>0</v>
      </c>
      <c r="F19" s="26" t="str">
        <f>IF(E17="rtt","1","0")</f>
        <v>0</v>
      </c>
      <c r="G19" s="26"/>
      <c r="H19" s="26" t="str">
        <f>IF(H17="conge paye","1","0")</f>
        <v>0</v>
      </c>
      <c r="I19" s="26" t="str">
        <f>IF(H17="rtt","1","0")</f>
        <v>0</v>
      </c>
      <c r="J19" s="26"/>
      <c r="K19" s="26" t="str">
        <f>IF(K17="conge paye","1","0")</f>
        <v>0</v>
      </c>
      <c r="L19" s="26" t="str">
        <f>IF(K17="rtt","1","0")</f>
        <v>0</v>
      </c>
      <c r="M19" s="26"/>
      <c r="N19" s="26" t="str">
        <f>IF(N17="conge paye","1","0")</f>
        <v>0</v>
      </c>
      <c r="O19" s="26" t="str">
        <f>IF(N17="rtt","1","0")</f>
        <v>0</v>
      </c>
      <c r="P19" s="26"/>
      <c r="Q19" s="26" t="str">
        <f>IF(Q17="conge paye","1","0")</f>
        <v>0</v>
      </c>
      <c r="R19" s="26" t="str">
        <f>IF(Q17="rtt","1","0")</f>
        <v>0</v>
      </c>
      <c r="S19" s="27">
        <f>SUM(B19+E19+H19+K19+N19+Q19)</f>
        <v>0</v>
      </c>
      <c r="T19" s="27">
        <f>SUM(C19+F19+I19+L19+O19+R19)</f>
        <v>0</v>
      </c>
    </row>
    <row r="20" spans="1:24" ht="15.75">
      <c r="A20" s="14" t="s">
        <v>19</v>
      </c>
      <c r="B20" s="1">
        <v>0.33333333333333331</v>
      </c>
      <c r="C20" s="1">
        <v>0.5</v>
      </c>
      <c r="D20" s="4"/>
      <c r="E20" s="1"/>
      <c r="F20" s="1"/>
      <c r="G20" s="2"/>
      <c r="H20" s="1">
        <v>0.33333333333333331</v>
      </c>
      <c r="I20" s="1">
        <v>0.5</v>
      </c>
      <c r="J20" s="4"/>
      <c r="K20" s="1"/>
      <c r="L20" s="1"/>
      <c r="M20" s="2"/>
      <c r="N20" s="1"/>
      <c r="O20" s="1"/>
      <c r="P20" s="4"/>
      <c r="Q20" s="1">
        <v>0.33333333333333331</v>
      </c>
      <c r="R20" s="1">
        <v>0.5</v>
      </c>
      <c r="T20" s="28"/>
      <c r="U20" s="28"/>
      <c r="V20" s="32"/>
      <c r="W20" s="31"/>
      <c r="X20" s="31"/>
    </row>
    <row r="21" spans="1:24" ht="15.75">
      <c r="A21" s="14"/>
      <c r="B21" s="1">
        <v>0.58333333333333337</v>
      </c>
      <c r="C21" s="1">
        <v>0.70833333333333337</v>
      </c>
      <c r="D21" s="5"/>
      <c r="E21" s="1"/>
      <c r="F21" s="1"/>
      <c r="G21" s="3"/>
      <c r="H21" s="1">
        <v>0.58333333333333337</v>
      </c>
      <c r="I21" s="1">
        <v>0.70833333333333337</v>
      </c>
      <c r="J21" s="5"/>
      <c r="K21" s="1"/>
      <c r="L21" s="1"/>
      <c r="M21" s="5"/>
      <c r="N21" s="1"/>
      <c r="O21" s="1"/>
      <c r="P21" s="5"/>
      <c r="Q21" s="1">
        <v>0.58333333333333337</v>
      </c>
      <c r="R21" s="1">
        <v>0.70833333333333337</v>
      </c>
    </row>
    <row r="22" spans="1:24" s="20" customFormat="1" ht="15.75">
      <c r="A22" s="14"/>
      <c r="B22" s="16" t="str">
        <f>IF(D22="trajet","FORMATION",IF(B23="0:00"*1,"REPOS",IF(AND(B20="0:00"*1,B23="7:00"*1),"RTT",IF(B23="7:48"*1,"CONGE PAYE",""))))</f>
        <v/>
      </c>
      <c r="C22" s="17"/>
      <c r="D22" s="18" t="str">
        <f>IF(D23&lt;&gt;0,"TRAJET","")</f>
        <v/>
      </c>
      <c r="E22" s="16" t="str">
        <f>IF(G22="trajet","FORMATION",IF(E23="0:00"*1,"REPOS",IF(AND(E20="0:00"*1,E23="7:00"*1),"RTT",IF(E23="7:48"*1,"CONGE PAYE",""))))</f>
        <v>REPOS</v>
      </c>
      <c r="F22" s="17"/>
      <c r="G22" s="18" t="str">
        <f>IF(G23&lt;&gt;0,"TRAJET","")</f>
        <v/>
      </c>
      <c r="H22" s="16" t="str">
        <f>IF(J22="trajet","FORMATION",IF(H23="0:00"*1,"REPOS",IF(AND(H20="0:00"*1,H23="7:00"*1),"RTT",IF(H23="7:48"*1,"CONGE PAYE",""))))</f>
        <v/>
      </c>
      <c r="I22" s="17"/>
      <c r="J22" s="18" t="str">
        <f>IF(J23&lt;&gt;0,"TRAJET","")</f>
        <v/>
      </c>
      <c r="K22" s="16" t="str">
        <f>IF(M22="trajet","FORMATION",IF(K23="0:00"*1,"REPOS",IF(AND(K20="0:00"*1,K23="7:00"*1),"RTT",IF(K23="7:48"*1,"CONGE PAYE",""))))</f>
        <v>REPOS</v>
      </c>
      <c r="L22" s="17"/>
      <c r="M22" s="18" t="str">
        <f>IF(M23&lt;&gt;0,"TRAJET","")</f>
        <v/>
      </c>
      <c r="N22" s="16" t="str">
        <f>IF(P22="trajet","FORMATION",IF(N23="0:00"*1,"REPOS",IF(AND(N20="0:00"*1,N23="7:00"*1),"RTT",IF(N23="7:48"*1,"CONGE PAYE",""))))</f>
        <v>REPOS</v>
      </c>
      <c r="O22" s="17"/>
      <c r="P22" s="18" t="str">
        <f>IF(P23&lt;&gt;0,"TRAJET","")</f>
        <v/>
      </c>
      <c r="Q22" s="16" t="str">
        <f>IF(S22="trajet","FORMATION",IF(Q23="0:00"*1,"REPOS",IF(AND(Q20="0:00"*1,Q23="7:00"*1),"RTT",IF(Q23="7:48"*1,"CONGE PAYE",""))))</f>
        <v/>
      </c>
      <c r="R22" s="17"/>
    </row>
    <row r="23" spans="1:24" ht="15.75">
      <c r="A23" s="21">
        <f>SUM(B23:R23)</f>
        <v>0.875</v>
      </c>
      <c r="B23" s="22">
        <f>(C20-B20)+(C21-B21)</f>
        <v>0.29166666666666669</v>
      </c>
      <c r="C23" s="22"/>
      <c r="D23" s="23">
        <f>D20</f>
        <v>0</v>
      </c>
      <c r="E23" s="22">
        <f>(F20-E20)+(F21-E21)</f>
        <v>0</v>
      </c>
      <c r="F23" s="22"/>
      <c r="G23" s="23">
        <f>G20</f>
        <v>0</v>
      </c>
      <c r="H23" s="22">
        <f>(I20-H20)+(I21-H21)</f>
        <v>0.29166666666666669</v>
      </c>
      <c r="I23" s="22"/>
      <c r="J23" s="23">
        <f>J20</f>
        <v>0</v>
      </c>
      <c r="K23" s="22">
        <f>(L20-K20)+(L21-K21)</f>
        <v>0</v>
      </c>
      <c r="L23" s="22"/>
      <c r="M23" s="23">
        <f>M10</f>
        <v>0</v>
      </c>
      <c r="N23" s="22">
        <f>(O20-N20)+(O21-N21)</f>
        <v>0</v>
      </c>
      <c r="O23" s="22"/>
      <c r="P23" s="23">
        <f>P20</f>
        <v>0</v>
      </c>
      <c r="Q23" s="22">
        <f>(R20-Q20)+(R21-Q21)</f>
        <v>0.29166666666666669</v>
      </c>
      <c r="R23" s="24"/>
    </row>
    <row r="24" spans="1:24" s="27" customFormat="1" ht="12" customHeight="1">
      <c r="A24" s="25"/>
      <c r="B24" s="26" t="str">
        <f>IF(B22="conge paye","1","0")</f>
        <v>0</v>
      </c>
      <c r="C24" s="26" t="str">
        <f>IF(B22="rtt","1","0")</f>
        <v>0</v>
      </c>
      <c r="D24" s="26"/>
      <c r="E24" s="26" t="str">
        <f>IF(E22="conge paye","1","0")</f>
        <v>0</v>
      </c>
      <c r="F24" s="26" t="str">
        <f>IF(E22="rtt","1","0")</f>
        <v>0</v>
      </c>
      <c r="G24" s="26"/>
      <c r="H24" s="26" t="str">
        <f>IF(H22="conge paye","1","0")</f>
        <v>0</v>
      </c>
      <c r="I24" s="26" t="str">
        <f>IF(H22="rtt","1","0")</f>
        <v>0</v>
      </c>
      <c r="J24" s="26"/>
      <c r="K24" s="26" t="str">
        <f>IF(K22="conge paye","1","0")</f>
        <v>0</v>
      </c>
      <c r="L24" s="26" t="str">
        <f>IF(K22="rtt","1","0")</f>
        <v>0</v>
      </c>
      <c r="M24" s="26"/>
      <c r="N24" s="26" t="str">
        <f>IF(N22="conge paye","1","0")</f>
        <v>0</v>
      </c>
      <c r="O24" s="26" t="str">
        <f>IF(N22="rtt","1","0")</f>
        <v>0</v>
      </c>
      <c r="P24" s="26"/>
      <c r="Q24" s="26" t="str">
        <f>IF(Q22="conge paye","1","0")</f>
        <v>0</v>
      </c>
      <c r="R24" s="26" t="str">
        <f>IF(Q22="rtt","1","0")</f>
        <v>0</v>
      </c>
      <c r="S24" s="27">
        <f>SUM(B24+E24+H24+K24+N24+Q24)</f>
        <v>0</v>
      </c>
      <c r="T24" s="27">
        <f>SUM(C24+F24+I24+L24+O24+R24)</f>
        <v>0</v>
      </c>
    </row>
    <row r="25" spans="1:24" ht="15.75">
      <c r="A25" s="14" t="s">
        <v>20</v>
      </c>
      <c r="B25" s="1">
        <v>0.33333333333333331</v>
      </c>
      <c r="C25" s="1">
        <v>0.5</v>
      </c>
      <c r="D25" s="4"/>
      <c r="E25" s="1"/>
      <c r="F25" s="1"/>
      <c r="G25" s="2"/>
      <c r="H25" s="1">
        <v>0.33333333333333331</v>
      </c>
      <c r="I25" s="1">
        <v>0.5</v>
      </c>
      <c r="J25" s="4"/>
      <c r="K25" s="1"/>
      <c r="L25" s="1"/>
      <c r="M25" s="2"/>
      <c r="N25" s="1"/>
      <c r="O25" s="1"/>
      <c r="P25" s="4"/>
      <c r="Q25" s="1">
        <v>0.33333333333333331</v>
      </c>
      <c r="R25" s="1">
        <v>0.5</v>
      </c>
    </row>
    <row r="26" spans="1:24" ht="15.75">
      <c r="A26" s="14"/>
      <c r="B26" s="1">
        <v>0.58333333333333337</v>
      </c>
      <c r="C26" s="1">
        <v>0.70833333333333337</v>
      </c>
      <c r="D26" s="5"/>
      <c r="E26" s="1"/>
      <c r="F26" s="1"/>
      <c r="G26" s="3"/>
      <c r="H26" s="1">
        <v>0.58333333333333337</v>
      </c>
      <c r="I26" s="1">
        <v>0.70833333333333337</v>
      </c>
      <c r="J26" s="5"/>
      <c r="K26" s="1"/>
      <c r="L26" s="1"/>
      <c r="M26" s="5"/>
      <c r="N26" s="1"/>
      <c r="O26" s="1"/>
      <c r="P26" s="5"/>
      <c r="Q26" s="1">
        <v>0.58333333333333337</v>
      </c>
      <c r="R26" s="1">
        <v>0.70833333333333337</v>
      </c>
    </row>
    <row r="27" spans="1:24" s="20" customFormat="1" ht="15.75">
      <c r="A27" s="14"/>
      <c r="B27" s="16" t="str">
        <f>IF(D27="trajet","FORMATION",IF(B28="0:00"*1,"REPOS",IF(AND(B25="0:00"*1,B28="7:00"*1),"RTT",IF(B28="7:48"*1,"CONGE PAYE",""))))</f>
        <v/>
      </c>
      <c r="C27" s="17"/>
      <c r="D27" s="18" t="str">
        <f>IF(D28&lt;&gt;0,"TRAJET","")</f>
        <v/>
      </c>
      <c r="E27" s="16" t="str">
        <f>IF(G27="trajet","FORMATION",IF(E28="0:00"*1,"REPOS",IF(AND(E25="0:00"*1,E28="7:00"*1),"RTT",IF(E28="7:48"*1,"CONGE PAYE",""))))</f>
        <v>REPOS</v>
      </c>
      <c r="F27" s="17"/>
      <c r="G27" s="18" t="str">
        <f>IF(G28&lt;&gt;0,"TRAJET","")</f>
        <v/>
      </c>
      <c r="H27" s="16" t="str">
        <f>IF(J27="trajet","FORMATION",IF(H28="0:00"*1,"REPOS",IF(AND(H25="0:00"*1,H28="7:00"*1),"RTT",IF(H28="7:48"*1,"CONGE PAYE",""))))</f>
        <v/>
      </c>
      <c r="I27" s="17"/>
      <c r="J27" s="18" t="str">
        <f>IF(J28&lt;&gt;0,"TRAJET","")</f>
        <v/>
      </c>
      <c r="K27" s="16" t="str">
        <f>IF(M27="trajet","FORMATION",IF(K28="0:00"*1,"REPOS",IF(AND(K25="0:00"*1,K28="7:00"*1),"RTT",IF(K28="7:48"*1,"CONGE PAYE",""))))</f>
        <v>REPOS</v>
      </c>
      <c r="L27" s="17"/>
      <c r="M27" s="18" t="str">
        <f>IF(M28&lt;&gt;0,"TRAJET","")</f>
        <v/>
      </c>
      <c r="N27" s="16" t="str">
        <f>IF(P27="trajet","FORMATION",IF(N28="0:00"*1,"REPOS",IF(AND(N25="0:00"*1,N28="7:00"*1),"RTT",IF(N28="7:48"*1,"CONGE PAYE",""))))</f>
        <v>REPOS</v>
      </c>
      <c r="O27" s="17"/>
      <c r="P27" s="18" t="str">
        <f>IF(P28&lt;&gt;0,"TRAJET","")</f>
        <v/>
      </c>
      <c r="Q27" s="16" t="str">
        <f>IF(S27="trajet","FORMATION",IF(Q28="0:00"*1,"REPOS",IF(AND(Q25="0:00"*1,Q28="7:00"*1),"RTT",IF(Q28="7:48"*1,"CONGE PAYE",""))))</f>
        <v/>
      </c>
      <c r="R27" s="17"/>
    </row>
    <row r="28" spans="1:24" ht="15.75">
      <c r="A28" s="21">
        <f>SUM(B28:R28)</f>
        <v>0.875</v>
      </c>
      <c r="B28" s="22">
        <f>(C25-B25)+(C26-B26)</f>
        <v>0.29166666666666669</v>
      </c>
      <c r="C28" s="22"/>
      <c r="D28" s="23">
        <f>D25</f>
        <v>0</v>
      </c>
      <c r="E28" s="22">
        <f>(F25-E25)+(F26-E26)</f>
        <v>0</v>
      </c>
      <c r="F28" s="22"/>
      <c r="G28" s="23">
        <f>G25</f>
        <v>0</v>
      </c>
      <c r="H28" s="22">
        <f>(I25-H25)+(I26-H26)</f>
        <v>0.29166666666666669</v>
      </c>
      <c r="I28" s="22"/>
      <c r="J28" s="23">
        <f>J25</f>
        <v>0</v>
      </c>
      <c r="K28" s="22">
        <f>(L25-K25)+(L26-K26)</f>
        <v>0</v>
      </c>
      <c r="L28" s="22"/>
      <c r="M28" s="23">
        <f>M25</f>
        <v>0</v>
      </c>
      <c r="N28" s="22">
        <f>(O25-N25)+(O26-N26)</f>
        <v>0</v>
      </c>
      <c r="O28" s="22"/>
      <c r="P28" s="23">
        <f>P25</f>
        <v>0</v>
      </c>
      <c r="Q28" s="22">
        <f>(R25-Q25)+(R26-Q26)</f>
        <v>0.29166666666666669</v>
      </c>
      <c r="R28" s="24"/>
    </row>
    <row r="29" spans="1:24" s="27" customFormat="1" ht="12" customHeight="1">
      <c r="A29" s="25"/>
      <c r="B29" s="26" t="str">
        <f>IF(B27="conge paye","1","0")</f>
        <v>0</v>
      </c>
      <c r="C29" s="26" t="str">
        <f>IF(B27="rtt","1","0")</f>
        <v>0</v>
      </c>
      <c r="D29" s="26"/>
      <c r="E29" s="26" t="str">
        <f>IF(E27="conge paye","1","0")</f>
        <v>0</v>
      </c>
      <c r="F29" s="26" t="str">
        <f>IF(E27="rtt","1","0")</f>
        <v>0</v>
      </c>
      <c r="G29" s="26"/>
      <c r="H29" s="26" t="str">
        <f>IF(H27="conge paye","1","0")</f>
        <v>0</v>
      </c>
      <c r="I29" s="26" t="str">
        <f>IF(H27="rtt","1","0")</f>
        <v>0</v>
      </c>
      <c r="J29" s="26"/>
      <c r="K29" s="26" t="str">
        <f>IF(K27="conge paye","1","0")</f>
        <v>0</v>
      </c>
      <c r="L29" s="26" t="str">
        <f>IF(K27="rtt","1","0")</f>
        <v>0</v>
      </c>
      <c r="M29" s="26"/>
      <c r="N29" s="26" t="str">
        <f>IF(N27="conge paye","1","0")</f>
        <v>0</v>
      </c>
      <c r="O29" s="26" t="str">
        <f>IF(N27="rtt","1","0")</f>
        <v>0</v>
      </c>
      <c r="P29" s="26"/>
      <c r="Q29" s="26" t="str">
        <f>IF(Q27="conge paye","1","0")</f>
        <v>0</v>
      </c>
      <c r="R29" s="26" t="str">
        <f>IF(Q27="rtt","1","0")</f>
        <v>0</v>
      </c>
      <c r="S29" s="27">
        <f>SUM(B29+E29+H29+K29+N29+Q29)</f>
        <v>0</v>
      </c>
      <c r="T29" s="27">
        <f>SUM(C29+F29+I29+L29+O29+R29)</f>
        <v>0</v>
      </c>
    </row>
    <row r="30" spans="1:24">
      <c r="A30" s="14" t="s">
        <v>21</v>
      </c>
      <c r="B30" s="33" t="s">
        <v>7</v>
      </c>
      <c r="C30" s="33"/>
      <c r="D30" s="33"/>
      <c r="E30" s="33" t="s">
        <v>7</v>
      </c>
      <c r="F30" s="33"/>
      <c r="G30" s="33"/>
      <c r="H30" s="33" t="s">
        <v>7</v>
      </c>
      <c r="I30" s="33"/>
      <c r="J30" s="33"/>
      <c r="K30" s="33" t="s">
        <v>7</v>
      </c>
      <c r="L30" s="33"/>
      <c r="M30" s="33"/>
      <c r="N30" s="33" t="s">
        <v>7</v>
      </c>
      <c r="O30" s="33"/>
      <c r="P30" s="33"/>
      <c r="Q30" s="33" t="s">
        <v>8</v>
      </c>
      <c r="R30" s="34"/>
    </row>
    <row r="31" spans="1:24" ht="15.75" thickBot="1">
      <c r="A31" s="35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7"/>
    </row>
    <row r="32" spans="1:24" s="27" customFormat="1" ht="12" customHeight="1">
      <c r="A32" s="25"/>
      <c r="B32" s="26" t="str">
        <f>IF(B30="conge paye","1","0")</f>
        <v>0</v>
      </c>
      <c r="C32" s="26" t="str">
        <f>IF(B30="rtt","1","0")</f>
        <v>0</v>
      </c>
      <c r="D32" s="26"/>
      <c r="E32" s="26" t="str">
        <f>IF(E30="conge paye","1","0")</f>
        <v>0</v>
      </c>
      <c r="F32" s="26" t="str">
        <f>IF(E30="rtt","1","0")</f>
        <v>0</v>
      </c>
      <c r="G32" s="26"/>
      <c r="H32" s="26" t="str">
        <f>IF(H30="conge paye","1","0")</f>
        <v>0</v>
      </c>
      <c r="I32" s="26" t="str">
        <f>IF(H30="rtt","1","0")</f>
        <v>0</v>
      </c>
      <c r="J32" s="26"/>
      <c r="K32" s="26" t="str">
        <f>IF(K30="conge paye","1","0")</f>
        <v>0</v>
      </c>
      <c r="L32" s="26" t="str">
        <f>IF(K30="rtt","1","0")</f>
        <v>0</v>
      </c>
      <c r="M32" s="26"/>
      <c r="N32" s="26" t="str">
        <f>IF(N30="conge paye","1","0")</f>
        <v>0</v>
      </c>
      <c r="O32" s="26" t="str">
        <f>IF(N30="rtt","1","0")</f>
        <v>0</v>
      </c>
      <c r="P32" s="26"/>
      <c r="Q32" s="26" t="str">
        <f>IF(Q30="conge paye","1","0")</f>
        <v>0</v>
      </c>
      <c r="R32" s="26" t="str">
        <f>IF(Q30="rtt","1","0")</f>
        <v>0</v>
      </c>
      <c r="S32" s="27">
        <f>SUM(B32+E32+H32+K32+N32+Q32)</f>
        <v>0</v>
      </c>
      <c r="T32" s="27">
        <f>SUM(C32+F32+I32+L32+O32+R32)</f>
        <v>0</v>
      </c>
    </row>
    <row r="33" spans="1:18">
      <c r="A33" s="32"/>
      <c r="L33" s="8"/>
      <c r="M33" s="8"/>
      <c r="N33" s="8"/>
      <c r="O33" s="8"/>
      <c r="P33" s="8"/>
      <c r="Q33" s="8"/>
      <c r="R33" s="8"/>
    </row>
  </sheetData>
  <sheetProtection sheet="1" objects="1" scenarios="1" selectLockedCells="1"/>
  <mergeCells count="92">
    <mergeCell ref="A1:R2"/>
    <mergeCell ref="H6:K6"/>
    <mergeCell ref="H7:K7"/>
    <mergeCell ref="L33:R33"/>
    <mergeCell ref="W17:X17"/>
    <mergeCell ref="W18:X18"/>
    <mergeCell ref="W20:X20"/>
    <mergeCell ref="D10:D11"/>
    <mergeCell ref="G10:G11"/>
    <mergeCell ref="J10:J11"/>
    <mergeCell ref="M10:M11"/>
    <mergeCell ref="P10:P11"/>
    <mergeCell ref="P15:P16"/>
    <mergeCell ref="J15:J16"/>
    <mergeCell ref="A30:A31"/>
    <mergeCell ref="B30:D31"/>
    <mergeCell ref="E30:G31"/>
    <mergeCell ref="H30:J31"/>
    <mergeCell ref="K30:M31"/>
    <mergeCell ref="N30:P31"/>
    <mergeCell ref="Q30:R31"/>
    <mergeCell ref="Q28:R28"/>
    <mergeCell ref="N27:O27"/>
    <mergeCell ref="M15:M16"/>
    <mergeCell ref="M20:M21"/>
    <mergeCell ref="P20:P21"/>
    <mergeCell ref="N23:O23"/>
    <mergeCell ref="Q18:R18"/>
    <mergeCell ref="Q22:R22"/>
    <mergeCell ref="N17:O17"/>
    <mergeCell ref="G25:G26"/>
    <mergeCell ref="J25:J26"/>
    <mergeCell ref="B28:C28"/>
    <mergeCell ref="E28:F28"/>
    <mergeCell ref="H28:I28"/>
    <mergeCell ref="D25:D26"/>
    <mergeCell ref="K28:L28"/>
    <mergeCell ref="N28:O28"/>
    <mergeCell ref="Q23:R23"/>
    <mergeCell ref="N22:O22"/>
    <mergeCell ref="A25:A27"/>
    <mergeCell ref="B27:C27"/>
    <mergeCell ref="E27:F27"/>
    <mergeCell ref="H27:I27"/>
    <mergeCell ref="K27:L27"/>
    <mergeCell ref="Q27:R27"/>
    <mergeCell ref="M25:M26"/>
    <mergeCell ref="P25:P26"/>
    <mergeCell ref="B23:C23"/>
    <mergeCell ref="E23:F23"/>
    <mergeCell ref="H23:I23"/>
    <mergeCell ref="K23:L23"/>
    <mergeCell ref="A20:A22"/>
    <mergeCell ref="B22:C22"/>
    <mergeCell ref="E22:F22"/>
    <mergeCell ref="H22:I22"/>
    <mergeCell ref="K22:L22"/>
    <mergeCell ref="D20:D21"/>
    <mergeCell ref="G20:G21"/>
    <mergeCell ref="J20:J21"/>
    <mergeCell ref="B18:C18"/>
    <mergeCell ref="E18:F18"/>
    <mergeCell ref="H18:I18"/>
    <mergeCell ref="K18:L18"/>
    <mergeCell ref="N18:O18"/>
    <mergeCell ref="A10:A12"/>
    <mergeCell ref="Q17:R17"/>
    <mergeCell ref="B13:C13"/>
    <mergeCell ref="B12:C12"/>
    <mergeCell ref="G15:G16"/>
    <mergeCell ref="D15:D16"/>
    <mergeCell ref="A15:A17"/>
    <mergeCell ref="B17:C17"/>
    <mergeCell ref="E17:F17"/>
    <mergeCell ref="H17:I17"/>
    <mergeCell ref="K17:L17"/>
    <mergeCell ref="K9:M9"/>
    <mergeCell ref="N9:P9"/>
    <mergeCell ref="Q9:R9"/>
    <mergeCell ref="E13:F13"/>
    <mergeCell ref="H13:I13"/>
    <mergeCell ref="K13:L13"/>
    <mergeCell ref="N13:O13"/>
    <mergeCell ref="Q13:R13"/>
    <mergeCell ref="K12:L12"/>
    <mergeCell ref="N12:O12"/>
    <mergeCell ref="Q12:R12"/>
    <mergeCell ref="B9:D9"/>
    <mergeCell ref="E9:G9"/>
    <mergeCell ref="E12:F12"/>
    <mergeCell ref="H12:I12"/>
    <mergeCell ref="H9:J9"/>
  </mergeCells>
  <printOptions horizontalCentered="1" verticalCentered="1"/>
  <pageMargins left="0" right="0" top="0" bottom="0" header="0" footer="0"/>
  <pageSetup paperSize="9" orientation="landscape" r:id="rId1"/>
  <legacyDrawing r:id="rId2"/>
  <controls>
    <control shapeId="1025" r:id="rId3" name="Effacer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IMPAIRE</vt:lpstr>
      <vt:lpstr>Plage_A</vt:lpstr>
      <vt:lpstr>Plage_B</vt:lpstr>
      <vt:lpstr>Plage_C</vt:lpstr>
      <vt:lpstr>Plage_D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</dc:creator>
  <cp:lastModifiedBy>Pierre</cp:lastModifiedBy>
  <cp:lastPrinted>2014-09-06T22:19:55Z</cp:lastPrinted>
  <dcterms:created xsi:type="dcterms:W3CDTF">2014-09-06T21:49:44Z</dcterms:created>
  <dcterms:modified xsi:type="dcterms:W3CDTF">2014-09-07T08:18:57Z</dcterms:modified>
</cp:coreProperties>
</file>