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ate1904="1" codeName="ThisWorkbook"/>
  <bookViews>
    <workbookView xWindow="0" yWindow="45" windowWidth="15960" windowHeight="11760" activeTab="1"/>
  </bookViews>
  <sheets>
    <sheet name="Mois - date" sheetId="1" r:id="rId1"/>
    <sheet name="Feuilles de présence" sheetId="2" r:id="rId2"/>
    <sheet name="Feuil1" sheetId="3" r:id="rId3"/>
  </sheets>
  <calcPr calcId="125725"/>
</workbook>
</file>

<file path=xl/calcChain.xml><?xml version="1.0" encoding="utf-8"?>
<calcChain xmlns="http://schemas.openxmlformats.org/spreadsheetml/2006/main">
  <c r="D5" i="2"/>
  <c r="D27"/>
  <c r="D28"/>
  <c r="D29"/>
  <c r="D30"/>
  <c r="D31"/>
  <c r="D32"/>
  <c r="D33"/>
  <c r="D34"/>
  <c r="D35"/>
  <c r="D14"/>
  <c r="D15"/>
  <c r="D16"/>
  <c r="D17"/>
  <c r="D18"/>
  <c r="D19"/>
  <c r="D20"/>
  <c r="D21"/>
  <c r="D22"/>
  <c r="D23"/>
  <c r="D24"/>
  <c r="D25"/>
  <c r="D26"/>
  <c r="D10"/>
  <c r="D11"/>
  <c r="D12"/>
  <c r="D13"/>
  <c r="D7"/>
  <c r="D8"/>
  <c r="D9"/>
  <c r="D6"/>
  <c r="F36" i="3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36" s="1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"/>
  <c r="A5" i="2" l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F36"/>
  <c r="D36" l="1"/>
  <c r="A3"/>
  <c r="B3" i="1"/>
  <c r="D5"/>
</calcChain>
</file>

<file path=xl/sharedStrings.xml><?xml version="1.0" encoding="utf-8"?>
<sst xmlns="http://schemas.openxmlformats.org/spreadsheetml/2006/main" count="93" uniqueCount="16">
  <si>
    <t>Au</t>
  </si>
  <si>
    <t>Feuille de présence</t>
  </si>
  <si>
    <t>Date</t>
  </si>
  <si>
    <t>Début</t>
  </si>
  <si>
    <t>fin</t>
  </si>
  <si>
    <t>heures de travail</t>
  </si>
  <si>
    <t>Type de jours</t>
  </si>
  <si>
    <t xml:space="preserve">Acompte </t>
  </si>
  <si>
    <t>Repos</t>
  </si>
  <si>
    <t>Normal</t>
  </si>
  <si>
    <t>Total</t>
  </si>
  <si>
    <t>Maladie</t>
  </si>
  <si>
    <t>Congé</t>
  </si>
  <si>
    <t>Jour Férié</t>
  </si>
  <si>
    <t>Sans Solde</t>
  </si>
  <si>
    <t>Salarié</t>
  </si>
</sst>
</file>

<file path=xl/styles.xml><?xml version="1.0" encoding="utf-8"?>
<styleSheet xmlns="http://schemas.openxmlformats.org/spreadsheetml/2006/main">
  <numFmts count="6">
    <numFmt numFmtId="164" formatCode="mmmm\ yyyy"/>
    <numFmt numFmtId="165" formatCode="dddd\ dd\ mmmm\ yyyy"/>
    <numFmt numFmtId="166" formatCode="ddd\ d\ mmm\ yyyy"/>
    <numFmt numFmtId="167" formatCode="[h]:mm"/>
    <numFmt numFmtId="168" formatCode="[$€-2]\ #,##0.00"/>
    <numFmt numFmtId="169" formatCode="h:mm;@"/>
  </numFmts>
  <fonts count="13">
    <font>
      <sz val="11"/>
      <color indexed="8"/>
      <name val="Helvetica Neue"/>
    </font>
    <font>
      <sz val="12"/>
      <color indexed="9"/>
      <name val="Calibri"/>
      <family val="2"/>
    </font>
    <font>
      <sz val="11"/>
      <color indexed="10"/>
      <name val="Calibri Bold"/>
    </font>
    <font>
      <sz val="36"/>
      <color indexed="9"/>
      <name val="Century Gothic"/>
      <family val="2"/>
    </font>
    <font>
      <sz val="10"/>
      <color indexed="9"/>
      <name val="Century Gothic"/>
      <family val="2"/>
    </font>
    <font>
      <sz val="11"/>
      <color indexed="13"/>
      <name val="Helvetica Neue"/>
    </font>
    <font>
      <sz val="24"/>
      <color indexed="9"/>
      <name val="Century Gothic"/>
      <family val="2"/>
    </font>
    <font>
      <sz val="10"/>
      <color indexed="10"/>
      <name val="Calibri Bold"/>
    </font>
    <font>
      <sz val="13"/>
      <color indexed="8"/>
      <name val="Calibri"/>
      <family val="2"/>
    </font>
    <font>
      <sz val="14"/>
      <color indexed="8"/>
      <name val="Calibri Bold"/>
    </font>
    <font>
      <sz val="10"/>
      <color indexed="8"/>
      <name val="Calibri"/>
      <family val="2"/>
    </font>
    <font>
      <sz val="11"/>
      <color indexed="8"/>
      <name val="Calibri Bold"/>
    </font>
    <font>
      <b/>
      <sz val="11"/>
      <color indexed="13"/>
      <name val="Helvetica Neue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24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12"/>
      </bottom>
      <diagonal/>
    </border>
    <border>
      <left/>
      <right style="thin">
        <color indexed="11"/>
      </right>
      <top/>
      <bottom style="thin">
        <color indexed="12"/>
      </bottom>
      <diagonal/>
    </border>
    <border>
      <left style="thin">
        <color indexed="11"/>
      </left>
      <right/>
      <top/>
      <bottom style="thin">
        <color indexed="12"/>
      </bottom>
      <diagonal/>
    </border>
    <border>
      <left style="thin">
        <color indexed="12"/>
      </left>
      <right style="thin">
        <color indexed="11"/>
      </right>
      <top style="thin">
        <color indexed="12"/>
      </top>
      <bottom style="thin">
        <color indexed="12"/>
      </bottom>
      <diagonal/>
    </border>
    <border>
      <left style="thin">
        <color indexed="11"/>
      </left>
      <right style="thin">
        <color indexed="11"/>
      </right>
      <top style="thin">
        <color indexed="12"/>
      </top>
      <bottom style="thin">
        <color indexed="12"/>
      </bottom>
      <diagonal/>
    </border>
    <border>
      <left style="thin">
        <color indexed="11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 style="thin">
        <color indexed="17"/>
      </right>
      <top/>
      <bottom style="thin">
        <color indexed="18"/>
      </bottom>
      <diagonal/>
    </border>
    <border>
      <left style="thin">
        <color indexed="17"/>
      </left>
      <right style="thin">
        <color indexed="17"/>
      </right>
      <top/>
      <bottom style="thin">
        <color indexed="18"/>
      </bottom>
      <diagonal/>
    </border>
    <border>
      <left style="thin">
        <color indexed="17"/>
      </left>
      <right/>
      <top/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5"/>
      </bottom>
      <diagonal/>
    </border>
    <border>
      <left style="thin">
        <color indexed="18"/>
      </left>
      <right style="thin">
        <color indexed="15"/>
      </right>
      <top style="thin">
        <color indexed="18"/>
      </top>
      <bottom style="thin">
        <color indexed="15"/>
      </bottom>
      <diagonal/>
    </border>
    <border>
      <left style="thin">
        <color indexed="15"/>
      </left>
      <right style="thin">
        <color indexed="15"/>
      </right>
      <top style="thin">
        <color indexed="18"/>
      </top>
      <bottom style="thin">
        <color indexed="15"/>
      </bottom>
      <diagonal/>
    </border>
    <border>
      <left style="thin">
        <color indexed="15"/>
      </left>
      <right/>
      <top style="thin">
        <color indexed="18"/>
      </top>
      <bottom style="thin">
        <color indexed="15"/>
      </bottom>
      <diagonal/>
    </border>
    <border>
      <left/>
      <right style="thin">
        <color indexed="18"/>
      </right>
      <top style="thin">
        <color indexed="15"/>
      </top>
      <bottom style="thin">
        <color indexed="15"/>
      </bottom>
      <diagonal/>
    </border>
    <border>
      <left style="thin">
        <color indexed="18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thin">
        <color indexed="15"/>
      </left>
      <right/>
      <top style="thin">
        <color indexed="15"/>
      </top>
      <bottom style="thin">
        <color indexed="15"/>
      </bottom>
      <diagonal/>
    </border>
    <border>
      <left style="thin">
        <color indexed="18"/>
      </left>
      <right style="thin">
        <color indexed="15"/>
      </right>
      <top style="thin">
        <color indexed="15"/>
      </top>
      <bottom style="thick">
        <color indexed="25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ck">
        <color indexed="25"/>
      </bottom>
      <diagonal/>
    </border>
    <border>
      <left style="thin">
        <color indexed="15"/>
      </left>
      <right/>
      <top style="thin">
        <color indexed="15"/>
      </top>
      <bottom style="thick">
        <color indexed="26"/>
      </bottom>
      <diagonal/>
    </border>
    <border>
      <left/>
      <right/>
      <top style="thick">
        <color indexed="25"/>
      </top>
      <bottom/>
      <diagonal/>
    </border>
    <border>
      <left/>
      <right style="thin">
        <color indexed="15"/>
      </right>
      <top style="thick">
        <color indexed="25"/>
      </top>
      <bottom/>
      <diagonal/>
    </border>
    <border>
      <left style="thin">
        <color indexed="15"/>
      </left>
      <right style="thin">
        <color indexed="15"/>
      </right>
      <top style="thick">
        <color indexed="25"/>
      </top>
      <bottom/>
      <diagonal/>
    </border>
    <border>
      <left style="thin">
        <color indexed="15"/>
      </left>
      <right/>
      <top style="thick">
        <color indexed="26"/>
      </top>
      <bottom/>
      <diagonal/>
    </border>
    <border>
      <left style="thin">
        <color indexed="15"/>
      </left>
      <right style="thin">
        <color indexed="15"/>
      </right>
      <top/>
      <bottom/>
      <diagonal/>
    </border>
    <border>
      <left style="thin">
        <color indexed="15"/>
      </left>
      <right style="thin">
        <color indexed="15"/>
      </right>
      <top style="thin">
        <color indexed="18"/>
      </top>
      <bottom style="thin">
        <color theme="4" tint="0.39997558519241921"/>
      </bottom>
      <diagonal/>
    </border>
    <border>
      <left style="thin">
        <color indexed="15"/>
      </left>
      <right style="thin">
        <color indexed="15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15"/>
      </left>
      <right style="thin">
        <color indexed="15"/>
      </right>
      <top style="thin">
        <color theme="4" tint="0.39997558519241921"/>
      </top>
      <bottom/>
      <diagonal/>
    </border>
    <border>
      <left style="thin">
        <color indexed="15"/>
      </left>
      <right style="thin">
        <color indexed="15"/>
      </right>
      <top style="thin">
        <color theme="4" tint="0.39997558519241921"/>
      </top>
      <bottom style="thick">
        <color indexed="25"/>
      </bottom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49">
    <xf numFmtId="0" fontId="0" fillId="0" borderId="0" xfId="0" applyAlignment="1"/>
    <xf numFmtId="0" fontId="1" fillId="0" borderId="0" xfId="0" applyNumberFormat="1" applyFont="1" applyAlignment="1"/>
    <xf numFmtId="0" fontId="1" fillId="2" borderId="7" xfId="0" applyNumberFormat="1" applyFont="1" applyFill="1" applyBorder="1" applyAlignment="1"/>
    <xf numFmtId="165" fontId="4" fillId="2" borderId="8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165" fontId="4" fillId="2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vertical="top" wrapText="1"/>
    </xf>
    <xf numFmtId="0" fontId="2" fillId="3" borderId="10" xfId="0" applyNumberFormat="1" applyFont="1" applyFill="1" applyBorder="1" applyAlignment="1">
      <alignment horizontal="center" vertical="center" wrapText="1"/>
    </xf>
    <xf numFmtId="0" fontId="2" fillId="3" borderId="11" xfId="0" applyNumberFormat="1" applyFont="1" applyFill="1" applyBorder="1" applyAlignment="1">
      <alignment horizontal="center" vertical="center" wrapText="1"/>
    </xf>
    <xf numFmtId="0" fontId="2" fillId="3" borderId="12" xfId="0" applyNumberFormat="1" applyFont="1" applyFill="1" applyBorder="1" applyAlignment="1">
      <alignment horizontal="center" vertical="center" wrapText="1"/>
    </xf>
    <xf numFmtId="166" fontId="10" fillId="2" borderId="13" xfId="0" applyNumberFormat="1" applyFont="1" applyFill="1" applyBorder="1" applyAlignment="1">
      <alignment horizontal="right" vertical="center" wrapText="1"/>
    </xf>
    <xf numFmtId="20" fontId="10" fillId="2" borderId="14" xfId="0" applyNumberFormat="1" applyFont="1" applyFill="1" applyBorder="1" applyAlignment="1">
      <alignment horizontal="center" vertical="center" wrapText="1"/>
    </xf>
    <xf numFmtId="20" fontId="10" fillId="2" borderId="15" xfId="0" applyNumberFormat="1" applyFont="1" applyFill="1" applyBorder="1" applyAlignment="1">
      <alignment horizontal="center" vertical="center" wrapText="1"/>
    </xf>
    <xf numFmtId="168" fontId="10" fillId="2" borderId="16" xfId="0" applyNumberFormat="1" applyFont="1" applyFill="1" applyBorder="1" applyAlignment="1">
      <alignment horizontal="center" vertical="center" wrapText="1"/>
    </xf>
    <xf numFmtId="166" fontId="10" fillId="2" borderId="17" xfId="0" applyNumberFormat="1" applyFont="1" applyFill="1" applyBorder="1" applyAlignment="1">
      <alignment horizontal="right" vertical="center" wrapText="1"/>
    </xf>
    <xf numFmtId="20" fontId="10" fillId="4" borderId="18" xfId="0" applyNumberFormat="1" applyFont="1" applyFill="1" applyBorder="1" applyAlignment="1">
      <alignment horizontal="center" vertical="center" wrapText="1"/>
    </xf>
    <xf numFmtId="20" fontId="10" fillId="4" borderId="19" xfId="0" applyNumberFormat="1" applyFont="1" applyFill="1" applyBorder="1" applyAlignment="1">
      <alignment horizontal="center" vertical="center" wrapText="1"/>
    </xf>
    <xf numFmtId="167" fontId="10" fillId="4" borderId="19" xfId="0" applyNumberFormat="1" applyFont="1" applyFill="1" applyBorder="1" applyAlignment="1">
      <alignment horizontal="center" vertical="center" wrapText="1"/>
    </xf>
    <xf numFmtId="168" fontId="10" fillId="4" borderId="20" xfId="0" applyNumberFormat="1" applyFont="1" applyFill="1" applyBorder="1" applyAlignment="1">
      <alignment horizontal="center" vertical="center" wrapText="1"/>
    </xf>
    <xf numFmtId="20" fontId="10" fillId="2" borderId="18" xfId="0" applyNumberFormat="1" applyFont="1" applyFill="1" applyBorder="1" applyAlignment="1">
      <alignment horizontal="center" vertical="center" wrapText="1"/>
    </xf>
    <xf numFmtId="20" fontId="10" fillId="2" borderId="19" xfId="0" applyNumberFormat="1" applyFont="1" applyFill="1" applyBorder="1" applyAlignment="1">
      <alignment horizontal="center" vertical="center" wrapText="1"/>
    </xf>
    <xf numFmtId="167" fontId="10" fillId="2" borderId="19" xfId="0" applyNumberFormat="1" applyFont="1" applyFill="1" applyBorder="1" applyAlignment="1">
      <alignment horizontal="center" vertical="center" wrapText="1"/>
    </xf>
    <xf numFmtId="168" fontId="10" fillId="2" borderId="20" xfId="0" applyNumberFormat="1" applyFont="1" applyFill="1" applyBorder="1" applyAlignment="1">
      <alignment horizontal="center" vertical="center" wrapText="1"/>
    </xf>
    <xf numFmtId="20" fontId="10" fillId="2" borderId="21" xfId="0" applyNumberFormat="1" applyFont="1" applyFill="1" applyBorder="1" applyAlignment="1">
      <alignment horizontal="center" vertical="center" wrapText="1"/>
    </xf>
    <xf numFmtId="20" fontId="10" fillId="2" borderId="22" xfId="0" applyNumberFormat="1" applyFont="1" applyFill="1" applyBorder="1" applyAlignment="1">
      <alignment horizontal="center" vertical="center" wrapText="1"/>
    </xf>
    <xf numFmtId="167" fontId="10" fillId="2" borderId="22" xfId="0" applyNumberFormat="1" applyFont="1" applyFill="1" applyBorder="1" applyAlignment="1">
      <alignment horizontal="center" vertical="center" wrapText="1"/>
    </xf>
    <xf numFmtId="168" fontId="10" fillId="2" borderId="23" xfId="0" applyNumberFormat="1" applyFont="1" applyFill="1" applyBorder="1" applyAlignment="1">
      <alignment horizontal="center" vertical="center" wrapText="1"/>
    </xf>
    <xf numFmtId="167" fontId="11" fillId="2" borderId="25" xfId="0" applyNumberFormat="1" applyFont="1" applyFill="1" applyBorder="1" applyAlignment="1">
      <alignment horizontal="center" vertical="top" wrapText="1"/>
    </xf>
    <xf numFmtId="0" fontId="12" fillId="2" borderId="26" xfId="0" applyNumberFormat="1" applyFont="1" applyFill="1" applyBorder="1" applyAlignment="1">
      <alignment vertical="top" wrapText="1"/>
    </xf>
    <xf numFmtId="168" fontId="11" fillId="2" borderId="27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Alignment="1">
      <alignment horizontal="center" vertical="center" wrapText="1"/>
    </xf>
    <xf numFmtId="167" fontId="10" fillId="2" borderId="29" xfId="0" applyNumberFormat="1" applyFont="1" applyFill="1" applyBorder="1" applyAlignment="1">
      <alignment horizontal="center" vertical="center" wrapText="1"/>
    </xf>
    <xf numFmtId="167" fontId="10" fillId="2" borderId="30" xfId="0" applyNumberFormat="1" applyFont="1" applyFill="1" applyBorder="1" applyAlignment="1">
      <alignment horizontal="center" vertical="center" wrapText="1"/>
    </xf>
    <xf numFmtId="167" fontId="10" fillId="2" borderId="28" xfId="0" applyNumberFormat="1" applyFont="1" applyFill="1" applyBorder="1" applyAlignment="1">
      <alignment horizontal="center" vertical="center" wrapText="1"/>
    </xf>
    <xf numFmtId="167" fontId="10" fillId="2" borderId="31" xfId="0" applyNumberFormat="1" applyFont="1" applyFill="1" applyBorder="1" applyAlignment="1">
      <alignment horizontal="center" vertical="center" wrapText="1"/>
    </xf>
    <xf numFmtId="169" fontId="10" fillId="2" borderId="15" xfId="0" applyNumberFormat="1" applyFont="1" applyFill="1" applyBorder="1" applyAlignment="1">
      <alignment horizontal="center" vertical="center" wrapText="1"/>
    </xf>
    <xf numFmtId="167" fontId="10" fillId="2" borderId="32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 wrapText="1"/>
    </xf>
    <xf numFmtId="0" fontId="7" fillId="2" borderId="0" xfId="0" applyNumberFormat="1" applyFont="1" applyFill="1" applyBorder="1" applyAlignment="1">
      <alignment horizontal="center" vertical="center" wrapText="1"/>
    </xf>
    <xf numFmtId="0" fontId="8" fillId="2" borderId="0" xfId="0" applyNumberFormat="1" applyFont="1" applyFill="1" applyBorder="1" applyAlignment="1">
      <alignment horizontal="right" wrapText="1"/>
    </xf>
    <xf numFmtId="164" fontId="9" fillId="2" borderId="0" xfId="0" applyNumberFormat="1" applyFont="1" applyFill="1" applyBorder="1" applyAlignment="1">
      <alignment horizontal="left" wrapText="1"/>
    </xf>
    <xf numFmtId="0" fontId="2" fillId="3" borderId="24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59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i/>
        <condense val="0"/>
        <extend val="0"/>
        <color indexed="10"/>
      </font>
    </dxf>
    <dxf>
      <font>
        <i/>
        <condense val="0"/>
        <extend val="0"/>
        <color indexed="10"/>
      </font>
    </dxf>
    <dxf>
      <font>
        <i/>
        <condense val="0"/>
        <extend val="0"/>
        <color indexed="10"/>
      </font>
    </dxf>
    <dxf>
      <font>
        <i/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i/>
        <condense val="0"/>
        <extend val="0"/>
        <color indexed="10"/>
      </font>
    </dxf>
    <dxf>
      <font>
        <i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FFFFFF"/>
      <rgbColor rgb="00C0C0C0"/>
      <rgbColor rgb="00666666"/>
      <rgbColor rgb="00394D7E"/>
      <rgbColor rgb="004A72A9"/>
      <rgbColor rgb="00A8BFD4"/>
      <rgbColor rgb="005E88B1"/>
      <rgbColor rgb="00FFFFFF"/>
      <rgbColor rgb="004A72AA"/>
      <rgbColor rgb="002E6FFD"/>
      <rgbColor rgb="0066B132"/>
      <rgbColor rgb="00FF2712"/>
      <rgbColor rgb="00FF5308"/>
      <rgbColor rgb="00AE00F0"/>
      <rgbColor rgb="00EEF3F4"/>
      <rgbColor rgb="006691B5"/>
      <rgbColor rgb="006699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V5"/>
  <sheetViews>
    <sheetView showGridLines="0" topLeftCell="A2" workbookViewId="0">
      <selection activeCell="B6" sqref="B6"/>
    </sheetView>
  </sheetViews>
  <sheetFormatPr baseColWidth="10" defaultRowHeight="20.100000000000001" customHeight="1"/>
  <cols>
    <col min="1" max="1" width="21.75" style="1" customWidth="1"/>
    <col min="2" max="2" width="32.375" style="1" customWidth="1"/>
    <col min="3" max="3" width="8.125" style="1" customWidth="1"/>
    <col min="4" max="4" width="32.375" style="1" customWidth="1"/>
    <col min="5" max="256" width="10.25" style="1" customWidth="1"/>
  </cols>
  <sheetData>
    <row r="1" spans="2:4" ht="126.95" customHeight="1"/>
    <row r="2" spans="2:4" ht="190.15" customHeight="1">
      <c r="B2" s="37"/>
      <c r="C2" s="38"/>
      <c r="D2" s="39"/>
    </row>
    <row r="3" spans="2:4" ht="45" customHeight="1">
      <c r="B3" s="40">
        <f>B5</f>
        <v>39844</v>
      </c>
      <c r="C3" s="41"/>
      <c r="D3" s="42"/>
    </row>
    <row r="4" spans="2:4" ht="48.4" customHeight="1">
      <c r="B4" s="2"/>
      <c r="C4" s="2"/>
      <c r="D4" s="2"/>
    </row>
    <row r="5" spans="2:4" ht="30" customHeight="1">
      <c r="B5" s="3">
        <v>39844</v>
      </c>
      <c r="C5" s="4" t="s">
        <v>0</v>
      </c>
      <c r="D5" s="5">
        <f>EOMONTH(B5,0)</f>
        <v>39871</v>
      </c>
    </row>
  </sheetData>
  <mergeCells count="2">
    <mergeCell ref="B2:D2"/>
    <mergeCell ref="B3:D3"/>
  </mergeCells>
  <pageMargins left="0.19685041904449463" right="0.19685041904449463" top="0.19685041904449463" bottom="0.19685041904449463" header="0" footer="0"/>
  <pageSetup paperSize="0" orientation="landscape" useFirstPageNumber="1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U42"/>
  <sheetViews>
    <sheetView showGridLines="0" tabSelected="1" workbookViewId="0">
      <selection activeCell="D5" sqref="D5"/>
    </sheetView>
  </sheetViews>
  <sheetFormatPr baseColWidth="10" defaultRowHeight="20.100000000000001" customHeight="1"/>
  <cols>
    <col min="1" max="1" width="17.625" style="6" customWidth="1"/>
    <col min="2" max="4" width="15.875" style="6" customWidth="1"/>
    <col min="5" max="5" width="14.625" style="6" customWidth="1"/>
    <col min="6" max="6" width="10.75" style="6" customWidth="1"/>
    <col min="7" max="229" width="10.25" style="6" customWidth="1"/>
    <col min="230" max="232" width="10.25" customWidth="1"/>
  </cols>
  <sheetData>
    <row r="1" spans="1:6" ht="56.25" customHeight="1">
      <c r="A1" s="43"/>
      <c r="B1" s="43"/>
      <c r="C1" s="44" t="s">
        <v>1</v>
      </c>
      <c r="D1" s="44"/>
      <c r="E1" s="44"/>
      <c r="F1" s="44"/>
    </row>
    <row r="2" spans="1:6" ht="41.45" customHeight="1">
      <c r="A2" s="45"/>
      <c r="B2" s="45"/>
      <c r="C2" s="46" t="s">
        <v>15</v>
      </c>
      <c r="D2" s="46"/>
      <c r="E2" s="46"/>
      <c r="F2" s="46"/>
    </row>
    <row r="3" spans="1:6" ht="41.45" customHeight="1">
      <c r="A3" s="47">
        <f>A5</f>
        <v>39844</v>
      </c>
      <c r="B3" s="47"/>
      <c r="C3" s="46"/>
      <c r="D3" s="46"/>
      <c r="E3" s="46"/>
      <c r="F3" s="46"/>
    </row>
    <row r="4" spans="1:6" ht="18" customHeight="1">
      <c r="A4" s="7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9" t="s">
        <v>7</v>
      </c>
    </row>
    <row r="5" spans="1:6" ht="16.5" customHeight="1">
      <c r="A5" s="10">
        <f>'Mois - date'!B5</f>
        <v>39844</v>
      </c>
      <c r="B5" s="11"/>
      <c r="C5" s="12"/>
      <c r="D5" s="17">
        <f>IF(C5&gt;=B5,C5-B5,C5+1-B5)</f>
        <v>0</v>
      </c>
      <c r="E5" s="31" t="s">
        <v>8</v>
      </c>
      <c r="F5" s="13"/>
    </row>
    <row r="6" spans="1:6" ht="16.5" customHeight="1">
      <c r="A6" s="14">
        <f t="shared" ref="A6:A35" si="0">A5+1</f>
        <v>39845</v>
      </c>
      <c r="B6" s="15">
        <v>0.86041666666666661</v>
      </c>
      <c r="C6" s="16">
        <v>0.99930555555555556</v>
      </c>
      <c r="D6" s="17">
        <f>IF(C6&gt;=B6,C6-B6,C6+1-B6)</f>
        <v>0.13888888888888895</v>
      </c>
      <c r="E6" s="33" t="s">
        <v>9</v>
      </c>
      <c r="F6" s="18"/>
    </row>
    <row r="7" spans="1:6" ht="16.5" customHeight="1">
      <c r="A7" s="14">
        <f t="shared" si="0"/>
        <v>39846</v>
      </c>
      <c r="B7" s="19">
        <v>0.62152777777777779</v>
      </c>
      <c r="C7" s="20">
        <v>0.81041666666666667</v>
      </c>
      <c r="D7" s="17">
        <f t="shared" ref="D7:D35" si="1">IF(C7&gt;=B7,C7-B7,C7+1-B7)</f>
        <v>0.18888888888888888</v>
      </c>
      <c r="E7" s="32" t="s">
        <v>9</v>
      </c>
      <c r="F7" s="22"/>
    </row>
    <row r="8" spans="1:6" ht="16.5" customHeight="1">
      <c r="A8" s="14">
        <f t="shared" si="0"/>
        <v>39847</v>
      </c>
      <c r="B8" s="15">
        <v>0.62708333333333333</v>
      </c>
      <c r="C8" s="16">
        <v>0.86805555555555547</v>
      </c>
      <c r="D8" s="17">
        <f t="shared" si="1"/>
        <v>0.24097222222222214</v>
      </c>
      <c r="E8" s="32" t="s">
        <v>9</v>
      </c>
      <c r="F8" s="18"/>
    </row>
    <row r="9" spans="1:6" ht="16.5" customHeight="1">
      <c r="A9" s="14">
        <f t="shared" si="0"/>
        <v>39848</v>
      </c>
      <c r="B9" s="19"/>
      <c r="C9" s="20"/>
      <c r="D9" s="17">
        <f t="shared" si="1"/>
        <v>0</v>
      </c>
      <c r="E9" s="33" t="s">
        <v>8</v>
      </c>
      <c r="F9" s="22"/>
    </row>
    <row r="10" spans="1:6" ht="16.5" customHeight="1">
      <c r="A10" s="14">
        <f t="shared" si="0"/>
        <v>39849</v>
      </c>
      <c r="B10" s="15">
        <v>0.60069444444444442</v>
      </c>
      <c r="C10" s="16">
        <v>0.8520833333333333</v>
      </c>
      <c r="D10" s="17">
        <f>IF(C10&gt;=B10,C10-B10,C10+1-B10)</f>
        <v>0.25138888888888888</v>
      </c>
      <c r="E10" s="34" t="s">
        <v>9</v>
      </c>
      <c r="F10" s="18"/>
    </row>
    <row r="11" spans="1:6" ht="16.5" customHeight="1">
      <c r="A11" s="14">
        <f t="shared" si="0"/>
        <v>39850</v>
      </c>
      <c r="B11" s="19">
        <v>0.29722222222222222</v>
      </c>
      <c r="C11" s="20">
        <v>0.47986111111111113</v>
      </c>
      <c r="D11" s="17">
        <f t="shared" si="1"/>
        <v>0.18263888888888891</v>
      </c>
      <c r="E11" s="34" t="s">
        <v>9</v>
      </c>
      <c r="F11" s="22"/>
    </row>
    <row r="12" spans="1:6" ht="16.5" customHeight="1">
      <c r="A12" s="14">
        <f t="shared" si="0"/>
        <v>39851</v>
      </c>
      <c r="B12" s="15"/>
      <c r="C12" s="16"/>
      <c r="D12" s="17">
        <f t="shared" si="1"/>
        <v>0</v>
      </c>
      <c r="E12" s="34" t="s">
        <v>8</v>
      </c>
      <c r="F12" s="18"/>
    </row>
    <row r="13" spans="1:6" ht="16.5" customHeight="1">
      <c r="A13" s="14">
        <f t="shared" si="0"/>
        <v>39852</v>
      </c>
      <c r="B13" s="19">
        <v>0.81874999999999998</v>
      </c>
      <c r="C13" s="20">
        <v>2.9166666666666664E-2</v>
      </c>
      <c r="D13" s="17">
        <f t="shared" si="1"/>
        <v>0.21041666666666659</v>
      </c>
      <c r="E13" s="32" t="s">
        <v>9</v>
      </c>
      <c r="F13" s="22"/>
    </row>
    <row r="14" spans="1:6" ht="16.5" customHeight="1">
      <c r="A14" s="14">
        <f t="shared" si="0"/>
        <v>39853</v>
      </c>
      <c r="B14" s="15">
        <v>0.62916666666666665</v>
      </c>
      <c r="C14" s="16">
        <v>0.8222222222222223</v>
      </c>
      <c r="D14" s="17">
        <f t="shared" si="1"/>
        <v>0.19305555555555565</v>
      </c>
      <c r="E14" s="33" t="s">
        <v>9</v>
      </c>
      <c r="F14" s="18"/>
    </row>
    <row r="15" spans="1:6" ht="16.5" customHeight="1">
      <c r="A15" s="14">
        <f t="shared" si="0"/>
        <v>39854</v>
      </c>
      <c r="B15" s="19">
        <v>0.64236111111111105</v>
      </c>
      <c r="C15" s="20">
        <v>0.78680555555555554</v>
      </c>
      <c r="D15" s="17">
        <f t="shared" si="1"/>
        <v>0.14444444444444449</v>
      </c>
      <c r="E15" s="34" t="s">
        <v>9</v>
      </c>
      <c r="F15" s="22"/>
    </row>
    <row r="16" spans="1:6" ht="16.5" customHeight="1">
      <c r="A16" s="14">
        <f t="shared" si="0"/>
        <v>39855</v>
      </c>
      <c r="B16" s="15"/>
      <c r="C16" s="16"/>
      <c r="D16" s="17">
        <f t="shared" si="1"/>
        <v>0</v>
      </c>
      <c r="E16" s="32" t="s">
        <v>8</v>
      </c>
      <c r="F16" s="18"/>
    </row>
    <row r="17" spans="1:6" ht="16.5" customHeight="1">
      <c r="A17" s="14">
        <f t="shared" si="0"/>
        <v>39856</v>
      </c>
      <c r="B17" s="19">
        <v>0.57013888888888886</v>
      </c>
      <c r="C17" s="20">
        <v>0.83124999999999993</v>
      </c>
      <c r="D17" s="17">
        <f t="shared" si="1"/>
        <v>0.26111111111111107</v>
      </c>
      <c r="E17" s="33" t="s">
        <v>9</v>
      </c>
      <c r="F17" s="22"/>
    </row>
    <row r="18" spans="1:6" ht="16.5" customHeight="1">
      <c r="A18" s="14">
        <f t="shared" si="0"/>
        <v>39857</v>
      </c>
      <c r="B18" s="15">
        <v>0.60555555555555551</v>
      </c>
      <c r="C18" s="16">
        <v>0.87430555555555556</v>
      </c>
      <c r="D18" s="17">
        <f t="shared" si="1"/>
        <v>0.26875000000000004</v>
      </c>
      <c r="E18" s="34" t="s">
        <v>9</v>
      </c>
      <c r="F18" s="18"/>
    </row>
    <row r="19" spans="1:6" ht="16.5" customHeight="1">
      <c r="A19" s="14">
        <f t="shared" si="0"/>
        <v>39858</v>
      </c>
      <c r="B19" s="19"/>
      <c r="C19" s="20"/>
      <c r="D19" s="17">
        <f t="shared" si="1"/>
        <v>0</v>
      </c>
      <c r="E19" s="34" t="s">
        <v>8</v>
      </c>
      <c r="F19" s="22"/>
    </row>
    <row r="20" spans="1:6" ht="16.5" customHeight="1">
      <c r="A20" s="14">
        <f t="shared" si="0"/>
        <v>39859</v>
      </c>
      <c r="B20" s="15">
        <v>0.66527777777777775</v>
      </c>
      <c r="C20" s="16">
        <v>0.84375</v>
      </c>
      <c r="D20" s="17">
        <f t="shared" si="1"/>
        <v>0.17847222222222225</v>
      </c>
      <c r="E20" s="34" t="s">
        <v>9</v>
      </c>
      <c r="F20" s="18"/>
    </row>
    <row r="21" spans="1:6" ht="16.5" customHeight="1">
      <c r="A21" s="14">
        <f t="shared" si="0"/>
        <v>39860</v>
      </c>
      <c r="B21" s="19">
        <v>0.60138888888888886</v>
      </c>
      <c r="C21" s="20">
        <v>0.80833333333333324</v>
      </c>
      <c r="D21" s="17">
        <f t="shared" si="1"/>
        <v>0.20694444444444438</v>
      </c>
      <c r="E21" s="34" t="s">
        <v>9</v>
      </c>
      <c r="F21" s="22"/>
    </row>
    <row r="22" spans="1:6" ht="16.5" customHeight="1">
      <c r="A22" s="14">
        <f t="shared" si="0"/>
        <v>39861</v>
      </c>
      <c r="B22" s="15">
        <v>0.77569444444444446</v>
      </c>
      <c r="C22" s="16">
        <v>0.99791666666666667</v>
      </c>
      <c r="D22" s="17">
        <f t="shared" si="1"/>
        <v>0.22222222222222221</v>
      </c>
      <c r="E22" s="34" t="s">
        <v>9</v>
      </c>
      <c r="F22" s="18"/>
    </row>
    <row r="23" spans="1:6" ht="16.5" customHeight="1">
      <c r="A23" s="14">
        <f t="shared" si="0"/>
        <v>39862</v>
      </c>
      <c r="B23" s="19"/>
      <c r="C23" s="20"/>
      <c r="D23" s="17">
        <f t="shared" si="1"/>
        <v>0</v>
      </c>
      <c r="E23" s="32" t="s">
        <v>8</v>
      </c>
      <c r="F23" s="22"/>
    </row>
    <row r="24" spans="1:6" ht="16.5" customHeight="1">
      <c r="A24" s="14">
        <f t="shared" si="0"/>
        <v>39863</v>
      </c>
      <c r="B24" s="15">
        <v>0.81874999999999998</v>
      </c>
      <c r="C24" s="16">
        <v>1.4583333333333332E-2</v>
      </c>
      <c r="D24" s="17">
        <f t="shared" si="1"/>
        <v>0.19583333333333341</v>
      </c>
      <c r="E24" s="33" t="s">
        <v>9</v>
      </c>
      <c r="F24" s="18"/>
    </row>
    <row r="25" spans="1:6" ht="16.5" customHeight="1">
      <c r="A25" s="14">
        <f t="shared" si="0"/>
        <v>39864</v>
      </c>
      <c r="B25" s="19">
        <v>0.81944444444444453</v>
      </c>
      <c r="C25" s="20">
        <v>2.8472222222222222E-2</v>
      </c>
      <c r="D25" s="17">
        <f t="shared" si="1"/>
        <v>0.2090277777777777</v>
      </c>
      <c r="E25" s="34" t="s">
        <v>9</v>
      </c>
      <c r="F25" s="22"/>
    </row>
    <row r="26" spans="1:6" ht="16.5" customHeight="1">
      <c r="A26" s="14">
        <f t="shared" si="0"/>
        <v>39865</v>
      </c>
      <c r="B26" s="15"/>
      <c r="C26" s="16"/>
      <c r="D26" s="17">
        <f t="shared" si="1"/>
        <v>0</v>
      </c>
      <c r="E26" s="34" t="s">
        <v>8</v>
      </c>
      <c r="F26" s="18"/>
    </row>
    <row r="27" spans="1:6" ht="16.5" customHeight="1">
      <c r="A27" s="14">
        <f t="shared" si="0"/>
        <v>39866</v>
      </c>
      <c r="B27" s="19"/>
      <c r="C27" s="20"/>
      <c r="D27" s="17">
        <f>IF(C27&gt;=B27,C27-B27,C27+1-B27)</f>
        <v>0</v>
      </c>
      <c r="E27" s="32" t="s">
        <v>9</v>
      </c>
      <c r="F27" s="22"/>
    </row>
    <row r="28" spans="1:6" ht="16.5" customHeight="1">
      <c r="A28" s="14">
        <f t="shared" si="0"/>
        <v>39867</v>
      </c>
      <c r="B28" s="15"/>
      <c r="C28" s="16"/>
      <c r="D28" s="17">
        <f t="shared" si="1"/>
        <v>0</v>
      </c>
      <c r="E28" s="32" t="s">
        <v>9</v>
      </c>
      <c r="F28" s="18"/>
    </row>
    <row r="29" spans="1:6" ht="16.5" customHeight="1">
      <c r="A29" s="14">
        <f t="shared" si="0"/>
        <v>39868</v>
      </c>
      <c r="B29" s="19"/>
      <c r="C29" s="20"/>
      <c r="D29" s="17">
        <f t="shared" si="1"/>
        <v>0</v>
      </c>
      <c r="E29" s="33" t="s">
        <v>9</v>
      </c>
      <c r="F29" s="22"/>
    </row>
    <row r="30" spans="1:6" ht="16.5" customHeight="1">
      <c r="A30" s="14">
        <f t="shared" si="0"/>
        <v>39869</v>
      </c>
      <c r="B30" s="15"/>
      <c r="C30" s="16"/>
      <c r="D30" s="17">
        <f t="shared" si="1"/>
        <v>0</v>
      </c>
      <c r="E30" s="32" t="s">
        <v>8</v>
      </c>
      <c r="F30" s="18"/>
    </row>
    <row r="31" spans="1:6" ht="16.5" customHeight="1">
      <c r="A31" s="14">
        <f t="shared" si="0"/>
        <v>39870</v>
      </c>
      <c r="B31" s="19"/>
      <c r="C31" s="20"/>
      <c r="D31" s="17">
        <f>IF(C31&gt;=B31,C31-B31,C31+1-B31)</f>
        <v>0</v>
      </c>
      <c r="E31" s="33" t="s">
        <v>9</v>
      </c>
      <c r="F31" s="22"/>
    </row>
    <row r="32" spans="1:6" ht="16.5" customHeight="1">
      <c r="A32" s="14">
        <f t="shared" si="0"/>
        <v>39871</v>
      </c>
      <c r="B32" s="15"/>
      <c r="C32" s="16"/>
      <c r="D32" s="17">
        <f t="shared" si="1"/>
        <v>0</v>
      </c>
      <c r="E32" s="34" t="s">
        <v>9</v>
      </c>
      <c r="F32" s="18"/>
    </row>
    <row r="33" spans="1:6" ht="16.5" customHeight="1">
      <c r="A33" s="14">
        <f t="shared" si="0"/>
        <v>39872</v>
      </c>
      <c r="B33" s="19"/>
      <c r="C33" s="20"/>
      <c r="D33" s="17">
        <f t="shared" si="1"/>
        <v>0</v>
      </c>
      <c r="E33" s="32" t="s">
        <v>8</v>
      </c>
      <c r="F33" s="22"/>
    </row>
    <row r="34" spans="1:6" ht="16.5" customHeight="1">
      <c r="A34" s="14">
        <f t="shared" si="0"/>
        <v>39873</v>
      </c>
      <c r="B34" s="15"/>
      <c r="C34" s="16"/>
      <c r="D34" s="17">
        <f t="shared" si="1"/>
        <v>0</v>
      </c>
      <c r="E34" s="33" t="s">
        <v>9</v>
      </c>
      <c r="F34" s="18"/>
    </row>
    <row r="35" spans="1:6" ht="16.5" customHeight="1" thickBot="1">
      <c r="A35" s="14">
        <f t="shared" si="0"/>
        <v>39874</v>
      </c>
      <c r="B35" s="23"/>
      <c r="C35" s="24"/>
      <c r="D35" s="17">
        <f t="shared" si="1"/>
        <v>0</v>
      </c>
      <c r="E35" s="36" t="s">
        <v>9</v>
      </c>
      <c r="F35" s="26"/>
    </row>
    <row r="36" spans="1:6" ht="18" customHeight="1" thickTop="1">
      <c r="A36" s="48" t="s">
        <v>10</v>
      </c>
      <c r="B36" s="48"/>
      <c r="C36" s="48"/>
      <c r="D36" s="27">
        <f>SUM(D5:D35)</f>
        <v>3.0930555555555554</v>
      </c>
      <c r="E36" s="28"/>
      <c r="F36" s="29">
        <f>SUM(F5:F35)</f>
        <v>0</v>
      </c>
    </row>
    <row r="37" spans="1:6" ht="20.100000000000001" hidden="1" customHeight="1">
      <c r="A37" s="30" t="s">
        <v>9</v>
      </c>
    </row>
    <row r="38" spans="1:6" ht="20.100000000000001" hidden="1" customHeight="1">
      <c r="A38" s="30" t="s">
        <v>8</v>
      </c>
    </row>
    <row r="39" spans="1:6" ht="20.100000000000001" hidden="1" customHeight="1">
      <c r="A39" s="30" t="s">
        <v>11</v>
      </c>
    </row>
    <row r="40" spans="1:6" ht="20.100000000000001" hidden="1" customHeight="1">
      <c r="A40" s="30" t="s">
        <v>12</v>
      </c>
    </row>
    <row r="41" spans="1:6" ht="19.5" hidden="1" customHeight="1">
      <c r="A41" s="30" t="s">
        <v>13</v>
      </c>
    </row>
    <row r="42" spans="1:6" ht="19.5" hidden="1" customHeight="1">
      <c r="A42" s="30" t="s">
        <v>14</v>
      </c>
    </row>
  </sheetData>
  <mergeCells count="6">
    <mergeCell ref="A36:C36"/>
    <mergeCell ref="A1:B1"/>
    <mergeCell ref="C1:F1"/>
    <mergeCell ref="A2:B2"/>
    <mergeCell ref="C2:F3"/>
    <mergeCell ref="A3:B3"/>
  </mergeCells>
  <conditionalFormatting sqref="D5:D35">
    <cfRule type="cellIs" dxfId="12" priority="113" stopIfTrue="1" operator="equal">
      <formula>0</formula>
    </cfRule>
  </conditionalFormatting>
  <conditionalFormatting sqref="D36">
    <cfRule type="cellIs" dxfId="58" priority="114" stopIfTrue="1" operator="equal">
      <formula>0</formula>
    </cfRule>
  </conditionalFormatting>
  <conditionalFormatting sqref="F36">
    <cfRule type="cellIs" dxfId="57" priority="115" stopIfTrue="1" operator="equal">
      <formula>0</formula>
    </cfRule>
  </conditionalFormatting>
  <conditionalFormatting sqref="E5">
    <cfRule type="containsText" dxfId="56" priority="44" stopIfTrue="1" operator="containsText" text="Sans Solde">
      <formula>NOT(ISERROR(SEARCH("Sans Solde",E5)))</formula>
    </cfRule>
    <cfRule type="containsText" dxfId="55" priority="45" stopIfTrue="1" operator="containsText" text="Jour Férié">
      <formula>NOT(ISERROR(SEARCH("Jour Férié",E5)))</formula>
    </cfRule>
    <cfRule type="containsText" dxfId="54" priority="46" stopIfTrue="1" operator="containsText" text="Congé">
      <formula>NOT(ISERROR(SEARCH("Congé",E5)))</formula>
    </cfRule>
    <cfRule type="containsText" dxfId="53" priority="47" stopIfTrue="1" operator="containsText" text="Maladie">
      <formula>NOT(ISERROR(SEARCH("Maladie",E5)))</formula>
    </cfRule>
    <cfRule type="containsText" dxfId="52" priority="48" stopIfTrue="1" operator="containsText" text="Normal">
      <formula>NOT(ISERROR(SEARCH("Normal",E5)))</formula>
    </cfRule>
    <cfRule type="containsText" dxfId="51" priority="49" stopIfTrue="1" operator="containsText" text="Repos">
      <formula>NOT(ISERROR(SEARCH("Repos",E5)))</formula>
    </cfRule>
  </conditionalFormatting>
  <conditionalFormatting sqref="E6:E35">
    <cfRule type="containsText" dxfId="50" priority="38" stopIfTrue="1" operator="containsText" text="Sans Solde">
      <formula>NOT(ISERROR(SEARCH("Sans Solde",E6)))</formula>
    </cfRule>
    <cfRule type="containsText" dxfId="49" priority="39" stopIfTrue="1" operator="containsText" text="Jour Férié">
      <formula>NOT(ISERROR(SEARCH("Jour Férié",E6)))</formula>
    </cfRule>
    <cfRule type="containsText" dxfId="48" priority="40" stopIfTrue="1" operator="containsText" text="Congé">
      <formula>NOT(ISERROR(SEARCH("Congé",E6)))</formula>
    </cfRule>
    <cfRule type="containsText" dxfId="47" priority="41" stopIfTrue="1" operator="containsText" text="Maladie">
      <formula>NOT(ISERROR(SEARCH("Maladie",E6)))</formula>
    </cfRule>
    <cfRule type="containsText" dxfId="46" priority="42" stopIfTrue="1" operator="containsText" text="Normal">
      <formula>NOT(ISERROR(SEARCH("Normal",E6)))</formula>
    </cfRule>
    <cfRule type="containsText" dxfId="45" priority="43" stopIfTrue="1" operator="containsText" text="Repos">
      <formula>NOT(ISERROR(SEARCH("Repos",E6)))</formula>
    </cfRule>
  </conditionalFormatting>
  <dataValidations count="1">
    <dataValidation type="list" allowBlank="1" showInputMessage="1" showErrorMessage="1" sqref="E5:E35">
      <formula1>#REF!</formula1>
    </dataValidation>
  </dataValidations>
  <printOptions horizontalCentered="1"/>
  <pageMargins left="0.19685039370078741" right="0.19685039370078741" top="0.19685039370078741" bottom="0.19685039370078741" header="0" footer="0"/>
  <pageSetup paperSize="9" orientation="portrait" useFirstPageNumber="1" horizont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HU42"/>
  <sheetViews>
    <sheetView workbookViewId="0">
      <selection sqref="A1:XFD1048576"/>
    </sheetView>
  </sheetViews>
  <sheetFormatPr baseColWidth="10" defaultRowHeight="20.100000000000001" customHeight="1"/>
  <cols>
    <col min="1" max="1" width="17.625" style="6" customWidth="1"/>
    <col min="2" max="4" width="15.875" style="6" customWidth="1"/>
    <col min="5" max="5" width="14.625" style="6" customWidth="1"/>
    <col min="6" max="6" width="10.75" style="6" customWidth="1"/>
    <col min="7" max="229" width="10.25" style="6" customWidth="1"/>
    <col min="230" max="232" width="10.25" customWidth="1"/>
  </cols>
  <sheetData>
    <row r="1" spans="1:6" ht="56.25" customHeight="1">
      <c r="A1" s="43"/>
      <c r="B1" s="43"/>
      <c r="C1" s="44" t="s">
        <v>1</v>
      </c>
      <c r="D1" s="44"/>
      <c r="E1" s="44"/>
      <c r="F1" s="44"/>
    </row>
    <row r="2" spans="1:6" ht="41.45" customHeight="1">
      <c r="A2" s="45"/>
      <c r="B2" s="45"/>
      <c r="C2" s="46" t="s">
        <v>15</v>
      </c>
      <c r="D2" s="46"/>
      <c r="E2" s="46"/>
      <c r="F2" s="46"/>
    </row>
    <row r="3" spans="1:6" ht="41.45" customHeight="1">
      <c r="A3" s="47">
        <f>A5</f>
        <v>39844</v>
      </c>
      <c r="B3" s="47"/>
      <c r="C3" s="46"/>
      <c r="D3" s="46"/>
      <c r="E3" s="46"/>
      <c r="F3" s="46"/>
    </row>
    <row r="4" spans="1:6" ht="18" customHeight="1">
      <c r="A4" s="7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9" t="s">
        <v>7</v>
      </c>
    </row>
    <row r="5" spans="1:6" ht="16.5" customHeight="1">
      <c r="A5" s="10">
        <f>'Mois - date'!B5</f>
        <v>39844</v>
      </c>
      <c r="B5" s="11"/>
      <c r="C5" s="12"/>
      <c r="D5" s="35">
        <f>IF((C5&lt;B5),(B5-C5),(C5-B5))</f>
        <v>0</v>
      </c>
      <c r="E5" s="31" t="s">
        <v>8</v>
      </c>
      <c r="F5" s="13"/>
    </row>
    <row r="6" spans="1:6" ht="16.5" customHeight="1">
      <c r="A6" s="14">
        <f t="shared" ref="A6:A35" si="0">A5+1</f>
        <v>39845</v>
      </c>
      <c r="B6" s="15">
        <v>0.86041666666666661</v>
      </c>
      <c r="C6" s="16">
        <v>0.99930555555555556</v>
      </c>
      <c r="D6" s="17">
        <f t="shared" ref="D6:D35" si="1">IF((C6&lt;B6),(B6-C6),(C6-B6))</f>
        <v>0.13888888888888895</v>
      </c>
      <c r="E6" s="33" t="s">
        <v>9</v>
      </c>
      <c r="F6" s="18"/>
    </row>
    <row r="7" spans="1:6" ht="16.5" customHeight="1">
      <c r="A7" s="14">
        <f t="shared" si="0"/>
        <v>39846</v>
      </c>
      <c r="B7" s="19">
        <v>0.62152777777777779</v>
      </c>
      <c r="C7" s="20">
        <v>0.81041666666666667</v>
      </c>
      <c r="D7" s="21">
        <f t="shared" si="1"/>
        <v>0.18888888888888888</v>
      </c>
      <c r="E7" s="32" t="s">
        <v>9</v>
      </c>
      <c r="F7" s="22"/>
    </row>
    <row r="8" spans="1:6" ht="16.5" customHeight="1">
      <c r="A8" s="14">
        <f t="shared" si="0"/>
        <v>39847</v>
      </c>
      <c r="B8" s="15">
        <v>0.62708333333333333</v>
      </c>
      <c r="C8" s="16">
        <v>0.86805555555555547</v>
      </c>
      <c r="D8" s="17">
        <f t="shared" si="1"/>
        <v>0.24097222222222214</v>
      </c>
      <c r="E8" s="32" t="s">
        <v>9</v>
      </c>
      <c r="F8" s="18"/>
    </row>
    <row r="9" spans="1:6" ht="16.5" customHeight="1">
      <c r="A9" s="14">
        <f t="shared" si="0"/>
        <v>39848</v>
      </c>
      <c r="B9" s="19"/>
      <c r="C9" s="20"/>
      <c r="D9" s="21">
        <f t="shared" si="1"/>
        <v>0</v>
      </c>
      <c r="E9" s="33" t="s">
        <v>8</v>
      </c>
      <c r="F9" s="22"/>
    </row>
    <row r="10" spans="1:6" ht="16.5" customHeight="1">
      <c r="A10" s="14">
        <f t="shared" si="0"/>
        <v>39849</v>
      </c>
      <c r="B10" s="15">
        <v>0.60069444444444442</v>
      </c>
      <c r="C10" s="16">
        <v>0.8520833333333333</v>
      </c>
      <c r="D10" s="17">
        <f t="shared" si="1"/>
        <v>0.25138888888888888</v>
      </c>
      <c r="E10" s="34" t="s">
        <v>9</v>
      </c>
      <c r="F10" s="18"/>
    </row>
    <row r="11" spans="1:6" ht="16.5" customHeight="1">
      <c r="A11" s="14">
        <f t="shared" si="0"/>
        <v>39850</v>
      </c>
      <c r="B11" s="19">
        <v>0.29722222222222222</v>
      </c>
      <c r="C11" s="20">
        <v>0.47986111111111113</v>
      </c>
      <c r="D11" s="21">
        <f t="shared" si="1"/>
        <v>0.18263888888888891</v>
      </c>
      <c r="E11" s="34" t="s">
        <v>9</v>
      </c>
      <c r="F11" s="22"/>
    </row>
    <row r="12" spans="1:6" ht="16.5" customHeight="1">
      <c r="A12" s="14">
        <f t="shared" si="0"/>
        <v>39851</v>
      </c>
      <c r="B12" s="15"/>
      <c r="C12" s="16"/>
      <c r="D12" s="17">
        <f t="shared" si="1"/>
        <v>0</v>
      </c>
      <c r="E12" s="34" t="s">
        <v>8</v>
      </c>
      <c r="F12" s="18"/>
    </row>
    <row r="13" spans="1:6" ht="16.5" customHeight="1">
      <c r="A13" s="14">
        <f t="shared" si="0"/>
        <v>39852</v>
      </c>
      <c r="B13" s="19">
        <v>0.81874999999999998</v>
      </c>
      <c r="C13" s="20">
        <v>2.9166666666666664E-2</v>
      </c>
      <c r="D13" s="21">
        <f t="shared" si="1"/>
        <v>0.7895833333333333</v>
      </c>
      <c r="E13" s="32" t="s">
        <v>9</v>
      </c>
      <c r="F13" s="22"/>
    </row>
    <row r="14" spans="1:6" ht="16.5" customHeight="1">
      <c r="A14" s="14">
        <f t="shared" si="0"/>
        <v>39853</v>
      </c>
      <c r="B14" s="15">
        <v>0.62916666666666665</v>
      </c>
      <c r="C14" s="16">
        <v>0.8222222222222223</v>
      </c>
      <c r="D14" s="17">
        <f t="shared" si="1"/>
        <v>0.19305555555555565</v>
      </c>
      <c r="E14" s="33" t="s">
        <v>9</v>
      </c>
      <c r="F14" s="18"/>
    </row>
    <row r="15" spans="1:6" ht="16.5" customHeight="1">
      <c r="A15" s="14">
        <f t="shared" si="0"/>
        <v>39854</v>
      </c>
      <c r="B15" s="19">
        <v>0.64236111111111105</v>
      </c>
      <c r="C15" s="20">
        <v>0.78680555555555554</v>
      </c>
      <c r="D15" s="21">
        <f t="shared" si="1"/>
        <v>0.14444444444444449</v>
      </c>
      <c r="E15" s="34" t="s">
        <v>9</v>
      </c>
      <c r="F15" s="22"/>
    </row>
    <row r="16" spans="1:6" ht="16.5" customHeight="1">
      <c r="A16" s="14">
        <f t="shared" si="0"/>
        <v>39855</v>
      </c>
      <c r="B16" s="15"/>
      <c r="C16" s="16"/>
      <c r="D16" s="17">
        <f t="shared" si="1"/>
        <v>0</v>
      </c>
      <c r="E16" s="32" t="s">
        <v>8</v>
      </c>
      <c r="F16" s="18"/>
    </row>
    <row r="17" spans="1:6" ht="16.5" customHeight="1">
      <c r="A17" s="14">
        <f t="shared" si="0"/>
        <v>39856</v>
      </c>
      <c r="B17" s="19">
        <v>0.57013888888888886</v>
      </c>
      <c r="C17" s="20">
        <v>0.83124999999999993</v>
      </c>
      <c r="D17" s="21">
        <f t="shared" si="1"/>
        <v>0.26111111111111107</v>
      </c>
      <c r="E17" s="33" t="s">
        <v>9</v>
      </c>
      <c r="F17" s="22"/>
    </row>
    <row r="18" spans="1:6" ht="16.5" customHeight="1">
      <c r="A18" s="14">
        <f t="shared" si="0"/>
        <v>39857</v>
      </c>
      <c r="B18" s="15">
        <v>0.60555555555555551</v>
      </c>
      <c r="C18" s="16">
        <v>0.87430555555555556</v>
      </c>
      <c r="D18" s="17">
        <f t="shared" si="1"/>
        <v>0.26875000000000004</v>
      </c>
      <c r="E18" s="34" t="s">
        <v>9</v>
      </c>
      <c r="F18" s="18"/>
    </row>
    <row r="19" spans="1:6" ht="16.5" customHeight="1">
      <c r="A19" s="14">
        <f t="shared" si="0"/>
        <v>39858</v>
      </c>
      <c r="B19" s="19"/>
      <c r="C19" s="20"/>
      <c r="D19" s="21">
        <f t="shared" si="1"/>
        <v>0</v>
      </c>
      <c r="E19" s="34" t="s">
        <v>8</v>
      </c>
      <c r="F19" s="22"/>
    </row>
    <row r="20" spans="1:6" ht="16.5" customHeight="1">
      <c r="A20" s="14">
        <f t="shared" si="0"/>
        <v>39859</v>
      </c>
      <c r="B20" s="15">
        <v>0.66527777777777775</v>
      </c>
      <c r="C20" s="16">
        <v>0.84375</v>
      </c>
      <c r="D20" s="17">
        <f t="shared" si="1"/>
        <v>0.17847222222222225</v>
      </c>
      <c r="E20" s="34" t="s">
        <v>9</v>
      </c>
      <c r="F20" s="18"/>
    </row>
    <row r="21" spans="1:6" ht="16.5" customHeight="1">
      <c r="A21" s="14">
        <f t="shared" si="0"/>
        <v>39860</v>
      </c>
      <c r="B21" s="19">
        <v>0.60138888888888886</v>
      </c>
      <c r="C21" s="20">
        <v>0.80833333333333324</v>
      </c>
      <c r="D21" s="21">
        <f t="shared" si="1"/>
        <v>0.20694444444444438</v>
      </c>
      <c r="E21" s="34" t="s">
        <v>9</v>
      </c>
      <c r="F21" s="22"/>
    </row>
    <row r="22" spans="1:6" ht="16.5" customHeight="1">
      <c r="A22" s="14">
        <f t="shared" si="0"/>
        <v>39861</v>
      </c>
      <c r="B22" s="15">
        <v>0.77569444444444446</v>
      </c>
      <c r="C22" s="16">
        <v>0.99791666666666667</v>
      </c>
      <c r="D22" s="17">
        <f t="shared" si="1"/>
        <v>0.22222222222222221</v>
      </c>
      <c r="E22" s="34" t="s">
        <v>9</v>
      </c>
      <c r="F22" s="18"/>
    </row>
    <row r="23" spans="1:6" ht="16.5" customHeight="1">
      <c r="A23" s="14">
        <f t="shared" si="0"/>
        <v>39862</v>
      </c>
      <c r="B23" s="19"/>
      <c r="C23" s="20"/>
      <c r="D23" s="21">
        <f t="shared" si="1"/>
        <v>0</v>
      </c>
      <c r="E23" s="32" t="s">
        <v>8</v>
      </c>
      <c r="F23" s="22"/>
    </row>
    <row r="24" spans="1:6" ht="16.5" customHeight="1">
      <c r="A24" s="14">
        <f t="shared" si="0"/>
        <v>39863</v>
      </c>
      <c r="B24" s="15">
        <v>0.81874999999999998</v>
      </c>
      <c r="C24" s="16">
        <v>1.4583333333333332E-2</v>
      </c>
      <c r="D24" s="17">
        <f t="shared" si="1"/>
        <v>0.8041666666666667</v>
      </c>
      <c r="E24" s="33" t="s">
        <v>9</v>
      </c>
      <c r="F24" s="18"/>
    </row>
    <row r="25" spans="1:6" ht="16.5" customHeight="1">
      <c r="A25" s="14">
        <f t="shared" si="0"/>
        <v>39864</v>
      </c>
      <c r="B25" s="19">
        <v>0.81944444444444453</v>
      </c>
      <c r="C25" s="20">
        <v>2.8472222222222222E-2</v>
      </c>
      <c r="D25" s="21">
        <f t="shared" si="1"/>
        <v>0.7909722222222223</v>
      </c>
      <c r="E25" s="34" t="s">
        <v>9</v>
      </c>
      <c r="F25" s="22"/>
    </row>
    <row r="26" spans="1:6" ht="16.5" customHeight="1">
      <c r="A26" s="14">
        <f t="shared" si="0"/>
        <v>39865</v>
      </c>
      <c r="B26" s="15"/>
      <c r="C26" s="16"/>
      <c r="D26" s="17">
        <f t="shared" si="1"/>
        <v>0</v>
      </c>
      <c r="E26" s="34" t="s">
        <v>8</v>
      </c>
      <c r="F26" s="18"/>
    </row>
    <row r="27" spans="1:6" ht="16.5" customHeight="1">
      <c r="A27" s="14">
        <f t="shared" si="0"/>
        <v>39866</v>
      </c>
      <c r="B27" s="19"/>
      <c r="C27" s="20"/>
      <c r="D27" s="21">
        <f t="shared" si="1"/>
        <v>0</v>
      </c>
      <c r="E27" s="32" t="s">
        <v>9</v>
      </c>
      <c r="F27" s="22"/>
    </row>
    <row r="28" spans="1:6" ht="16.5" customHeight="1">
      <c r="A28" s="14">
        <f t="shared" si="0"/>
        <v>39867</v>
      </c>
      <c r="B28" s="15"/>
      <c r="C28" s="16"/>
      <c r="D28" s="17">
        <f t="shared" si="1"/>
        <v>0</v>
      </c>
      <c r="E28" s="32" t="s">
        <v>9</v>
      </c>
      <c r="F28" s="18"/>
    </row>
    <row r="29" spans="1:6" ht="16.5" customHeight="1">
      <c r="A29" s="14">
        <f t="shared" si="0"/>
        <v>39868</v>
      </c>
      <c r="B29" s="19"/>
      <c r="C29" s="20"/>
      <c r="D29" s="21">
        <f t="shared" si="1"/>
        <v>0</v>
      </c>
      <c r="E29" s="33" t="s">
        <v>9</v>
      </c>
      <c r="F29" s="22"/>
    </row>
    <row r="30" spans="1:6" ht="16.5" customHeight="1">
      <c r="A30" s="14">
        <f t="shared" si="0"/>
        <v>39869</v>
      </c>
      <c r="B30" s="15"/>
      <c r="C30" s="16"/>
      <c r="D30" s="17">
        <f t="shared" si="1"/>
        <v>0</v>
      </c>
      <c r="E30" s="32" t="s">
        <v>8</v>
      </c>
      <c r="F30" s="18"/>
    </row>
    <row r="31" spans="1:6" ht="16.5" customHeight="1">
      <c r="A31" s="14">
        <f t="shared" si="0"/>
        <v>39870</v>
      </c>
      <c r="B31" s="19"/>
      <c r="C31" s="20"/>
      <c r="D31" s="21">
        <f t="shared" si="1"/>
        <v>0</v>
      </c>
      <c r="E31" s="33" t="s">
        <v>9</v>
      </c>
      <c r="F31" s="22"/>
    </row>
    <row r="32" spans="1:6" ht="16.5" customHeight="1">
      <c r="A32" s="14">
        <f t="shared" si="0"/>
        <v>39871</v>
      </c>
      <c r="B32" s="15"/>
      <c r="C32" s="16"/>
      <c r="D32" s="17">
        <f t="shared" si="1"/>
        <v>0</v>
      </c>
      <c r="E32" s="34" t="s">
        <v>9</v>
      </c>
      <c r="F32" s="18"/>
    </row>
    <row r="33" spans="1:6" ht="16.5" customHeight="1">
      <c r="A33" s="14">
        <f t="shared" si="0"/>
        <v>39872</v>
      </c>
      <c r="B33" s="19"/>
      <c r="C33" s="20"/>
      <c r="D33" s="21">
        <f t="shared" si="1"/>
        <v>0</v>
      </c>
      <c r="E33" s="32" t="s">
        <v>8</v>
      </c>
      <c r="F33" s="22"/>
    </row>
    <row r="34" spans="1:6" ht="16.5" customHeight="1">
      <c r="A34" s="14">
        <f t="shared" si="0"/>
        <v>39873</v>
      </c>
      <c r="B34" s="15"/>
      <c r="C34" s="16"/>
      <c r="D34" s="17">
        <f t="shared" si="1"/>
        <v>0</v>
      </c>
      <c r="E34" s="33" t="s">
        <v>9</v>
      </c>
      <c r="F34" s="18"/>
    </row>
    <row r="35" spans="1:6" ht="16.5" customHeight="1" thickBot="1">
      <c r="A35" s="14">
        <f t="shared" si="0"/>
        <v>39874</v>
      </c>
      <c r="B35" s="23"/>
      <c r="C35" s="24"/>
      <c r="D35" s="25">
        <f t="shared" si="1"/>
        <v>0</v>
      </c>
      <c r="E35" s="36" t="s">
        <v>9</v>
      </c>
      <c r="F35" s="26"/>
    </row>
    <row r="36" spans="1:6" ht="18" customHeight="1" thickTop="1">
      <c r="A36" s="48" t="s">
        <v>10</v>
      </c>
      <c r="B36" s="48"/>
      <c r="C36" s="48"/>
      <c r="D36" s="27">
        <f>SUM(D5:D35)</f>
        <v>4.8624999999999998</v>
      </c>
      <c r="E36" s="28"/>
      <c r="F36" s="29">
        <f>SUM(F5:F35)</f>
        <v>0</v>
      </c>
    </row>
    <row r="37" spans="1:6" ht="20.100000000000001" hidden="1" customHeight="1">
      <c r="A37" s="30" t="s">
        <v>9</v>
      </c>
    </row>
    <row r="38" spans="1:6" ht="20.100000000000001" hidden="1" customHeight="1">
      <c r="A38" s="30" t="s">
        <v>8</v>
      </c>
    </row>
    <row r="39" spans="1:6" ht="20.100000000000001" hidden="1" customHeight="1">
      <c r="A39" s="30" t="s">
        <v>11</v>
      </c>
    </row>
    <row r="40" spans="1:6" ht="20.100000000000001" hidden="1" customHeight="1">
      <c r="A40" s="30" t="s">
        <v>12</v>
      </c>
    </row>
    <row r="41" spans="1:6" ht="19.5" hidden="1" customHeight="1">
      <c r="A41" s="30" t="s">
        <v>13</v>
      </c>
    </row>
    <row r="42" spans="1:6" ht="19.5" hidden="1" customHeight="1">
      <c r="A42" s="30" t="s">
        <v>14</v>
      </c>
    </row>
  </sheetData>
  <mergeCells count="6">
    <mergeCell ref="A1:B1"/>
    <mergeCell ref="C1:F1"/>
    <mergeCell ref="A2:B2"/>
    <mergeCell ref="C2:F3"/>
    <mergeCell ref="A3:B3"/>
    <mergeCell ref="A36:C36"/>
  </mergeCells>
  <conditionalFormatting sqref="D5:D35">
    <cfRule type="cellIs" dxfId="44" priority="15" stopIfTrue="1" operator="equal">
      <formula>0</formula>
    </cfRule>
  </conditionalFormatting>
  <conditionalFormatting sqref="D36">
    <cfRule type="cellIs" dxfId="42" priority="14" stopIfTrue="1" operator="equal">
      <formula>0</formula>
    </cfRule>
  </conditionalFormatting>
  <conditionalFormatting sqref="F36">
    <cfRule type="cellIs" dxfId="40" priority="13" stopIfTrue="1" operator="equal">
      <formula>0</formula>
    </cfRule>
  </conditionalFormatting>
  <conditionalFormatting sqref="E5">
    <cfRule type="containsText" dxfId="38" priority="7" stopIfTrue="1" operator="containsText" text="Sans Solde">
      <formula>NOT(ISERROR(SEARCH("Sans Solde",E5)))</formula>
    </cfRule>
    <cfRule type="containsText" dxfId="37" priority="8" stopIfTrue="1" operator="containsText" text="Jour Férié">
      <formula>NOT(ISERROR(SEARCH("Jour Férié",E5)))</formula>
    </cfRule>
    <cfRule type="containsText" dxfId="36" priority="9" stopIfTrue="1" operator="containsText" text="Congé">
      <formula>NOT(ISERROR(SEARCH("Congé",E5)))</formula>
    </cfRule>
    <cfRule type="containsText" dxfId="35" priority="10" stopIfTrue="1" operator="containsText" text="Maladie">
      <formula>NOT(ISERROR(SEARCH("Maladie",E5)))</formula>
    </cfRule>
    <cfRule type="containsText" dxfId="34" priority="11" stopIfTrue="1" operator="containsText" text="Normal">
      <formula>NOT(ISERROR(SEARCH("Normal",E5)))</formula>
    </cfRule>
    <cfRule type="containsText" dxfId="33" priority="12" stopIfTrue="1" operator="containsText" text="Repos">
      <formula>NOT(ISERROR(SEARCH("Repos",E5)))</formula>
    </cfRule>
  </conditionalFormatting>
  <conditionalFormatting sqref="E6:E35">
    <cfRule type="containsText" dxfId="26" priority="1" stopIfTrue="1" operator="containsText" text="Sans Solde">
      <formula>NOT(ISERROR(SEARCH("Sans Solde",E6)))</formula>
    </cfRule>
    <cfRule type="containsText" dxfId="25" priority="2" stopIfTrue="1" operator="containsText" text="Jour Férié">
      <formula>NOT(ISERROR(SEARCH("Jour Férié",E6)))</formula>
    </cfRule>
    <cfRule type="containsText" dxfId="24" priority="3" stopIfTrue="1" operator="containsText" text="Congé">
      <formula>NOT(ISERROR(SEARCH("Congé",E6)))</formula>
    </cfRule>
    <cfRule type="containsText" dxfId="23" priority="4" stopIfTrue="1" operator="containsText" text="Maladie">
      <formula>NOT(ISERROR(SEARCH("Maladie",E6)))</formula>
    </cfRule>
    <cfRule type="containsText" dxfId="22" priority="5" stopIfTrue="1" operator="containsText" text="Normal">
      <formula>NOT(ISERROR(SEARCH("Normal",E6)))</formula>
    </cfRule>
    <cfRule type="containsText" dxfId="21" priority="6" stopIfTrue="1" operator="containsText" text="Repos">
      <formula>NOT(ISERROR(SEARCH("Repos",E6)))</formula>
    </cfRule>
  </conditionalFormatting>
  <dataValidations count="1">
    <dataValidation type="list" allowBlank="1" showInputMessage="1" showErrorMessage="1" sqref="E5:E35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Mois - date</vt:lpstr>
      <vt:lpstr>Feuilles de présence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</dc:creator>
  <cp:lastModifiedBy>guy</cp:lastModifiedBy>
  <cp:lastPrinted>2013-02-05T06:03:18Z</cp:lastPrinted>
  <dcterms:created xsi:type="dcterms:W3CDTF">2013-01-28T07:43:35Z</dcterms:created>
  <dcterms:modified xsi:type="dcterms:W3CDTF">2013-02-22T09:56:12Z</dcterms:modified>
</cp:coreProperties>
</file>