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240" yWindow="240" windowWidth="20730" windowHeight="11760" tabRatio="500"/>
  </bookViews>
  <sheets>
    <sheet name="Feuil1" sheetId="1" r:id="rId1"/>
  </sheets>
  <definedNames>
    <definedName name="_xlnm._FilterDatabase" localSheetId="0" hidden="1">Feuil1!$C$3:$D$34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6" i="1"/>
  <c r="M5"/>
  <c r="M4"/>
  <c r="K6"/>
  <c r="K5"/>
  <c r="K4"/>
  <c r="I6"/>
  <c r="I4"/>
  <c r="I5"/>
  <c r="G6"/>
  <c r="G5"/>
  <c r="G4"/>
</calcChain>
</file>

<file path=xl/sharedStrings.xml><?xml version="1.0" encoding="utf-8"?>
<sst xmlns="http://schemas.openxmlformats.org/spreadsheetml/2006/main" count="41" uniqueCount="10">
  <si>
    <t>HEURE</t>
  </si>
  <si>
    <t>CONSTAT</t>
  </si>
  <si>
    <t>marche</t>
  </si>
  <si>
    <t>arret</t>
  </si>
  <si>
    <t>defaut</t>
  </si>
  <si>
    <t>00:00:00 à 04:44:59</t>
  </si>
  <si>
    <t>04:45:00 à 12:14:59</t>
  </si>
  <si>
    <t>12:15:00 à 19:44:59</t>
  </si>
  <si>
    <t>19:45:00 à 23:59:59</t>
  </si>
  <si>
    <t>NOMBRE D'ALARMES PENDANT LA PERIODE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</si>
</sst>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12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5" fontId="0" fillId="5" borderId="3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5" fontId="4" fillId="4" borderId="3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165" fontId="4" fillId="4" borderId="5" xfId="0" applyNumberFormat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M35"/>
  <sheetViews>
    <sheetView tabSelected="1" showRuler="0" workbookViewId="0">
      <selection activeCell="G2" sqref="G2:M2"/>
    </sheetView>
  </sheetViews>
  <sheetFormatPr baseColWidth="10" defaultRowHeight="15.75"/>
  <cols>
    <col min="3" max="3" width="11" style="11"/>
    <col min="7" max="7" width="17.375" bestFit="1" customWidth="1"/>
    <col min="8" max="8" width="1.375" customWidth="1"/>
    <col min="9" max="9" width="17.375" bestFit="1" customWidth="1"/>
    <col min="10" max="10" width="1.125" customWidth="1"/>
    <col min="11" max="11" width="17.375" bestFit="1" customWidth="1"/>
    <col min="12" max="12" width="1" customWidth="1"/>
    <col min="13" max="13" width="17.375" bestFit="1" customWidth="1"/>
  </cols>
  <sheetData>
    <row r="1" spans="3:13" ht="16.5" thickBot="1"/>
    <row r="2" spans="3:13" ht="16.5" thickBot="1">
      <c r="G2" s="7" t="s">
        <v>9</v>
      </c>
      <c r="H2" s="8"/>
      <c r="I2" s="8"/>
      <c r="J2" s="8"/>
      <c r="K2" s="8"/>
      <c r="L2" s="8"/>
      <c r="M2" s="9"/>
    </row>
    <row r="3" spans="3:13" ht="17.25" thickTop="1" thickBot="1">
      <c r="C3" s="22" t="s">
        <v>0</v>
      </c>
      <c r="D3" s="23" t="s">
        <v>1</v>
      </c>
      <c r="E3" s="2"/>
      <c r="G3" s="4" t="s">
        <v>5</v>
      </c>
      <c r="I3" s="6" t="s">
        <v>6</v>
      </c>
      <c r="K3" s="1" t="s">
        <v>7</v>
      </c>
      <c r="M3" s="4" t="s">
        <v>8</v>
      </c>
    </row>
    <row r="4" spans="3:13" ht="16.5" thickBot="1">
      <c r="C4" s="12">
        <v>1.1574074074074073E-5</v>
      </c>
      <c r="D4" s="13" t="s">
        <v>2</v>
      </c>
      <c r="E4" s="2"/>
      <c r="F4" s="3" t="s">
        <v>2</v>
      </c>
      <c r="G4" s="5">
        <f>COUNTIFS($C$4:$C$34,"&gt;=0",$C$4:$C$34,"&lt;"&amp;TIME(4,45,0),$D$4:$D$34,"marche")</f>
        <v>3</v>
      </c>
      <c r="H4" s="10"/>
      <c r="I4" s="3">
        <f>COUNTIFS($C$4:$C$34,"&gt;="&amp;TIME(4,45,0),$C$4:$C$34,"&lt;"&amp;TIME(12,15,0),$D$4:$D$34,"marche")</f>
        <v>3</v>
      </c>
      <c r="J4" s="10"/>
      <c r="K4" s="3">
        <f>COUNTIFS($C$4:$C$34,"&gt;="&amp;TIME(12,15,0),$C$4:$C$34,"&lt;"&amp;TIME(19,45,0),$D$4:$D$34,"marche")</f>
        <v>2</v>
      </c>
      <c r="L4" s="10"/>
      <c r="M4" s="3">
        <f>COUNTIFS($C$4:$C$34,"&gt;="&amp;TIME(19,45,0),$C$4:$C$34,"&lt;="&amp;TIME(23,59,59),$D$4:$D$34,"marche")</f>
        <v>0</v>
      </c>
    </row>
    <row r="5" spans="3:13" ht="16.5" thickBot="1">
      <c r="C5" s="12">
        <v>1.736111111111111E-3</v>
      </c>
      <c r="D5" s="13" t="s">
        <v>3</v>
      </c>
      <c r="E5" s="2"/>
      <c r="F5" s="3" t="s">
        <v>3</v>
      </c>
      <c r="G5" s="5">
        <f>COUNTIFS($C$4:$C$34,"&gt;=0",$C$4:$C$34,"&lt;"&amp;TIME(4,45,0),$D$4:$D$34,"arret")</f>
        <v>1</v>
      </c>
      <c r="H5" s="10"/>
      <c r="I5" s="3">
        <f>COUNTIFS($C$4:$C$34,"&gt;="&amp;TIME(4,45,0),$C$4:$C$34,"&lt;"&amp;TIME(12,15,0),$D$4:$D$34,"arret")</f>
        <v>3</v>
      </c>
      <c r="J5" s="10"/>
      <c r="K5" s="3">
        <f>COUNTIFS($C$4:$C$34,"&gt;="&amp;TIME(12,15,0),$C$4:$C$34,"&lt;"&amp;TIME(19,45,0),$D$4:$D$34,"arret")</f>
        <v>2</v>
      </c>
      <c r="L5" s="10"/>
      <c r="M5" s="3">
        <f>COUNTIFS($C$4:$C$34,"&gt;="&amp;TIME(19,45,0),$C$4:$C$34,"&lt;="&amp;TIME(23,59,59),$D$4:$D$34,"arret")</f>
        <v>2</v>
      </c>
    </row>
    <row r="6" spans="3:13" ht="16.5" thickBot="1">
      <c r="C6" s="12">
        <v>7.6736111111111116E-2</v>
      </c>
      <c r="D6" s="13" t="s">
        <v>4</v>
      </c>
      <c r="E6" s="2"/>
      <c r="F6" s="3" t="s">
        <v>4</v>
      </c>
      <c r="G6" s="5">
        <f>COUNTIFS($C$4:$C$34,"&gt;=0",$C$4:$C$34,"&lt;"&amp;TIME(4,45,0),$D$4:$D$34,"defaut")</f>
        <v>2</v>
      </c>
      <c r="H6" s="10"/>
      <c r="I6" s="3">
        <f>COUNTIFS($C$4:$C$34,"&gt;="&amp;TIME(4,45,0),$C$4:$C$34,"&lt;"&amp;TIME(12,15,0),$D$4:$D$34,"defaut")</f>
        <v>4</v>
      </c>
      <c r="J6" s="10"/>
      <c r="K6" s="3">
        <f>COUNTIFS($C$4:$C$34,"&gt;="&amp;TIME(12,15,0),$C$4:$C$34,"&lt;"&amp;TIME(19,45,0),$D$4:$D$34,"defaut")</f>
        <v>7</v>
      </c>
      <c r="L6" s="10"/>
      <c r="M6" s="3">
        <f>COUNTIFS($C$4:$C$34,"&gt;="&amp;TIME(19,45,0),$C$4:$C$34,"&lt;="&amp;TIME(23,59,59),$D$4:$D$34,"defaut")</f>
        <v>2</v>
      </c>
    </row>
    <row r="7" spans="3:13">
      <c r="C7" s="12">
        <v>0.11462962962962964</v>
      </c>
      <c r="D7" s="13" t="s">
        <v>4</v>
      </c>
      <c r="E7" s="2"/>
    </row>
    <row r="8" spans="3:13">
      <c r="C8" s="12">
        <v>0.15995370370370371</v>
      </c>
      <c r="D8" s="13" t="s">
        <v>2</v>
      </c>
      <c r="E8" s="2"/>
    </row>
    <row r="9" spans="3:13">
      <c r="C9" s="12">
        <v>0.17372685185185185</v>
      </c>
      <c r="D9" s="13" t="s">
        <v>2</v>
      </c>
      <c r="E9" s="2"/>
    </row>
    <row r="10" spans="3:13">
      <c r="C10" s="14">
        <v>0.23706018518518521</v>
      </c>
      <c r="D10" s="15" t="s">
        <v>4</v>
      </c>
      <c r="E10" s="2"/>
    </row>
    <row r="11" spans="3:13">
      <c r="C11" s="14">
        <v>0.28138888888888891</v>
      </c>
      <c r="D11" s="15" t="s">
        <v>3</v>
      </c>
      <c r="E11" s="2"/>
    </row>
    <row r="12" spans="3:13">
      <c r="C12" s="14">
        <v>0.30788194444444444</v>
      </c>
      <c r="D12" s="15" t="s">
        <v>3</v>
      </c>
      <c r="E12" s="2"/>
    </row>
    <row r="13" spans="3:13">
      <c r="C13" s="14">
        <v>0.33346064814814813</v>
      </c>
      <c r="D13" s="15" t="s">
        <v>2</v>
      </c>
      <c r="E13" s="2"/>
    </row>
    <row r="14" spans="3:13">
      <c r="C14" s="14">
        <v>0.36207175925925927</v>
      </c>
      <c r="D14" s="15" t="s">
        <v>4</v>
      </c>
      <c r="E14" s="2"/>
    </row>
    <row r="15" spans="3:13">
      <c r="C15" s="14">
        <v>0.40430555555555553</v>
      </c>
      <c r="D15" s="15" t="s">
        <v>2</v>
      </c>
      <c r="E15" s="2"/>
    </row>
    <row r="16" spans="3:13">
      <c r="C16" s="14">
        <v>0.41291666666666665</v>
      </c>
      <c r="D16" s="15" t="s">
        <v>4</v>
      </c>
      <c r="E16" s="2"/>
    </row>
    <row r="17" spans="3:5">
      <c r="C17" s="14">
        <v>0.43277777777777776</v>
      </c>
      <c r="D17" s="15" t="s">
        <v>3</v>
      </c>
      <c r="E17" s="2"/>
    </row>
    <row r="18" spans="3:5">
      <c r="C18" s="14">
        <v>0.45208333333333334</v>
      </c>
      <c r="D18" s="15" t="s">
        <v>4</v>
      </c>
      <c r="E18" s="2"/>
    </row>
    <row r="19" spans="3:5">
      <c r="C19" s="14">
        <v>0.48694444444444446</v>
      </c>
      <c r="D19" s="15" t="s">
        <v>2</v>
      </c>
      <c r="E19" s="2"/>
    </row>
    <row r="20" spans="3:5">
      <c r="C20" s="16">
        <v>0.51057870370370373</v>
      </c>
      <c r="D20" s="17" t="s">
        <v>4</v>
      </c>
      <c r="E20" s="2"/>
    </row>
    <row r="21" spans="3:5">
      <c r="C21" s="16">
        <v>0.5316319444444445</v>
      </c>
      <c r="D21" s="17" t="s">
        <v>4</v>
      </c>
      <c r="E21" s="2"/>
    </row>
    <row r="22" spans="3:5">
      <c r="C22" s="16">
        <v>0.55017361111111118</v>
      </c>
      <c r="D22" s="17" t="s">
        <v>4</v>
      </c>
      <c r="E22" s="2"/>
    </row>
    <row r="23" spans="3:5">
      <c r="C23" s="16">
        <v>0.57954861111111111</v>
      </c>
      <c r="D23" s="17" t="s">
        <v>3</v>
      </c>
      <c r="E23" s="2"/>
    </row>
    <row r="24" spans="3:5">
      <c r="C24" s="16">
        <v>0.59317129629629628</v>
      </c>
      <c r="D24" s="17" t="s">
        <v>3</v>
      </c>
      <c r="E24" s="2"/>
    </row>
    <row r="25" spans="3:5">
      <c r="C25" s="16">
        <v>0.66342592592592597</v>
      </c>
      <c r="D25" s="17" t="s">
        <v>4</v>
      </c>
      <c r="E25" s="2"/>
    </row>
    <row r="26" spans="3:5">
      <c r="C26" s="16">
        <v>0.66400462962962969</v>
      </c>
      <c r="D26" s="17" t="s">
        <v>2</v>
      </c>
      <c r="E26" s="2"/>
    </row>
    <row r="27" spans="3:5">
      <c r="C27" s="16">
        <v>0.67868055555555562</v>
      </c>
      <c r="D27" s="17" t="s">
        <v>4</v>
      </c>
      <c r="E27" s="2"/>
    </row>
    <row r="28" spans="3:5">
      <c r="C28" s="16">
        <v>0.74456018518518519</v>
      </c>
      <c r="D28" s="17" t="s">
        <v>4</v>
      </c>
      <c r="E28" s="2"/>
    </row>
    <row r="29" spans="3:5">
      <c r="C29" s="16">
        <v>0.76539351851851845</v>
      </c>
      <c r="D29" s="17" t="s">
        <v>4</v>
      </c>
      <c r="E29" s="2"/>
    </row>
    <row r="30" spans="3:5">
      <c r="C30" s="16">
        <v>0.80607638888888899</v>
      </c>
      <c r="D30" s="17" t="s">
        <v>2</v>
      </c>
      <c r="E30" s="2"/>
    </row>
    <row r="31" spans="3:5">
      <c r="C31" s="18">
        <v>0.87274305555555554</v>
      </c>
      <c r="D31" s="19" t="s">
        <v>4</v>
      </c>
      <c r="E31" s="2"/>
    </row>
    <row r="32" spans="3:5">
      <c r="C32" s="18">
        <v>0.89583333333333337</v>
      </c>
      <c r="D32" s="19" t="s">
        <v>3</v>
      </c>
      <c r="E32" s="2"/>
    </row>
    <row r="33" spans="3:5">
      <c r="C33" s="18">
        <v>0.94851851851851843</v>
      </c>
      <c r="D33" s="19" t="s">
        <v>3</v>
      </c>
      <c r="E33" s="2"/>
    </row>
    <row r="34" spans="3:5" ht="16.5" thickBot="1">
      <c r="C34" s="20">
        <v>0.99930555555555556</v>
      </c>
      <c r="D34" s="21" t="s">
        <v>4</v>
      </c>
      <c r="E34" s="2"/>
    </row>
    <row r="35" spans="3:5" ht="16.5" thickTop="1"/>
  </sheetData>
  <mergeCells count="1">
    <mergeCell ref="G2:M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guy</cp:lastModifiedBy>
  <dcterms:created xsi:type="dcterms:W3CDTF">2012-11-28T05:38:21Z</dcterms:created>
  <dcterms:modified xsi:type="dcterms:W3CDTF">2012-11-28T07:58:39Z</dcterms:modified>
</cp:coreProperties>
</file>