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1760" activeTab="1"/>
  </bookViews>
  <sheets>
    <sheet name="Feuil1" sheetId="1" r:id="rId1"/>
    <sheet name="Feuil2" sheetId="2" r:id="rId2"/>
    <sheet name="Feuil3" sheetId="3" r:id="rId3"/>
  </sheets>
  <definedNames>
    <definedName name="Noms">OFFSET(Feuil1!$A$6,,,COUNTA(Feuil1!$A:$A)-3)</definedName>
  </definedNames>
  <calcPr calcId="125725" concurrentCalc="0"/>
</workbook>
</file>

<file path=xl/calcChain.xml><?xml version="1.0" encoding="utf-8"?>
<calcChain xmlns="http://schemas.openxmlformats.org/spreadsheetml/2006/main">
  <c r="C3" i="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7"/>
  <c r="D8"/>
  <c r="D9"/>
  <c r="D10"/>
  <c r="D11"/>
  <c r="D12"/>
  <c r="D6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1"/>
  <c r="C12"/>
  <c r="C13"/>
  <c r="C14"/>
  <c r="C15"/>
  <c r="C16"/>
  <c r="C17"/>
  <c r="C7"/>
  <c r="C8"/>
  <c r="C9"/>
  <c r="C10"/>
  <c r="C6"/>
  <c r="F4" i="1"/>
  <c r="J4"/>
  <c r="N4"/>
  <c r="R4"/>
  <c r="V4"/>
  <c r="Z4"/>
  <c r="AD4"/>
  <c r="AH4"/>
  <c r="AL4"/>
  <c r="AP4"/>
  <c r="AT4"/>
  <c r="AX4"/>
  <c r="B17" i="2"/>
  <c r="BB4" i="1"/>
  <c r="B18" i="2"/>
  <c r="BF4" i="1"/>
  <c r="B19" i="2"/>
  <c r="BJ4" i="1"/>
  <c r="B20" i="2"/>
  <c r="BN4" i="1"/>
  <c r="B21" i="2"/>
  <c r="BR4" i="1"/>
  <c r="B22" i="2"/>
  <c r="BV4" i="1"/>
  <c r="B23" i="2"/>
  <c r="BZ4" i="1"/>
  <c r="B24" i="2"/>
  <c r="CD4" i="1"/>
  <c r="B25" i="2"/>
  <c r="CH4" i="1"/>
  <c r="B26" i="2"/>
  <c r="CL4" i="1"/>
  <c r="B27" i="2"/>
  <c r="CP4" i="1"/>
  <c r="B28" i="2"/>
  <c r="CT4" i="1"/>
  <c r="B29" i="2"/>
  <c r="CX4" i="1"/>
  <c r="B30" i="2"/>
  <c r="DB4" i="1"/>
  <c r="B31" i="2"/>
  <c r="DF4" i="1"/>
  <c r="B32" i="2"/>
  <c r="DJ4" i="1"/>
  <c r="B33" i="2"/>
  <c r="DN4" i="1"/>
  <c r="B34" i="2"/>
  <c r="DR4" i="1"/>
  <c r="B35" i="2"/>
  <c r="B36"/>
  <c r="B7"/>
  <c r="B8"/>
  <c r="B9"/>
  <c r="B10"/>
  <c r="B11"/>
  <c r="B12"/>
  <c r="B13"/>
  <c r="B14"/>
  <c r="B15"/>
  <c r="B16"/>
  <c r="B6"/>
  <c r="D38"/>
  <c r="C38"/>
</calcChain>
</file>

<file path=xl/comments1.xml><?xml version="1.0" encoding="utf-8"?>
<comments xmlns="http://schemas.openxmlformats.org/spreadsheetml/2006/main">
  <authors>
    <author>BARNACOTT Rebecca</author>
  </authors>
  <commentList>
    <comment ref="S6" authorId="0">
      <text>
        <r>
          <rPr>
            <b/>
            <sz val="9"/>
            <color indexed="81"/>
            <rFont val="Tahoma"/>
            <charset val="1"/>
          </rPr>
          <t>BARNACOTT Rebecca:</t>
        </r>
        <r>
          <rPr>
            <sz val="9"/>
            <color indexed="81"/>
            <rFont val="Tahoma"/>
            <charset val="1"/>
          </rPr>
          <t xml:space="preserve">
Pas de def car dej payé par Hind </t>
        </r>
      </text>
    </comment>
  </commentList>
</comments>
</file>

<file path=xl/sharedStrings.xml><?xml version="1.0" encoding="utf-8"?>
<sst xmlns="http://schemas.openxmlformats.org/spreadsheetml/2006/main" count="139" uniqueCount="18">
  <si>
    <t>UNITE :</t>
  </si>
  <si>
    <t>MULTI</t>
  </si>
  <si>
    <t>Salaire brut</t>
  </si>
  <si>
    <t>Défs.</t>
  </si>
  <si>
    <t>Heures</t>
  </si>
  <si>
    <t>Analytique</t>
  </si>
  <si>
    <t>Comptable</t>
  </si>
  <si>
    <t>Contrôleur financier</t>
  </si>
  <si>
    <t>Date</t>
  </si>
  <si>
    <t>Salaire brut en €</t>
  </si>
  <si>
    <t>Nombre d'heures de travail effectif</t>
  </si>
  <si>
    <t>EMPLOYES</t>
  </si>
  <si>
    <t>MARTIN Didier</t>
  </si>
  <si>
    <t>DUPUY Paul</t>
  </si>
  <si>
    <t>Nom</t>
  </si>
  <si>
    <t>Total</t>
  </si>
  <si>
    <t>Mois de</t>
  </si>
  <si>
    <t>Emploi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</si>
</sst>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#,##0_ ;\-#,##0\ "/>
    <numFmt numFmtId="167" formatCode="#,##0\ &quot;€&quot;"/>
    <numFmt numFmtId="168" formatCode="mmmm\ yyyy"/>
    <numFmt numFmtId="170" formatCode="dd\ mmm\ yyyy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/>
    </xf>
    <xf numFmtId="44" fontId="0" fillId="0" borderId="0" xfId="0" applyNumberFormat="1" applyFont="1" applyProtection="1"/>
    <xf numFmtId="44" fontId="3" fillId="0" borderId="0" xfId="0" applyNumberFormat="1" applyFont="1" applyAlignment="1" applyProtection="1">
      <alignment horizontal="center"/>
    </xf>
    <xf numFmtId="44" fontId="3" fillId="0" borderId="0" xfId="0" applyNumberFormat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3" fillId="0" borderId="6" xfId="0" applyNumberFormat="1" applyFont="1" applyFill="1" applyBorder="1" applyAlignment="1" applyProtection="1">
      <alignment horizontal="center"/>
      <protection locked="0"/>
    </xf>
    <xf numFmtId="44" fontId="3" fillId="0" borderId="4" xfId="0" applyNumberFormat="1" applyFont="1" applyFill="1" applyBorder="1" applyAlignment="1" applyProtection="1">
      <alignment horizontal="center"/>
      <protection locked="0"/>
    </xf>
    <xf numFmtId="0" fontId="3" fillId="0" borderId="4" xfId="0" applyNumberFormat="1" applyFont="1" applyFill="1" applyBorder="1" applyAlignment="1" applyProtection="1">
      <alignment horizontal="center"/>
      <protection locked="0"/>
    </xf>
    <xf numFmtId="44" fontId="3" fillId="0" borderId="7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Protection="1"/>
    <xf numFmtId="0" fontId="0" fillId="0" borderId="0" xfId="0" applyFont="1" applyFill="1" applyBorder="1" applyProtection="1"/>
    <xf numFmtId="0" fontId="0" fillId="0" borderId="0" xfId="0" applyFont="1" applyFill="1" applyBorder="1" applyProtection="1">
      <protection locked="0"/>
    </xf>
    <xf numFmtId="44" fontId="3" fillId="4" borderId="6" xfId="0" applyNumberFormat="1" applyFont="1" applyFill="1" applyBorder="1" applyAlignment="1" applyProtection="1">
      <alignment horizontal="center"/>
      <protection locked="0"/>
    </xf>
    <xf numFmtId="44" fontId="3" fillId="4" borderId="4" xfId="0" applyNumberFormat="1" applyFont="1" applyFill="1" applyBorder="1" applyAlignment="1" applyProtection="1">
      <alignment horizontal="center"/>
      <protection locked="0"/>
    </xf>
    <xf numFmtId="0" fontId="3" fillId="4" borderId="4" xfId="0" applyNumberFormat="1" applyFont="1" applyFill="1" applyBorder="1" applyAlignment="1" applyProtection="1">
      <alignment horizontal="center"/>
      <protection locked="0"/>
    </xf>
    <xf numFmtId="44" fontId="3" fillId="4" borderId="7" xfId="0" applyNumberFormat="1" applyFont="1" applyFill="1" applyBorder="1" applyAlignment="1" applyProtection="1">
      <alignment horizontal="center"/>
      <protection locked="0"/>
    </xf>
    <xf numFmtId="16" fontId="11" fillId="0" borderId="0" xfId="0" applyNumberFormat="1" applyFont="1"/>
    <xf numFmtId="164" fontId="5" fillId="2" borderId="1" xfId="0" applyNumberFormat="1" applyFont="1" applyFill="1" applyBorder="1" applyAlignment="1" applyProtection="1">
      <alignment horizontal="center"/>
    </xf>
    <xf numFmtId="164" fontId="5" fillId="2" borderId="2" xfId="0" applyNumberFormat="1" applyFont="1" applyFill="1" applyBorder="1" applyAlignment="1" applyProtection="1">
      <alignment horizontal="center"/>
    </xf>
    <xf numFmtId="164" fontId="5" fillId="2" borderId="3" xfId="0" applyNumberFormat="1" applyFont="1" applyFill="1" applyBorder="1" applyAlignment="1" applyProtection="1">
      <alignment horizontal="center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164" fontId="5" fillId="2" borderId="2" xfId="0" applyNumberFormat="1" applyFont="1" applyFill="1" applyBorder="1" applyAlignment="1" applyProtection="1">
      <alignment horizontal="center"/>
      <protection locked="0"/>
    </xf>
    <xf numFmtId="164" fontId="5" fillId="2" borderId="3" xfId="0" applyNumberFormat="1" applyFont="1" applyFill="1" applyBorder="1" applyAlignment="1" applyProtection="1">
      <alignment horizontal="center"/>
      <protection locked="0"/>
    </xf>
    <xf numFmtId="44" fontId="7" fillId="0" borderId="0" xfId="0" applyNumberFormat="1" applyFont="1" applyFill="1" applyBorder="1" applyAlignment="1" applyProtection="1">
      <alignment horizontal="center"/>
    </xf>
    <xf numFmtId="165" fontId="3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44" fontId="0" fillId="0" borderId="0" xfId="0" applyNumberFormat="1" applyFont="1" applyFill="1" applyBorder="1" applyProtection="1"/>
    <xf numFmtId="44" fontId="3" fillId="0" borderId="5" xfId="0" applyNumberFormat="1" applyFont="1" applyFill="1" applyBorder="1" applyAlignment="1" applyProtection="1">
      <alignment horizontal="center"/>
      <protection locked="0"/>
    </xf>
    <xf numFmtId="0" fontId="11" fillId="0" borderId="18" xfId="0" applyNumberFormat="1" applyFont="1" applyBorder="1"/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6" fillId="3" borderId="13" xfId="0" applyFont="1" applyFill="1" applyBorder="1" applyAlignment="1" applyProtection="1">
      <alignment horizontal="center" vertical="center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center" vertical="center"/>
    </xf>
    <xf numFmtId="0" fontId="6" fillId="3" borderId="17" xfId="0" applyFont="1" applyFill="1" applyBorder="1" applyAlignment="1" applyProtection="1">
      <alignment horizontal="center" vertical="center"/>
    </xf>
    <xf numFmtId="44" fontId="6" fillId="2" borderId="15" xfId="1" applyFont="1" applyFill="1" applyBorder="1" applyAlignment="1" applyProtection="1">
      <alignment horizontal="center"/>
    </xf>
    <xf numFmtId="44" fontId="6" fillId="2" borderId="16" xfId="1" applyFont="1" applyFill="1" applyBorder="1" applyAlignment="1" applyProtection="1">
      <alignment horizontal="center"/>
    </xf>
    <xf numFmtId="44" fontId="6" fillId="2" borderId="17" xfId="1" applyFont="1" applyFill="1" applyBorder="1" applyAlignment="1" applyProtection="1">
      <alignment horizontal="center"/>
    </xf>
    <xf numFmtId="44" fontId="3" fillId="0" borderId="2" xfId="0" applyNumberFormat="1" applyFont="1" applyFill="1" applyBorder="1" applyAlignment="1" applyProtection="1">
      <alignment horizontal="center"/>
      <protection locked="0"/>
    </xf>
    <xf numFmtId="0" fontId="3" fillId="0" borderId="2" xfId="0" applyNumberFormat="1" applyFont="1" applyFill="1" applyBorder="1" applyAlignment="1" applyProtection="1">
      <alignment horizontal="center"/>
      <protection locked="0"/>
    </xf>
    <xf numFmtId="44" fontId="3" fillId="0" borderId="3" xfId="0" applyNumberFormat="1" applyFont="1" applyFill="1" applyBorder="1" applyAlignment="1" applyProtection="1">
      <alignment horizontal="center"/>
      <protection locked="0"/>
    </xf>
    <xf numFmtId="44" fontId="3" fillId="4" borderId="1" xfId="0" applyNumberFormat="1" applyFont="1" applyFill="1" applyBorder="1" applyAlignment="1" applyProtection="1">
      <alignment horizontal="center"/>
      <protection locked="0"/>
    </xf>
    <xf numFmtId="44" fontId="3" fillId="4" borderId="2" xfId="0" applyNumberFormat="1" applyFont="1" applyFill="1" applyBorder="1" applyAlignment="1" applyProtection="1">
      <alignment horizontal="center"/>
      <protection locked="0"/>
    </xf>
    <xf numFmtId="0" fontId="3" fillId="4" borderId="2" xfId="0" applyNumberFormat="1" applyFont="1" applyFill="1" applyBorder="1" applyAlignment="1" applyProtection="1">
      <alignment horizontal="center"/>
      <protection locked="0"/>
    </xf>
    <xf numFmtId="44" fontId="3" fillId="4" borderId="3" xfId="0" applyNumberFormat="1" applyFont="1" applyFill="1" applyBorder="1" applyAlignment="1" applyProtection="1">
      <alignment horizontal="center"/>
      <protection locked="0"/>
    </xf>
    <xf numFmtId="44" fontId="3" fillId="0" borderId="1" xfId="0" applyNumberFormat="1" applyFont="1" applyFill="1" applyBorder="1" applyAlignment="1" applyProtection="1">
      <alignment horizontal="center"/>
      <protection locked="0"/>
    </xf>
    <xf numFmtId="44" fontId="3" fillId="0" borderId="22" xfId="0" applyNumberFormat="1" applyFont="1" applyFill="1" applyBorder="1" applyAlignment="1" applyProtection="1">
      <alignment horizont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1" fillId="0" borderId="26" xfId="0" applyNumberFormat="1" applyFont="1" applyBorder="1"/>
    <xf numFmtId="167" fontId="11" fillId="0" borderId="8" xfId="0" applyNumberFormat="1" applyFont="1" applyBorder="1"/>
    <xf numFmtId="167" fontId="11" fillId="0" borderId="25" xfId="0" applyNumberFormat="1" applyFont="1" applyBorder="1"/>
    <xf numFmtId="167" fontId="0" fillId="0" borderId="0" xfId="0" applyNumberFormat="1"/>
    <xf numFmtId="167" fontId="0" fillId="0" borderId="20" xfId="0" applyNumberFormat="1" applyBorder="1"/>
    <xf numFmtId="0" fontId="0" fillId="0" borderId="21" xfId="0" applyNumberFormat="1" applyBorder="1"/>
    <xf numFmtId="16" fontId="12" fillId="0" borderId="19" xfId="0" applyNumberFormat="1" applyFont="1" applyBorder="1" applyAlignment="1">
      <alignment horizontal="center"/>
    </xf>
    <xf numFmtId="168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170" fontId="11" fillId="0" borderId="14" xfId="0" applyNumberFormat="1" applyFont="1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0" xfId="0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5" borderId="27" xfId="0" applyFont="1" applyFill="1" applyBorder="1" applyAlignment="1">
      <alignment horizontal="center"/>
    </xf>
    <xf numFmtId="0" fontId="11" fillId="5" borderId="28" xfId="0" applyFont="1" applyFill="1" applyBorder="1" applyAlignment="1">
      <alignment horizontal="center"/>
    </xf>
    <xf numFmtId="170" fontId="11" fillId="0" borderId="15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Z9"/>
  <sheetViews>
    <sheetView zoomScale="75" zoomScaleNormal="75" workbookViewId="0">
      <selection activeCell="A4" sqref="A4:D5"/>
    </sheetView>
  </sheetViews>
  <sheetFormatPr baseColWidth="10" defaultColWidth="12.42578125" defaultRowHeight="15"/>
  <cols>
    <col min="1" max="1" width="11.140625" style="8" bestFit="1" customWidth="1"/>
    <col min="2" max="2" width="22.28515625" style="8" bestFit="1" customWidth="1"/>
    <col min="3" max="3" width="7.5703125" style="8" bestFit="1" customWidth="1"/>
    <col min="4" max="4" width="13.28515625" style="8" customWidth="1"/>
    <col min="5" max="5" width="2.7109375" style="16" customWidth="1"/>
    <col min="6" max="6" width="13.85546875" style="8" bestFit="1" customWidth="1"/>
    <col min="7" max="7" width="7.140625" style="8" bestFit="1" customWidth="1"/>
    <col min="8" max="8" width="9.140625" style="8" bestFit="1" customWidth="1"/>
    <col min="9" max="9" width="13.140625" style="8" bestFit="1" customWidth="1"/>
    <col min="10" max="10" width="14" style="8" bestFit="1" customWidth="1"/>
    <col min="11" max="11" width="9.7109375" style="8" bestFit="1" customWidth="1"/>
    <col min="12" max="12" width="9.28515625" style="8" bestFit="1" customWidth="1"/>
    <col min="13" max="13" width="13.140625" style="8" bestFit="1" customWidth="1"/>
    <col min="14" max="14" width="14" style="8" bestFit="1" customWidth="1"/>
    <col min="15" max="15" width="9.7109375" style="8" bestFit="1" customWidth="1"/>
    <col min="16" max="16" width="9.28515625" style="8" bestFit="1" customWidth="1"/>
    <col min="17" max="17" width="13.140625" style="8" bestFit="1" customWidth="1"/>
    <col min="18" max="18" width="13.85546875" style="8" bestFit="1" customWidth="1"/>
    <col min="19" max="19" width="9.28515625" style="8" bestFit="1" customWidth="1"/>
    <col min="20" max="20" width="9.140625" style="8" bestFit="1" customWidth="1"/>
    <col min="21" max="21" width="13.140625" style="8" bestFit="1" customWidth="1"/>
    <col min="22" max="22" width="13.85546875" style="8" bestFit="1" customWidth="1"/>
    <col min="23" max="23" width="9.28515625" style="8" bestFit="1" customWidth="1"/>
    <col min="24" max="24" width="9.140625" style="8" bestFit="1" customWidth="1"/>
    <col min="25" max="25" width="13.140625" style="8" bestFit="1" customWidth="1"/>
    <col min="26" max="26" width="13.85546875" style="8" bestFit="1" customWidth="1"/>
    <col min="27" max="27" width="9.28515625" style="8" bestFit="1" customWidth="1"/>
    <col min="28" max="28" width="9.140625" style="8" bestFit="1" customWidth="1"/>
    <col min="29" max="29" width="13.140625" style="8" bestFit="1" customWidth="1"/>
    <col min="30" max="30" width="13.85546875" style="8" bestFit="1" customWidth="1"/>
    <col min="31" max="31" width="7.140625" style="8" bestFit="1" customWidth="1"/>
    <col min="32" max="32" width="9.140625" style="8" bestFit="1" customWidth="1"/>
    <col min="33" max="33" width="13.140625" style="8" bestFit="1" customWidth="1"/>
    <col min="34" max="34" width="13.85546875" style="8" bestFit="1" customWidth="1"/>
    <col min="35" max="35" width="9.28515625" style="8" bestFit="1" customWidth="1"/>
    <col min="36" max="36" width="9.140625" style="8" bestFit="1" customWidth="1"/>
    <col min="37" max="37" width="13.140625" style="8" bestFit="1" customWidth="1"/>
    <col min="38" max="38" width="13.85546875" style="8" bestFit="1" customWidth="1"/>
    <col min="39" max="39" width="9.28515625" style="8" bestFit="1" customWidth="1"/>
    <col min="40" max="40" width="9.140625" style="8" bestFit="1" customWidth="1"/>
    <col min="41" max="41" width="13.140625" style="8" bestFit="1" customWidth="1"/>
    <col min="42" max="42" width="13.85546875" style="8" bestFit="1" customWidth="1"/>
    <col min="43" max="43" width="9.28515625" style="8" bestFit="1" customWidth="1"/>
    <col min="44" max="44" width="9.140625" style="8" bestFit="1" customWidth="1"/>
    <col min="45" max="45" width="13.140625" style="8" bestFit="1" customWidth="1"/>
    <col min="46" max="46" width="13.85546875" style="8" bestFit="1" customWidth="1"/>
    <col min="47" max="47" width="9.28515625" style="8" bestFit="1" customWidth="1"/>
    <col min="48" max="48" width="9.140625" style="8" bestFit="1" customWidth="1"/>
    <col min="49" max="49" width="13.140625" style="8" bestFit="1" customWidth="1"/>
    <col min="50" max="50" width="13.85546875" style="8" bestFit="1" customWidth="1"/>
    <col min="51" max="51" width="9.28515625" style="8" bestFit="1" customWidth="1"/>
    <col min="52" max="52" width="9.140625" style="8" bestFit="1" customWidth="1"/>
    <col min="53" max="53" width="13.140625" style="8" bestFit="1" customWidth="1"/>
    <col min="54" max="54" width="13.85546875" style="8" bestFit="1" customWidth="1"/>
    <col min="55" max="55" width="7.140625" style="8" bestFit="1" customWidth="1"/>
    <col min="56" max="56" width="9.140625" style="8" bestFit="1" customWidth="1"/>
    <col min="57" max="57" width="13.140625" style="8" bestFit="1" customWidth="1"/>
    <col min="58" max="58" width="13.85546875" style="8" bestFit="1" customWidth="1"/>
    <col min="59" max="59" width="9.28515625" style="8" bestFit="1" customWidth="1"/>
    <col min="60" max="60" width="9.140625" style="8" bestFit="1" customWidth="1"/>
    <col min="61" max="61" width="13.140625" style="8" bestFit="1" customWidth="1"/>
    <col min="62" max="62" width="13.85546875" style="8" bestFit="1" customWidth="1"/>
    <col min="63" max="63" width="9.28515625" style="8" bestFit="1" customWidth="1"/>
    <col min="64" max="64" width="9.140625" style="8" bestFit="1" customWidth="1"/>
    <col min="65" max="65" width="13.140625" style="8" bestFit="1" customWidth="1"/>
    <col min="66" max="66" width="13.85546875" style="8" bestFit="1" customWidth="1"/>
    <col min="67" max="67" width="9.28515625" style="8" bestFit="1" customWidth="1"/>
    <col min="68" max="68" width="9.140625" style="8" bestFit="1" customWidth="1"/>
    <col min="69" max="69" width="13.140625" style="8" bestFit="1" customWidth="1"/>
    <col min="70" max="70" width="13.85546875" style="8" bestFit="1" customWidth="1"/>
    <col min="71" max="71" width="9.28515625" style="8" bestFit="1" customWidth="1"/>
    <col min="72" max="72" width="9.140625" style="8" bestFit="1" customWidth="1"/>
    <col min="73" max="73" width="13.140625" style="8" bestFit="1" customWidth="1"/>
    <col min="74" max="74" width="13.85546875" style="8" bestFit="1" customWidth="1"/>
    <col min="75" max="75" width="9.28515625" style="8" bestFit="1" customWidth="1"/>
    <col min="76" max="76" width="9.140625" style="8" bestFit="1" customWidth="1"/>
    <col min="77" max="77" width="13.140625" style="8" bestFit="1" customWidth="1"/>
    <col min="78" max="78" width="13.85546875" style="8" bestFit="1" customWidth="1"/>
    <col min="79" max="79" width="7.140625" style="8" bestFit="1" customWidth="1"/>
    <col min="80" max="80" width="9.140625" style="8" bestFit="1" customWidth="1"/>
    <col min="81" max="81" width="13.140625" style="8" bestFit="1" customWidth="1"/>
    <col min="82" max="82" width="13.85546875" style="8" bestFit="1" customWidth="1"/>
    <col min="83" max="83" width="7.140625" style="8" bestFit="1" customWidth="1"/>
    <col min="84" max="84" width="9.140625" style="8" bestFit="1" customWidth="1"/>
    <col min="85" max="85" width="13.140625" style="8" bestFit="1" customWidth="1"/>
    <col min="86" max="86" width="13.85546875" style="8" bestFit="1" customWidth="1"/>
    <col min="87" max="87" width="9.28515625" style="8" bestFit="1" customWidth="1"/>
    <col min="88" max="88" width="9.140625" style="8" bestFit="1" customWidth="1"/>
    <col min="89" max="89" width="13.140625" style="8" bestFit="1" customWidth="1"/>
    <col min="90" max="90" width="13.85546875" style="8" bestFit="1" customWidth="1"/>
    <col min="91" max="91" width="9.28515625" style="8" bestFit="1" customWidth="1"/>
    <col min="92" max="92" width="9.140625" style="8" bestFit="1" customWidth="1"/>
    <col min="93" max="93" width="13.140625" style="8" bestFit="1" customWidth="1"/>
    <col min="94" max="94" width="13.85546875" style="8" bestFit="1" customWidth="1"/>
    <col min="95" max="95" width="9.28515625" style="8" bestFit="1" customWidth="1"/>
    <col min="96" max="96" width="9.140625" style="8" bestFit="1" customWidth="1"/>
    <col min="97" max="97" width="13.140625" style="8" bestFit="1" customWidth="1"/>
    <col min="98" max="98" width="13.85546875" style="8" bestFit="1" customWidth="1"/>
    <col min="99" max="99" width="9.28515625" style="8" bestFit="1" customWidth="1"/>
    <col min="100" max="100" width="9.140625" style="8" bestFit="1" customWidth="1"/>
    <col min="101" max="101" width="13.140625" style="8" bestFit="1" customWidth="1"/>
    <col min="102" max="102" width="13.85546875" style="8" bestFit="1" customWidth="1"/>
    <col min="103" max="103" width="9.28515625" style="8" bestFit="1" customWidth="1"/>
    <col min="104" max="104" width="9.140625" style="8" bestFit="1" customWidth="1"/>
    <col min="105" max="105" width="13.140625" style="8" bestFit="1" customWidth="1"/>
    <col min="106" max="106" width="13.85546875" style="8" bestFit="1" customWidth="1"/>
    <col min="107" max="107" width="7.140625" style="8" bestFit="1" customWidth="1"/>
    <col min="108" max="108" width="9.140625" style="8" bestFit="1" customWidth="1"/>
    <col min="109" max="109" width="13.140625" style="8" bestFit="1" customWidth="1"/>
    <col min="110" max="110" width="13.85546875" style="8" bestFit="1" customWidth="1"/>
    <col min="111" max="111" width="7.140625" style="8" bestFit="1" customWidth="1"/>
    <col min="112" max="112" width="9.140625" style="8" bestFit="1" customWidth="1"/>
    <col min="113" max="113" width="13.140625" style="8" bestFit="1" customWidth="1"/>
    <col min="114" max="114" width="13.85546875" style="8" bestFit="1" customWidth="1"/>
    <col min="115" max="115" width="7.140625" style="8" bestFit="1" customWidth="1"/>
    <col min="116" max="116" width="9.140625" style="8" bestFit="1" customWidth="1"/>
    <col min="117" max="117" width="13.140625" style="8" bestFit="1" customWidth="1"/>
    <col min="118" max="118" width="13.85546875" style="8" bestFit="1" customWidth="1"/>
    <col min="119" max="119" width="7.140625" style="8" bestFit="1" customWidth="1"/>
    <col min="120" max="120" width="9.140625" style="8" bestFit="1" customWidth="1"/>
    <col min="121" max="121" width="13.140625" style="8" bestFit="1" customWidth="1"/>
    <col min="122" max="122" width="13.85546875" style="8" bestFit="1" customWidth="1"/>
    <col min="123" max="123" width="9.28515625" style="8" bestFit="1" customWidth="1"/>
    <col min="124" max="124" width="9.140625" style="8" bestFit="1" customWidth="1"/>
    <col min="125" max="125" width="13.140625" style="8" bestFit="1" customWidth="1"/>
    <col min="126" max="126" width="13.85546875" style="8" bestFit="1" customWidth="1"/>
    <col min="127" max="127" width="7.140625" style="1" bestFit="1" customWidth="1"/>
    <col min="128" max="128" width="9.140625" style="1" bestFit="1" customWidth="1"/>
    <col min="129" max="129" width="13.140625" style="1" bestFit="1" customWidth="1"/>
    <col min="130" max="130" width="17.7109375" style="1" bestFit="1" customWidth="1"/>
    <col min="131" max="16384" width="12.42578125" style="8"/>
  </cols>
  <sheetData>
    <row r="1" spans="1:130" ht="21">
      <c r="A1" s="2" t="s">
        <v>16</v>
      </c>
      <c r="B1" s="67">
        <v>41518</v>
      </c>
      <c r="C1" s="3"/>
    </row>
    <row r="2" spans="1:130" ht="21">
      <c r="A2" s="2" t="s">
        <v>0</v>
      </c>
      <c r="B2" s="68" t="s">
        <v>1</v>
      </c>
      <c r="D2" s="6"/>
    </row>
    <row r="3" spans="1:130" s="15" customFormat="1" ht="16.5" thickBot="1">
      <c r="A3" s="28"/>
      <c r="B3" s="28"/>
      <c r="C3" s="29"/>
      <c r="D3" s="30"/>
      <c r="E3" s="4"/>
      <c r="N3" s="31"/>
      <c r="AH3" s="31"/>
      <c r="AP3" s="31"/>
      <c r="AT3" s="32"/>
      <c r="AU3" s="32"/>
      <c r="BR3" s="32"/>
      <c r="DN3" s="31"/>
    </row>
    <row r="4" spans="1:130" s="1" customFormat="1" ht="21">
      <c r="A4" s="38" t="s">
        <v>11</v>
      </c>
      <c r="B4" s="39"/>
      <c r="C4" s="39"/>
      <c r="D4" s="40"/>
      <c r="E4" s="7"/>
      <c r="F4" s="25">
        <f>DATE(YEAR(B1),MONTH(B1),1)</f>
        <v>41518</v>
      </c>
      <c r="G4" s="26"/>
      <c r="H4" s="26"/>
      <c r="I4" s="27"/>
      <c r="J4" s="22">
        <f>F4+1</f>
        <v>41519</v>
      </c>
      <c r="K4" s="23"/>
      <c r="L4" s="23"/>
      <c r="M4" s="24"/>
      <c r="N4" s="22">
        <f>J4+1</f>
        <v>41520</v>
      </c>
      <c r="O4" s="23"/>
      <c r="P4" s="23"/>
      <c r="Q4" s="24"/>
      <c r="R4" s="22">
        <f>N4+1</f>
        <v>41521</v>
      </c>
      <c r="S4" s="23"/>
      <c r="T4" s="23"/>
      <c r="U4" s="24"/>
      <c r="V4" s="22">
        <f>R4+1</f>
        <v>41522</v>
      </c>
      <c r="W4" s="23"/>
      <c r="X4" s="23"/>
      <c r="Y4" s="24"/>
      <c r="Z4" s="22">
        <f>V4+1</f>
        <v>41523</v>
      </c>
      <c r="AA4" s="23"/>
      <c r="AB4" s="23"/>
      <c r="AC4" s="24"/>
      <c r="AD4" s="22">
        <f>Z4+1</f>
        <v>41524</v>
      </c>
      <c r="AE4" s="23"/>
      <c r="AF4" s="23"/>
      <c r="AG4" s="24"/>
      <c r="AH4" s="22">
        <f>AD4+1</f>
        <v>41525</v>
      </c>
      <c r="AI4" s="23"/>
      <c r="AJ4" s="23"/>
      <c r="AK4" s="24"/>
      <c r="AL4" s="22">
        <f>AH4+1</f>
        <v>41526</v>
      </c>
      <c r="AM4" s="23"/>
      <c r="AN4" s="23"/>
      <c r="AO4" s="24"/>
      <c r="AP4" s="22">
        <f>AL4+1</f>
        <v>41527</v>
      </c>
      <c r="AQ4" s="23"/>
      <c r="AR4" s="23"/>
      <c r="AS4" s="24"/>
      <c r="AT4" s="22">
        <f>AP4+1</f>
        <v>41528</v>
      </c>
      <c r="AU4" s="23"/>
      <c r="AV4" s="23"/>
      <c r="AW4" s="24"/>
      <c r="AX4" s="22">
        <f>AT4+1</f>
        <v>41529</v>
      </c>
      <c r="AY4" s="23"/>
      <c r="AZ4" s="23"/>
      <c r="BA4" s="24"/>
      <c r="BB4" s="22">
        <f>AX4+1</f>
        <v>41530</v>
      </c>
      <c r="BC4" s="23"/>
      <c r="BD4" s="23"/>
      <c r="BE4" s="24"/>
      <c r="BF4" s="22">
        <f>BB4+1</f>
        <v>41531</v>
      </c>
      <c r="BG4" s="23"/>
      <c r="BH4" s="23"/>
      <c r="BI4" s="24"/>
      <c r="BJ4" s="22">
        <f>BF4+1</f>
        <v>41532</v>
      </c>
      <c r="BK4" s="23"/>
      <c r="BL4" s="23"/>
      <c r="BM4" s="24"/>
      <c r="BN4" s="22">
        <f>BJ4+1</f>
        <v>41533</v>
      </c>
      <c r="BO4" s="23"/>
      <c r="BP4" s="23"/>
      <c r="BQ4" s="24"/>
      <c r="BR4" s="22">
        <f>BN4+1</f>
        <v>41534</v>
      </c>
      <c r="BS4" s="23"/>
      <c r="BT4" s="23"/>
      <c r="BU4" s="24"/>
      <c r="BV4" s="22">
        <f>BR4+1</f>
        <v>41535</v>
      </c>
      <c r="BW4" s="23"/>
      <c r="BX4" s="23"/>
      <c r="BY4" s="24"/>
      <c r="BZ4" s="22">
        <f>BV4+1</f>
        <v>41536</v>
      </c>
      <c r="CA4" s="23"/>
      <c r="CB4" s="23"/>
      <c r="CC4" s="24"/>
      <c r="CD4" s="22">
        <f>BZ4+1</f>
        <v>41537</v>
      </c>
      <c r="CE4" s="23"/>
      <c r="CF4" s="23"/>
      <c r="CG4" s="24"/>
      <c r="CH4" s="22">
        <f>CD4+1</f>
        <v>41538</v>
      </c>
      <c r="CI4" s="23"/>
      <c r="CJ4" s="23"/>
      <c r="CK4" s="24"/>
      <c r="CL4" s="22">
        <f>CH4+1</f>
        <v>41539</v>
      </c>
      <c r="CM4" s="23"/>
      <c r="CN4" s="23"/>
      <c r="CO4" s="24"/>
      <c r="CP4" s="22">
        <f>CL4+1</f>
        <v>41540</v>
      </c>
      <c r="CQ4" s="23"/>
      <c r="CR4" s="23"/>
      <c r="CS4" s="24"/>
      <c r="CT4" s="22">
        <f>CP4+1</f>
        <v>41541</v>
      </c>
      <c r="CU4" s="23"/>
      <c r="CV4" s="23"/>
      <c r="CW4" s="24"/>
      <c r="CX4" s="22">
        <f>CT4+1</f>
        <v>41542</v>
      </c>
      <c r="CY4" s="23"/>
      <c r="CZ4" s="23"/>
      <c r="DA4" s="24"/>
      <c r="DB4" s="22">
        <f>CX4+1</f>
        <v>41543</v>
      </c>
      <c r="DC4" s="23"/>
      <c r="DD4" s="23"/>
      <c r="DE4" s="24"/>
      <c r="DF4" s="22">
        <f>DB4+1</f>
        <v>41544</v>
      </c>
      <c r="DG4" s="23"/>
      <c r="DH4" s="23"/>
      <c r="DI4" s="24"/>
      <c r="DJ4" s="22">
        <f>DF4+1</f>
        <v>41545</v>
      </c>
      <c r="DK4" s="23"/>
      <c r="DL4" s="23"/>
      <c r="DM4" s="24"/>
      <c r="DN4" s="22">
        <f>DJ4+1</f>
        <v>41546</v>
      </c>
      <c r="DO4" s="23"/>
      <c r="DP4" s="23"/>
      <c r="DQ4" s="24"/>
      <c r="DR4" s="22">
        <f>DN4+1</f>
        <v>41547</v>
      </c>
      <c r="DS4" s="23"/>
      <c r="DT4" s="23"/>
      <c r="DU4" s="24"/>
      <c r="DV4" s="22"/>
      <c r="DW4" s="23"/>
      <c r="DX4" s="23"/>
      <c r="DY4" s="24"/>
    </row>
    <row r="5" spans="1:130" s="1" customFormat="1" ht="16.5" thickBot="1">
      <c r="A5" s="41"/>
      <c r="B5" s="42"/>
      <c r="C5" s="42"/>
      <c r="D5" s="43"/>
      <c r="E5" s="7"/>
      <c r="F5" s="44" t="s">
        <v>2</v>
      </c>
      <c r="G5" s="45" t="s">
        <v>3</v>
      </c>
      <c r="H5" s="45" t="s">
        <v>4</v>
      </c>
      <c r="I5" s="46" t="s">
        <v>5</v>
      </c>
      <c r="J5" s="44" t="s">
        <v>2</v>
      </c>
      <c r="K5" s="45" t="s">
        <v>3</v>
      </c>
      <c r="L5" s="45" t="s">
        <v>4</v>
      </c>
      <c r="M5" s="46" t="s">
        <v>5</v>
      </c>
      <c r="N5" s="44" t="s">
        <v>2</v>
      </c>
      <c r="O5" s="45" t="s">
        <v>3</v>
      </c>
      <c r="P5" s="45" t="s">
        <v>4</v>
      </c>
      <c r="Q5" s="46" t="s">
        <v>5</v>
      </c>
      <c r="R5" s="44" t="s">
        <v>2</v>
      </c>
      <c r="S5" s="45" t="s">
        <v>3</v>
      </c>
      <c r="T5" s="45" t="s">
        <v>4</v>
      </c>
      <c r="U5" s="46" t="s">
        <v>5</v>
      </c>
      <c r="V5" s="44" t="s">
        <v>2</v>
      </c>
      <c r="W5" s="45" t="s">
        <v>3</v>
      </c>
      <c r="X5" s="45" t="s">
        <v>4</v>
      </c>
      <c r="Y5" s="46" t="s">
        <v>5</v>
      </c>
      <c r="Z5" s="44" t="s">
        <v>2</v>
      </c>
      <c r="AA5" s="45" t="s">
        <v>3</v>
      </c>
      <c r="AB5" s="45" t="s">
        <v>4</v>
      </c>
      <c r="AC5" s="46" t="s">
        <v>5</v>
      </c>
      <c r="AD5" s="44" t="s">
        <v>2</v>
      </c>
      <c r="AE5" s="45" t="s">
        <v>3</v>
      </c>
      <c r="AF5" s="45" t="s">
        <v>4</v>
      </c>
      <c r="AG5" s="46" t="s">
        <v>5</v>
      </c>
      <c r="AH5" s="44" t="s">
        <v>2</v>
      </c>
      <c r="AI5" s="45" t="s">
        <v>3</v>
      </c>
      <c r="AJ5" s="45" t="s">
        <v>4</v>
      </c>
      <c r="AK5" s="46" t="s">
        <v>5</v>
      </c>
      <c r="AL5" s="44" t="s">
        <v>2</v>
      </c>
      <c r="AM5" s="45" t="s">
        <v>3</v>
      </c>
      <c r="AN5" s="45" t="s">
        <v>4</v>
      </c>
      <c r="AO5" s="46" t="s">
        <v>5</v>
      </c>
      <c r="AP5" s="44" t="s">
        <v>2</v>
      </c>
      <c r="AQ5" s="45" t="s">
        <v>3</v>
      </c>
      <c r="AR5" s="45" t="s">
        <v>4</v>
      </c>
      <c r="AS5" s="46" t="s">
        <v>5</v>
      </c>
      <c r="AT5" s="44" t="s">
        <v>2</v>
      </c>
      <c r="AU5" s="45" t="s">
        <v>3</v>
      </c>
      <c r="AV5" s="45" t="s">
        <v>4</v>
      </c>
      <c r="AW5" s="46" t="s">
        <v>5</v>
      </c>
      <c r="AX5" s="44" t="s">
        <v>2</v>
      </c>
      <c r="AY5" s="45" t="s">
        <v>3</v>
      </c>
      <c r="AZ5" s="45" t="s">
        <v>4</v>
      </c>
      <c r="BA5" s="46" t="s">
        <v>5</v>
      </c>
      <c r="BB5" s="44" t="s">
        <v>2</v>
      </c>
      <c r="BC5" s="45" t="s">
        <v>3</v>
      </c>
      <c r="BD5" s="45" t="s">
        <v>4</v>
      </c>
      <c r="BE5" s="46" t="s">
        <v>5</v>
      </c>
      <c r="BF5" s="44" t="s">
        <v>2</v>
      </c>
      <c r="BG5" s="45" t="s">
        <v>3</v>
      </c>
      <c r="BH5" s="45" t="s">
        <v>4</v>
      </c>
      <c r="BI5" s="46" t="s">
        <v>5</v>
      </c>
      <c r="BJ5" s="44" t="s">
        <v>2</v>
      </c>
      <c r="BK5" s="45" t="s">
        <v>3</v>
      </c>
      <c r="BL5" s="45" t="s">
        <v>4</v>
      </c>
      <c r="BM5" s="46" t="s">
        <v>5</v>
      </c>
      <c r="BN5" s="44" t="s">
        <v>2</v>
      </c>
      <c r="BO5" s="45" t="s">
        <v>3</v>
      </c>
      <c r="BP5" s="45" t="s">
        <v>4</v>
      </c>
      <c r="BQ5" s="46" t="s">
        <v>5</v>
      </c>
      <c r="BR5" s="44" t="s">
        <v>2</v>
      </c>
      <c r="BS5" s="45" t="s">
        <v>3</v>
      </c>
      <c r="BT5" s="45" t="s">
        <v>4</v>
      </c>
      <c r="BU5" s="46" t="s">
        <v>5</v>
      </c>
      <c r="BV5" s="44" t="s">
        <v>2</v>
      </c>
      <c r="BW5" s="45" t="s">
        <v>3</v>
      </c>
      <c r="BX5" s="45" t="s">
        <v>4</v>
      </c>
      <c r="BY5" s="46" t="s">
        <v>5</v>
      </c>
      <c r="BZ5" s="44" t="s">
        <v>2</v>
      </c>
      <c r="CA5" s="45" t="s">
        <v>3</v>
      </c>
      <c r="CB5" s="45" t="s">
        <v>4</v>
      </c>
      <c r="CC5" s="46" t="s">
        <v>5</v>
      </c>
      <c r="CD5" s="44" t="s">
        <v>2</v>
      </c>
      <c r="CE5" s="45" t="s">
        <v>3</v>
      </c>
      <c r="CF5" s="45" t="s">
        <v>4</v>
      </c>
      <c r="CG5" s="46" t="s">
        <v>5</v>
      </c>
      <c r="CH5" s="44" t="s">
        <v>2</v>
      </c>
      <c r="CI5" s="45" t="s">
        <v>3</v>
      </c>
      <c r="CJ5" s="45" t="s">
        <v>4</v>
      </c>
      <c r="CK5" s="46" t="s">
        <v>5</v>
      </c>
      <c r="CL5" s="44" t="s">
        <v>2</v>
      </c>
      <c r="CM5" s="45" t="s">
        <v>3</v>
      </c>
      <c r="CN5" s="45" t="s">
        <v>4</v>
      </c>
      <c r="CO5" s="46" t="s">
        <v>5</v>
      </c>
      <c r="CP5" s="44" t="s">
        <v>2</v>
      </c>
      <c r="CQ5" s="45" t="s">
        <v>3</v>
      </c>
      <c r="CR5" s="45" t="s">
        <v>4</v>
      </c>
      <c r="CS5" s="46" t="s">
        <v>5</v>
      </c>
      <c r="CT5" s="44" t="s">
        <v>2</v>
      </c>
      <c r="CU5" s="45" t="s">
        <v>3</v>
      </c>
      <c r="CV5" s="45" t="s">
        <v>4</v>
      </c>
      <c r="CW5" s="46" t="s">
        <v>5</v>
      </c>
      <c r="CX5" s="44" t="s">
        <v>2</v>
      </c>
      <c r="CY5" s="45" t="s">
        <v>3</v>
      </c>
      <c r="CZ5" s="45" t="s">
        <v>4</v>
      </c>
      <c r="DA5" s="46" t="s">
        <v>5</v>
      </c>
      <c r="DB5" s="44" t="s">
        <v>2</v>
      </c>
      <c r="DC5" s="45" t="s">
        <v>3</v>
      </c>
      <c r="DD5" s="45" t="s">
        <v>4</v>
      </c>
      <c r="DE5" s="46" t="s">
        <v>5</v>
      </c>
      <c r="DF5" s="44" t="s">
        <v>2</v>
      </c>
      <c r="DG5" s="45" t="s">
        <v>3</v>
      </c>
      <c r="DH5" s="45" t="s">
        <v>4</v>
      </c>
      <c r="DI5" s="46" t="s">
        <v>5</v>
      </c>
      <c r="DJ5" s="44" t="s">
        <v>2</v>
      </c>
      <c r="DK5" s="45" t="s">
        <v>3</v>
      </c>
      <c r="DL5" s="45" t="s">
        <v>4</v>
      </c>
      <c r="DM5" s="46" t="s">
        <v>5</v>
      </c>
      <c r="DN5" s="44" t="s">
        <v>2</v>
      </c>
      <c r="DO5" s="45" t="s">
        <v>3</v>
      </c>
      <c r="DP5" s="45" t="s">
        <v>4</v>
      </c>
      <c r="DQ5" s="46" t="s">
        <v>5</v>
      </c>
      <c r="DR5" s="44" t="s">
        <v>2</v>
      </c>
      <c r="DS5" s="45" t="s">
        <v>3</v>
      </c>
      <c r="DT5" s="45" t="s">
        <v>4</v>
      </c>
      <c r="DU5" s="46" t="s">
        <v>5</v>
      </c>
      <c r="DV5" s="44" t="s">
        <v>2</v>
      </c>
      <c r="DW5" s="45" t="s">
        <v>3</v>
      </c>
      <c r="DX5" s="45" t="s">
        <v>4</v>
      </c>
      <c r="DY5" s="46" t="s">
        <v>5</v>
      </c>
    </row>
    <row r="6" spans="1:130" ht="15.75">
      <c r="A6" s="56" t="s">
        <v>12</v>
      </c>
      <c r="B6" s="56"/>
      <c r="C6" s="57" t="s">
        <v>6</v>
      </c>
      <c r="D6" s="57"/>
      <c r="E6" s="9"/>
      <c r="F6" s="54"/>
      <c r="G6" s="47"/>
      <c r="H6" s="48"/>
      <c r="I6" s="49"/>
      <c r="J6" s="50">
        <v>200</v>
      </c>
      <c r="K6" s="51">
        <v>12</v>
      </c>
      <c r="L6" s="52">
        <v>10</v>
      </c>
      <c r="M6" s="53"/>
      <c r="N6" s="50">
        <v>200</v>
      </c>
      <c r="O6" s="51">
        <v>12</v>
      </c>
      <c r="P6" s="52">
        <v>10</v>
      </c>
      <c r="Q6" s="53"/>
      <c r="R6" s="50">
        <v>200</v>
      </c>
      <c r="S6" s="51">
        <v>12</v>
      </c>
      <c r="T6" s="52">
        <v>10</v>
      </c>
      <c r="U6" s="53"/>
      <c r="V6" s="50">
        <v>200</v>
      </c>
      <c r="W6" s="51">
        <v>12</v>
      </c>
      <c r="X6" s="52">
        <v>10</v>
      </c>
      <c r="Y6" s="53"/>
      <c r="Z6" s="50">
        <v>200</v>
      </c>
      <c r="AA6" s="51">
        <v>12</v>
      </c>
      <c r="AB6" s="52">
        <v>10</v>
      </c>
      <c r="AC6" s="53"/>
      <c r="AD6" s="54"/>
      <c r="AE6" s="47"/>
      <c r="AF6" s="48"/>
      <c r="AG6" s="49"/>
      <c r="AH6" s="50">
        <v>150</v>
      </c>
      <c r="AI6" s="51">
        <v>12</v>
      </c>
      <c r="AJ6" s="52">
        <v>8</v>
      </c>
      <c r="AK6" s="53"/>
      <c r="AL6" s="50">
        <v>200</v>
      </c>
      <c r="AM6" s="51">
        <v>12</v>
      </c>
      <c r="AN6" s="52">
        <v>10</v>
      </c>
      <c r="AO6" s="53"/>
      <c r="AP6" s="50">
        <v>200</v>
      </c>
      <c r="AQ6" s="51">
        <v>12</v>
      </c>
      <c r="AR6" s="52">
        <v>10</v>
      </c>
      <c r="AS6" s="53"/>
      <c r="AT6" s="50">
        <v>200</v>
      </c>
      <c r="AU6" s="51">
        <v>12</v>
      </c>
      <c r="AV6" s="52">
        <v>10</v>
      </c>
      <c r="AW6" s="53"/>
      <c r="AX6" s="50">
        <v>200</v>
      </c>
      <c r="AY6" s="51">
        <v>12</v>
      </c>
      <c r="AZ6" s="52">
        <v>10</v>
      </c>
      <c r="BA6" s="53"/>
      <c r="BB6" s="54"/>
      <c r="BC6" s="47"/>
      <c r="BD6" s="48"/>
      <c r="BE6" s="49"/>
      <c r="BF6" s="50">
        <v>150</v>
      </c>
      <c r="BG6" s="51">
        <v>12</v>
      </c>
      <c r="BH6" s="52">
        <v>8</v>
      </c>
      <c r="BI6" s="53"/>
      <c r="BJ6" s="50">
        <v>150</v>
      </c>
      <c r="BK6" s="51">
        <v>12</v>
      </c>
      <c r="BL6" s="52">
        <v>8</v>
      </c>
      <c r="BM6" s="53"/>
      <c r="BN6" s="50">
        <v>200</v>
      </c>
      <c r="BO6" s="51">
        <v>12</v>
      </c>
      <c r="BP6" s="52">
        <v>10</v>
      </c>
      <c r="BQ6" s="53"/>
      <c r="BR6" s="50">
        <v>200</v>
      </c>
      <c r="BS6" s="51">
        <v>12</v>
      </c>
      <c r="BT6" s="52">
        <v>10</v>
      </c>
      <c r="BU6" s="53"/>
      <c r="BV6" s="50">
        <v>200</v>
      </c>
      <c r="BW6" s="51">
        <v>12</v>
      </c>
      <c r="BX6" s="52">
        <v>10</v>
      </c>
      <c r="BY6" s="53"/>
      <c r="BZ6" s="54"/>
      <c r="CA6" s="47"/>
      <c r="CB6" s="48"/>
      <c r="CC6" s="49"/>
      <c r="CD6" s="54"/>
      <c r="CE6" s="47"/>
      <c r="CF6" s="48"/>
      <c r="CG6" s="49"/>
      <c r="CH6" s="50">
        <v>200</v>
      </c>
      <c r="CI6" s="51">
        <v>12</v>
      </c>
      <c r="CJ6" s="52">
        <v>10</v>
      </c>
      <c r="CK6" s="53"/>
      <c r="CL6" s="50">
        <v>150</v>
      </c>
      <c r="CM6" s="51">
        <v>12</v>
      </c>
      <c r="CN6" s="52">
        <v>8</v>
      </c>
      <c r="CO6" s="53"/>
      <c r="CP6" s="50">
        <v>200</v>
      </c>
      <c r="CQ6" s="51">
        <v>12</v>
      </c>
      <c r="CR6" s="52">
        <v>10</v>
      </c>
      <c r="CS6" s="53"/>
      <c r="CT6" s="50">
        <v>150</v>
      </c>
      <c r="CU6" s="51">
        <v>12</v>
      </c>
      <c r="CV6" s="52">
        <v>8</v>
      </c>
      <c r="CW6" s="53"/>
      <c r="CX6" s="50">
        <v>150</v>
      </c>
      <c r="CY6" s="51">
        <v>12</v>
      </c>
      <c r="CZ6" s="52">
        <v>8</v>
      </c>
      <c r="DA6" s="53"/>
      <c r="DB6" s="54"/>
      <c r="DC6" s="47"/>
      <c r="DD6" s="48"/>
      <c r="DE6" s="49"/>
      <c r="DF6" s="54"/>
      <c r="DG6" s="47"/>
      <c r="DH6" s="48"/>
      <c r="DI6" s="49"/>
      <c r="DJ6" s="54"/>
      <c r="DK6" s="47"/>
      <c r="DL6" s="48"/>
      <c r="DM6" s="49"/>
      <c r="DN6" s="54"/>
      <c r="DO6" s="47"/>
      <c r="DP6" s="48"/>
      <c r="DQ6" s="49"/>
      <c r="DR6" s="54">
        <v>200</v>
      </c>
      <c r="DS6" s="47">
        <v>12</v>
      </c>
      <c r="DT6" s="48">
        <v>10</v>
      </c>
      <c r="DU6" s="49"/>
      <c r="DV6" s="54"/>
      <c r="DW6" s="47"/>
      <c r="DX6" s="48"/>
      <c r="DY6" s="55"/>
      <c r="DZ6" s="8"/>
    </row>
    <row r="7" spans="1:130" s="14" customFormat="1" ht="15.75">
      <c r="A7" s="58" t="s">
        <v>13</v>
      </c>
      <c r="B7" s="58"/>
      <c r="C7" s="59" t="s">
        <v>7</v>
      </c>
      <c r="D7" s="59"/>
      <c r="E7" s="9"/>
      <c r="F7" s="10"/>
      <c r="G7" s="11"/>
      <c r="H7" s="12"/>
      <c r="I7" s="13"/>
      <c r="J7" s="17">
        <v>500</v>
      </c>
      <c r="K7" s="18">
        <v>12</v>
      </c>
      <c r="L7" s="19">
        <v>10</v>
      </c>
      <c r="M7" s="20"/>
      <c r="N7" s="17">
        <v>500</v>
      </c>
      <c r="O7" s="18">
        <v>12</v>
      </c>
      <c r="P7" s="19">
        <v>10</v>
      </c>
      <c r="Q7" s="20"/>
      <c r="R7" s="17">
        <v>500</v>
      </c>
      <c r="S7" s="18">
        <v>12</v>
      </c>
      <c r="T7" s="19">
        <v>10</v>
      </c>
      <c r="U7" s="20"/>
      <c r="V7" s="17">
        <v>500</v>
      </c>
      <c r="W7" s="18">
        <v>12</v>
      </c>
      <c r="X7" s="19">
        <v>10</v>
      </c>
      <c r="Y7" s="20"/>
      <c r="Z7" s="17">
        <v>500</v>
      </c>
      <c r="AA7" s="18">
        <v>12</v>
      </c>
      <c r="AB7" s="19">
        <v>10</v>
      </c>
      <c r="AC7" s="20"/>
      <c r="AD7" s="10"/>
      <c r="AE7" s="11"/>
      <c r="AF7" s="12"/>
      <c r="AG7" s="13"/>
      <c r="AH7" s="17">
        <v>450</v>
      </c>
      <c r="AI7" s="18">
        <v>12</v>
      </c>
      <c r="AJ7" s="19">
        <v>8</v>
      </c>
      <c r="AK7" s="20"/>
      <c r="AL7" s="17">
        <v>500</v>
      </c>
      <c r="AM7" s="18">
        <v>12</v>
      </c>
      <c r="AN7" s="19">
        <v>10</v>
      </c>
      <c r="AO7" s="20"/>
      <c r="AP7" s="17">
        <v>500</v>
      </c>
      <c r="AQ7" s="18">
        <v>12</v>
      </c>
      <c r="AR7" s="19">
        <v>10</v>
      </c>
      <c r="AS7" s="20"/>
      <c r="AT7" s="17">
        <v>300</v>
      </c>
      <c r="AU7" s="18">
        <v>12</v>
      </c>
      <c r="AV7" s="19">
        <v>6</v>
      </c>
      <c r="AW7" s="20"/>
      <c r="AX7" s="17">
        <v>500</v>
      </c>
      <c r="AY7" s="18">
        <v>12</v>
      </c>
      <c r="AZ7" s="19">
        <v>10</v>
      </c>
      <c r="BA7" s="20"/>
      <c r="BB7" s="10"/>
      <c r="BC7" s="11"/>
      <c r="BD7" s="12"/>
      <c r="BE7" s="13"/>
      <c r="BF7" s="17">
        <v>450</v>
      </c>
      <c r="BG7" s="18">
        <v>12</v>
      </c>
      <c r="BH7" s="19">
        <v>8</v>
      </c>
      <c r="BI7" s="20"/>
      <c r="BJ7" s="17">
        <v>450</v>
      </c>
      <c r="BK7" s="18">
        <v>12</v>
      </c>
      <c r="BL7" s="19">
        <v>8</v>
      </c>
      <c r="BM7" s="20"/>
      <c r="BN7" s="17">
        <v>500</v>
      </c>
      <c r="BO7" s="18">
        <v>12</v>
      </c>
      <c r="BP7" s="19">
        <v>10</v>
      </c>
      <c r="BQ7" s="20"/>
      <c r="BR7" s="17">
        <v>500</v>
      </c>
      <c r="BS7" s="18">
        <v>12</v>
      </c>
      <c r="BT7" s="19">
        <v>10</v>
      </c>
      <c r="BU7" s="20"/>
      <c r="BV7" s="17">
        <v>500</v>
      </c>
      <c r="BW7" s="18">
        <v>12</v>
      </c>
      <c r="BX7" s="19">
        <v>10</v>
      </c>
      <c r="BY7" s="20"/>
      <c r="BZ7" s="10"/>
      <c r="CA7" s="11"/>
      <c r="CB7" s="12"/>
      <c r="CC7" s="13"/>
      <c r="CD7" s="10"/>
      <c r="CE7" s="11"/>
      <c r="CF7" s="12"/>
      <c r="CG7" s="13"/>
      <c r="CH7" s="17">
        <v>300</v>
      </c>
      <c r="CI7" s="18">
        <v>12</v>
      </c>
      <c r="CJ7" s="19">
        <v>6</v>
      </c>
      <c r="CK7" s="20"/>
      <c r="CL7" s="17">
        <v>450</v>
      </c>
      <c r="CM7" s="18">
        <v>12</v>
      </c>
      <c r="CN7" s="19">
        <v>8</v>
      </c>
      <c r="CO7" s="20"/>
      <c r="CP7" s="17">
        <v>500</v>
      </c>
      <c r="CQ7" s="18">
        <v>12</v>
      </c>
      <c r="CR7" s="19">
        <v>10</v>
      </c>
      <c r="CS7" s="20"/>
      <c r="CT7" s="17">
        <v>500</v>
      </c>
      <c r="CU7" s="18">
        <v>12</v>
      </c>
      <c r="CV7" s="19">
        <v>8</v>
      </c>
      <c r="CW7" s="20"/>
      <c r="CX7" s="17">
        <v>500</v>
      </c>
      <c r="CY7" s="18">
        <v>12</v>
      </c>
      <c r="CZ7" s="19">
        <v>8</v>
      </c>
      <c r="DA7" s="20"/>
      <c r="DB7" s="10"/>
      <c r="DC7" s="11"/>
      <c r="DD7" s="12"/>
      <c r="DE7" s="13"/>
      <c r="DF7" s="10"/>
      <c r="DG7" s="11"/>
      <c r="DH7" s="12"/>
      <c r="DI7" s="13"/>
      <c r="DJ7" s="10"/>
      <c r="DK7" s="11"/>
      <c r="DL7" s="12"/>
      <c r="DM7" s="13"/>
      <c r="DN7" s="10"/>
      <c r="DO7" s="11"/>
      <c r="DP7" s="12"/>
      <c r="DQ7" s="13"/>
      <c r="DR7" s="10">
        <v>500</v>
      </c>
      <c r="DS7" s="11">
        <v>12</v>
      </c>
      <c r="DT7" s="12">
        <v>10</v>
      </c>
      <c r="DU7" s="13"/>
      <c r="DV7" s="10"/>
      <c r="DW7" s="11"/>
      <c r="DX7" s="12"/>
      <c r="DY7" s="33"/>
    </row>
    <row r="8" spans="1:130" s="1" customFormat="1">
      <c r="E8" s="15"/>
    </row>
    <row r="9" spans="1:130" s="1" customFormat="1">
      <c r="E9" s="15"/>
      <c r="F9" s="5"/>
      <c r="G9" s="5"/>
      <c r="I9" s="5"/>
      <c r="J9" s="5"/>
      <c r="K9" s="5"/>
      <c r="M9" s="5"/>
      <c r="N9" s="5"/>
      <c r="O9" s="5"/>
      <c r="Q9" s="5"/>
      <c r="R9" s="5"/>
      <c r="S9" s="5"/>
      <c r="U9" s="5"/>
      <c r="V9" s="5"/>
      <c r="W9" s="5"/>
      <c r="Y9" s="5"/>
      <c r="Z9" s="5"/>
      <c r="AA9" s="5"/>
      <c r="AC9" s="5"/>
      <c r="AD9" s="5"/>
      <c r="AE9" s="5"/>
      <c r="AG9" s="5"/>
      <c r="AH9" s="5"/>
      <c r="AI9" s="5"/>
      <c r="AK9" s="5"/>
      <c r="AL9" s="5"/>
      <c r="AM9" s="5"/>
      <c r="AO9" s="5"/>
      <c r="AP9" s="5"/>
      <c r="AQ9" s="5"/>
      <c r="AS9" s="5"/>
      <c r="AT9" s="5"/>
      <c r="AU9" s="5"/>
      <c r="AW9" s="5"/>
      <c r="AX9" s="5"/>
      <c r="AY9" s="5"/>
      <c r="BA9" s="5"/>
      <c r="BB9" s="5"/>
      <c r="BC9" s="5"/>
      <c r="BE9" s="5"/>
      <c r="BF9" s="5"/>
      <c r="BG9" s="5"/>
      <c r="BI9" s="5"/>
      <c r="BJ9" s="5"/>
      <c r="BK9" s="5"/>
      <c r="BM9" s="5"/>
      <c r="BN9" s="5"/>
      <c r="BO9" s="5"/>
      <c r="BQ9" s="5"/>
      <c r="BR9" s="5"/>
      <c r="BS9" s="5"/>
      <c r="BU9" s="5"/>
      <c r="BV9" s="5"/>
      <c r="BW9" s="5"/>
      <c r="BY9" s="5"/>
      <c r="BZ9" s="5"/>
      <c r="CA9" s="5"/>
      <c r="CC9" s="5"/>
      <c r="CD9" s="5"/>
      <c r="CE9" s="5"/>
      <c r="CG9" s="5"/>
      <c r="CH9" s="5"/>
      <c r="CI9" s="5"/>
      <c r="CK9" s="5"/>
      <c r="CL9" s="5"/>
      <c r="CM9" s="5"/>
      <c r="CO9" s="5"/>
      <c r="CP9" s="5"/>
      <c r="CQ9" s="5"/>
      <c r="CS9" s="5"/>
      <c r="CT9" s="5"/>
      <c r="CU9" s="5"/>
      <c r="CW9" s="5"/>
      <c r="CX9" s="5"/>
      <c r="CY9" s="5"/>
      <c r="DA9" s="5"/>
      <c r="DB9" s="5"/>
      <c r="DC9" s="5"/>
      <c r="DE9" s="5"/>
      <c r="DF9" s="5"/>
      <c r="DG9" s="5"/>
      <c r="DI9" s="5"/>
      <c r="DJ9" s="5"/>
      <c r="DK9" s="5"/>
      <c r="DM9" s="5"/>
      <c r="DN9" s="5"/>
      <c r="DO9" s="5"/>
      <c r="DQ9" s="5"/>
      <c r="DR9" s="5"/>
      <c r="DS9" s="5"/>
      <c r="DU9" s="5"/>
      <c r="DW9" s="5"/>
      <c r="DX9" s="5"/>
      <c r="DZ9" s="5"/>
    </row>
  </sheetData>
  <mergeCells count="36">
    <mergeCell ref="DV4:DY4"/>
    <mergeCell ref="C6:D6"/>
    <mergeCell ref="C7:D7"/>
    <mergeCell ref="A6:B6"/>
    <mergeCell ref="A7:B7"/>
    <mergeCell ref="A4:D5"/>
    <mergeCell ref="AX4:BA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AP4:AS4"/>
    <mergeCell ref="AT4:AW4"/>
    <mergeCell ref="CT4:CW4"/>
    <mergeCell ref="BB4:BE4"/>
    <mergeCell ref="BF4:BI4"/>
    <mergeCell ref="BJ4:BM4"/>
    <mergeCell ref="BN4:BQ4"/>
    <mergeCell ref="BR4:BU4"/>
    <mergeCell ref="BV4:BY4"/>
    <mergeCell ref="BZ4:CC4"/>
    <mergeCell ref="CD4:CG4"/>
    <mergeCell ref="CH4:CK4"/>
    <mergeCell ref="CL4:CO4"/>
    <mergeCell ref="CP4:CS4"/>
    <mergeCell ref="CX4:DA4"/>
    <mergeCell ref="DB4:DE4"/>
    <mergeCell ref="DF4:DI4"/>
    <mergeCell ref="DJ4:DM4"/>
    <mergeCell ref="DN4:DQ4"/>
    <mergeCell ref="DR4:DU4"/>
  </mergeCells>
  <dataValidations count="1">
    <dataValidation type="list" allowBlank="1" showInputMessage="1" showErrorMessage="1" sqref="CW6:CW7 DA6:DA7 DE6:DE7 DU6:DU7 CG6:CG7 AK6:AK7 DI6:DI7 BU6:BU7 DM6:DM7 AW6:AW7 BA6:BA7 BQ6:BQ7 CS6:CS7 Q6:Q7 AS6:AS7 AO6:AO7 BY6:BY7 AC6:AC7 M6:M7 BI6:BI7 BE6:BE7 CC6:CC7 AG6:AG7 CK6:CK7 I6:I7 DQ6:DQ7 Y6:Y7 CO6:CO7 U6:U7 BM6:BM7 DY6:DY7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D38"/>
  <sheetViews>
    <sheetView showZeros="0" tabSelected="1" workbookViewId="0">
      <pane ySplit="5" topLeftCell="A6" activePane="bottomLeft" state="frozenSplit"/>
      <selection pane="bottomLeft" activeCell="C2" sqref="C2:D2"/>
    </sheetView>
  </sheetViews>
  <sheetFormatPr baseColWidth="10" defaultRowHeight="15"/>
  <cols>
    <col min="1" max="1" width="3" customWidth="1"/>
    <col min="2" max="2" width="12.42578125" customWidth="1"/>
    <col min="3" max="3" width="14" bestFit="1" customWidth="1"/>
    <col min="4" max="4" width="16.85546875" bestFit="1" customWidth="1"/>
  </cols>
  <sheetData>
    <row r="1" spans="2:4" ht="15.75" thickBot="1"/>
    <row r="2" spans="2:4" ht="15.75" thickBot="1">
      <c r="B2" s="73" t="s">
        <v>14</v>
      </c>
      <c r="C2" s="74" t="s">
        <v>12</v>
      </c>
      <c r="D2" s="75"/>
    </row>
    <row r="3" spans="2:4" ht="15.75" thickBot="1">
      <c r="B3" s="72" t="s">
        <v>17</v>
      </c>
      <c r="C3" s="70" t="str">
        <f>VLOOKUP(C2,Feuil1!A:D,3,FALSE)</f>
        <v>Comptable</v>
      </c>
      <c r="D3" s="71"/>
    </row>
    <row r="4" spans="2:4" ht="15.75" thickBot="1"/>
    <row r="5" spans="2:4" ht="26.25" thickBot="1">
      <c r="B5" s="35" t="s">
        <v>8</v>
      </c>
      <c r="C5" s="36" t="s">
        <v>9</v>
      </c>
      <c r="D5" s="37" t="s">
        <v>10</v>
      </c>
    </row>
    <row r="6" spans="2:4">
      <c r="B6" s="69">
        <f ca="1">INDIRECT("Feuil1!"&amp;ADDRESS(4,(ROW()-6)*4+6))</f>
        <v>41518</v>
      </c>
      <c r="C6" s="61">
        <f ca="1">INDIRECT("Feuil1!"&amp;ADDRESS(MATCH($C$2,Feuil1!$A:$A,0),(ROW()-6)*4+6))</f>
        <v>0</v>
      </c>
      <c r="D6" s="34">
        <f ca="1">INDIRECT("Feuil1!"&amp;ADDRESS(MATCH($C$2,Feuil1!$A:$A,0),(ROW()-6)*4+8))</f>
        <v>0</v>
      </c>
    </row>
    <row r="7" spans="2:4">
      <c r="B7" s="69">
        <f t="shared" ref="B7:B36" ca="1" si="0">INDIRECT("Feuil1!"&amp;ADDRESS(4,(ROW()-6)*4+6))</f>
        <v>41519</v>
      </c>
      <c r="C7" s="61">
        <f ca="1">INDIRECT("Feuil1!"&amp;ADDRESS(MATCH($C$2,Feuil1!$A:$A,0),(ROW()-6)*4+6))</f>
        <v>200</v>
      </c>
      <c r="D7" s="34">
        <f ca="1">INDIRECT("Feuil1!"&amp;ADDRESS(MATCH($C$2,Feuil1!$A:$A,0),(ROW()-6)*4+8))</f>
        <v>10</v>
      </c>
    </row>
    <row r="8" spans="2:4">
      <c r="B8" s="69">
        <f t="shared" ca="1" si="0"/>
        <v>41520</v>
      </c>
      <c r="C8" s="61">
        <f ca="1">INDIRECT("Feuil1!"&amp;ADDRESS(MATCH($C$2,Feuil1!$A:$A,0),(ROW()-6)*4+6))</f>
        <v>200</v>
      </c>
      <c r="D8" s="34">
        <f ca="1">INDIRECT("Feuil1!"&amp;ADDRESS(MATCH($C$2,Feuil1!$A:$A,0),(ROW()-6)*4+8))</f>
        <v>10</v>
      </c>
    </row>
    <row r="9" spans="2:4">
      <c r="B9" s="69">
        <f t="shared" ca="1" si="0"/>
        <v>41521</v>
      </c>
      <c r="C9" s="61">
        <f ca="1">INDIRECT("Feuil1!"&amp;ADDRESS(MATCH($C$2,Feuil1!$A:$A,0),(ROW()-6)*4+6))</f>
        <v>200</v>
      </c>
      <c r="D9" s="34">
        <f ca="1">INDIRECT("Feuil1!"&amp;ADDRESS(MATCH($C$2,Feuil1!$A:$A,0),(ROW()-6)*4+8))</f>
        <v>10</v>
      </c>
    </row>
    <row r="10" spans="2:4">
      <c r="B10" s="69">
        <f t="shared" ca="1" si="0"/>
        <v>41522</v>
      </c>
      <c r="C10" s="61">
        <f ca="1">INDIRECT("Feuil1!"&amp;ADDRESS(MATCH($C$2,Feuil1!$A:$A,0),(ROW()-6)*4+6))</f>
        <v>200</v>
      </c>
      <c r="D10" s="34">
        <f ca="1">INDIRECT("Feuil1!"&amp;ADDRESS(MATCH($C$2,Feuil1!$A:$A,0),(ROW()-6)*4+8))</f>
        <v>10</v>
      </c>
    </row>
    <row r="11" spans="2:4">
      <c r="B11" s="69">
        <f t="shared" ca="1" si="0"/>
        <v>41523</v>
      </c>
      <c r="C11" s="61">
        <f ca="1">INDIRECT("Feuil1!"&amp;ADDRESS(MATCH($C$2,Feuil1!$A:$A,0),(ROW()-6)*4+6))</f>
        <v>200</v>
      </c>
      <c r="D11" s="34">
        <f ca="1">INDIRECT("Feuil1!"&amp;ADDRESS(MATCH($C$2,Feuil1!$A:$A,0),(ROW()-6)*4+8))</f>
        <v>10</v>
      </c>
    </row>
    <row r="12" spans="2:4">
      <c r="B12" s="69">
        <f t="shared" ca="1" si="0"/>
        <v>41524</v>
      </c>
      <c r="C12" s="61">
        <f ca="1">INDIRECT("Feuil1!"&amp;ADDRESS(MATCH($C$2,Feuil1!$A:$A,0),(ROW()-6)*4+6))</f>
        <v>0</v>
      </c>
      <c r="D12" s="34">
        <f ca="1">INDIRECT("Feuil1!"&amp;ADDRESS(MATCH($C$2,Feuil1!$A:$A,0),(ROW()-6)*4+8))</f>
        <v>0</v>
      </c>
    </row>
    <row r="13" spans="2:4">
      <c r="B13" s="69">
        <f t="shared" ca="1" si="0"/>
        <v>41525</v>
      </c>
      <c r="C13" s="61">
        <f ca="1">INDIRECT("Feuil1!"&amp;ADDRESS(MATCH($C$2,Feuil1!$A:$A,0),(ROW()-6)*4+6))</f>
        <v>150</v>
      </c>
      <c r="D13" s="34">
        <f ca="1">INDIRECT("Feuil1!"&amp;ADDRESS(MATCH($C$2,Feuil1!$A:$A,0),(ROW()-6)*4+8))</f>
        <v>8</v>
      </c>
    </row>
    <row r="14" spans="2:4">
      <c r="B14" s="69">
        <f t="shared" ca="1" si="0"/>
        <v>41526</v>
      </c>
      <c r="C14" s="61">
        <f ca="1">INDIRECT("Feuil1!"&amp;ADDRESS(MATCH($C$2,Feuil1!$A:$A,0),(ROW()-6)*4+6))</f>
        <v>200</v>
      </c>
      <c r="D14" s="34">
        <f ca="1">INDIRECT("Feuil1!"&amp;ADDRESS(MATCH($C$2,Feuil1!$A:$A,0),(ROW()-6)*4+8))</f>
        <v>10</v>
      </c>
    </row>
    <row r="15" spans="2:4">
      <c r="B15" s="69">
        <f t="shared" ca="1" si="0"/>
        <v>41527</v>
      </c>
      <c r="C15" s="61">
        <f ca="1">INDIRECT("Feuil1!"&amp;ADDRESS(MATCH($C$2,Feuil1!$A:$A,0),(ROW()-6)*4+6))</f>
        <v>200</v>
      </c>
      <c r="D15" s="34">
        <f ca="1">INDIRECT("Feuil1!"&amp;ADDRESS(MATCH($C$2,Feuil1!$A:$A,0),(ROW()-6)*4+8))</f>
        <v>10</v>
      </c>
    </row>
    <row r="16" spans="2:4">
      <c r="B16" s="69">
        <f t="shared" ca="1" si="0"/>
        <v>41528</v>
      </c>
      <c r="C16" s="61">
        <f ca="1">INDIRECT("Feuil1!"&amp;ADDRESS(MATCH($C$2,Feuil1!$A:$A,0),(ROW()-6)*4+6))</f>
        <v>200</v>
      </c>
      <c r="D16" s="34">
        <f ca="1">INDIRECT("Feuil1!"&amp;ADDRESS(MATCH($C$2,Feuil1!$A:$A,0),(ROW()-6)*4+8))</f>
        <v>10</v>
      </c>
    </row>
    <row r="17" spans="2:4">
      <c r="B17" s="69">
        <f t="shared" ca="1" si="0"/>
        <v>41529</v>
      </c>
      <c r="C17" s="61">
        <f ca="1">INDIRECT("Feuil1!"&amp;ADDRESS(MATCH($C$2,Feuil1!$A:$A,0),(ROW()-6)*4+6))</f>
        <v>200</v>
      </c>
      <c r="D17" s="34">
        <f ca="1">INDIRECT("Feuil1!"&amp;ADDRESS(MATCH($C$2,Feuil1!$A:$A,0),(ROW()-6)*4+8))</f>
        <v>10</v>
      </c>
    </row>
    <row r="18" spans="2:4">
      <c r="B18" s="69">
        <f t="shared" ca="1" si="0"/>
        <v>41530</v>
      </c>
      <c r="C18" s="61">
        <f ca="1">INDIRECT("Feuil1!"&amp;ADDRESS(MATCH($C$2,Feuil1!$A:$A,0),(ROW()-6)*4+6))</f>
        <v>0</v>
      </c>
      <c r="D18" s="34">
        <f ca="1">INDIRECT("Feuil1!"&amp;ADDRESS(MATCH($C$2,Feuil1!$A:$A,0),(ROW()-6)*4+8))</f>
        <v>0</v>
      </c>
    </row>
    <row r="19" spans="2:4">
      <c r="B19" s="69">
        <f t="shared" ca="1" si="0"/>
        <v>41531</v>
      </c>
      <c r="C19" s="61">
        <f ca="1">INDIRECT("Feuil1!"&amp;ADDRESS(MATCH($C$2,Feuil1!$A:$A,0),(ROW()-6)*4+6))</f>
        <v>150</v>
      </c>
      <c r="D19" s="34">
        <f ca="1">INDIRECT("Feuil1!"&amp;ADDRESS(MATCH($C$2,Feuil1!$A:$A,0),(ROW()-6)*4+8))</f>
        <v>8</v>
      </c>
    </row>
    <row r="20" spans="2:4">
      <c r="B20" s="69">
        <f t="shared" ca="1" si="0"/>
        <v>41532</v>
      </c>
      <c r="C20" s="61">
        <f ca="1">INDIRECT("Feuil1!"&amp;ADDRESS(MATCH($C$2,Feuil1!$A:$A,0),(ROW()-6)*4+6))</f>
        <v>150</v>
      </c>
      <c r="D20" s="34">
        <f ca="1">INDIRECT("Feuil1!"&amp;ADDRESS(MATCH($C$2,Feuil1!$A:$A,0),(ROW()-6)*4+8))</f>
        <v>8</v>
      </c>
    </row>
    <row r="21" spans="2:4">
      <c r="B21" s="69">
        <f t="shared" ca="1" si="0"/>
        <v>41533</v>
      </c>
      <c r="C21" s="61">
        <f ca="1">INDIRECT("Feuil1!"&amp;ADDRESS(MATCH($C$2,Feuil1!$A:$A,0),(ROW()-6)*4+6))</f>
        <v>200</v>
      </c>
      <c r="D21" s="34">
        <f ca="1">INDIRECT("Feuil1!"&amp;ADDRESS(MATCH($C$2,Feuil1!$A:$A,0),(ROW()-6)*4+8))</f>
        <v>10</v>
      </c>
    </row>
    <row r="22" spans="2:4">
      <c r="B22" s="69">
        <f t="shared" ca="1" si="0"/>
        <v>41534</v>
      </c>
      <c r="C22" s="61">
        <f ca="1">INDIRECT("Feuil1!"&amp;ADDRESS(MATCH($C$2,Feuil1!$A:$A,0),(ROW()-6)*4+6))</f>
        <v>200</v>
      </c>
      <c r="D22" s="34">
        <f ca="1">INDIRECT("Feuil1!"&amp;ADDRESS(MATCH($C$2,Feuil1!$A:$A,0),(ROW()-6)*4+8))</f>
        <v>10</v>
      </c>
    </row>
    <row r="23" spans="2:4">
      <c r="B23" s="69">
        <f t="shared" ca="1" si="0"/>
        <v>41535</v>
      </c>
      <c r="C23" s="61">
        <f ca="1">INDIRECT("Feuil1!"&amp;ADDRESS(MATCH($C$2,Feuil1!$A:$A,0),(ROW()-6)*4+6))</f>
        <v>200</v>
      </c>
      <c r="D23" s="34">
        <f ca="1">INDIRECT("Feuil1!"&amp;ADDRESS(MATCH($C$2,Feuil1!$A:$A,0),(ROW()-6)*4+8))</f>
        <v>10</v>
      </c>
    </row>
    <row r="24" spans="2:4">
      <c r="B24" s="69">
        <f t="shared" ca="1" si="0"/>
        <v>41536</v>
      </c>
      <c r="C24" s="61">
        <f ca="1">INDIRECT("Feuil1!"&amp;ADDRESS(MATCH($C$2,Feuil1!$A:$A,0),(ROW()-6)*4+6))</f>
        <v>0</v>
      </c>
      <c r="D24" s="34">
        <f ca="1">INDIRECT("Feuil1!"&amp;ADDRESS(MATCH($C$2,Feuil1!$A:$A,0),(ROW()-6)*4+8))</f>
        <v>0</v>
      </c>
    </row>
    <row r="25" spans="2:4">
      <c r="B25" s="69">
        <f t="shared" ca="1" si="0"/>
        <v>41537</v>
      </c>
      <c r="C25" s="61">
        <f ca="1">INDIRECT("Feuil1!"&amp;ADDRESS(MATCH($C$2,Feuil1!$A:$A,0),(ROW()-6)*4+6))</f>
        <v>0</v>
      </c>
      <c r="D25" s="34">
        <f ca="1">INDIRECT("Feuil1!"&amp;ADDRESS(MATCH($C$2,Feuil1!$A:$A,0),(ROW()-6)*4+8))</f>
        <v>0</v>
      </c>
    </row>
    <row r="26" spans="2:4">
      <c r="B26" s="69">
        <f t="shared" ca="1" si="0"/>
        <v>41538</v>
      </c>
      <c r="C26" s="61">
        <f ca="1">INDIRECT("Feuil1!"&amp;ADDRESS(MATCH($C$2,Feuil1!$A:$A,0),(ROW()-6)*4+6))</f>
        <v>200</v>
      </c>
      <c r="D26" s="34">
        <f ca="1">INDIRECT("Feuil1!"&amp;ADDRESS(MATCH($C$2,Feuil1!$A:$A,0),(ROW()-6)*4+8))</f>
        <v>10</v>
      </c>
    </row>
    <row r="27" spans="2:4">
      <c r="B27" s="69">
        <f t="shared" ca="1" si="0"/>
        <v>41539</v>
      </c>
      <c r="C27" s="61">
        <f ca="1">INDIRECT("Feuil1!"&amp;ADDRESS(MATCH($C$2,Feuil1!$A:$A,0),(ROW()-6)*4+6))</f>
        <v>150</v>
      </c>
      <c r="D27" s="34">
        <f ca="1">INDIRECT("Feuil1!"&amp;ADDRESS(MATCH($C$2,Feuil1!$A:$A,0),(ROW()-6)*4+8))</f>
        <v>8</v>
      </c>
    </row>
    <row r="28" spans="2:4">
      <c r="B28" s="69">
        <f t="shared" ca="1" si="0"/>
        <v>41540</v>
      </c>
      <c r="C28" s="61">
        <f ca="1">INDIRECT("Feuil1!"&amp;ADDRESS(MATCH($C$2,Feuil1!$A:$A,0),(ROW()-6)*4+6))</f>
        <v>200</v>
      </c>
      <c r="D28" s="34">
        <f ca="1">INDIRECT("Feuil1!"&amp;ADDRESS(MATCH($C$2,Feuil1!$A:$A,0),(ROW()-6)*4+8))</f>
        <v>10</v>
      </c>
    </row>
    <row r="29" spans="2:4">
      <c r="B29" s="69">
        <f t="shared" ca="1" si="0"/>
        <v>41541</v>
      </c>
      <c r="C29" s="61">
        <f ca="1">INDIRECT("Feuil1!"&amp;ADDRESS(MATCH($C$2,Feuil1!$A:$A,0),(ROW()-6)*4+6))</f>
        <v>150</v>
      </c>
      <c r="D29" s="34">
        <f ca="1">INDIRECT("Feuil1!"&amp;ADDRESS(MATCH($C$2,Feuil1!$A:$A,0),(ROW()-6)*4+8))</f>
        <v>8</v>
      </c>
    </row>
    <row r="30" spans="2:4">
      <c r="B30" s="69">
        <f t="shared" ca="1" si="0"/>
        <v>41542</v>
      </c>
      <c r="C30" s="61">
        <f ca="1">INDIRECT("Feuil1!"&amp;ADDRESS(MATCH($C$2,Feuil1!$A:$A,0),(ROW()-6)*4+6))</f>
        <v>150</v>
      </c>
      <c r="D30" s="34">
        <f ca="1">INDIRECT("Feuil1!"&amp;ADDRESS(MATCH($C$2,Feuil1!$A:$A,0),(ROW()-6)*4+8))</f>
        <v>8</v>
      </c>
    </row>
    <row r="31" spans="2:4">
      <c r="B31" s="69">
        <f t="shared" ca="1" si="0"/>
        <v>41543</v>
      </c>
      <c r="C31" s="61">
        <f ca="1">INDIRECT("Feuil1!"&amp;ADDRESS(MATCH($C$2,Feuil1!$A:$A,0),(ROW()-6)*4+6))</f>
        <v>0</v>
      </c>
      <c r="D31" s="34">
        <f ca="1">INDIRECT("Feuil1!"&amp;ADDRESS(MATCH($C$2,Feuil1!$A:$A,0),(ROW()-6)*4+8))</f>
        <v>0</v>
      </c>
    </row>
    <row r="32" spans="2:4">
      <c r="B32" s="69">
        <f t="shared" ca="1" si="0"/>
        <v>41544</v>
      </c>
      <c r="C32" s="61">
        <f ca="1">INDIRECT("Feuil1!"&amp;ADDRESS(MATCH($C$2,Feuil1!$A:$A,0),(ROW()-6)*4+6))</f>
        <v>0</v>
      </c>
      <c r="D32" s="34">
        <f ca="1">INDIRECT("Feuil1!"&amp;ADDRESS(MATCH($C$2,Feuil1!$A:$A,0),(ROW()-6)*4+8))</f>
        <v>0</v>
      </c>
    </row>
    <row r="33" spans="2:4">
      <c r="B33" s="69">
        <f t="shared" ca="1" si="0"/>
        <v>41545</v>
      </c>
      <c r="C33" s="61">
        <f ca="1">INDIRECT("Feuil1!"&amp;ADDRESS(MATCH($C$2,Feuil1!$A:$A,0),(ROW()-6)*4+6))</f>
        <v>0</v>
      </c>
      <c r="D33" s="34">
        <f ca="1">INDIRECT("Feuil1!"&amp;ADDRESS(MATCH($C$2,Feuil1!$A:$A,0),(ROW()-6)*4+8))</f>
        <v>0</v>
      </c>
    </row>
    <row r="34" spans="2:4">
      <c r="B34" s="69">
        <f t="shared" ca="1" si="0"/>
        <v>41546</v>
      </c>
      <c r="C34" s="61">
        <f ca="1">INDIRECT("Feuil1!"&amp;ADDRESS(MATCH($C$2,Feuil1!$A:$A,0),(ROW()-6)*4+6))</f>
        <v>0</v>
      </c>
      <c r="D34" s="34">
        <f ca="1">INDIRECT("Feuil1!"&amp;ADDRESS(MATCH($C$2,Feuil1!$A:$A,0),(ROW()-6)*4+8))</f>
        <v>0</v>
      </c>
    </row>
    <row r="35" spans="2:4">
      <c r="B35" s="69">
        <f t="shared" ca="1" si="0"/>
        <v>41547</v>
      </c>
      <c r="C35" s="61">
        <f ca="1">INDIRECT("Feuil1!"&amp;ADDRESS(MATCH($C$2,Feuil1!$A:$A,0),(ROW()-6)*4+6))</f>
        <v>200</v>
      </c>
      <c r="D35" s="34">
        <f ca="1">INDIRECT("Feuil1!"&amp;ADDRESS(MATCH($C$2,Feuil1!$A:$A,0),(ROW()-6)*4+8))</f>
        <v>10</v>
      </c>
    </row>
    <row r="36" spans="2:4" ht="15.75" thickBot="1">
      <c r="B36" s="76">
        <f t="shared" ca="1" si="0"/>
        <v>0</v>
      </c>
      <c r="C36" s="62">
        <f ca="1">INDIRECT("Feuil1!"&amp;ADDRESS(MATCH($C$2,Feuil1!$A:$A,0),(ROW()-6)*4+6))</f>
        <v>0</v>
      </c>
      <c r="D36" s="60">
        <f ca="1">INDIRECT("Feuil1!"&amp;ADDRESS(MATCH($C$2,Feuil1!$A:$A,0),(ROW()-6)*4+8))</f>
        <v>0</v>
      </c>
    </row>
    <row r="37" spans="2:4" ht="15.75" thickBot="1">
      <c r="B37" s="21"/>
      <c r="C37" s="63"/>
    </row>
    <row r="38" spans="2:4" ht="15.75" thickBot="1">
      <c r="B38" s="66" t="s">
        <v>15</v>
      </c>
      <c r="C38" s="64">
        <f ca="1">SUM(C6:C37)</f>
        <v>3900</v>
      </c>
      <c r="D38" s="65">
        <f ca="1">SUM(D6:D37)</f>
        <v>198</v>
      </c>
    </row>
  </sheetData>
  <mergeCells count="2">
    <mergeCell ref="C2:D2"/>
    <mergeCell ref="C3:D3"/>
  </mergeCells>
  <dataValidations count="1">
    <dataValidation type="list" allowBlank="1" showInputMessage="1" showErrorMessage="1" sqref="C2">
      <formula1>Noms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cp:lastPrinted>2013-09-11T12:03:23Z</cp:lastPrinted>
  <dcterms:created xsi:type="dcterms:W3CDTF">2013-09-11T10:07:39Z</dcterms:created>
  <dcterms:modified xsi:type="dcterms:W3CDTF">2013-09-11T12:04:16Z</dcterms:modified>
</cp:coreProperties>
</file>