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00" windowWidth="14115" windowHeight="4500" activeTab="1"/>
  </bookViews>
  <sheets>
    <sheet name="2015" sheetId="11" r:id="rId1"/>
    <sheet name="FILTRAGE " sheetId="14" r:id="rId2"/>
  </sheets>
  <definedNames>
    <definedName name="_xlnm._FilterDatabase" localSheetId="0" hidden="1">'2015'!$B$4:$J$1099</definedName>
    <definedName name="_xlnm.Criteria" localSheetId="1">'FILTRAGE '!$A$6:$C$7</definedName>
    <definedName name="_xlnm.Extract" localSheetId="1">'FILTRAGE '!$A$9:$I$9</definedName>
    <definedName name="_xlnm.Print_Area" localSheetId="0">'2015'!$K$1:$L$30</definedName>
  </definedNames>
  <calcPr calcId="125725"/>
</workbook>
</file>

<file path=xl/calcChain.xml><?xml version="1.0" encoding="utf-8"?>
<calcChain xmlns="http://schemas.openxmlformats.org/spreadsheetml/2006/main">
  <c r="C7" i="14"/>
  <c r="B7"/>
  <c r="A7"/>
  <c r="D1106" i="11" l="1"/>
  <c r="B1106"/>
  <c r="C1106" s="1"/>
  <c r="G5" l="1"/>
  <c r="H5" s="1"/>
  <c r="I5"/>
  <c r="J5"/>
  <c r="B6"/>
  <c r="G6"/>
  <c r="I6" s="1"/>
  <c r="H6"/>
  <c r="J6"/>
  <c r="B7"/>
  <c r="G7"/>
  <c r="I7" s="1"/>
  <c r="J7"/>
  <c r="G8"/>
  <c r="I8" s="1"/>
  <c r="J8"/>
  <c r="B9"/>
  <c r="G9"/>
  <c r="H9" s="1"/>
  <c r="J9"/>
  <c r="B10"/>
  <c r="G10"/>
  <c r="I10" s="1"/>
  <c r="H10"/>
  <c r="J10"/>
  <c r="G11"/>
  <c r="I11" s="1"/>
  <c r="H11"/>
  <c r="J11"/>
  <c r="B12"/>
  <c r="G12"/>
  <c r="I12" s="1"/>
  <c r="J12"/>
  <c r="B13"/>
  <c r="G13"/>
  <c r="I13" s="1"/>
  <c r="J13"/>
  <c r="G14"/>
  <c r="I14" s="1"/>
  <c r="H14"/>
  <c r="J14"/>
  <c r="B15"/>
  <c r="G15"/>
  <c r="H15" s="1"/>
  <c r="J15"/>
  <c r="B16"/>
  <c r="G16"/>
  <c r="H16"/>
  <c r="I16"/>
  <c r="J16"/>
  <c r="G17"/>
  <c r="H17" s="1"/>
  <c r="I17"/>
  <c r="J17"/>
  <c r="B18"/>
  <c r="G18"/>
  <c r="I18" s="1"/>
  <c r="J18"/>
  <c r="B19"/>
  <c r="G19"/>
  <c r="I19" s="1"/>
  <c r="J19"/>
  <c r="G20"/>
  <c r="I20" s="1"/>
  <c r="J20"/>
  <c r="B21"/>
  <c r="G21"/>
  <c r="H21" s="1"/>
  <c r="J21"/>
  <c r="B22"/>
  <c r="G22"/>
  <c r="I22" s="1"/>
  <c r="J22"/>
  <c r="G23"/>
  <c r="I23" s="1"/>
  <c r="J23"/>
  <c r="B24"/>
  <c r="G24"/>
  <c r="I24" s="1"/>
  <c r="J24"/>
  <c r="B25"/>
  <c r="G25"/>
  <c r="I25" s="1"/>
  <c r="J25"/>
  <c r="G26"/>
  <c r="I26" s="1"/>
  <c r="J26"/>
  <c r="B27"/>
  <c r="G27"/>
  <c r="H27" s="1"/>
  <c r="J27"/>
  <c r="B28"/>
  <c r="G28"/>
  <c r="I28" s="1"/>
  <c r="J28"/>
  <c r="G29"/>
  <c r="I29" s="1"/>
  <c r="J29"/>
  <c r="B30"/>
  <c r="G30"/>
  <c r="I30" s="1"/>
  <c r="J30"/>
  <c r="B31"/>
  <c r="G31"/>
  <c r="I31" s="1"/>
  <c r="J31"/>
  <c r="G32"/>
  <c r="I32" s="1"/>
  <c r="J32"/>
  <c r="B33"/>
  <c r="G33"/>
  <c r="H33" s="1"/>
  <c r="J33"/>
  <c r="B34"/>
  <c r="G34"/>
  <c r="I34" s="1"/>
  <c r="J34"/>
  <c r="G35"/>
  <c r="I35" s="1"/>
  <c r="J35"/>
  <c r="B36"/>
  <c r="G36"/>
  <c r="I36" s="1"/>
  <c r="J36"/>
  <c r="B37"/>
  <c r="G37"/>
  <c r="I37" s="1"/>
  <c r="J37"/>
  <c r="G38"/>
  <c r="I38" s="1"/>
  <c r="J38"/>
  <c r="B39"/>
  <c r="G39"/>
  <c r="H39" s="1"/>
  <c r="J39"/>
  <c r="B40"/>
  <c r="G40"/>
  <c r="I40" s="1"/>
  <c r="J40"/>
  <c r="G41"/>
  <c r="I41" s="1"/>
  <c r="J41"/>
  <c r="B42"/>
  <c r="G42"/>
  <c r="I42" s="1"/>
  <c r="J42"/>
  <c r="B43"/>
  <c r="G43"/>
  <c r="I43" s="1"/>
  <c r="J43"/>
  <c r="G44"/>
  <c r="I44" s="1"/>
  <c r="J44"/>
  <c r="B45"/>
  <c r="G45"/>
  <c r="H45" s="1"/>
  <c r="J45"/>
  <c r="B46"/>
  <c r="G46"/>
  <c r="I46" s="1"/>
  <c r="J46"/>
  <c r="G47"/>
  <c r="I47" s="1"/>
  <c r="J47"/>
  <c r="B48"/>
  <c r="G48"/>
  <c r="I48" s="1"/>
  <c r="J48"/>
  <c r="B49"/>
  <c r="G49"/>
  <c r="I49" s="1"/>
  <c r="J49"/>
  <c r="G50"/>
  <c r="I50" s="1"/>
  <c r="J50"/>
  <c r="B51"/>
  <c r="G51"/>
  <c r="H51" s="1"/>
  <c r="J51"/>
  <c r="B52"/>
  <c r="G52"/>
  <c r="I52" s="1"/>
  <c r="J52"/>
  <c r="G53"/>
  <c r="I53" s="1"/>
  <c r="J53"/>
  <c r="B54"/>
  <c r="G54"/>
  <c r="I54" s="1"/>
  <c r="J54"/>
  <c r="B55"/>
  <c r="G55"/>
  <c r="I55" s="1"/>
  <c r="J55"/>
  <c r="G56"/>
  <c r="I56" s="1"/>
  <c r="J56"/>
  <c r="B57"/>
  <c r="G57"/>
  <c r="H57" s="1"/>
  <c r="J57"/>
  <c r="B58"/>
  <c r="G58"/>
  <c r="I58" s="1"/>
  <c r="J58"/>
  <c r="G59"/>
  <c r="I59" s="1"/>
  <c r="J59"/>
  <c r="B60"/>
  <c r="G60"/>
  <c r="I60" s="1"/>
  <c r="J60"/>
  <c r="B61"/>
  <c r="G61"/>
  <c r="I61" s="1"/>
  <c r="J61"/>
  <c r="G62"/>
  <c r="I62" s="1"/>
  <c r="H62"/>
  <c r="J62"/>
  <c r="B63"/>
  <c r="G63"/>
  <c r="H63" s="1"/>
  <c r="J63"/>
  <c r="B64"/>
  <c r="G64"/>
  <c r="I64" s="1"/>
  <c r="J64"/>
  <c r="G65"/>
  <c r="I65" s="1"/>
  <c r="J65"/>
  <c r="B66"/>
  <c r="G66"/>
  <c r="I66" s="1"/>
  <c r="J66"/>
  <c r="B67"/>
  <c r="G67"/>
  <c r="I67" s="1"/>
  <c r="J67"/>
  <c r="G68"/>
  <c r="I68" s="1"/>
  <c r="J68"/>
  <c r="B69"/>
  <c r="G69"/>
  <c r="H69" s="1"/>
  <c r="J69"/>
  <c r="B70"/>
  <c r="G70"/>
  <c r="I70" s="1"/>
  <c r="H70"/>
  <c r="J70"/>
  <c r="G71"/>
  <c r="I71" s="1"/>
  <c r="J71"/>
  <c r="B72"/>
  <c r="G72"/>
  <c r="I72" s="1"/>
  <c r="J72"/>
  <c r="B73"/>
  <c r="G73"/>
  <c r="I73" s="1"/>
  <c r="J73"/>
  <c r="G74"/>
  <c r="I74" s="1"/>
  <c r="J74"/>
  <c r="B75"/>
  <c r="G75"/>
  <c r="H75" s="1"/>
  <c r="J75"/>
  <c r="B76"/>
  <c r="G76"/>
  <c r="I76" s="1"/>
  <c r="J76"/>
  <c r="G77"/>
  <c r="I77" s="1"/>
  <c r="J77"/>
  <c r="B78"/>
  <c r="G78"/>
  <c r="I78" s="1"/>
  <c r="J78"/>
  <c r="B79"/>
  <c r="G79"/>
  <c r="I79" s="1"/>
  <c r="J79"/>
  <c r="G80"/>
  <c r="I80" s="1"/>
  <c r="J80"/>
  <c r="B81"/>
  <c r="G81"/>
  <c r="H81" s="1"/>
  <c r="J81"/>
  <c r="B82"/>
  <c r="G82"/>
  <c r="I82" s="1"/>
  <c r="J82"/>
  <c r="G83"/>
  <c r="I83" s="1"/>
  <c r="J83"/>
  <c r="B84"/>
  <c r="G84"/>
  <c r="I84" s="1"/>
  <c r="J84"/>
  <c r="B85"/>
  <c r="G85"/>
  <c r="I85" s="1"/>
  <c r="J85"/>
  <c r="G86"/>
  <c r="I86" s="1"/>
  <c r="J86"/>
  <c r="B87"/>
  <c r="G87"/>
  <c r="H87" s="1"/>
  <c r="J87"/>
  <c r="B88"/>
  <c r="G88"/>
  <c r="I88" s="1"/>
  <c r="J88"/>
  <c r="G89"/>
  <c r="I89" s="1"/>
  <c r="J89"/>
  <c r="B90"/>
  <c r="G90"/>
  <c r="I90" s="1"/>
  <c r="J90"/>
  <c r="B91"/>
  <c r="G91"/>
  <c r="I91" s="1"/>
  <c r="J91"/>
  <c r="G92"/>
  <c r="I92" s="1"/>
  <c r="J92"/>
  <c r="B93"/>
  <c r="G93"/>
  <c r="H93" s="1"/>
  <c r="J93"/>
  <c r="B94"/>
  <c r="G94"/>
  <c r="I94" s="1"/>
  <c r="J94"/>
  <c r="G95"/>
  <c r="I95" s="1"/>
  <c r="J95"/>
  <c r="B96"/>
  <c r="G96"/>
  <c r="I96" s="1"/>
  <c r="J96"/>
  <c r="B97"/>
  <c r="G97"/>
  <c r="I97" s="1"/>
  <c r="J97"/>
  <c r="B99"/>
  <c r="B100"/>
  <c r="B102"/>
  <c r="B103"/>
  <c r="B105"/>
  <c r="B106"/>
  <c r="B108"/>
  <c r="B109"/>
  <c r="B111"/>
  <c r="B112"/>
  <c r="B114"/>
  <c r="B115"/>
  <c r="B117"/>
  <c r="B118"/>
  <c r="B120"/>
  <c r="B121"/>
  <c r="B123"/>
  <c r="B124"/>
  <c r="B126"/>
  <c r="B127"/>
  <c r="B129"/>
  <c r="B130"/>
  <c r="B132"/>
  <c r="B133"/>
  <c r="B135"/>
  <c r="B136"/>
  <c r="B138"/>
  <c r="B139"/>
  <c r="B141"/>
  <c r="B142"/>
  <c r="B144"/>
  <c r="B145"/>
  <c r="B147"/>
  <c r="B148"/>
  <c r="B150"/>
  <c r="B151"/>
  <c r="B153"/>
  <c r="B154"/>
  <c r="B156"/>
  <c r="B157"/>
  <c r="B159"/>
  <c r="B160"/>
  <c r="B162"/>
  <c r="B163"/>
  <c r="B165"/>
  <c r="B166"/>
  <c r="B168"/>
  <c r="B169"/>
  <c r="B171"/>
  <c r="B172"/>
  <c r="B174"/>
  <c r="B175"/>
  <c r="B177"/>
  <c r="B178"/>
  <c r="B180"/>
  <c r="B181"/>
  <c r="B183"/>
  <c r="B184"/>
  <c r="B186"/>
  <c r="B187"/>
  <c r="B189"/>
  <c r="B190"/>
  <c r="B192"/>
  <c r="B193"/>
  <c r="B195"/>
  <c r="B196"/>
  <c r="B198"/>
  <c r="B199"/>
  <c r="B201"/>
  <c r="B202"/>
  <c r="B204"/>
  <c r="B205"/>
  <c r="B207"/>
  <c r="B208"/>
  <c r="B210"/>
  <c r="B211"/>
  <c r="B213"/>
  <c r="B214"/>
  <c r="B216"/>
  <c r="B217"/>
  <c r="B219"/>
  <c r="B220"/>
  <c r="B222"/>
  <c r="B223"/>
  <c r="B225"/>
  <c r="B226"/>
  <c r="B228"/>
  <c r="B229"/>
  <c r="B231"/>
  <c r="B232"/>
  <c r="B234"/>
  <c r="B235"/>
  <c r="B237"/>
  <c r="B238"/>
  <c r="B240"/>
  <c r="B241"/>
  <c r="B243"/>
  <c r="B244"/>
  <c r="B246"/>
  <c r="B247"/>
  <c r="B249"/>
  <c r="B250"/>
  <c r="B252"/>
  <c r="B253"/>
  <c r="B255"/>
  <c r="B256"/>
  <c r="B258"/>
  <c r="B259"/>
  <c r="B261"/>
  <c r="B262"/>
  <c r="B264"/>
  <c r="B265"/>
  <c r="B267"/>
  <c r="B268"/>
  <c r="B270"/>
  <c r="B271"/>
  <c r="B273"/>
  <c r="B274"/>
  <c r="B276"/>
  <c r="B277"/>
  <c r="B279"/>
  <c r="B280"/>
  <c r="B282"/>
  <c r="B283"/>
  <c r="B285"/>
  <c r="B286"/>
  <c r="B288"/>
  <c r="B289"/>
  <c r="B291"/>
  <c r="B292"/>
  <c r="B294"/>
  <c r="B295"/>
  <c r="B297"/>
  <c r="B298"/>
  <c r="B300"/>
  <c r="B301"/>
  <c r="B303"/>
  <c r="B304"/>
  <c r="B306"/>
  <c r="B307"/>
  <c r="B309"/>
  <c r="B310"/>
  <c r="B312"/>
  <c r="B313"/>
  <c r="B315"/>
  <c r="B316"/>
  <c r="B318"/>
  <c r="B319"/>
  <c r="B321"/>
  <c r="B322"/>
  <c r="B324"/>
  <c r="B325"/>
  <c r="B327"/>
  <c r="B328"/>
  <c r="B330"/>
  <c r="B331"/>
  <c r="B333"/>
  <c r="B334"/>
  <c r="B336"/>
  <c r="B337"/>
  <c r="B339"/>
  <c r="B340"/>
  <c r="B342"/>
  <c r="B343"/>
  <c r="B345"/>
  <c r="B346"/>
  <c r="B348"/>
  <c r="B349"/>
  <c r="B351"/>
  <c r="B352"/>
  <c r="B354"/>
  <c r="B355"/>
  <c r="B357"/>
  <c r="B358"/>
  <c r="B360"/>
  <c r="B361"/>
  <c r="B363"/>
  <c r="B364"/>
  <c r="B366"/>
  <c r="B367"/>
  <c r="B369"/>
  <c r="B370"/>
  <c r="B372"/>
  <c r="B373"/>
  <c r="B375"/>
  <c r="B376"/>
  <c r="B378"/>
  <c r="B379"/>
  <c r="B381"/>
  <c r="B382"/>
  <c r="B384"/>
  <c r="B385"/>
  <c r="B387"/>
  <c r="B388"/>
  <c r="B390"/>
  <c r="B391"/>
  <c r="B393"/>
  <c r="B394"/>
  <c r="B396"/>
  <c r="B397"/>
  <c r="B399"/>
  <c r="B400"/>
  <c r="B402"/>
  <c r="B403"/>
  <c r="B405"/>
  <c r="B406"/>
  <c r="B408"/>
  <c r="B409"/>
  <c r="B411"/>
  <c r="B412"/>
  <c r="B414"/>
  <c r="B415"/>
  <c r="B417"/>
  <c r="B418"/>
  <c r="B420"/>
  <c r="B421"/>
  <c r="B423"/>
  <c r="B424"/>
  <c r="B426"/>
  <c r="B427"/>
  <c r="B429"/>
  <c r="B430"/>
  <c r="B432"/>
  <c r="B433"/>
  <c r="B435"/>
  <c r="B436"/>
  <c r="B438"/>
  <c r="B439"/>
  <c r="B441"/>
  <c r="B442"/>
  <c r="B444"/>
  <c r="B445"/>
  <c r="B447"/>
  <c r="B448"/>
  <c r="B450"/>
  <c r="B451"/>
  <c r="B453"/>
  <c r="B454"/>
  <c r="B456"/>
  <c r="B457"/>
  <c r="B459"/>
  <c r="B460"/>
  <c r="B462"/>
  <c r="B463"/>
  <c r="B465"/>
  <c r="B466"/>
  <c r="B468"/>
  <c r="B469"/>
  <c r="B471"/>
  <c r="B472"/>
  <c r="B474"/>
  <c r="B475"/>
  <c r="B477"/>
  <c r="B478"/>
  <c r="B480"/>
  <c r="B481"/>
  <c r="B483"/>
  <c r="B484"/>
  <c r="B486"/>
  <c r="B487"/>
  <c r="B489"/>
  <c r="B490"/>
  <c r="B492"/>
  <c r="B493"/>
  <c r="B495"/>
  <c r="B496"/>
  <c r="B498"/>
  <c r="B499"/>
  <c r="B501"/>
  <c r="B502"/>
  <c r="B504"/>
  <c r="B505"/>
  <c r="B507"/>
  <c r="B508"/>
  <c r="B510"/>
  <c r="B511"/>
  <c r="B513"/>
  <c r="B514"/>
  <c r="B516"/>
  <c r="B517"/>
  <c r="B519"/>
  <c r="B520"/>
  <c r="B522"/>
  <c r="B523"/>
  <c r="B525"/>
  <c r="B526"/>
  <c r="B528"/>
  <c r="B529"/>
  <c r="B531"/>
  <c r="B532"/>
  <c r="B534"/>
  <c r="B535"/>
  <c r="B537"/>
  <c r="B538"/>
  <c r="B540"/>
  <c r="B541"/>
  <c r="B543"/>
  <c r="B544"/>
  <c r="B546"/>
  <c r="B547"/>
  <c r="B549"/>
  <c r="B550"/>
  <c r="B552"/>
  <c r="B553"/>
  <c r="B555"/>
  <c r="B556"/>
  <c r="B558"/>
  <c r="B559"/>
  <c r="B561"/>
  <c r="B562"/>
  <c r="B564"/>
  <c r="B565"/>
  <c r="B567"/>
  <c r="B568"/>
  <c r="B570"/>
  <c r="B571"/>
  <c r="B573"/>
  <c r="B574"/>
  <c r="B576"/>
  <c r="B577"/>
  <c r="B579"/>
  <c r="B580"/>
  <c r="B582"/>
  <c r="B583"/>
  <c r="B585"/>
  <c r="B586"/>
  <c r="B588"/>
  <c r="B589"/>
  <c r="B591"/>
  <c r="B592"/>
  <c r="B594"/>
  <c r="B595"/>
  <c r="B597"/>
  <c r="B598"/>
  <c r="B600"/>
  <c r="B601"/>
  <c r="B603"/>
  <c r="B604"/>
  <c r="B606"/>
  <c r="B607"/>
  <c r="B609"/>
  <c r="B610"/>
  <c r="B612"/>
  <c r="B613"/>
  <c r="B615"/>
  <c r="B616"/>
  <c r="B618"/>
  <c r="B619"/>
  <c r="B621"/>
  <c r="B622"/>
  <c r="B624"/>
  <c r="B625"/>
  <c r="B627"/>
  <c r="B628"/>
  <c r="B630"/>
  <c r="B631"/>
  <c r="B633"/>
  <c r="B634"/>
  <c r="B636"/>
  <c r="B637"/>
  <c r="B639"/>
  <c r="B640"/>
  <c r="B642"/>
  <c r="B643"/>
  <c r="B645"/>
  <c r="B646"/>
  <c r="B648"/>
  <c r="B649"/>
  <c r="B651"/>
  <c r="B652"/>
  <c r="B654"/>
  <c r="B655"/>
  <c r="B657"/>
  <c r="B658"/>
  <c r="B660"/>
  <c r="B661"/>
  <c r="B663"/>
  <c r="B664"/>
  <c r="B666"/>
  <c r="B667"/>
  <c r="B669"/>
  <c r="B670"/>
  <c r="B672"/>
  <c r="B673"/>
  <c r="B675"/>
  <c r="B676"/>
  <c r="B678"/>
  <c r="B679"/>
  <c r="B681"/>
  <c r="B682"/>
  <c r="B684"/>
  <c r="B685"/>
  <c r="B687"/>
  <c r="B688"/>
  <c r="B690"/>
  <c r="B691"/>
  <c r="B693"/>
  <c r="B694"/>
  <c r="B696"/>
  <c r="B697"/>
  <c r="B699"/>
  <c r="B700"/>
  <c r="B702"/>
  <c r="B703"/>
  <c r="B705"/>
  <c r="B706"/>
  <c r="B708"/>
  <c r="B709"/>
  <c r="B711"/>
  <c r="B712"/>
  <c r="B714"/>
  <c r="B715"/>
  <c r="B717"/>
  <c r="B718"/>
  <c r="B720"/>
  <c r="B721"/>
  <c r="B723"/>
  <c r="B724"/>
  <c r="B726"/>
  <c r="B727"/>
  <c r="B729"/>
  <c r="B730"/>
  <c r="B732"/>
  <c r="B733"/>
  <c r="B735"/>
  <c r="B736"/>
  <c r="B738"/>
  <c r="B739"/>
  <c r="B741"/>
  <c r="B742"/>
  <c r="B744"/>
  <c r="B745"/>
  <c r="B747"/>
  <c r="B748"/>
  <c r="B750"/>
  <c r="B751"/>
  <c r="B753"/>
  <c r="B754"/>
  <c r="B756"/>
  <c r="B757"/>
  <c r="B759"/>
  <c r="B760"/>
  <c r="B762"/>
  <c r="B763"/>
  <c r="B765"/>
  <c r="B766"/>
  <c r="B768"/>
  <c r="B769"/>
  <c r="B771"/>
  <c r="B772"/>
  <c r="B774"/>
  <c r="B775"/>
  <c r="B777"/>
  <c r="B778"/>
  <c r="B780"/>
  <c r="B781"/>
  <c r="B783"/>
  <c r="B784"/>
  <c r="B786"/>
  <c r="B787"/>
  <c r="B789"/>
  <c r="B790"/>
  <c r="B792"/>
  <c r="B793"/>
  <c r="B795"/>
  <c r="B796"/>
  <c r="B798"/>
  <c r="B799"/>
  <c r="B801"/>
  <c r="B802"/>
  <c r="B804"/>
  <c r="B805"/>
  <c r="B807"/>
  <c r="B808"/>
  <c r="B810"/>
  <c r="B811"/>
  <c r="B813"/>
  <c r="B814"/>
  <c r="B816"/>
  <c r="B817"/>
  <c r="B819"/>
  <c r="B820"/>
  <c r="B822"/>
  <c r="B823"/>
  <c r="B825"/>
  <c r="B826"/>
  <c r="B828"/>
  <c r="B829"/>
  <c r="B831"/>
  <c r="B832"/>
  <c r="B834"/>
  <c r="B835"/>
  <c r="B837"/>
  <c r="B838"/>
  <c r="B840"/>
  <c r="B841"/>
  <c r="B843"/>
  <c r="B844"/>
  <c r="B846"/>
  <c r="B847"/>
  <c r="B849"/>
  <c r="B850"/>
  <c r="B852"/>
  <c r="B853"/>
  <c r="B855"/>
  <c r="B856"/>
  <c r="B858"/>
  <c r="B859"/>
  <c r="B861"/>
  <c r="B862"/>
  <c r="B864"/>
  <c r="B865"/>
  <c r="B867"/>
  <c r="B868"/>
  <c r="B870"/>
  <c r="B871"/>
  <c r="B873"/>
  <c r="B874"/>
  <c r="B876"/>
  <c r="B877"/>
  <c r="B879"/>
  <c r="B880"/>
  <c r="B882"/>
  <c r="B883"/>
  <c r="B885"/>
  <c r="B886"/>
  <c r="B888"/>
  <c r="B889"/>
  <c r="B891"/>
  <c r="B892"/>
  <c r="B894"/>
  <c r="B895"/>
  <c r="B897"/>
  <c r="B898"/>
  <c r="B900"/>
  <c r="B901"/>
  <c r="B903"/>
  <c r="B904"/>
  <c r="B906"/>
  <c r="B907"/>
  <c r="B909"/>
  <c r="B910"/>
  <c r="B912"/>
  <c r="B913"/>
  <c r="B915"/>
  <c r="B916"/>
  <c r="B918"/>
  <c r="B919"/>
  <c r="B921"/>
  <c r="B922"/>
  <c r="B924"/>
  <c r="B925"/>
  <c r="B927"/>
  <c r="B928"/>
  <c r="B930"/>
  <c r="B931"/>
  <c r="B933"/>
  <c r="B934"/>
  <c r="B936"/>
  <c r="B937"/>
  <c r="B939"/>
  <c r="B940"/>
  <c r="B942"/>
  <c r="B943"/>
  <c r="B945"/>
  <c r="B946"/>
  <c r="B948"/>
  <c r="B949"/>
  <c r="B951"/>
  <c r="B952"/>
  <c r="B954"/>
  <c r="B955"/>
  <c r="B957"/>
  <c r="B958"/>
  <c r="B960"/>
  <c r="B961"/>
  <c r="B963"/>
  <c r="B964"/>
  <c r="B966"/>
  <c r="B967"/>
  <c r="B969"/>
  <c r="B970"/>
  <c r="B972"/>
  <c r="B973"/>
  <c r="B975"/>
  <c r="B976"/>
  <c r="B978"/>
  <c r="B979"/>
  <c r="B981"/>
  <c r="B982"/>
  <c r="B984"/>
  <c r="B985"/>
  <c r="B987"/>
  <c r="B988"/>
  <c r="B990"/>
  <c r="B991"/>
  <c r="B993"/>
  <c r="B994"/>
  <c r="B996"/>
  <c r="B997"/>
  <c r="B999"/>
  <c r="B1000"/>
  <c r="B1002"/>
  <c r="B1003"/>
  <c r="B1005"/>
  <c r="B1006"/>
  <c r="B1008"/>
  <c r="B1009"/>
  <c r="B1011"/>
  <c r="B1012"/>
  <c r="B1014"/>
  <c r="B1015"/>
  <c r="B1017"/>
  <c r="B1018"/>
  <c r="B1020"/>
  <c r="B1021"/>
  <c r="B1023"/>
  <c r="B1024"/>
  <c r="B1026"/>
  <c r="B1027"/>
  <c r="B1029"/>
  <c r="B1030"/>
  <c r="B1032"/>
  <c r="B1033"/>
  <c r="B1035"/>
  <c r="B1036"/>
  <c r="B1038"/>
  <c r="B1039"/>
  <c r="B1041"/>
  <c r="B1042"/>
  <c r="B1044"/>
  <c r="B1045"/>
  <c r="B1047"/>
  <c r="B1048"/>
  <c r="B1050"/>
  <c r="B1051"/>
  <c r="B1053"/>
  <c r="B1054"/>
  <c r="B1056"/>
  <c r="B1057"/>
  <c r="B1059"/>
  <c r="B1060"/>
  <c r="B1062"/>
  <c r="B1063"/>
  <c r="B1065"/>
  <c r="B1066"/>
  <c r="B1068"/>
  <c r="B1069"/>
  <c r="B1071"/>
  <c r="B1072"/>
  <c r="B1074"/>
  <c r="B1075"/>
  <c r="B1077"/>
  <c r="B1078"/>
  <c r="B1080"/>
  <c r="B1081"/>
  <c r="B1083"/>
  <c r="B1084"/>
  <c r="B1086"/>
  <c r="B1087"/>
  <c r="B1089"/>
  <c r="B1090"/>
  <c r="B1092"/>
  <c r="B1093"/>
  <c r="B1095"/>
  <c r="B1096"/>
  <c r="B1098"/>
  <c r="B1099"/>
  <c r="H22" l="1"/>
  <c r="H58"/>
  <c r="H54"/>
  <c r="H50"/>
  <c r="H18"/>
  <c r="H94"/>
  <c r="H90"/>
  <c r="H86"/>
  <c r="H46"/>
  <c r="H42"/>
  <c r="H38"/>
  <c r="H82"/>
  <c r="H78"/>
  <c r="H74"/>
  <c r="H34"/>
  <c r="H30"/>
  <c r="H26"/>
  <c r="H66"/>
  <c r="H95"/>
  <c r="H89"/>
  <c r="H88"/>
  <c r="H83"/>
  <c r="H77"/>
  <c r="H76"/>
  <c r="H71"/>
  <c r="H65"/>
  <c r="H64"/>
  <c r="H59"/>
  <c r="H53"/>
  <c r="H52"/>
  <c r="H47"/>
  <c r="H41"/>
  <c r="H40"/>
  <c r="H35"/>
  <c r="H29"/>
  <c r="H28"/>
  <c r="H23"/>
  <c r="H96"/>
  <c r="H92"/>
  <c r="H84"/>
  <c r="H80"/>
  <c r="H72"/>
  <c r="H68"/>
  <c r="H60"/>
  <c r="H56"/>
  <c r="H48"/>
  <c r="H44"/>
  <c r="H36"/>
  <c r="H32"/>
  <c r="H24"/>
  <c r="H20"/>
  <c r="H12"/>
  <c r="H8"/>
  <c r="H97"/>
  <c r="H91"/>
  <c r="H85"/>
  <c r="H79"/>
  <c r="H73"/>
  <c r="H67"/>
  <c r="H61"/>
  <c r="H55"/>
  <c r="H49"/>
  <c r="H43"/>
  <c r="H37"/>
  <c r="H31"/>
  <c r="H25"/>
  <c r="H19"/>
  <c r="H13"/>
  <c r="H7"/>
  <c r="I93"/>
  <c r="I87"/>
  <c r="I81"/>
  <c r="I75"/>
  <c r="I69"/>
  <c r="I63"/>
  <c r="I57"/>
  <c r="I51"/>
  <c r="I45"/>
  <c r="I39"/>
  <c r="I33"/>
  <c r="I27"/>
  <c r="I21"/>
  <c r="I15"/>
  <c r="I9"/>
  <c r="L1117"/>
  <c r="F1117"/>
  <c r="D1117"/>
  <c r="A1117"/>
  <c r="H1110"/>
  <c r="G1110"/>
  <c r="F1110"/>
  <c r="B1110"/>
  <c r="H1109"/>
  <c r="G1109"/>
  <c r="F1109"/>
  <c r="B1109"/>
  <c r="H1108"/>
  <c r="G1108"/>
  <c r="F1108"/>
  <c r="B1108"/>
  <c r="H1107"/>
  <c r="G1107"/>
  <c r="F1107"/>
  <c r="B1107"/>
  <c r="H1106"/>
  <c r="G1106"/>
  <c r="F1106"/>
  <c r="J1099"/>
  <c r="G1099"/>
  <c r="J1098"/>
  <c r="G1098"/>
  <c r="H1098" s="1"/>
  <c r="J1097"/>
  <c r="G1097"/>
  <c r="J1096"/>
  <c r="G1096"/>
  <c r="J1095"/>
  <c r="G1095"/>
  <c r="H1095" s="1"/>
  <c r="J1094"/>
  <c r="G1094"/>
  <c r="J1093"/>
  <c r="G1093"/>
  <c r="J1092"/>
  <c r="G1092"/>
  <c r="J1091"/>
  <c r="G1091"/>
  <c r="J1090"/>
  <c r="G1090"/>
  <c r="H1090" s="1"/>
  <c r="J1089"/>
  <c r="G1089"/>
  <c r="J1088"/>
  <c r="G1088"/>
  <c r="J1087"/>
  <c r="G1087"/>
  <c r="J1086"/>
  <c r="G1086"/>
  <c r="J1085"/>
  <c r="G1085"/>
  <c r="J1084"/>
  <c r="G1084"/>
  <c r="J1083"/>
  <c r="G1083"/>
  <c r="J1082"/>
  <c r="G1082"/>
  <c r="H1082" s="1"/>
  <c r="J1081"/>
  <c r="G1081"/>
  <c r="J1080"/>
  <c r="G1080"/>
  <c r="J1079"/>
  <c r="G1079"/>
  <c r="H1079" s="1"/>
  <c r="J1078"/>
  <c r="G1078"/>
  <c r="H1078" s="1"/>
  <c r="J1077"/>
  <c r="G1077"/>
  <c r="J1076"/>
  <c r="G1076"/>
  <c r="H1076" s="1"/>
  <c r="J1075"/>
  <c r="G1075"/>
  <c r="H1075" s="1"/>
  <c r="J1074"/>
  <c r="G1074"/>
  <c r="J1073"/>
  <c r="G1073"/>
  <c r="J1072"/>
  <c r="G1072"/>
  <c r="J1071"/>
  <c r="G1071"/>
  <c r="J1070"/>
  <c r="G1070"/>
  <c r="J1069"/>
  <c r="G1069"/>
  <c r="J1068"/>
  <c r="G1068"/>
  <c r="J1067"/>
  <c r="G1067"/>
  <c r="J1066"/>
  <c r="G1066"/>
  <c r="H1066" s="1"/>
  <c r="J1065"/>
  <c r="G1065"/>
  <c r="J1064"/>
  <c r="G1064"/>
  <c r="J1063"/>
  <c r="G1063"/>
  <c r="J1062"/>
  <c r="G1062"/>
  <c r="J1061"/>
  <c r="G1061"/>
  <c r="J1060"/>
  <c r="G1060"/>
  <c r="J1059"/>
  <c r="G1059"/>
  <c r="J1058"/>
  <c r="G1058"/>
  <c r="H1058" s="1"/>
  <c r="J1057"/>
  <c r="G1057"/>
  <c r="J1056"/>
  <c r="G1056"/>
  <c r="J1055"/>
  <c r="G1055"/>
  <c r="J1054"/>
  <c r="G1054"/>
  <c r="J1053"/>
  <c r="G1053"/>
  <c r="J1052"/>
  <c r="G1052"/>
  <c r="J1051"/>
  <c r="G1051"/>
  <c r="J1050"/>
  <c r="G1050"/>
  <c r="J1049"/>
  <c r="G1049"/>
  <c r="J1048"/>
  <c r="G1048"/>
  <c r="J1047"/>
  <c r="G1047"/>
  <c r="H1047" s="1"/>
  <c r="J1046"/>
  <c r="G1046"/>
  <c r="H1046" s="1"/>
  <c r="J1045"/>
  <c r="G1045"/>
  <c r="J1044"/>
  <c r="G1044"/>
  <c r="H1044" s="1"/>
  <c r="J1043"/>
  <c r="G1043"/>
  <c r="H1043" s="1"/>
  <c r="J1042"/>
  <c r="G1042"/>
  <c r="J1041"/>
  <c r="G1041"/>
  <c r="J1040"/>
  <c r="G1040"/>
  <c r="J1039"/>
  <c r="G1039"/>
  <c r="J1038"/>
  <c r="G1038"/>
  <c r="J1037"/>
  <c r="G1037"/>
  <c r="J1036"/>
  <c r="G1036"/>
  <c r="H1036" s="1"/>
  <c r="J1035"/>
  <c r="G1035"/>
  <c r="J1034"/>
  <c r="G1034"/>
  <c r="H1034" s="1"/>
  <c r="J1033"/>
  <c r="G1033"/>
  <c r="J1032"/>
  <c r="G1032"/>
  <c r="J1031"/>
  <c r="G1031"/>
  <c r="H1031" s="1"/>
  <c r="J1030"/>
  <c r="G1030"/>
  <c r="J1029"/>
  <c r="G1029"/>
  <c r="I1029" s="1"/>
  <c r="J1028"/>
  <c r="G1028"/>
  <c r="J1027"/>
  <c r="G1027"/>
  <c r="J1026"/>
  <c r="G1026"/>
  <c r="H1026" s="1"/>
  <c r="J1025"/>
  <c r="G1025"/>
  <c r="J1024"/>
  <c r="G1024"/>
  <c r="H1024" s="1"/>
  <c r="J1023"/>
  <c r="G1023"/>
  <c r="J1022"/>
  <c r="G1022"/>
  <c r="I1022" s="1"/>
  <c r="J1021"/>
  <c r="G1021"/>
  <c r="J1020"/>
  <c r="G1020"/>
  <c r="J1019"/>
  <c r="G1019"/>
  <c r="J1018"/>
  <c r="G1018"/>
  <c r="I1018" s="1"/>
  <c r="J1017"/>
  <c r="G1017"/>
  <c r="J1016"/>
  <c r="G1016"/>
  <c r="J1015"/>
  <c r="G1015"/>
  <c r="J1014"/>
  <c r="G1014"/>
  <c r="J1013"/>
  <c r="G1013"/>
  <c r="J1012"/>
  <c r="G1012"/>
  <c r="H1012" s="1"/>
  <c r="J1011"/>
  <c r="G1011"/>
  <c r="I1011" s="1"/>
  <c r="J1010"/>
  <c r="G1010"/>
  <c r="I1010" s="1"/>
  <c r="J1009"/>
  <c r="G1009"/>
  <c r="J1008"/>
  <c r="G1008"/>
  <c r="J1007"/>
  <c r="G1007"/>
  <c r="J1006"/>
  <c r="G1006"/>
  <c r="I1006" s="1"/>
  <c r="J1005"/>
  <c r="G1005"/>
  <c r="J1004"/>
  <c r="G1004"/>
  <c r="J1003"/>
  <c r="G1003"/>
  <c r="J1002"/>
  <c r="G1002"/>
  <c r="H1002" s="1"/>
  <c r="J1001"/>
  <c r="G1001"/>
  <c r="J1000"/>
  <c r="G1000"/>
  <c r="J999"/>
  <c r="G999"/>
  <c r="J998"/>
  <c r="G998"/>
  <c r="J997"/>
  <c r="G997"/>
  <c r="I997" s="1"/>
  <c r="J996"/>
  <c r="G996"/>
  <c r="I996" s="1"/>
  <c r="J995"/>
  <c r="G995"/>
  <c r="I995" s="1"/>
  <c r="J994"/>
  <c r="G994"/>
  <c r="I994" s="1"/>
  <c r="J993"/>
  <c r="G993"/>
  <c r="J992"/>
  <c r="G992"/>
  <c r="I992" s="1"/>
  <c r="J991"/>
  <c r="G991"/>
  <c r="J990"/>
  <c r="G990"/>
  <c r="J989"/>
  <c r="G989"/>
  <c r="I989" s="1"/>
  <c r="J988"/>
  <c r="G988"/>
  <c r="I988" s="1"/>
  <c r="J987"/>
  <c r="G987"/>
  <c r="J986"/>
  <c r="G986"/>
  <c r="J985"/>
  <c r="G985"/>
  <c r="J984"/>
  <c r="G984"/>
  <c r="H984" s="1"/>
  <c r="J983"/>
  <c r="G983"/>
  <c r="I983" s="1"/>
  <c r="J982"/>
  <c r="G982"/>
  <c r="J981"/>
  <c r="G981"/>
  <c r="J980"/>
  <c r="G980"/>
  <c r="I980" s="1"/>
  <c r="J979"/>
  <c r="G979"/>
  <c r="J978"/>
  <c r="G978"/>
  <c r="J977"/>
  <c r="G977"/>
  <c r="J976"/>
  <c r="G976"/>
  <c r="J975"/>
  <c r="G975"/>
  <c r="J974"/>
  <c r="G974"/>
  <c r="J973"/>
  <c r="G973"/>
  <c r="J972"/>
  <c r="G972"/>
  <c r="J971"/>
  <c r="G971"/>
  <c r="J970"/>
  <c r="G970"/>
  <c r="J969"/>
  <c r="G969"/>
  <c r="I969" s="1"/>
  <c r="J968"/>
  <c r="G968"/>
  <c r="H968" s="1"/>
  <c r="J967"/>
  <c r="G967"/>
  <c r="I967" s="1"/>
  <c r="J966"/>
  <c r="G966"/>
  <c r="J965"/>
  <c r="G965"/>
  <c r="J964"/>
  <c r="G964"/>
  <c r="I964" s="1"/>
  <c r="J963"/>
  <c r="G963"/>
  <c r="J962"/>
  <c r="G962"/>
  <c r="J961"/>
  <c r="G961"/>
  <c r="I961" s="1"/>
  <c r="J960"/>
  <c r="G960"/>
  <c r="I960" s="1"/>
  <c r="J959"/>
  <c r="G959"/>
  <c r="J958"/>
  <c r="G958"/>
  <c r="H958" s="1"/>
  <c r="J957"/>
  <c r="G957"/>
  <c r="I957" s="1"/>
  <c r="J956"/>
  <c r="G956"/>
  <c r="J955"/>
  <c r="G955"/>
  <c r="J954"/>
  <c r="G954"/>
  <c r="I954" s="1"/>
  <c r="J953"/>
  <c r="G953"/>
  <c r="J952"/>
  <c r="G952"/>
  <c r="I952" s="1"/>
  <c r="J951"/>
  <c r="G951"/>
  <c r="J950"/>
  <c r="G950"/>
  <c r="J949"/>
  <c r="G949"/>
  <c r="J948"/>
  <c r="G948"/>
  <c r="J947"/>
  <c r="G947"/>
  <c r="I947" s="1"/>
  <c r="J946"/>
  <c r="G946"/>
  <c r="I946" s="1"/>
  <c r="J945"/>
  <c r="G945"/>
  <c r="J944"/>
  <c r="G944"/>
  <c r="J943"/>
  <c r="G943"/>
  <c r="J942"/>
  <c r="G942"/>
  <c r="J941"/>
  <c r="G941"/>
  <c r="J940"/>
  <c r="G940"/>
  <c r="H940" s="1"/>
  <c r="J939"/>
  <c r="G939"/>
  <c r="J938"/>
  <c r="G938"/>
  <c r="J937"/>
  <c r="G937"/>
  <c r="J936"/>
  <c r="G936"/>
  <c r="J935"/>
  <c r="G935"/>
  <c r="H935" s="1"/>
  <c r="J934"/>
  <c r="G934"/>
  <c r="I934" s="1"/>
  <c r="J933"/>
  <c r="G933"/>
  <c r="J932"/>
  <c r="G932"/>
  <c r="I932" s="1"/>
  <c r="J931"/>
  <c r="G931"/>
  <c r="J930"/>
  <c r="G930"/>
  <c r="J929"/>
  <c r="G929"/>
  <c r="H929" s="1"/>
  <c r="J928"/>
  <c r="G928"/>
  <c r="H928" s="1"/>
  <c r="J927"/>
  <c r="G927"/>
  <c r="J926"/>
  <c r="G926"/>
  <c r="J925"/>
  <c r="G925"/>
  <c r="H925" s="1"/>
  <c r="J924"/>
  <c r="G924"/>
  <c r="I924" s="1"/>
  <c r="J923"/>
  <c r="G923"/>
  <c r="J922"/>
  <c r="G922"/>
  <c r="I922" s="1"/>
  <c r="J921"/>
  <c r="G921"/>
  <c r="J920"/>
  <c r="G920"/>
  <c r="J919"/>
  <c r="G919"/>
  <c r="H919" s="1"/>
  <c r="J918"/>
  <c r="G918"/>
  <c r="J917"/>
  <c r="G917"/>
  <c r="H917" s="1"/>
  <c r="J916"/>
  <c r="G916"/>
  <c r="J915"/>
  <c r="G915"/>
  <c r="J914"/>
  <c r="G914"/>
  <c r="I914" s="1"/>
  <c r="J913"/>
  <c r="G913"/>
  <c r="J912"/>
  <c r="G912"/>
  <c r="H912" s="1"/>
  <c r="J911"/>
  <c r="G911"/>
  <c r="H911" s="1"/>
  <c r="J910"/>
  <c r="G910"/>
  <c r="J909"/>
  <c r="G909"/>
  <c r="H909" s="1"/>
  <c r="J908"/>
  <c r="G908"/>
  <c r="H908" s="1"/>
  <c r="J907"/>
  <c r="G907"/>
  <c r="H907" s="1"/>
  <c r="J906"/>
  <c r="G906"/>
  <c r="J905"/>
  <c r="G905"/>
  <c r="J904"/>
  <c r="G904"/>
  <c r="J903"/>
  <c r="G903"/>
  <c r="H903" s="1"/>
  <c r="J902"/>
  <c r="G902"/>
  <c r="I902" s="1"/>
  <c r="J901"/>
  <c r="G901"/>
  <c r="J900"/>
  <c r="G900"/>
  <c r="I900" s="1"/>
  <c r="J899"/>
  <c r="G899"/>
  <c r="J898"/>
  <c r="G898"/>
  <c r="J897"/>
  <c r="G897"/>
  <c r="H897" s="1"/>
  <c r="J896"/>
  <c r="G896"/>
  <c r="I896" s="1"/>
  <c r="J895"/>
  <c r="G895"/>
  <c r="J894"/>
  <c r="G894"/>
  <c r="J893"/>
  <c r="G893"/>
  <c r="H893" s="1"/>
  <c r="J892"/>
  <c r="G892"/>
  <c r="I892" s="1"/>
  <c r="J891"/>
  <c r="G891"/>
  <c r="J890"/>
  <c r="G890"/>
  <c r="I890" s="1"/>
  <c r="J889"/>
  <c r="G889"/>
  <c r="J888"/>
  <c r="G888"/>
  <c r="J887"/>
  <c r="G887"/>
  <c r="H887" s="1"/>
  <c r="J886"/>
  <c r="G886"/>
  <c r="J885"/>
  <c r="G885"/>
  <c r="H885" s="1"/>
  <c r="J884"/>
  <c r="G884"/>
  <c r="J883"/>
  <c r="G883"/>
  <c r="J882"/>
  <c r="G882"/>
  <c r="J881"/>
  <c r="G881"/>
  <c r="J880"/>
  <c r="G880"/>
  <c r="J879"/>
  <c r="G879"/>
  <c r="J878"/>
  <c r="G878"/>
  <c r="J877"/>
  <c r="G877"/>
  <c r="J876"/>
  <c r="G876"/>
  <c r="J875"/>
  <c r="G875"/>
  <c r="J874"/>
  <c r="G874"/>
  <c r="J873"/>
  <c r="G873"/>
  <c r="J872"/>
  <c r="G872"/>
  <c r="J871"/>
  <c r="G871"/>
  <c r="J870"/>
  <c r="G870"/>
  <c r="J869"/>
  <c r="G869"/>
  <c r="J868"/>
  <c r="G868"/>
  <c r="J867"/>
  <c r="G867"/>
  <c r="J866"/>
  <c r="G866"/>
  <c r="J865"/>
  <c r="G865"/>
  <c r="J864"/>
  <c r="G864"/>
  <c r="J863"/>
  <c r="G863"/>
  <c r="J862"/>
  <c r="G862"/>
  <c r="J861"/>
  <c r="G861"/>
  <c r="J860"/>
  <c r="G860"/>
  <c r="J859"/>
  <c r="G859"/>
  <c r="J858"/>
  <c r="G858"/>
  <c r="J857"/>
  <c r="G857"/>
  <c r="J856"/>
  <c r="G856"/>
  <c r="J855"/>
  <c r="G855"/>
  <c r="J854"/>
  <c r="G854"/>
  <c r="J853"/>
  <c r="G853"/>
  <c r="J852"/>
  <c r="G852"/>
  <c r="J851"/>
  <c r="G851"/>
  <c r="J850"/>
  <c r="G850"/>
  <c r="J849"/>
  <c r="G849"/>
  <c r="J848"/>
  <c r="G848"/>
  <c r="J847"/>
  <c r="G847"/>
  <c r="J846"/>
  <c r="G846"/>
  <c r="J845"/>
  <c r="G845"/>
  <c r="J844"/>
  <c r="G844"/>
  <c r="J843"/>
  <c r="G843"/>
  <c r="J842"/>
  <c r="G842"/>
  <c r="J841"/>
  <c r="G841"/>
  <c r="J840"/>
  <c r="G840"/>
  <c r="J839"/>
  <c r="G839"/>
  <c r="J838"/>
  <c r="G838"/>
  <c r="J837"/>
  <c r="G837"/>
  <c r="J836"/>
  <c r="G836"/>
  <c r="J835"/>
  <c r="G835"/>
  <c r="J834"/>
  <c r="G834"/>
  <c r="J833"/>
  <c r="G833"/>
  <c r="J832"/>
  <c r="G832"/>
  <c r="J831"/>
  <c r="G831"/>
  <c r="J830"/>
  <c r="G830"/>
  <c r="J829"/>
  <c r="G829"/>
  <c r="J828"/>
  <c r="G828"/>
  <c r="J827"/>
  <c r="G827"/>
  <c r="J826"/>
  <c r="G826"/>
  <c r="J825"/>
  <c r="G825"/>
  <c r="J824"/>
  <c r="G824"/>
  <c r="J823"/>
  <c r="G823"/>
  <c r="J822"/>
  <c r="G822"/>
  <c r="J821"/>
  <c r="G821"/>
  <c r="J820"/>
  <c r="G820"/>
  <c r="J819"/>
  <c r="G819"/>
  <c r="J818"/>
  <c r="G818"/>
  <c r="J817"/>
  <c r="G817"/>
  <c r="J816"/>
  <c r="G816"/>
  <c r="J815"/>
  <c r="G815"/>
  <c r="J814"/>
  <c r="G814"/>
  <c r="J813"/>
  <c r="G813"/>
  <c r="J812"/>
  <c r="G812"/>
  <c r="J811"/>
  <c r="G811"/>
  <c r="J810"/>
  <c r="G810"/>
  <c r="J809"/>
  <c r="G809"/>
  <c r="J808"/>
  <c r="G808"/>
  <c r="J807"/>
  <c r="G807"/>
  <c r="J806"/>
  <c r="G806"/>
  <c r="J805"/>
  <c r="G805"/>
  <c r="J804"/>
  <c r="G804"/>
  <c r="J803"/>
  <c r="G803"/>
  <c r="J802"/>
  <c r="G802"/>
  <c r="J801"/>
  <c r="G801"/>
  <c r="J800"/>
  <c r="G800"/>
  <c r="J799"/>
  <c r="G799"/>
  <c r="J798"/>
  <c r="G798"/>
  <c r="J797"/>
  <c r="G797"/>
  <c r="J796"/>
  <c r="G796"/>
  <c r="J795"/>
  <c r="G795"/>
  <c r="J794"/>
  <c r="G794"/>
  <c r="J793"/>
  <c r="G793"/>
  <c r="J792"/>
  <c r="G792"/>
  <c r="H792" s="1"/>
  <c r="J791"/>
  <c r="G791"/>
  <c r="J790"/>
  <c r="G790"/>
  <c r="H790" s="1"/>
  <c r="J789"/>
  <c r="G789"/>
  <c r="J788"/>
  <c r="G788"/>
  <c r="J787"/>
  <c r="G787"/>
  <c r="J786"/>
  <c r="G786"/>
  <c r="J785"/>
  <c r="G785"/>
  <c r="J784"/>
  <c r="G784"/>
  <c r="H784" s="1"/>
  <c r="J783"/>
  <c r="G783"/>
  <c r="J782"/>
  <c r="G782"/>
  <c r="J781"/>
  <c r="G781"/>
  <c r="J780"/>
  <c r="G780"/>
  <c r="H780" s="1"/>
  <c r="J779"/>
  <c r="G779"/>
  <c r="J778"/>
  <c r="G778"/>
  <c r="J777"/>
  <c r="G777"/>
  <c r="J776"/>
  <c r="G776"/>
  <c r="H776" s="1"/>
  <c r="J775"/>
  <c r="G775"/>
  <c r="J774"/>
  <c r="G774"/>
  <c r="H774" s="1"/>
  <c r="J773"/>
  <c r="G773"/>
  <c r="J772"/>
  <c r="G772"/>
  <c r="J771"/>
  <c r="G771"/>
  <c r="H771" s="1"/>
  <c r="J770"/>
  <c r="G770"/>
  <c r="J769"/>
  <c r="G769"/>
  <c r="J768"/>
  <c r="G768"/>
  <c r="H768" s="1"/>
  <c r="J767"/>
  <c r="G767"/>
  <c r="J766"/>
  <c r="G766"/>
  <c r="J765"/>
  <c r="G765"/>
  <c r="J764"/>
  <c r="G764"/>
  <c r="H764" s="1"/>
  <c r="J763"/>
  <c r="G763"/>
  <c r="J762"/>
  <c r="G762"/>
  <c r="H762" s="1"/>
  <c r="J761"/>
  <c r="G761"/>
  <c r="J760"/>
  <c r="G760"/>
  <c r="H760" s="1"/>
  <c r="J759"/>
  <c r="G759"/>
  <c r="H759" s="1"/>
  <c r="J758"/>
  <c r="G758"/>
  <c r="J757"/>
  <c r="G757"/>
  <c r="J756"/>
  <c r="G756"/>
  <c r="H756" s="1"/>
  <c r="J755"/>
  <c r="G755"/>
  <c r="J754"/>
  <c r="G754"/>
  <c r="I754" s="1"/>
  <c r="J753"/>
  <c r="G753"/>
  <c r="J752"/>
  <c r="G752"/>
  <c r="I752" s="1"/>
  <c r="J751"/>
  <c r="G751"/>
  <c r="H751" s="1"/>
  <c r="J750"/>
  <c r="G750"/>
  <c r="I750" s="1"/>
  <c r="J749"/>
  <c r="G749"/>
  <c r="J748"/>
  <c r="G748"/>
  <c r="J747"/>
  <c r="G747"/>
  <c r="H747" s="1"/>
  <c r="J746"/>
  <c r="G746"/>
  <c r="I746" s="1"/>
  <c r="J745"/>
  <c r="G745"/>
  <c r="J744"/>
  <c r="G744"/>
  <c r="I744" s="1"/>
  <c r="J743"/>
  <c r="G743"/>
  <c r="J742"/>
  <c r="G742"/>
  <c r="J741"/>
  <c r="G741"/>
  <c r="H741" s="1"/>
  <c r="J740"/>
  <c r="G740"/>
  <c r="J739"/>
  <c r="G739"/>
  <c r="H739" s="1"/>
  <c r="J738"/>
  <c r="G738"/>
  <c r="J737"/>
  <c r="G737"/>
  <c r="J736"/>
  <c r="G736"/>
  <c r="I736" s="1"/>
  <c r="J735"/>
  <c r="G735"/>
  <c r="J734"/>
  <c r="G734"/>
  <c r="H734" s="1"/>
  <c r="J733"/>
  <c r="G733"/>
  <c r="H733" s="1"/>
  <c r="J732"/>
  <c r="G732"/>
  <c r="J731"/>
  <c r="G731"/>
  <c r="H731" s="1"/>
  <c r="J730"/>
  <c r="G730"/>
  <c r="I730" s="1"/>
  <c r="J729"/>
  <c r="G729"/>
  <c r="H729" s="1"/>
  <c r="J728"/>
  <c r="G728"/>
  <c r="J727"/>
  <c r="G727"/>
  <c r="J726"/>
  <c r="G726"/>
  <c r="J725"/>
  <c r="G725"/>
  <c r="H725" s="1"/>
  <c r="J724"/>
  <c r="G724"/>
  <c r="I724" s="1"/>
  <c r="J723"/>
  <c r="G723"/>
  <c r="J722"/>
  <c r="G722"/>
  <c r="I722" s="1"/>
  <c r="J721"/>
  <c r="G721"/>
  <c r="J720"/>
  <c r="G720"/>
  <c r="J719"/>
  <c r="G719"/>
  <c r="H719" s="1"/>
  <c r="J718"/>
  <c r="G718"/>
  <c r="J717"/>
  <c r="G717"/>
  <c r="J716"/>
  <c r="G716"/>
  <c r="J715"/>
  <c r="G715"/>
  <c r="H715" s="1"/>
  <c r="J714"/>
  <c r="G714"/>
  <c r="I714" s="1"/>
  <c r="J713"/>
  <c r="G713"/>
  <c r="J712"/>
  <c r="G712"/>
  <c r="I712" s="1"/>
  <c r="J711"/>
  <c r="G711"/>
  <c r="J710"/>
  <c r="G710"/>
  <c r="J709"/>
  <c r="G709"/>
  <c r="J708"/>
  <c r="G708"/>
  <c r="J707"/>
  <c r="G707"/>
  <c r="H707" s="1"/>
  <c r="J706"/>
  <c r="G706"/>
  <c r="J705"/>
  <c r="G705"/>
  <c r="H705" s="1"/>
  <c r="J704"/>
  <c r="G704"/>
  <c r="J703"/>
  <c r="G703"/>
  <c r="J702"/>
  <c r="G702"/>
  <c r="J701"/>
  <c r="G701"/>
  <c r="J700"/>
  <c r="G700"/>
  <c r="J699"/>
  <c r="G699"/>
  <c r="J698"/>
  <c r="G698"/>
  <c r="H698" s="1"/>
  <c r="J697"/>
  <c r="G697"/>
  <c r="H697" s="1"/>
  <c r="J696"/>
  <c r="G696"/>
  <c r="J695"/>
  <c r="G695"/>
  <c r="J694"/>
  <c r="G694"/>
  <c r="H694" s="1"/>
  <c r="J693"/>
  <c r="G693"/>
  <c r="J692"/>
  <c r="G692"/>
  <c r="I692" s="1"/>
  <c r="J691"/>
  <c r="G691"/>
  <c r="J690"/>
  <c r="G690"/>
  <c r="J689"/>
  <c r="G689"/>
  <c r="J688"/>
  <c r="G688"/>
  <c r="J687"/>
  <c r="G687"/>
  <c r="H687" s="1"/>
  <c r="J686"/>
  <c r="G686"/>
  <c r="J685"/>
  <c r="G685"/>
  <c r="J684"/>
  <c r="G684"/>
  <c r="I684" s="1"/>
  <c r="J683"/>
  <c r="G683"/>
  <c r="J682"/>
  <c r="G682"/>
  <c r="H682" s="1"/>
  <c r="J681"/>
  <c r="G681"/>
  <c r="H681" s="1"/>
  <c r="J680"/>
  <c r="G680"/>
  <c r="J679"/>
  <c r="G679"/>
  <c r="H679" s="1"/>
  <c r="J678"/>
  <c r="G678"/>
  <c r="I678" s="1"/>
  <c r="J677"/>
  <c r="G677"/>
  <c r="J676"/>
  <c r="G676"/>
  <c r="I676" s="1"/>
  <c r="J675"/>
  <c r="G675"/>
  <c r="J674"/>
  <c r="G674"/>
  <c r="J673"/>
  <c r="G673"/>
  <c r="H673" s="1"/>
  <c r="J672"/>
  <c r="G672"/>
  <c r="J671"/>
  <c r="G671"/>
  <c r="J670"/>
  <c r="G670"/>
  <c r="I670" s="1"/>
  <c r="J669"/>
  <c r="G669"/>
  <c r="J668"/>
  <c r="G668"/>
  <c r="J667"/>
  <c r="G667"/>
  <c r="J666"/>
  <c r="G666"/>
  <c r="J665"/>
  <c r="G665"/>
  <c r="J664"/>
  <c r="G664"/>
  <c r="J663"/>
  <c r="G663"/>
  <c r="J662"/>
  <c r="G662"/>
  <c r="H662" s="1"/>
  <c r="J661"/>
  <c r="G661"/>
  <c r="J660"/>
  <c r="G660"/>
  <c r="I660" s="1"/>
  <c r="J659"/>
  <c r="G659"/>
  <c r="J658"/>
  <c r="G658"/>
  <c r="J657"/>
  <c r="G657"/>
  <c r="H657" s="1"/>
  <c r="J656"/>
  <c r="G656"/>
  <c r="J655"/>
  <c r="G655"/>
  <c r="H655" s="1"/>
  <c r="J654"/>
  <c r="G654"/>
  <c r="I654" s="1"/>
  <c r="J653"/>
  <c r="G653"/>
  <c r="J652"/>
  <c r="G652"/>
  <c r="J651"/>
  <c r="G651"/>
  <c r="J650"/>
  <c r="G650"/>
  <c r="J649"/>
  <c r="G649"/>
  <c r="H649" s="1"/>
  <c r="J648"/>
  <c r="G648"/>
  <c r="J647"/>
  <c r="G647"/>
  <c r="H647" s="1"/>
  <c r="J646"/>
  <c r="G646"/>
  <c r="J645"/>
  <c r="G645"/>
  <c r="I645" s="1"/>
  <c r="J644"/>
  <c r="G644"/>
  <c r="J643"/>
  <c r="G643"/>
  <c r="J642"/>
  <c r="G642"/>
  <c r="I642" s="1"/>
  <c r="J641"/>
  <c r="G641"/>
  <c r="J640"/>
  <c r="G640"/>
  <c r="J639"/>
  <c r="G639"/>
  <c r="J638"/>
  <c r="G638"/>
  <c r="I638" s="1"/>
  <c r="J637"/>
  <c r="G637"/>
  <c r="J636"/>
  <c r="G636"/>
  <c r="J635"/>
  <c r="G635"/>
  <c r="H635" s="1"/>
  <c r="J634"/>
  <c r="G634"/>
  <c r="J633"/>
  <c r="G633"/>
  <c r="H633" s="1"/>
  <c r="J632"/>
  <c r="G632"/>
  <c r="J631"/>
  <c r="G631"/>
  <c r="H631" s="1"/>
  <c r="J630"/>
  <c r="G630"/>
  <c r="J629"/>
  <c r="G629"/>
  <c r="I629" s="1"/>
  <c r="J628"/>
  <c r="G628"/>
  <c r="J627"/>
  <c r="G627"/>
  <c r="H627" s="1"/>
  <c r="J626"/>
  <c r="G626"/>
  <c r="I626" s="1"/>
  <c r="J625"/>
  <c r="G625"/>
  <c r="I625" s="1"/>
  <c r="J624"/>
  <c r="G624"/>
  <c r="J623"/>
  <c r="G623"/>
  <c r="H623" s="1"/>
  <c r="J622"/>
  <c r="G622"/>
  <c r="I622" s="1"/>
  <c r="J621"/>
  <c r="G621"/>
  <c r="J620"/>
  <c r="G620"/>
  <c r="J619"/>
  <c r="G619"/>
  <c r="H619" s="1"/>
  <c r="J618"/>
  <c r="G618"/>
  <c r="J617"/>
  <c r="G617"/>
  <c r="H617" s="1"/>
  <c r="J616"/>
  <c r="G616"/>
  <c r="J615"/>
  <c r="G615"/>
  <c r="H615" s="1"/>
  <c r="J614"/>
  <c r="G614"/>
  <c r="J613"/>
  <c r="G613"/>
  <c r="J612"/>
  <c r="G612"/>
  <c r="J611"/>
  <c r="G611"/>
  <c r="J610"/>
  <c r="G610"/>
  <c r="I610" s="1"/>
  <c r="J609"/>
  <c r="G609"/>
  <c r="I609" s="1"/>
  <c r="J608"/>
  <c r="G608"/>
  <c r="J607"/>
  <c r="G607"/>
  <c r="J606"/>
  <c r="G606"/>
  <c r="I606" s="1"/>
  <c r="J605"/>
  <c r="G605"/>
  <c r="J604"/>
  <c r="G604"/>
  <c r="J603"/>
  <c r="G603"/>
  <c r="H603" s="1"/>
  <c r="J602"/>
  <c r="G602"/>
  <c r="J601"/>
  <c r="G601"/>
  <c r="H601" s="1"/>
  <c r="J600"/>
  <c r="G600"/>
  <c r="J599"/>
  <c r="G599"/>
  <c r="J598"/>
  <c r="G598"/>
  <c r="J597"/>
  <c r="G597"/>
  <c r="I597" s="1"/>
  <c r="J596"/>
  <c r="G596"/>
  <c r="J595"/>
  <c r="G595"/>
  <c r="J594"/>
  <c r="G594"/>
  <c r="J593"/>
  <c r="G593"/>
  <c r="H593" s="1"/>
  <c r="J592"/>
  <c r="G592"/>
  <c r="J591"/>
  <c r="G591"/>
  <c r="J590"/>
  <c r="G590"/>
  <c r="I590" s="1"/>
  <c r="J589"/>
  <c r="G589"/>
  <c r="I589" s="1"/>
  <c r="J588"/>
  <c r="G588"/>
  <c r="J587"/>
  <c r="G587"/>
  <c r="H587" s="1"/>
  <c r="J586"/>
  <c r="G586"/>
  <c r="I586" s="1"/>
  <c r="J585"/>
  <c r="G585"/>
  <c r="I585" s="1"/>
  <c r="J584"/>
  <c r="G584"/>
  <c r="J583"/>
  <c r="G583"/>
  <c r="H583" s="1"/>
  <c r="J582"/>
  <c r="G582"/>
  <c r="I582" s="1"/>
  <c r="J581"/>
  <c r="G581"/>
  <c r="I581" s="1"/>
  <c r="J580"/>
  <c r="G580"/>
  <c r="J579"/>
  <c r="G579"/>
  <c r="J578"/>
  <c r="G578"/>
  <c r="J577"/>
  <c r="G577"/>
  <c r="H577" s="1"/>
  <c r="J576"/>
  <c r="G576"/>
  <c r="J575"/>
  <c r="G575"/>
  <c r="J574"/>
  <c r="G574"/>
  <c r="I574" s="1"/>
  <c r="J573"/>
  <c r="G573"/>
  <c r="J572"/>
  <c r="G572"/>
  <c r="J571"/>
  <c r="G571"/>
  <c r="H571" s="1"/>
  <c r="J570"/>
  <c r="G570"/>
  <c r="J569"/>
  <c r="G569"/>
  <c r="I569" s="1"/>
  <c r="J568"/>
  <c r="G568"/>
  <c r="J567"/>
  <c r="G567"/>
  <c r="J566"/>
  <c r="G566"/>
  <c r="I566" s="1"/>
  <c r="J565"/>
  <c r="G565"/>
  <c r="I565" s="1"/>
  <c r="J564"/>
  <c r="G564"/>
  <c r="J563"/>
  <c r="G563"/>
  <c r="H563" s="1"/>
  <c r="J562"/>
  <c r="G562"/>
  <c r="J561"/>
  <c r="G561"/>
  <c r="H561" s="1"/>
  <c r="J560"/>
  <c r="G560"/>
  <c r="J559"/>
  <c r="G559"/>
  <c r="H559" s="1"/>
  <c r="J558"/>
  <c r="G558"/>
  <c r="I558" s="1"/>
  <c r="J557"/>
  <c r="G557"/>
  <c r="J556"/>
  <c r="G556"/>
  <c r="J555"/>
  <c r="G555"/>
  <c r="H555" s="1"/>
  <c r="J554"/>
  <c r="G554"/>
  <c r="J553"/>
  <c r="G553"/>
  <c r="H553" s="1"/>
  <c r="J552"/>
  <c r="G552"/>
  <c r="J551"/>
  <c r="G551"/>
  <c r="H551" s="1"/>
  <c r="J550"/>
  <c r="G550"/>
  <c r="J549"/>
  <c r="G549"/>
  <c r="I549" s="1"/>
  <c r="J548"/>
  <c r="G548"/>
  <c r="J547"/>
  <c r="G547"/>
  <c r="J546"/>
  <c r="G546"/>
  <c r="J545"/>
  <c r="G545"/>
  <c r="J544"/>
  <c r="G544"/>
  <c r="I544" s="1"/>
  <c r="J543"/>
  <c r="G543"/>
  <c r="H543" s="1"/>
  <c r="J542"/>
  <c r="G542"/>
  <c r="I542" s="1"/>
  <c r="J541"/>
  <c r="G541"/>
  <c r="J540"/>
  <c r="G540"/>
  <c r="J539"/>
  <c r="G539"/>
  <c r="H539" s="1"/>
  <c r="J538"/>
  <c r="G538"/>
  <c r="J537"/>
  <c r="G537"/>
  <c r="H537" s="1"/>
  <c r="J536"/>
  <c r="G536"/>
  <c r="J535"/>
  <c r="G535"/>
  <c r="H535" s="1"/>
  <c r="J534"/>
  <c r="G534"/>
  <c r="I534" s="1"/>
  <c r="J533"/>
  <c r="G533"/>
  <c r="I533" s="1"/>
  <c r="J532"/>
  <c r="G532"/>
  <c r="J531"/>
  <c r="G531"/>
  <c r="H531" s="1"/>
  <c r="J530"/>
  <c r="G530"/>
  <c r="I530" s="1"/>
  <c r="J529"/>
  <c r="G529"/>
  <c r="I529" s="1"/>
  <c r="J528"/>
  <c r="G528"/>
  <c r="J527"/>
  <c r="G527"/>
  <c r="H527" s="1"/>
  <c r="J526"/>
  <c r="G526"/>
  <c r="I526" s="1"/>
  <c r="J525"/>
  <c r="G525"/>
  <c r="I525" s="1"/>
  <c r="J524"/>
  <c r="G524"/>
  <c r="J523"/>
  <c r="G523"/>
  <c r="J522"/>
  <c r="G522"/>
  <c r="I522" s="1"/>
  <c r="J521"/>
  <c r="G521"/>
  <c r="H521" s="1"/>
  <c r="J520"/>
  <c r="G520"/>
  <c r="I520" s="1"/>
  <c r="J519"/>
  <c r="G519"/>
  <c r="I519" s="1"/>
  <c r="J518"/>
  <c r="G518"/>
  <c r="J517"/>
  <c r="G517"/>
  <c r="J516"/>
  <c r="G516"/>
  <c r="J515"/>
  <c r="G515"/>
  <c r="J514"/>
  <c r="G514"/>
  <c r="I514" s="1"/>
  <c r="J513"/>
  <c r="G513"/>
  <c r="I513" s="1"/>
  <c r="J512"/>
  <c r="G512"/>
  <c r="J511"/>
  <c r="G511"/>
  <c r="I511" s="1"/>
  <c r="J510"/>
  <c r="G510"/>
  <c r="J509"/>
  <c r="G509"/>
  <c r="J508"/>
  <c r="G508"/>
  <c r="I508" s="1"/>
  <c r="J507"/>
  <c r="G507"/>
  <c r="I507" s="1"/>
  <c r="J506"/>
  <c r="G506"/>
  <c r="J505"/>
  <c r="G505"/>
  <c r="J504"/>
  <c r="G504"/>
  <c r="J503"/>
  <c r="G503"/>
  <c r="J502"/>
  <c r="G502"/>
  <c r="J501"/>
  <c r="G501"/>
  <c r="I501" s="1"/>
  <c r="J500"/>
  <c r="G500"/>
  <c r="J499"/>
  <c r="G499"/>
  <c r="H499" s="1"/>
  <c r="J498"/>
  <c r="G498"/>
  <c r="J497"/>
  <c r="G497"/>
  <c r="I497" s="1"/>
  <c r="J496"/>
  <c r="G496"/>
  <c r="I496" s="1"/>
  <c r="J495"/>
  <c r="G495"/>
  <c r="H495" s="1"/>
  <c r="J494"/>
  <c r="G494"/>
  <c r="J493"/>
  <c r="G493"/>
  <c r="H493" s="1"/>
  <c r="J492"/>
  <c r="G492"/>
  <c r="I492" s="1"/>
  <c r="J491"/>
  <c r="G491"/>
  <c r="I491" s="1"/>
  <c r="J490"/>
  <c r="G490"/>
  <c r="J489"/>
  <c r="G489"/>
  <c r="I489" s="1"/>
  <c r="J488"/>
  <c r="G488"/>
  <c r="J487"/>
  <c r="G487"/>
  <c r="J486"/>
  <c r="G486"/>
  <c r="J485"/>
  <c r="G485"/>
  <c r="H485" s="1"/>
  <c r="J484"/>
  <c r="G484"/>
  <c r="J483"/>
  <c r="G483"/>
  <c r="H483" s="1"/>
  <c r="J482"/>
  <c r="G482"/>
  <c r="I482" s="1"/>
  <c r="J481"/>
  <c r="G481"/>
  <c r="J480"/>
  <c r="G480"/>
  <c r="J479"/>
  <c r="G479"/>
  <c r="I479" s="1"/>
  <c r="J478"/>
  <c r="G478"/>
  <c r="J477"/>
  <c r="G477"/>
  <c r="I477" s="1"/>
  <c r="J476"/>
  <c r="G476"/>
  <c r="J475"/>
  <c r="G475"/>
  <c r="H475" s="1"/>
  <c r="J474"/>
  <c r="G474"/>
  <c r="I474" s="1"/>
  <c r="J473"/>
  <c r="G473"/>
  <c r="J472"/>
  <c r="G472"/>
  <c r="J471"/>
  <c r="G471"/>
  <c r="H471" s="1"/>
  <c r="J470"/>
  <c r="G470"/>
  <c r="I470" s="1"/>
  <c r="J469"/>
  <c r="G469"/>
  <c r="J468"/>
  <c r="G468"/>
  <c r="J467"/>
  <c r="G467"/>
  <c r="H467" s="1"/>
  <c r="J466"/>
  <c r="G466"/>
  <c r="J465"/>
  <c r="G465"/>
  <c r="H465" s="1"/>
  <c r="J464"/>
  <c r="G464"/>
  <c r="J463"/>
  <c r="G463"/>
  <c r="I463" s="1"/>
  <c r="J462"/>
  <c r="G462"/>
  <c r="J461"/>
  <c r="G461"/>
  <c r="I461" s="1"/>
  <c r="J460"/>
  <c r="G460"/>
  <c r="J459"/>
  <c r="G459"/>
  <c r="J458"/>
  <c r="G458"/>
  <c r="J457"/>
  <c r="G457"/>
  <c r="H457" s="1"/>
  <c r="J456"/>
  <c r="G456"/>
  <c r="J455"/>
  <c r="G455"/>
  <c r="H455" s="1"/>
  <c r="J454"/>
  <c r="G454"/>
  <c r="J453"/>
  <c r="G453"/>
  <c r="I453" s="1"/>
  <c r="J452"/>
  <c r="G452"/>
  <c r="J451"/>
  <c r="G451"/>
  <c r="I451" s="1"/>
  <c r="J450"/>
  <c r="G450"/>
  <c r="I450" s="1"/>
  <c r="J449"/>
  <c r="G449"/>
  <c r="H449" s="1"/>
  <c r="J448"/>
  <c r="G448"/>
  <c r="J447"/>
  <c r="G447"/>
  <c r="J446"/>
  <c r="G446"/>
  <c r="J445"/>
  <c r="G445"/>
  <c r="I445" s="1"/>
  <c r="J444"/>
  <c r="G444"/>
  <c r="J443"/>
  <c r="G443"/>
  <c r="H443" s="1"/>
  <c r="J442"/>
  <c r="G442"/>
  <c r="I442" s="1"/>
  <c r="J441"/>
  <c r="G441"/>
  <c r="J440"/>
  <c r="G440"/>
  <c r="J439"/>
  <c r="G439"/>
  <c r="H439" s="1"/>
  <c r="J438"/>
  <c r="G438"/>
  <c r="I438" s="1"/>
  <c r="J437"/>
  <c r="G437"/>
  <c r="I437" s="1"/>
  <c r="J436"/>
  <c r="G436"/>
  <c r="J435"/>
  <c r="G435"/>
  <c r="I435" s="1"/>
  <c r="J434"/>
  <c r="G434"/>
  <c r="J433"/>
  <c r="G433"/>
  <c r="H433" s="1"/>
  <c r="J432"/>
  <c r="G432"/>
  <c r="J431"/>
  <c r="G431"/>
  <c r="J430"/>
  <c r="G430"/>
  <c r="J429"/>
  <c r="G429"/>
  <c r="H429" s="1"/>
  <c r="J428"/>
  <c r="G428"/>
  <c r="J427"/>
  <c r="G427"/>
  <c r="H427" s="1"/>
  <c r="J426"/>
  <c r="G426"/>
  <c r="I426" s="1"/>
  <c r="J425"/>
  <c r="G425"/>
  <c r="I425" s="1"/>
  <c r="J424"/>
  <c r="G424"/>
  <c r="J423"/>
  <c r="G423"/>
  <c r="I423" s="1"/>
  <c r="J422"/>
  <c r="G422"/>
  <c r="I422" s="1"/>
  <c r="J421"/>
  <c r="G421"/>
  <c r="I421" s="1"/>
  <c r="J420"/>
  <c r="G420"/>
  <c r="J419"/>
  <c r="G419"/>
  <c r="J418"/>
  <c r="G418"/>
  <c r="J417"/>
  <c r="G417"/>
  <c r="H417" s="1"/>
  <c r="J416"/>
  <c r="G416"/>
  <c r="J415"/>
  <c r="G415"/>
  <c r="J414"/>
  <c r="G414"/>
  <c r="J413"/>
  <c r="G413"/>
  <c r="I413" s="1"/>
  <c r="J412"/>
  <c r="G412"/>
  <c r="J411"/>
  <c r="G411"/>
  <c r="J410"/>
  <c r="G410"/>
  <c r="I410" s="1"/>
  <c r="J409"/>
  <c r="G409"/>
  <c r="I409" s="1"/>
  <c r="J408"/>
  <c r="G408"/>
  <c r="J407"/>
  <c r="G407"/>
  <c r="J406"/>
  <c r="G406"/>
  <c r="H406" s="1"/>
  <c r="J405"/>
  <c r="G405"/>
  <c r="J404"/>
  <c r="G404"/>
  <c r="H404" s="1"/>
  <c r="J403"/>
  <c r="G403"/>
  <c r="J402"/>
  <c r="G402"/>
  <c r="I402" s="1"/>
  <c r="J401"/>
  <c r="G401"/>
  <c r="J400"/>
  <c r="G400"/>
  <c r="H400" s="1"/>
  <c r="J399"/>
  <c r="G399"/>
  <c r="J398"/>
  <c r="G398"/>
  <c r="I398" s="1"/>
  <c r="J397"/>
  <c r="G397"/>
  <c r="J396"/>
  <c r="G396"/>
  <c r="I396" s="1"/>
  <c r="J395"/>
  <c r="G395"/>
  <c r="J394"/>
  <c r="G394"/>
  <c r="I394" s="1"/>
  <c r="J393"/>
  <c r="G393"/>
  <c r="J392"/>
  <c r="G392"/>
  <c r="J391"/>
  <c r="G391"/>
  <c r="J390"/>
  <c r="G390"/>
  <c r="H390" s="1"/>
  <c r="J389"/>
  <c r="G389"/>
  <c r="J388"/>
  <c r="G388"/>
  <c r="I388" s="1"/>
  <c r="J387"/>
  <c r="G387"/>
  <c r="J386"/>
  <c r="G386"/>
  <c r="J385"/>
  <c r="G385"/>
  <c r="J384"/>
  <c r="G384"/>
  <c r="H384" s="1"/>
  <c r="J383"/>
  <c r="G383"/>
  <c r="J382"/>
  <c r="G382"/>
  <c r="H382" s="1"/>
  <c r="J381"/>
  <c r="G381"/>
  <c r="J380"/>
  <c r="G380"/>
  <c r="I380" s="1"/>
  <c r="J379"/>
  <c r="G379"/>
  <c r="J378"/>
  <c r="G378"/>
  <c r="I378" s="1"/>
  <c r="J377"/>
  <c r="G377"/>
  <c r="J376"/>
  <c r="G376"/>
  <c r="H376" s="1"/>
  <c r="J375"/>
  <c r="G375"/>
  <c r="J374"/>
  <c r="G374"/>
  <c r="J373"/>
  <c r="G373"/>
  <c r="I373" s="1"/>
  <c r="J372"/>
  <c r="G372"/>
  <c r="I372" s="1"/>
  <c r="J371"/>
  <c r="G371"/>
  <c r="J370"/>
  <c r="G370"/>
  <c r="J369"/>
  <c r="G369"/>
  <c r="J368"/>
  <c r="G368"/>
  <c r="H368" s="1"/>
  <c r="J367"/>
  <c r="G367"/>
  <c r="J366"/>
  <c r="G366"/>
  <c r="I366" s="1"/>
  <c r="J365"/>
  <c r="G365"/>
  <c r="I365" s="1"/>
  <c r="J364"/>
  <c r="G364"/>
  <c r="J363"/>
  <c r="G363"/>
  <c r="J362"/>
  <c r="G362"/>
  <c r="I362" s="1"/>
  <c r="J361"/>
  <c r="G361"/>
  <c r="I361" s="1"/>
  <c r="J360"/>
  <c r="G360"/>
  <c r="I360" s="1"/>
  <c r="J359"/>
  <c r="G359"/>
  <c r="H359" s="1"/>
  <c r="J358"/>
  <c r="G358"/>
  <c r="I358" s="1"/>
  <c r="J357"/>
  <c r="G357"/>
  <c r="I357" s="1"/>
  <c r="J356"/>
  <c r="G356"/>
  <c r="I356" s="1"/>
  <c r="J355"/>
  <c r="G355"/>
  <c r="I355" s="1"/>
  <c r="J354"/>
  <c r="G354"/>
  <c r="J353"/>
  <c r="G353"/>
  <c r="J352"/>
  <c r="G352"/>
  <c r="I352" s="1"/>
  <c r="J351"/>
  <c r="G351"/>
  <c r="H351" s="1"/>
  <c r="J350"/>
  <c r="G350"/>
  <c r="I350" s="1"/>
  <c r="J349"/>
  <c r="G349"/>
  <c r="J348"/>
  <c r="G348"/>
  <c r="I348" s="1"/>
  <c r="J347"/>
  <c r="G347"/>
  <c r="I347" s="1"/>
  <c r="J346"/>
  <c r="G346"/>
  <c r="I346" s="1"/>
  <c r="J345"/>
  <c r="G345"/>
  <c r="I345" s="1"/>
  <c r="J344"/>
  <c r="G344"/>
  <c r="I344" s="1"/>
  <c r="J343"/>
  <c r="G343"/>
  <c r="H343" s="1"/>
  <c r="J342"/>
  <c r="G342"/>
  <c r="I342" s="1"/>
  <c r="J341"/>
  <c r="G341"/>
  <c r="I341" s="1"/>
  <c r="J340"/>
  <c r="G340"/>
  <c r="I340" s="1"/>
  <c r="J339"/>
  <c r="G339"/>
  <c r="I339" s="1"/>
  <c r="J338"/>
  <c r="G338"/>
  <c r="J337"/>
  <c r="G337"/>
  <c r="H337" s="1"/>
  <c r="J336"/>
  <c r="G336"/>
  <c r="I336" s="1"/>
  <c r="J335"/>
  <c r="G335"/>
  <c r="I335" s="1"/>
  <c r="J334"/>
  <c r="G334"/>
  <c r="J333"/>
  <c r="G333"/>
  <c r="J332"/>
  <c r="G332"/>
  <c r="I332" s="1"/>
  <c r="J331"/>
  <c r="G331"/>
  <c r="I331" s="1"/>
  <c r="J330"/>
  <c r="G330"/>
  <c r="J329"/>
  <c r="G329"/>
  <c r="H329" s="1"/>
  <c r="J328"/>
  <c r="G328"/>
  <c r="I328" s="1"/>
  <c r="J327"/>
  <c r="G327"/>
  <c r="I327" s="1"/>
  <c r="J326"/>
  <c r="G326"/>
  <c r="J325"/>
  <c r="G325"/>
  <c r="I325" s="1"/>
  <c r="J324"/>
  <c r="G324"/>
  <c r="I324" s="1"/>
  <c r="J323"/>
  <c r="G323"/>
  <c r="I323" s="1"/>
  <c r="J322"/>
  <c r="G322"/>
  <c r="I322" s="1"/>
  <c r="J321"/>
  <c r="G321"/>
  <c r="H321" s="1"/>
  <c r="J320"/>
  <c r="G320"/>
  <c r="I320" s="1"/>
  <c r="J319"/>
  <c r="G319"/>
  <c r="H319" s="1"/>
  <c r="J318"/>
  <c r="G318"/>
  <c r="I318" s="1"/>
  <c r="J317"/>
  <c r="G317"/>
  <c r="I317" s="1"/>
  <c r="J316"/>
  <c r="G316"/>
  <c r="I316" s="1"/>
  <c r="J315"/>
  <c r="G315"/>
  <c r="I315" s="1"/>
  <c r="J314"/>
  <c r="G314"/>
  <c r="J313"/>
  <c r="G313"/>
  <c r="H313" s="1"/>
  <c r="J312"/>
  <c r="G312"/>
  <c r="I312" s="1"/>
  <c r="J311"/>
  <c r="G311"/>
  <c r="I311" s="1"/>
  <c r="J310"/>
  <c r="G310"/>
  <c r="I310" s="1"/>
  <c r="J309"/>
  <c r="G309"/>
  <c r="J308"/>
  <c r="G308"/>
  <c r="I308" s="1"/>
  <c r="J307"/>
  <c r="G307"/>
  <c r="I307" s="1"/>
  <c r="J306"/>
  <c r="G306"/>
  <c r="I306" s="1"/>
  <c r="J305"/>
  <c r="G305"/>
  <c r="I305" s="1"/>
  <c r="J304"/>
  <c r="G304"/>
  <c r="I304" s="1"/>
  <c r="J303"/>
  <c r="G303"/>
  <c r="H303" s="1"/>
  <c r="J302"/>
  <c r="G302"/>
  <c r="I302" s="1"/>
  <c r="J301"/>
  <c r="G301"/>
  <c r="I301" s="1"/>
  <c r="J300"/>
  <c r="G300"/>
  <c r="I300" s="1"/>
  <c r="J299"/>
  <c r="G299"/>
  <c r="I299" s="1"/>
  <c r="J298"/>
  <c r="G298"/>
  <c r="J297"/>
  <c r="G297"/>
  <c r="H297" s="1"/>
  <c r="J296"/>
  <c r="G296"/>
  <c r="I296" s="1"/>
  <c r="J295"/>
  <c r="G295"/>
  <c r="I295" s="1"/>
  <c r="J294"/>
  <c r="G294"/>
  <c r="J293"/>
  <c r="G293"/>
  <c r="I293" s="1"/>
  <c r="J292"/>
  <c r="G292"/>
  <c r="I292" s="1"/>
  <c r="J291"/>
  <c r="G291"/>
  <c r="H291" s="1"/>
  <c r="J290"/>
  <c r="G290"/>
  <c r="I290" s="1"/>
  <c r="J289"/>
  <c r="G289"/>
  <c r="I289" s="1"/>
  <c r="J288"/>
  <c r="G288"/>
  <c r="I288" s="1"/>
  <c r="J287"/>
  <c r="G287"/>
  <c r="H287" s="1"/>
  <c r="J286"/>
  <c r="G286"/>
  <c r="I286" s="1"/>
  <c r="J285"/>
  <c r="G285"/>
  <c r="I285" s="1"/>
  <c r="J284"/>
  <c r="G284"/>
  <c r="I284" s="1"/>
  <c r="J283"/>
  <c r="G283"/>
  <c r="I283" s="1"/>
  <c r="J282"/>
  <c r="G282"/>
  <c r="J281"/>
  <c r="G281"/>
  <c r="J280"/>
  <c r="G280"/>
  <c r="I280" s="1"/>
  <c r="J279"/>
  <c r="G279"/>
  <c r="I279" s="1"/>
  <c r="J278"/>
  <c r="G278"/>
  <c r="I278" s="1"/>
  <c r="J277"/>
  <c r="G277"/>
  <c r="I277" s="1"/>
  <c r="J276"/>
  <c r="G276"/>
  <c r="I276" s="1"/>
  <c r="J275"/>
  <c r="G275"/>
  <c r="H275" s="1"/>
  <c r="J274"/>
  <c r="G274"/>
  <c r="I274" s="1"/>
  <c r="J273"/>
  <c r="G273"/>
  <c r="I273" s="1"/>
  <c r="J272"/>
  <c r="G272"/>
  <c r="I272" s="1"/>
  <c r="J271"/>
  <c r="G271"/>
  <c r="J270"/>
  <c r="G270"/>
  <c r="I270" s="1"/>
  <c r="J269"/>
  <c r="G269"/>
  <c r="H269" s="1"/>
  <c r="J268"/>
  <c r="G268"/>
  <c r="I268" s="1"/>
  <c r="J267"/>
  <c r="G267"/>
  <c r="J266"/>
  <c r="G266"/>
  <c r="J265"/>
  <c r="G265"/>
  <c r="H265" s="1"/>
  <c r="J264"/>
  <c r="G264"/>
  <c r="I264" s="1"/>
  <c r="J263"/>
  <c r="G263"/>
  <c r="I263" s="1"/>
  <c r="J262"/>
  <c r="G262"/>
  <c r="I262" s="1"/>
  <c r="J261"/>
  <c r="G261"/>
  <c r="I261" s="1"/>
  <c r="J260"/>
  <c r="G260"/>
  <c r="I260" s="1"/>
  <c r="J259"/>
  <c r="G259"/>
  <c r="I259" s="1"/>
  <c r="J258"/>
  <c r="G258"/>
  <c r="I258" s="1"/>
  <c r="J257"/>
  <c r="G257"/>
  <c r="I257" s="1"/>
  <c r="J256"/>
  <c r="G256"/>
  <c r="I256" s="1"/>
  <c r="J255"/>
  <c r="G255"/>
  <c r="H255" s="1"/>
  <c r="J254"/>
  <c r="G254"/>
  <c r="J253"/>
  <c r="G253"/>
  <c r="H253" s="1"/>
  <c r="J252"/>
  <c r="G252"/>
  <c r="I252" s="1"/>
  <c r="J251"/>
  <c r="G251"/>
  <c r="I251" s="1"/>
  <c r="J250"/>
  <c r="G250"/>
  <c r="J249"/>
  <c r="G249"/>
  <c r="H249" s="1"/>
  <c r="J248"/>
  <c r="G248"/>
  <c r="I248" s="1"/>
  <c r="J247"/>
  <c r="G247"/>
  <c r="I247" s="1"/>
  <c r="J246"/>
  <c r="G246"/>
  <c r="I246" s="1"/>
  <c r="J245"/>
  <c r="G245"/>
  <c r="I245" s="1"/>
  <c r="J244"/>
  <c r="G244"/>
  <c r="I244" s="1"/>
  <c r="J243"/>
  <c r="G243"/>
  <c r="I243" s="1"/>
  <c r="J242"/>
  <c r="G242"/>
  <c r="I242" s="1"/>
  <c r="J241"/>
  <c r="G241"/>
  <c r="I241" s="1"/>
  <c r="J240"/>
  <c r="G240"/>
  <c r="I240" s="1"/>
  <c r="J239"/>
  <c r="G239"/>
  <c r="H239" s="1"/>
  <c r="J238"/>
  <c r="G238"/>
  <c r="I238" s="1"/>
  <c r="J237"/>
  <c r="G237"/>
  <c r="I237" s="1"/>
  <c r="J236"/>
  <c r="G236"/>
  <c r="I236" s="1"/>
  <c r="J235"/>
  <c r="G235"/>
  <c r="I235" s="1"/>
  <c r="J234"/>
  <c r="G234"/>
  <c r="I234" s="1"/>
  <c r="J233"/>
  <c r="G233"/>
  <c r="I233" s="1"/>
  <c r="J232"/>
  <c r="G232"/>
  <c r="I232" s="1"/>
  <c r="J231"/>
  <c r="G231"/>
  <c r="J230"/>
  <c r="G230"/>
  <c r="I230" s="1"/>
  <c r="J229"/>
  <c r="G229"/>
  <c r="I229" s="1"/>
  <c r="J228"/>
  <c r="G228"/>
  <c r="I228" s="1"/>
  <c r="J227"/>
  <c r="G227"/>
  <c r="I227" s="1"/>
  <c r="J226"/>
  <c r="G226"/>
  <c r="I226" s="1"/>
  <c r="J225"/>
  <c r="G225"/>
  <c r="I225" s="1"/>
  <c r="J224"/>
  <c r="G224"/>
  <c r="I224" s="1"/>
  <c r="J223"/>
  <c r="G223"/>
  <c r="I223" s="1"/>
  <c r="J222"/>
  <c r="G222"/>
  <c r="I222" s="1"/>
  <c r="J221"/>
  <c r="G221"/>
  <c r="I221" s="1"/>
  <c r="J220"/>
  <c r="G220"/>
  <c r="I220" s="1"/>
  <c r="J219"/>
  <c r="G219"/>
  <c r="I219" s="1"/>
  <c r="J218"/>
  <c r="G218"/>
  <c r="I218" s="1"/>
  <c r="J217"/>
  <c r="G217"/>
  <c r="I217" s="1"/>
  <c r="J216"/>
  <c r="G216"/>
  <c r="I216" s="1"/>
  <c r="J215"/>
  <c r="G215"/>
  <c r="J214"/>
  <c r="G214"/>
  <c r="I214" s="1"/>
  <c r="J213"/>
  <c r="G213"/>
  <c r="I213" s="1"/>
  <c r="J212"/>
  <c r="G212"/>
  <c r="I212" s="1"/>
  <c r="J211"/>
  <c r="G211"/>
  <c r="I211" s="1"/>
  <c r="J210"/>
  <c r="G210"/>
  <c r="I210" s="1"/>
  <c r="J209"/>
  <c r="G209"/>
  <c r="I209" s="1"/>
  <c r="J208"/>
  <c r="G208"/>
  <c r="I208" s="1"/>
  <c r="J207"/>
  <c r="G207"/>
  <c r="I207" s="1"/>
  <c r="J206"/>
  <c r="G206"/>
  <c r="I206" s="1"/>
  <c r="J205"/>
  <c r="G205"/>
  <c r="I205" s="1"/>
  <c r="J204"/>
  <c r="G204"/>
  <c r="I204" s="1"/>
  <c r="J203"/>
  <c r="G203"/>
  <c r="I203" s="1"/>
  <c r="J202"/>
  <c r="G202"/>
  <c r="I202" s="1"/>
  <c r="J201"/>
  <c r="G201"/>
  <c r="I201" s="1"/>
  <c r="J200"/>
  <c r="G200"/>
  <c r="I200" s="1"/>
  <c r="J199"/>
  <c r="G199"/>
  <c r="J198"/>
  <c r="G198"/>
  <c r="I198" s="1"/>
  <c r="J197"/>
  <c r="G197"/>
  <c r="I197" s="1"/>
  <c r="J196"/>
  <c r="G196"/>
  <c r="I196" s="1"/>
  <c r="J195"/>
  <c r="G195"/>
  <c r="I195" s="1"/>
  <c r="J194"/>
  <c r="G194"/>
  <c r="I194" s="1"/>
  <c r="J193"/>
  <c r="G193"/>
  <c r="I193" s="1"/>
  <c r="J192"/>
  <c r="G192"/>
  <c r="I192" s="1"/>
  <c r="J191"/>
  <c r="G191"/>
  <c r="I191" s="1"/>
  <c r="J190"/>
  <c r="G190"/>
  <c r="I190" s="1"/>
  <c r="J189"/>
  <c r="G189"/>
  <c r="I189" s="1"/>
  <c r="J188"/>
  <c r="G188"/>
  <c r="I188" s="1"/>
  <c r="J187"/>
  <c r="G187"/>
  <c r="I187" s="1"/>
  <c r="J186"/>
  <c r="G186"/>
  <c r="I186" s="1"/>
  <c r="J185"/>
  <c r="G185"/>
  <c r="I185" s="1"/>
  <c r="J184"/>
  <c r="G184"/>
  <c r="I184" s="1"/>
  <c r="J183"/>
  <c r="G183"/>
  <c r="J182"/>
  <c r="G182"/>
  <c r="I182" s="1"/>
  <c r="J181"/>
  <c r="G181"/>
  <c r="H181" s="1"/>
  <c r="J180"/>
  <c r="G180"/>
  <c r="I180" s="1"/>
  <c r="J179"/>
  <c r="G179"/>
  <c r="I179" s="1"/>
  <c r="J178"/>
  <c r="G178"/>
  <c r="I178" s="1"/>
  <c r="J177"/>
  <c r="G177"/>
  <c r="H177" s="1"/>
  <c r="J176"/>
  <c r="G176"/>
  <c r="I176" s="1"/>
  <c r="J175"/>
  <c r="G175"/>
  <c r="I175" s="1"/>
  <c r="J174"/>
  <c r="G174"/>
  <c r="I174" s="1"/>
  <c r="J173"/>
  <c r="G173"/>
  <c r="H173" s="1"/>
  <c r="J172"/>
  <c r="G172"/>
  <c r="I172" s="1"/>
  <c r="J171"/>
  <c r="G171"/>
  <c r="I171" s="1"/>
  <c r="J170"/>
  <c r="G170"/>
  <c r="I170" s="1"/>
  <c r="J169"/>
  <c r="G169"/>
  <c r="H169" s="1"/>
  <c r="J168"/>
  <c r="G168"/>
  <c r="I168" s="1"/>
  <c r="J167"/>
  <c r="G167"/>
  <c r="I167" s="1"/>
  <c r="J166"/>
  <c r="G166"/>
  <c r="I166" s="1"/>
  <c r="J165"/>
  <c r="G165"/>
  <c r="H165" s="1"/>
  <c r="J164"/>
  <c r="G164"/>
  <c r="I164" s="1"/>
  <c r="J163"/>
  <c r="G163"/>
  <c r="I163" s="1"/>
  <c r="J162"/>
  <c r="G162"/>
  <c r="I162" s="1"/>
  <c r="J161"/>
  <c r="G161"/>
  <c r="H161" s="1"/>
  <c r="J160"/>
  <c r="G160"/>
  <c r="I160" s="1"/>
  <c r="J159"/>
  <c r="G159"/>
  <c r="I159" s="1"/>
  <c r="J158"/>
  <c r="G158"/>
  <c r="I158" s="1"/>
  <c r="J157"/>
  <c r="G157"/>
  <c r="H157" s="1"/>
  <c r="J156"/>
  <c r="G156"/>
  <c r="I156" s="1"/>
  <c r="J155"/>
  <c r="G155"/>
  <c r="J154"/>
  <c r="G154"/>
  <c r="I154" s="1"/>
  <c r="J153"/>
  <c r="G153"/>
  <c r="H153" s="1"/>
  <c r="J152"/>
  <c r="G152"/>
  <c r="J151"/>
  <c r="G151"/>
  <c r="H151" s="1"/>
  <c r="J150"/>
  <c r="G150"/>
  <c r="I150" s="1"/>
  <c r="J149"/>
  <c r="G149"/>
  <c r="H149" s="1"/>
  <c r="J148"/>
  <c r="G148"/>
  <c r="I148" s="1"/>
  <c r="J147"/>
  <c r="G147"/>
  <c r="I147" s="1"/>
  <c r="J146"/>
  <c r="G146"/>
  <c r="I146" s="1"/>
  <c r="J145"/>
  <c r="G145"/>
  <c r="H145" s="1"/>
  <c r="J144"/>
  <c r="G144"/>
  <c r="I144" s="1"/>
  <c r="J143"/>
  <c r="G143"/>
  <c r="I143" s="1"/>
  <c r="J142"/>
  <c r="G142"/>
  <c r="I142" s="1"/>
  <c r="J141"/>
  <c r="G141"/>
  <c r="H141" s="1"/>
  <c r="J140"/>
  <c r="G140"/>
  <c r="I140" s="1"/>
  <c r="J139"/>
  <c r="G139"/>
  <c r="I139" s="1"/>
  <c r="J138"/>
  <c r="G138"/>
  <c r="I138" s="1"/>
  <c r="J137"/>
  <c r="G137"/>
  <c r="H137" s="1"/>
  <c r="J136"/>
  <c r="G136"/>
  <c r="I136" s="1"/>
  <c r="J135"/>
  <c r="G135"/>
  <c r="I135" s="1"/>
  <c r="J134"/>
  <c r="G134"/>
  <c r="I134" s="1"/>
  <c r="J133"/>
  <c r="G133"/>
  <c r="H133" s="1"/>
  <c r="J132"/>
  <c r="G132"/>
  <c r="I132" s="1"/>
  <c r="J131"/>
  <c r="G131"/>
  <c r="I131" s="1"/>
  <c r="J130"/>
  <c r="G130"/>
  <c r="I130" s="1"/>
  <c r="J129"/>
  <c r="G129"/>
  <c r="H129" s="1"/>
  <c r="J128"/>
  <c r="G128"/>
  <c r="I128" s="1"/>
  <c r="J127"/>
  <c r="G127"/>
  <c r="I127" s="1"/>
  <c r="J126"/>
  <c r="G126"/>
  <c r="I126" s="1"/>
  <c r="J125"/>
  <c r="G125"/>
  <c r="H125" s="1"/>
  <c r="J124"/>
  <c r="G124"/>
  <c r="I124" s="1"/>
  <c r="J123"/>
  <c r="G123"/>
  <c r="J122"/>
  <c r="G122"/>
  <c r="I122" s="1"/>
  <c r="J121"/>
  <c r="G121"/>
  <c r="H121" s="1"/>
  <c r="J120"/>
  <c r="G120"/>
  <c r="J119"/>
  <c r="G119"/>
  <c r="H119" s="1"/>
  <c r="J118"/>
  <c r="G118"/>
  <c r="I118" s="1"/>
  <c r="J117"/>
  <c r="G117"/>
  <c r="H117" s="1"/>
  <c r="J116"/>
  <c r="G116"/>
  <c r="I116" s="1"/>
  <c r="J115"/>
  <c r="G115"/>
  <c r="I115" s="1"/>
  <c r="J114"/>
  <c r="G114"/>
  <c r="I114" s="1"/>
  <c r="J113"/>
  <c r="G113"/>
  <c r="H113" s="1"/>
  <c r="J112"/>
  <c r="G112"/>
  <c r="I112" s="1"/>
  <c r="J111"/>
  <c r="G111"/>
  <c r="I111" s="1"/>
  <c r="J110"/>
  <c r="G110"/>
  <c r="I110" s="1"/>
  <c r="J109"/>
  <c r="G109"/>
  <c r="H109" s="1"/>
  <c r="J108"/>
  <c r="G108"/>
  <c r="I108" s="1"/>
  <c r="J107"/>
  <c r="G107"/>
  <c r="I107" s="1"/>
  <c r="J106"/>
  <c r="G106"/>
  <c r="I106" s="1"/>
  <c r="J105"/>
  <c r="G105"/>
  <c r="H105" s="1"/>
  <c r="J104"/>
  <c r="G104"/>
  <c r="I104" s="1"/>
  <c r="J103"/>
  <c r="G103"/>
  <c r="H103" s="1"/>
  <c r="J102"/>
  <c r="G102"/>
  <c r="I102" s="1"/>
  <c r="J101"/>
  <c r="G101"/>
  <c r="H101" s="1"/>
  <c r="J100"/>
  <c r="G100"/>
  <c r="I100" s="1"/>
  <c r="J99"/>
  <c r="G99"/>
  <c r="I99" s="1"/>
  <c r="J98"/>
  <c r="G98"/>
  <c r="I98" s="1"/>
  <c r="I940" l="1"/>
  <c r="I105"/>
  <c r="I351"/>
  <c r="H216"/>
  <c r="H311"/>
  <c r="H100"/>
  <c r="H207"/>
  <c r="I747"/>
  <c r="I1036"/>
  <c r="H172"/>
  <c r="I269"/>
  <c r="H262"/>
  <c r="H283"/>
  <c r="H325"/>
  <c r="H373"/>
  <c r="H426"/>
  <c r="H453"/>
  <c r="H526"/>
  <c r="I615"/>
  <c r="I885"/>
  <c r="I908"/>
  <c r="H960"/>
  <c r="I1078"/>
  <c r="H290"/>
  <c r="H380"/>
  <c r="H437"/>
  <c r="I531"/>
  <c r="H692"/>
  <c r="I153"/>
  <c r="I103"/>
  <c r="H108"/>
  <c r="H208"/>
  <c r="I253"/>
  <c r="H318"/>
  <c r="H358"/>
  <c r="I471"/>
  <c r="I756"/>
  <c r="I903"/>
  <c r="H922"/>
  <c r="H957"/>
  <c r="H1006"/>
  <c r="I1047"/>
  <c r="H335"/>
  <c r="H350"/>
  <c r="I368"/>
  <c r="H388"/>
  <c r="H461"/>
  <c r="H470"/>
  <c r="I485"/>
  <c r="I521"/>
  <c r="H549"/>
  <c r="H569"/>
  <c r="H597"/>
  <c r="H610"/>
  <c r="H629"/>
  <c r="H744"/>
  <c r="I774"/>
  <c r="H900"/>
  <c r="I917"/>
  <c r="H932"/>
  <c r="I935"/>
  <c r="H952"/>
  <c r="H996"/>
  <c r="H997"/>
  <c r="H1022"/>
  <c r="I1031"/>
  <c r="I1044"/>
  <c r="H258"/>
  <c r="H270"/>
  <c r="I275"/>
  <c r="H299"/>
  <c r="I321"/>
  <c r="I376"/>
  <c r="H402"/>
  <c r="I433"/>
  <c r="H438"/>
  <c r="I449"/>
  <c r="H511"/>
  <c r="H529"/>
  <c r="H534"/>
  <c r="I543"/>
  <c r="I561"/>
  <c r="I587"/>
  <c r="I655"/>
  <c r="H676"/>
  <c r="I697"/>
  <c r="I734"/>
  <c r="H752"/>
  <c r="H890"/>
  <c r="I909"/>
  <c r="I925"/>
  <c r="I928"/>
  <c r="I958"/>
  <c r="H961"/>
  <c r="I968"/>
  <c r="H983"/>
  <c r="H992"/>
  <c r="I1058"/>
  <c r="I1095"/>
  <c r="I169"/>
  <c r="H224"/>
  <c r="I287"/>
  <c r="H140"/>
  <c r="H192"/>
  <c r="I313"/>
  <c r="I137"/>
  <c r="I343"/>
  <c r="H396"/>
  <c r="I443"/>
  <c r="H463"/>
  <c r="I495"/>
  <c r="H520"/>
  <c r="H544"/>
  <c r="I551"/>
  <c r="H566"/>
  <c r="I583"/>
  <c r="H590"/>
  <c r="I603"/>
  <c r="H645"/>
  <c r="I662"/>
  <c r="H714"/>
  <c r="I739"/>
  <c r="I893"/>
  <c r="I912"/>
  <c r="I929"/>
  <c r="H934"/>
  <c r="H969"/>
  <c r="H988"/>
  <c r="H995"/>
  <c r="I1026"/>
  <c r="I1098"/>
  <c r="I152"/>
  <c r="H152"/>
  <c r="I155"/>
  <c r="H155"/>
  <c r="H191"/>
  <c r="H200"/>
  <c r="I215"/>
  <c r="H215"/>
  <c r="H257"/>
  <c r="I303"/>
  <c r="H317"/>
  <c r="H339"/>
  <c r="H342"/>
  <c r="H347"/>
  <c r="H357"/>
  <c r="H378"/>
  <c r="I390"/>
  <c r="H392"/>
  <c r="I392"/>
  <c r="I404"/>
  <c r="H409"/>
  <c r="H425"/>
  <c r="I441"/>
  <c r="H441"/>
  <c r="H479"/>
  <c r="H482"/>
  <c r="H489"/>
  <c r="H492"/>
  <c r="H497"/>
  <c r="H508"/>
  <c r="H513"/>
  <c r="I517"/>
  <c r="H517"/>
  <c r="I535"/>
  <c r="H542"/>
  <c r="I550"/>
  <c r="H550"/>
  <c r="I553"/>
  <c r="H558"/>
  <c r="H567"/>
  <c r="I567"/>
  <c r="I577"/>
  <c r="H582"/>
  <c r="H585"/>
  <c r="H586"/>
  <c r="H589"/>
  <c r="I594"/>
  <c r="H594"/>
  <c r="I619"/>
  <c r="H626"/>
  <c r="I631"/>
  <c r="H642"/>
  <c r="I647"/>
  <c r="H651"/>
  <c r="I651"/>
  <c r="I673"/>
  <c r="H678"/>
  <c r="I679"/>
  <c r="I682"/>
  <c r="I687"/>
  <c r="I694"/>
  <c r="I705"/>
  <c r="H709"/>
  <c r="I709"/>
  <c r="I790"/>
  <c r="I887"/>
  <c r="H892"/>
  <c r="I897"/>
  <c r="H902"/>
  <c r="I907"/>
  <c r="I911"/>
  <c r="H914"/>
  <c r="I919"/>
  <c r="H924"/>
  <c r="I930"/>
  <c r="H930"/>
  <c r="H947"/>
  <c r="H954"/>
  <c r="I966"/>
  <c r="H966"/>
  <c r="H980"/>
  <c r="I982"/>
  <c r="H982"/>
  <c r="I1023"/>
  <c r="H1023"/>
  <c r="I1075"/>
  <c r="I1082"/>
  <c r="H167"/>
  <c r="I254"/>
  <c r="H254"/>
  <c r="H279"/>
  <c r="I309"/>
  <c r="H309"/>
  <c r="H372"/>
  <c r="I389"/>
  <c r="H389"/>
  <c r="I406"/>
  <c r="I431"/>
  <c r="H431"/>
  <c r="I555"/>
  <c r="I635"/>
  <c r="I725"/>
  <c r="I731"/>
  <c r="H783"/>
  <c r="I783"/>
  <c r="H946"/>
  <c r="I975"/>
  <c r="H975"/>
  <c r="I1012"/>
  <c r="I1020"/>
  <c r="H1020"/>
  <c r="I1066"/>
  <c r="H1068"/>
  <c r="I1068"/>
  <c r="I120"/>
  <c r="H120"/>
  <c r="I231"/>
  <c r="H231"/>
  <c r="I267"/>
  <c r="H267"/>
  <c r="I294"/>
  <c r="H294"/>
  <c r="I326"/>
  <c r="H326"/>
  <c r="I364"/>
  <c r="H364"/>
  <c r="I381"/>
  <c r="H381"/>
  <c r="I418"/>
  <c r="H418"/>
  <c r="I570"/>
  <c r="H570"/>
  <c r="H599"/>
  <c r="I599"/>
  <c r="H658"/>
  <c r="I658"/>
  <c r="I718"/>
  <c r="H718"/>
  <c r="H936"/>
  <c r="I936"/>
  <c r="I974"/>
  <c r="H974"/>
  <c r="H998"/>
  <c r="I998"/>
  <c r="H1050"/>
  <c r="I1050"/>
  <c r="H135"/>
  <c r="H136"/>
  <c r="H139"/>
  <c r="I119"/>
  <c r="H124"/>
  <c r="H168"/>
  <c r="H171"/>
  <c r="H184"/>
  <c r="I199"/>
  <c r="H199"/>
  <c r="H245"/>
  <c r="H281"/>
  <c r="I281"/>
  <c r="I291"/>
  <c r="H307"/>
  <c r="H341"/>
  <c r="I377"/>
  <c r="H377"/>
  <c r="I408"/>
  <c r="H408"/>
  <c r="I417"/>
  <c r="H422"/>
  <c r="I465"/>
  <c r="H507"/>
  <c r="I537"/>
  <c r="H545"/>
  <c r="I545"/>
  <c r="I557"/>
  <c r="H557"/>
  <c r="H574"/>
  <c r="H581"/>
  <c r="H609"/>
  <c r="H625"/>
  <c r="I641"/>
  <c r="H641"/>
  <c r="H670"/>
  <c r="I681"/>
  <c r="H684"/>
  <c r="I702"/>
  <c r="H702"/>
  <c r="H722"/>
  <c r="H730"/>
  <c r="I121"/>
  <c r="I123"/>
  <c r="H123"/>
  <c r="I151"/>
  <c r="H156"/>
  <c r="I183"/>
  <c r="H183"/>
  <c r="H223"/>
  <c r="H232"/>
  <c r="I249"/>
  <c r="H261"/>
  <c r="H271"/>
  <c r="I271"/>
  <c r="H295"/>
  <c r="H322"/>
  <c r="H331"/>
  <c r="I333"/>
  <c r="H333"/>
  <c r="I384"/>
  <c r="I386"/>
  <c r="H386"/>
  <c r="H398"/>
  <c r="I405"/>
  <c r="H405"/>
  <c r="H421"/>
  <c r="H450"/>
  <c r="I457"/>
  <c r="H522"/>
  <c r="I527"/>
  <c r="H530"/>
  <c r="H533"/>
  <c r="I536"/>
  <c r="H536"/>
  <c r="I554"/>
  <c r="H554"/>
  <c r="I571"/>
  <c r="I573"/>
  <c r="H573"/>
  <c r="I593"/>
  <c r="I613"/>
  <c r="H613"/>
  <c r="H665"/>
  <c r="I665"/>
  <c r="I719"/>
  <c r="H724"/>
  <c r="I729"/>
  <c r="I733"/>
  <c r="H736"/>
  <c r="I741"/>
  <c r="H746"/>
  <c r="I762"/>
  <c r="H770"/>
  <c r="I770"/>
  <c r="I943"/>
  <c r="H943"/>
  <c r="I1009"/>
  <c r="H1009"/>
  <c r="H1063"/>
  <c r="I1063"/>
  <c r="I481"/>
  <c r="H481"/>
  <c r="I512"/>
  <c r="H512"/>
  <c r="H591"/>
  <c r="I591"/>
  <c r="I602"/>
  <c r="H602"/>
  <c r="I618"/>
  <c r="H618"/>
  <c r="I634"/>
  <c r="H634"/>
  <c r="I650"/>
  <c r="H650"/>
  <c r="I668"/>
  <c r="H668"/>
  <c r="H689"/>
  <c r="I689"/>
  <c r="H703"/>
  <c r="I703"/>
  <c r="H944"/>
  <c r="I944"/>
  <c r="I1008"/>
  <c r="H1008"/>
  <c r="I1025"/>
  <c r="H1025"/>
  <c r="H1072"/>
  <c r="I1072"/>
  <c r="H116"/>
  <c r="H132"/>
  <c r="H148"/>
  <c r="H164"/>
  <c r="H180"/>
  <c r="H187"/>
  <c r="H188"/>
  <c r="H195"/>
  <c r="H196"/>
  <c r="H203"/>
  <c r="H204"/>
  <c r="H211"/>
  <c r="H212"/>
  <c r="H219"/>
  <c r="H220"/>
  <c r="H227"/>
  <c r="H228"/>
  <c r="H235"/>
  <c r="I239"/>
  <c r="H243"/>
  <c r="H247"/>
  <c r="I459"/>
  <c r="H459"/>
  <c r="H509"/>
  <c r="I509"/>
  <c r="I546"/>
  <c r="H546"/>
  <c r="I578"/>
  <c r="H578"/>
  <c r="H663"/>
  <c r="I663"/>
  <c r="I686"/>
  <c r="H686"/>
  <c r="I700"/>
  <c r="H700"/>
  <c r="H726"/>
  <c r="I726"/>
  <c r="H787"/>
  <c r="I787"/>
  <c r="I981"/>
  <c r="H981"/>
  <c r="I1001"/>
  <c r="H1001"/>
  <c r="H1060"/>
  <c r="I1060"/>
  <c r="I113"/>
  <c r="I129"/>
  <c r="I145"/>
  <c r="I161"/>
  <c r="I177"/>
  <c r="H185"/>
  <c r="H186"/>
  <c r="H193"/>
  <c r="H194"/>
  <c r="H201"/>
  <c r="H202"/>
  <c r="H209"/>
  <c r="H210"/>
  <c r="H217"/>
  <c r="H218"/>
  <c r="H225"/>
  <c r="H226"/>
  <c r="H233"/>
  <c r="H234"/>
  <c r="H237"/>
  <c r="H238"/>
  <c r="H241"/>
  <c r="H242"/>
  <c r="H246"/>
  <c r="H259"/>
  <c r="I265"/>
  <c r="H277"/>
  <c r="H285"/>
  <c r="H286"/>
  <c r="H289"/>
  <c r="H301"/>
  <c r="H302"/>
  <c r="H305"/>
  <c r="H306"/>
  <c r="H310"/>
  <c r="H323"/>
  <c r="I329"/>
  <c r="I337"/>
  <c r="H346"/>
  <c r="H355"/>
  <c r="I359"/>
  <c r="H366"/>
  <c r="H394"/>
  <c r="I400"/>
  <c r="H410"/>
  <c r="H413"/>
  <c r="H423"/>
  <c r="I429"/>
  <c r="H445"/>
  <c r="H451"/>
  <c r="I454"/>
  <c r="H454"/>
  <c r="I467"/>
  <c r="I469"/>
  <c r="H469"/>
  <c r="I475"/>
  <c r="I483"/>
  <c r="H491"/>
  <c r="I499"/>
  <c r="I505"/>
  <c r="H505"/>
  <c r="H514"/>
  <c r="H519"/>
  <c r="H523"/>
  <c r="I523"/>
  <c r="I539"/>
  <c r="H565"/>
  <c r="I598"/>
  <c r="H598"/>
  <c r="I601"/>
  <c r="H606"/>
  <c r="I614"/>
  <c r="H614"/>
  <c r="I617"/>
  <c r="H622"/>
  <c r="I630"/>
  <c r="H630"/>
  <c r="I633"/>
  <c r="H638"/>
  <c r="I646"/>
  <c r="H646"/>
  <c r="I649"/>
  <c r="H654"/>
  <c r="I657"/>
  <c r="H660"/>
  <c r="H674"/>
  <c r="I674"/>
  <c r="H695"/>
  <c r="I695"/>
  <c r="I707"/>
  <c r="H712"/>
  <c r="I715"/>
  <c r="I720"/>
  <c r="H720"/>
  <c r="H750"/>
  <c r="I751"/>
  <c r="H754"/>
  <c r="I759"/>
  <c r="I764"/>
  <c r="I771"/>
  <c r="I780"/>
  <c r="H782"/>
  <c r="I782"/>
  <c r="H896"/>
  <c r="H904"/>
  <c r="I904"/>
  <c r="I953"/>
  <c r="H953"/>
  <c r="H964"/>
  <c r="H967"/>
  <c r="I978"/>
  <c r="H978"/>
  <c r="I984"/>
  <c r="H989"/>
  <c r="H994"/>
  <c r="H1010"/>
  <c r="H1011"/>
  <c r="H1018"/>
  <c r="I1024"/>
  <c r="H1029"/>
  <c r="I1034"/>
  <c r="I1043"/>
  <c r="I1046"/>
  <c r="H1055"/>
  <c r="I1055"/>
  <c r="I1076"/>
  <c r="I1079"/>
  <c r="I1090"/>
  <c r="H1092"/>
  <c r="I1092"/>
  <c r="I466"/>
  <c r="H466"/>
  <c r="I487"/>
  <c r="H487"/>
  <c r="I538"/>
  <c r="H538"/>
  <c r="I562"/>
  <c r="H562"/>
  <c r="H595"/>
  <c r="I595"/>
  <c r="I605"/>
  <c r="H605"/>
  <c r="I621"/>
  <c r="H621"/>
  <c r="I637"/>
  <c r="H637"/>
  <c r="I653"/>
  <c r="H653"/>
  <c r="H671"/>
  <c r="I671"/>
  <c r="H779"/>
  <c r="I779"/>
  <c r="I898"/>
  <c r="H898"/>
  <c r="I950"/>
  <c r="H950"/>
  <c r="H970"/>
  <c r="I970"/>
  <c r="I1015"/>
  <c r="H1015"/>
  <c r="H1040"/>
  <c r="I1040"/>
  <c r="H1087"/>
  <c r="I1087"/>
  <c r="H104"/>
  <c r="H107"/>
  <c r="I298"/>
  <c r="H298"/>
  <c r="I334"/>
  <c r="H334"/>
  <c r="H353"/>
  <c r="I353"/>
  <c r="I401"/>
  <c r="H401"/>
  <c r="I516"/>
  <c r="H516"/>
  <c r="H547"/>
  <c r="I547"/>
  <c r="I580"/>
  <c r="H580"/>
  <c r="H611"/>
  <c r="I611"/>
  <c r="I644"/>
  <c r="H644"/>
  <c r="I664"/>
  <c r="H664"/>
  <c r="H669"/>
  <c r="I669"/>
  <c r="I672"/>
  <c r="H672"/>
  <c r="H675"/>
  <c r="I675"/>
  <c r="H690"/>
  <c r="I690"/>
  <c r="H990"/>
  <c r="I990"/>
  <c r="I1000"/>
  <c r="H1000"/>
  <c r="I1017"/>
  <c r="H1017"/>
  <c r="H1030"/>
  <c r="I1030"/>
  <c r="H1042"/>
  <c r="I1042"/>
  <c r="H1062"/>
  <c r="I1062"/>
  <c r="H1074"/>
  <c r="I1074"/>
  <c r="H1094"/>
  <c r="I1094"/>
  <c r="I282"/>
  <c r="H282"/>
  <c r="I349"/>
  <c r="H349"/>
  <c r="I369"/>
  <c r="H369"/>
  <c r="I504"/>
  <c r="H504"/>
  <c r="I518"/>
  <c r="H518"/>
  <c r="I541"/>
  <c r="H541"/>
  <c r="I552"/>
  <c r="H552"/>
  <c r="I556"/>
  <c r="H556"/>
  <c r="I576"/>
  <c r="H576"/>
  <c r="I600"/>
  <c r="H600"/>
  <c r="I604"/>
  <c r="H604"/>
  <c r="H607"/>
  <c r="I607"/>
  <c r="I616"/>
  <c r="H616"/>
  <c r="I620"/>
  <c r="H620"/>
  <c r="I640"/>
  <c r="H640"/>
  <c r="H666"/>
  <c r="I666"/>
  <c r="H701"/>
  <c r="I701"/>
  <c r="I704"/>
  <c r="H704"/>
  <c r="H727"/>
  <c r="I727"/>
  <c r="H766"/>
  <c r="I766"/>
  <c r="H788"/>
  <c r="I788"/>
  <c r="H905"/>
  <c r="I905"/>
  <c r="I942"/>
  <c r="H942"/>
  <c r="I945"/>
  <c r="H945"/>
  <c r="I951"/>
  <c r="H951"/>
  <c r="I973"/>
  <c r="H973"/>
  <c r="I979"/>
  <c r="H979"/>
  <c r="I986"/>
  <c r="H986"/>
  <c r="I1007"/>
  <c r="H1007"/>
  <c r="I1014"/>
  <c r="H1014"/>
  <c r="I1027"/>
  <c r="H1027"/>
  <c r="H1032"/>
  <c r="I1032"/>
  <c r="H1039"/>
  <c r="I1039"/>
  <c r="H1052"/>
  <c r="I1052"/>
  <c r="H1059"/>
  <c r="I1059"/>
  <c r="H1064"/>
  <c r="I1064"/>
  <c r="H1071"/>
  <c r="I1071"/>
  <c r="H1084"/>
  <c r="I1084"/>
  <c r="H1091"/>
  <c r="I1091"/>
  <c r="H1096"/>
  <c r="I1096"/>
  <c r="K1108"/>
  <c r="H99"/>
  <c r="H111"/>
  <c r="H112"/>
  <c r="H115"/>
  <c r="H127"/>
  <c r="H128"/>
  <c r="H131"/>
  <c r="H143"/>
  <c r="H144"/>
  <c r="H147"/>
  <c r="H159"/>
  <c r="H160"/>
  <c r="H163"/>
  <c r="H175"/>
  <c r="H176"/>
  <c r="H179"/>
  <c r="H182"/>
  <c r="H189"/>
  <c r="H190"/>
  <c r="H197"/>
  <c r="H198"/>
  <c r="H205"/>
  <c r="H206"/>
  <c r="H213"/>
  <c r="H214"/>
  <c r="H221"/>
  <c r="H222"/>
  <c r="H229"/>
  <c r="H230"/>
  <c r="H251"/>
  <c r="I255"/>
  <c r="H263"/>
  <c r="I266"/>
  <c r="H266"/>
  <c r="H273"/>
  <c r="H274"/>
  <c r="H278"/>
  <c r="H293"/>
  <c r="I297"/>
  <c r="H315"/>
  <c r="I319"/>
  <c r="H327"/>
  <c r="I330"/>
  <c r="H330"/>
  <c r="I338"/>
  <c r="H338"/>
  <c r="H345"/>
  <c r="I354"/>
  <c r="H354"/>
  <c r="H361"/>
  <c r="H362"/>
  <c r="H365"/>
  <c r="H374"/>
  <c r="I374"/>
  <c r="I382"/>
  <c r="I397"/>
  <c r="H397"/>
  <c r="H419"/>
  <c r="I419"/>
  <c r="I427"/>
  <c r="H435"/>
  <c r="I439"/>
  <c r="H447"/>
  <c r="I447"/>
  <c r="I455"/>
  <c r="H477"/>
  <c r="I493"/>
  <c r="H501"/>
  <c r="H515"/>
  <c r="I515"/>
  <c r="H525"/>
  <c r="I528"/>
  <c r="H528"/>
  <c r="I548"/>
  <c r="H548"/>
  <c r="I559"/>
  <c r="I563"/>
  <c r="H579"/>
  <c r="I579"/>
  <c r="I612"/>
  <c r="H612"/>
  <c r="I623"/>
  <c r="I627"/>
  <c r="H643"/>
  <c r="I643"/>
  <c r="I680"/>
  <c r="H680"/>
  <c r="H683"/>
  <c r="I683"/>
  <c r="H691"/>
  <c r="I691"/>
  <c r="I698"/>
  <c r="I706"/>
  <c r="H706"/>
  <c r="H717"/>
  <c r="I717"/>
  <c r="H723"/>
  <c r="I723"/>
  <c r="I738"/>
  <c r="H738"/>
  <c r="H749"/>
  <c r="I749"/>
  <c r="H758"/>
  <c r="I758"/>
  <c r="H775"/>
  <c r="I775"/>
  <c r="H895"/>
  <c r="I895"/>
  <c r="H901"/>
  <c r="I901"/>
  <c r="I916"/>
  <c r="H916"/>
  <c r="H927"/>
  <c r="I927"/>
  <c r="H937"/>
  <c r="I937"/>
  <c r="H948"/>
  <c r="I948"/>
  <c r="H976"/>
  <c r="I976"/>
  <c r="I999"/>
  <c r="H999"/>
  <c r="I1002"/>
  <c r="H1004"/>
  <c r="I1004"/>
  <c r="H1016"/>
  <c r="I1016"/>
  <c r="I250"/>
  <c r="H250"/>
  <c r="I314"/>
  <c r="H314"/>
  <c r="I370"/>
  <c r="H370"/>
  <c r="I393"/>
  <c r="H393"/>
  <c r="I415"/>
  <c r="H415"/>
  <c r="I434"/>
  <c r="H434"/>
  <c r="I473"/>
  <c r="H473"/>
  <c r="H503"/>
  <c r="I503"/>
  <c r="I524"/>
  <c r="H524"/>
  <c r="I540"/>
  <c r="H540"/>
  <c r="I568"/>
  <c r="H568"/>
  <c r="I572"/>
  <c r="H572"/>
  <c r="H575"/>
  <c r="I575"/>
  <c r="I584"/>
  <c r="H584"/>
  <c r="I588"/>
  <c r="H588"/>
  <c r="I608"/>
  <c r="H608"/>
  <c r="I632"/>
  <c r="H632"/>
  <c r="I636"/>
  <c r="H636"/>
  <c r="H639"/>
  <c r="I639"/>
  <c r="I648"/>
  <c r="H648"/>
  <c r="I652"/>
  <c r="H652"/>
  <c r="H661"/>
  <c r="I661"/>
  <c r="H667"/>
  <c r="I667"/>
  <c r="H685"/>
  <c r="I685"/>
  <c r="I688"/>
  <c r="H688"/>
  <c r="H693"/>
  <c r="I693"/>
  <c r="I708"/>
  <c r="H708"/>
  <c r="H713"/>
  <c r="I713"/>
  <c r="I728"/>
  <c r="H728"/>
  <c r="H735"/>
  <c r="I735"/>
  <c r="I740"/>
  <c r="H740"/>
  <c r="H745"/>
  <c r="I745"/>
  <c r="H755"/>
  <c r="I755"/>
  <c r="H767"/>
  <c r="I767"/>
  <c r="I886"/>
  <c r="H886"/>
  <c r="H891"/>
  <c r="I891"/>
  <c r="I906"/>
  <c r="H906"/>
  <c r="H913"/>
  <c r="I913"/>
  <c r="I918"/>
  <c r="H918"/>
  <c r="H923"/>
  <c r="I923"/>
  <c r="H933"/>
  <c r="I933"/>
  <c r="I941"/>
  <c r="H941"/>
  <c r="I956"/>
  <c r="H956"/>
  <c r="I959"/>
  <c r="H959"/>
  <c r="I965"/>
  <c r="H965"/>
  <c r="H972"/>
  <c r="I972"/>
  <c r="I1021"/>
  <c r="H1021"/>
  <c r="I1028"/>
  <c r="H1028"/>
  <c r="H1038"/>
  <c r="I1038"/>
  <c r="H1051"/>
  <c r="I1051"/>
  <c r="H1070"/>
  <c r="I1070"/>
  <c r="H1083"/>
  <c r="I1083"/>
  <c r="I385"/>
  <c r="H385"/>
  <c r="I458"/>
  <c r="H458"/>
  <c r="I486"/>
  <c r="H486"/>
  <c r="I532"/>
  <c r="H532"/>
  <c r="I560"/>
  <c r="H560"/>
  <c r="I564"/>
  <c r="H564"/>
  <c r="I592"/>
  <c r="H592"/>
  <c r="I596"/>
  <c r="H596"/>
  <c r="I624"/>
  <c r="H624"/>
  <c r="I628"/>
  <c r="H628"/>
  <c r="I656"/>
  <c r="H656"/>
  <c r="H659"/>
  <c r="I659"/>
  <c r="H677"/>
  <c r="I677"/>
  <c r="I696"/>
  <c r="H696"/>
  <c r="H699"/>
  <c r="I699"/>
  <c r="H710"/>
  <c r="I710"/>
  <c r="I716"/>
  <c r="H716"/>
  <c r="H737"/>
  <c r="I737"/>
  <c r="H742"/>
  <c r="I742"/>
  <c r="I748"/>
  <c r="H748"/>
  <c r="H778"/>
  <c r="I778"/>
  <c r="H791"/>
  <c r="I791"/>
  <c r="H888"/>
  <c r="I888"/>
  <c r="I894"/>
  <c r="H894"/>
  <c r="H915"/>
  <c r="I915"/>
  <c r="H920"/>
  <c r="I920"/>
  <c r="I926"/>
  <c r="H926"/>
  <c r="I938"/>
  <c r="H938"/>
  <c r="H962"/>
  <c r="I962"/>
  <c r="I985"/>
  <c r="H985"/>
  <c r="I993"/>
  <c r="H993"/>
  <c r="I1013"/>
  <c r="H1013"/>
  <c r="H1056"/>
  <c r="I1056"/>
  <c r="H1088"/>
  <c r="I1088"/>
  <c r="H721"/>
  <c r="I721"/>
  <c r="I732"/>
  <c r="H732"/>
  <c r="H743"/>
  <c r="I743"/>
  <c r="H763"/>
  <c r="I763"/>
  <c r="H786"/>
  <c r="I786"/>
  <c r="H899"/>
  <c r="I899"/>
  <c r="I910"/>
  <c r="H910"/>
  <c r="H921"/>
  <c r="I921"/>
  <c r="I991"/>
  <c r="H991"/>
  <c r="H1035"/>
  <c r="I1035"/>
  <c r="H1054"/>
  <c r="I1054"/>
  <c r="H1080"/>
  <c r="I1080"/>
  <c r="H1099"/>
  <c r="I1099"/>
  <c r="H711"/>
  <c r="I711"/>
  <c r="H753"/>
  <c r="I753"/>
  <c r="H772"/>
  <c r="I772"/>
  <c r="H889"/>
  <c r="I889"/>
  <c r="H931"/>
  <c r="I931"/>
  <c r="I949"/>
  <c r="H949"/>
  <c r="I963"/>
  <c r="H963"/>
  <c r="I977"/>
  <c r="H977"/>
  <c r="I1005"/>
  <c r="H1005"/>
  <c r="H1048"/>
  <c r="I1048"/>
  <c r="H1067"/>
  <c r="I1067"/>
  <c r="H1086"/>
  <c r="I1086"/>
  <c r="E1106"/>
  <c r="E1109"/>
  <c r="I101"/>
  <c r="I109"/>
  <c r="I117"/>
  <c r="I125"/>
  <c r="I133"/>
  <c r="I141"/>
  <c r="I149"/>
  <c r="I157"/>
  <c r="I165"/>
  <c r="I173"/>
  <c r="I181"/>
  <c r="E1117"/>
  <c r="H98"/>
  <c r="H106"/>
  <c r="H114"/>
  <c r="H122"/>
  <c r="H130"/>
  <c r="H138"/>
  <c r="H146"/>
  <c r="H154"/>
  <c r="H162"/>
  <c r="H170"/>
  <c r="H178"/>
  <c r="H102"/>
  <c r="H110"/>
  <c r="H118"/>
  <c r="H126"/>
  <c r="H134"/>
  <c r="H142"/>
  <c r="H150"/>
  <c r="H158"/>
  <c r="H166"/>
  <c r="H174"/>
  <c r="E1110"/>
  <c r="E1108"/>
  <c r="K1107"/>
  <c r="I412"/>
  <c r="H412"/>
  <c r="I440"/>
  <c r="H440"/>
  <c r="I462"/>
  <c r="H462"/>
  <c r="I476"/>
  <c r="H476"/>
  <c r="K1117"/>
  <c r="I430"/>
  <c r="H430"/>
  <c r="I444"/>
  <c r="H444"/>
  <c r="I472"/>
  <c r="H472"/>
  <c r="I510"/>
  <c r="H510"/>
  <c r="H757"/>
  <c r="I757"/>
  <c r="H789"/>
  <c r="I789"/>
  <c r="H236"/>
  <c r="H244"/>
  <c r="H252"/>
  <c r="H260"/>
  <c r="H268"/>
  <c r="H276"/>
  <c r="H284"/>
  <c r="H292"/>
  <c r="H300"/>
  <c r="H308"/>
  <c r="H316"/>
  <c r="H324"/>
  <c r="H332"/>
  <c r="H340"/>
  <c r="H348"/>
  <c r="H356"/>
  <c r="I414"/>
  <c r="H414"/>
  <c r="I428"/>
  <c r="H428"/>
  <c r="H442"/>
  <c r="I456"/>
  <c r="H456"/>
  <c r="I478"/>
  <c r="H478"/>
  <c r="I490"/>
  <c r="H490"/>
  <c r="H496"/>
  <c r="H240"/>
  <c r="H248"/>
  <c r="H256"/>
  <c r="H264"/>
  <c r="H272"/>
  <c r="H280"/>
  <c r="H288"/>
  <c r="H296"/>
  <c r="H304"/>
  <c r="H312"/>
  <c r="H320"/>
  <c r="H328"/>
  <c r="H336"/>
  <c r="H344"/>
  <c r="H352"/>
  <c r="H360"/>
  <c r="I363"/>
  <c r="H363"/>
  <c r="I367"/>
  <c r="H367"/>
  <c r="I371"/>
  <c r="H371"/>
  <c r="I375"/>
  <c r="H375"/>
  <c r="I379"/>
  <c r="H379"/>
  <c r="I383"/>
  <c r="H383"/>
  <c r="I387"/>
  <c r="H387"/>
  <c r="I391"/>
  <c r="H391"/>
  <c r="I395"/>
  <c r="H395"/>
  <c r="I399"/>
  <c r="H399"/>
  <c r="I403"/>
  <c r="H403"/>
  <c r="I407"/>
  <c r="H407"/>
  <c r="I411"/>
  <c r="H411"/>
  <c r="I424"/>
  <c r="H424"/>
  <c r="I446"/>
  <c r="H446"/>
  <c r="I460"/>
  <c r="H460"/>
  <c r="H474"/>
  <c r="I488"/>
  <c r="H488"/>
  <c r="I498"/>
  <c r="H498"/>
  <c r="H781"/>
  <c r="I781"/>
  <c r="I416"/>
  <c r="H416"/>
  <c r="I432"/>
  <c r="H432"/>
  <c r="I448"/>
  <c r="H448"/>
  <c r="I464"/>
  <c r="H464"/>
  <c r="I480"/>
  <c r="H480"/>
  <c r="I494"/>
  <c r="H494"/>
  <c r="H765"/>
  <c r="I765"/>
  <c r="I420"/>
  <c r="H420"/>
  <c r="I436"/>
  <c r="H436"/>
  <c r="I452"/>
  <c r="H452"/>
  <c r="I468"/>
  <c r="H468"/>
  <c r="I484"/>
  <c r="H484"/>
  <c r="I500"/>
  <c r="H500"/>
  <c r="H773"/>
  <c r="I773"/>
  <c r="I502"/>
  <c r="H502"/>
  <c r="H794"/>
  <c r="I794"/>
  <c r="H796"/>
  <c r="I796"/>
  <c r="H798"/>
  <c r="I798"/>
  <c r="H800"/>
  <c r="I800"/>
  <c r="H802"/>
  <c r="I802"/>
  <c r="H804"/>
  <c r="I804"/>
  <c r="H806"/>
  <c r="I806"/>
  <c r="H808"/>
  <c r="I808"/>
  <c r="H810"/>
  <c r="I810"/>
  <c r="H812"/>
  <c r="I812"/>
  <c r="H814"/>
  <c r="I814"/>
  <c r="H816"/>
  <c r="I816"/>
  <c r="H818"/>
  <c r="I818"/>
  <c r="H820"/>
  <c r="I820"/>
  <c r="H822"/>
  <c r="I822"/>
  <c r="H824"/>
  <c r="I824"/>
  <c r="H826"/>
  <c r="I826"/>
  <c r="H828"/>
  <c r="I828"/>
  <c r="H830"/>
  <c r="I830"/>
  <c r="H832"/>
  <c r="I832"/>
  <c r="H834"/>
  <c r="I834"/>
  <c r="H836"/>
  <c r="I836"/>
  <c r="H838"/>
  <c r="I838"/>
  <c r="H840"/>
  <c r="I840"/>
  <c r="H842"/>
  <c r="I842"/>
  <c r="H844"/>
  <c r="I844"/>
  <c r="H846"/>
  <c r="I846"/>
  <c r="H848"/>
  <c r="I848"/>
  <c r="H850"/>
  <c r="I850"/>
  <c r="H852"/>
  <c r="I852"/>
  <c r="H854"/>
  <c r="I854"/>
  <c r="H856"/>
  <c r="I856"/>
  <c r="H858"/>
  <c r="I858"/>
  <c r="H860"/>
  <c r="I860"/>
  <c r="H862"/>
  <c r="I862"/>
  <c r="H864"/>
  <c r="I864"/>
  <c r="H866"/>
  <c r="I866"/>
  <c r="H868"/>
  <c r="I868"/>
  <c r="H870"/>
  <c r="I870"/>
  <c r="H872"/>
  <c r="I872"/>
  <c r="H874"/>
  <c r="I874"/>
  <c r="H876"/>
  <c r="I876"/>
  <c r="H878"/>
  <c r="I878"/>
  <c r="H880"/>
  <c r="I880"/>
  <c r="H882"/>
  <c r="I882"/>
  <c r="H884"/>
  <c r="I884"/>
  <c r="I506"/>
  <c r="H506"/>
  <c r="H761"/>
  <c r="I761"/>
  <c r="H769"/>
  <c r="I769"/>
  <c r="H777"/>
  <c r="I777"/>
  <c r="H785"/>
  <c r="I785"/>
  <c r="H793"/>
  <c r="I793"/>
  <c r="H795"/>
  <c r="I795"/>
  <c r="H797"/>
  <c r="I797"/>
  <c r="H799"/>
  <c r="I799"/>
  <c r="H801"/>
  <c r="I801"/>
  <c r="H803"/>
  <c r="I803"/>
  <c r="H805"/>
  <c r="I805"/>
  <c r="H807"/>
  <c r="I807"/>
  <c r="H809"/>
  <c r="I809"/>
  <c r="H811"/>
  <c r="I811"/>
  <c r="H813"/>
  <c r="I813"/>
  <c r="H815"/>
  <c r="I815"/>
  <c r="H817"/>
  <c r="I817"/>
  <c r="H819"/>
  <c r="I819"/>
  <c r="H821"/>
  <c r="I821"/>
  <c r="H823"/>
  <c r="I823"/>
  <c r="H825"/>
  <c r="I825"/>
  <c r="H827"/>
  <c r="I827"/>
  <c r="H829"/>
  <c r="I829"/>
  <c r="H831"/>
  <c r="I831"/>
  <c r="H833"/>
  <c r="I833"/>
  <c r="H835"/>
  <c r="I835"/>
  <c r="H837"/>
  <c r="I837"/>
  <c r="H839"/>
  <c r="I839"/>
  <c r="H841"/>
  <c r="I841"/>
  <c r="H843"/>
  <c r="I843"/>
  <c r="H845"/>
  <c r="I845"/>
  <c r="H847"/>
  <c r="I847"/>
  <c r="H849"/>
  <c r="I849"/>
  <c r="H851"/>
  <c r="I851"/>
  <c r="H853"/>
  <c r="I853"/>
  <c r="H855"/>
  <c r="I855"/>
  <c r="H857"/>
  <c r="I857"/>
  <c r="H859"/>
  <c r="I859"/>
  <c r="H861"/>
  <c r="I861"/>
  <c r="H863"/>
  <c r="I863"/>
  <c r="H865"/>
  <c r="I865"/>
  <c r="H867"/>
  <c r="I867"/>
  <c r="H869"/>
  <c r="I869"/>
  <c r="H871"/>
  <c r="I871"/>
  <c r="H873"/>
  <c r="I873"/>
  <c r="H875"/>
  <c r="I875"/>
  <c r="H877"/>
  <c r="I877"/>
  <c r="H879"/>
  <c r="I879"/>
  <c r="H881"/>
  <c r="I881"/>
  <c r="H883"/>
  <c r="I883"/>
  <c r="I760"/>
  <c r="I768"/>
  <c r="I776"/>
  <c r="I784"/>
  <c r="I792"/>
  <c r="I939"/>
  <c r="H939"/>
  <c r="I971"/>
  <c r="H971"/>
  <c r="I1003"/>
  <c r="H1003"/>
  <c r="H1033"/>
  <c r="I1033"/>
  <c r="H1049"/>
  <c r="I1049"/>
  <c r="H1065"/>
  <c r="I1065"/>
  <c r="H1081"/>
  <c r="I1081"/>
  <c r="H1097"/>
  <c r="I1097"/>
  <c r="I955"/>
  <c r="H955"/>
  <c r="I987"/>
  <c r="H987"/>
  <c r="I1019"/>
  <c r="H1019"/>
  <c r="H1041"/>
  <c r="I1041"/>
  <c r="H1057"/>
  <c r="I1057"/>
  <c r="H1073"/>
  <c r="I1073"/>
  <c r="H1089"/>
  <c r="I1089"/>
  <c r="H1037"/>
  <c r="I1037"/>
  <c r="H1045"/>
  <c r="I1045"/>
  <c r="H1053"/>
  <c r="I1053"/>
  <c r="H1061"/>
  <c r="I1061"/>
  <c r="H1069"/>
  <c r="I1069"/>
  <c r="H1077"/>
  <c r="I1077"/>
  <c r="H1085"/>
  <c r="I1085"/>
  <c r="H1093"/>
  <c r="I1093"/>
  <c r="K1109"/>
  <c r="K1110"/>
  <c r="E1107"/>
  <c r="K1106"/>
  <c r="C1108" l="1"/>
  <c r="D1108"/>
  <c r="L1107"/>
  <c r="D1109"/>
  <c r="I1110"/>
  <c r="J1109"/>
  <c r="J1110"/>
  <c r="D1107"/>
  <c r="D1110"/>
  <c r="C1109"/>
  <c r="I1108"/>
  <c r="C1110"/>
  <c r="C1107"/>
  <c r="C1117"/>
  <c r="I1109"/>
  <c r="I1107"/>
  <c r="I1117"/>
  <c r="J1106"/>
  <c r="L1108"/>
  <c r="J1108"/>
  <c r="L1110"/>
  <c r="I1106"/>
  <c r="L1106"/>
  <c r="L1109"/>
  <c r="J1107"/>
  <c r="J1117"/>
</calcChain>
</file>

<file path=xl/sharedStrings.xml><?xml version="1.0" encoding="utf-8"?>
<sst xmlns="http://schemas.openxmlformats.org/spreadsheetml/2006/main" count="2276" uniqueCount="32">
  <si>
    <t>Décimal</t>
  </si>
  <si>
    <t>Taux de
marche</t>
  </si>
  <si>
    <t>B</t>
  </si>
  <si>
    <t>A</t>
  </si>
  <si>
    <t>E</t>
  </si>
  <si>
    <t>C</t>
  </si>
  <si>
    <t>D</t>
  </si>
  <si>
    <t>DATE</t>
  </si>
  <si>
    <t>POSTE</t>
  </si>
  <si>
    <t>EQUIPE</t>
  </si>
  <si>
    <t>TONNAGE
REALISE</t>
  </si>
  <si>
    <t>ARRET</t>
  </si>
  <si>
    <t>Prod.
 sans AT</t>
  </si>
  <si>
    <t>P1</t>
  </si>
  <si>
    <t>P2</t>
  </si>
  <si>
    <t>P3</t>
  </si>
  <si>
    <t>Prod.
/poste</t>
  </si>
  <si>
    <t>Eq.</t>
  </si>
  <si>
    <t>NB poste</t>
  </si>
  <si>
    <t>Taux marche</t>
  </si>
  <si>
    <t>Tonnage réalisé</t>
  </si>
  <si>
    <t>Production</t>
  </si>
  <si>
    <t>NB postes
travaillés</t>
  </si>
  <si>
    <t>Prod.brute
(sans AT)</t>
  </si>
  <si>
    <t>Moyenne
Tonne/poste</t>
  </si>
  <si>
    <t xml:space="preserve"> PRODUCTION</t>
  </si>
  <si>
    <t>Année 2015 - DETAIL par EQUIPE</t>
  </si>
  <si>
    <t>Année 2015 - GLOBAL</t>
  </si>
  <si>
    <t>Saisie des critères</t>
  </si>
  <si>
    <t>Plage de critères</t>
  </si>
  <si>
    <t>Date de début</t>
  </si>
  <si>
    <t>Date de fin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</si>
</sst>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d/m/yy;@"/>
    <numFmt numFmtId="166" formatCode="dd\-mmmm"/>
  </numFmts>
  <fonts count="12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FF0000"/>
      </right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 applyProtection="1">
      <alignment horizontal="center" vertical="center"/>
    </xf>
    <xf numFmtId="164" fontId="0" fillId="6" borderId="0" xfId="0" applyNumberFormat="1" applyFill="1" applyAlignment="1" applyProtection="1">
      <alignment horizontal="center" vertical="center"/>
    </xf>
    <xf numFmtId="2" fontId="0" fillId="6" borderId="0" xfId="0" applyNumberFormat="1" applyFill="1" applyAlignment="1" applyProtection="1">
      <alignment horizontal="center" vertical="center"/>
    </xf>
    <xf numFmtId="0" fontId="0" fillId="6" borderId="0" xfId="0" applyFill="1" applyBorder="1" applyAlignment="1" applyProtection="1">
      <alignment horizontal="center" vertical="center"/>
    </xf>
    <xf numFmtId="0" fontId="3" fillId="6" borderId="7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  <protection locked="0"/>
    </xf>
    <xf numFmtId="164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</xf>
    <xf numFmtId="10" fontId="3" fillId="3" borderId="2" xfId="0" applyNumberFormat="1" applyFont="1" applyFill="1" applyBorder="1" applyAlignment="1" applyProtection="1">
      <alignment horizontal="center" vertical="center"/>
    </xf>
    <xf numFmtId="2" fontId="3" fillId="3" borderId="2" xfId="0" applyNumberFormat="1" applyFont="1" applyFill="1" applyBorder="1" applyAlignment="1" applyProtection="1">
      <alignment horizontal="center" vertical="center"/>
    </xf>
    <xf numFmtId="2" fontId="3" fillId="3" borderId="16" xfId="0" applyNumberFormat="1" applyFont="1" applyFill="1" applyBorder="1" applyAlignment="1" applyProtection="1">
      <alignment horizontal="center" vertical="center"/>
    </xf>
    <xf numFmtId="0" fontId="3" fillId="6" borderId="0" xfId="0" applyFont="1" applyFill="1" applyBorder="1" applyAlignment="1" applyProtection="1">
      <alignment horizontal="center" vertical="center"/>
    </xf>
    <xf numFmtId="0" fontId="3" fillId="6" borderId="0" xfId="0" applyFont="1" applyFill="1" applyAlignment="1" applyProtection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</xf>
    <xf numFmtId="10" fontId="3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3" fillId="3" borderId="21" xfId="0" applyNumberFormat="1" applyFont="1" applyFill="1" applyBorder="1" applyAlignment="1" applyProtection="1">
      <alignment horizontal="center" vertical="center"/>
    </xf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Border="1" applyAlignment="1" applyProtection="1">
      <alignment horizontal="center" vertical="center"/>
    </xf>
    <xf numFmtId="1" fontId="3" fillId="6" borderId="0" xfId="0" applyNumberFormat="1" applyFont="1" applyFill="1" applyBorder="1" applyAlignment="1" applyProtection="1">
      <alignment horizontal="center" vertical="center"/>
    </xf>
    <xf numFmtId="0" fontId="5" fillId="6" borderId="0" xfId="0" quotePrefix="1" applyFont="1" applyFill="1" applyBorder="1" applyAlignment="1" applyProtection="1">
      <alignment horizontal="left" vertical="center"/>
    </xf>
    <xf numFmtId="0" fontId="3" fillId="7" borderId="0" xfId="0" applyFont="1" applyFill="1" applyAlignment="1">
      <alignment horizontal="center" vertical="center"/>
    </xf>
    <xf numFmtId="0" fontId="5" fillId="6" borderId="0" xfId="0" applyFont="1" applyFill="1" applyAlignment="1" applyProtection="1">
      <alignment horizontal="left" vertical="center"/>
    </xf>
    <xf numFmtId="0" fontId="5" fillId="6" borderId="0" xfId="0" quotePrefix="1" applyFont="1" applyFill="1" applyAlignment="1" applyProtection="1">
      <alignment horizontal="left" vertical="center"/>
    </xf>
    <xf numFmtId="164" fontId="3" fillId="3" borderId="14" xfId="0" applyNumberFormat="1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Alignment="1" applyProtection="1">
      <alignment horizontal="center" vertical="center"/>
    </xf>
    <xf numFmtId="10" fontId="3" fillId="3" borderId="14" xfId="0" applyNumberFormat="1" applyFont="1" applyFill="1" applyBorder="1" applyAlignment="1" applyProtection="1">
      <alignment horizontal="center" vertical="center"/>
    </xf>
    <xf numFmtId="2" fontId="3" fillId="3" borderId="14" xfId="0" applyNumberFormat="1" applyFont="1" applyFill="1" applyBorder="1" applyAlignment="1" applyProtection="1">
      <alignment horizontal="center" vertical="center"/>
    </xf>
    <xf numFmtId="2" fontId="3" fillId="3" borderId="17" xfId="0" applyNumberFormat="1" applyFont="1" applyFill="1" applyBorder="1" applyAlignment="1" applyProtection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6" fillId="8" borderId="29" xfId="0" applyFont="1" applyFill="1" applyBorder="1" applyAlignment="1" applyProtection="1">
      <alignment horizontal="center" vertical="center"/>
    </xf>
    <xf numFmtId="0" fontId="6" fillId="8" borderId="31" xfId="0" applyFont="1" applyFill="1" applyBorder="1" applyAlignment="1" applyProtection="1">
      <alignment horizontal="center" vertical="center" wrapText="1"/>
    </xf>
    <xf numFmtId="0" fontId="6" fillId="8" borderId="29" xfId="0" applyFont="1" applyFill="1" applyBorder="1" applyAlignment="1" applyProtection="1">
      <alignment horizontal="center" vertical="center" wrapText="1"/>
    </xf>
    <xf numFmtId="0" fontId="4" fillId="3" borderId="24" xfId="0" applyFont="1" applyFill="1" applyBorder="1" applyAlignment="1" applyProtection="1">
      <alignment horizontal="center" vertical="center"/>
    </xf>
    <xf numFmtId="0" fontId="4" fillId="3" borderId="20" xfId="0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2" fontId="3" fillId="3" borderId="32" xfId="0" applyNumberFormat="1" applyFont="1" applyFill="1" applyBorder="1" applyAlignment="1" applyProtection="1">
      <alignment horizontal="center" vertical="center"/>
    </xf>
    <xf numFmtId="0" fontId="4" fillId="3" borderId="29" xfId="0" applyFont="1" applyFill="1" applyBorder="1" applyAlignment="1" applyProtection="1">
      <alignment horizontal="center" vertical="center"/>
    </xf>
    <xf numFmtId="0" fontId="3" fillId="3" borderId="31" xfId="0" applyFont="1" applyFill="1" applyBorder="1" applyAlignment="1" applyProtection="1">
      <alignment horizontal="center" vertical="center"/>
    </xf>
    <xf numFmtId="2" fontId="3" fillId="3" borderId="29" xfId="0" applyNumberFormat="1" applyFont="1" applyFill="1" applyBorder="1" applyAlignment="1" applyProtection="1">
      <alignment horizontal="center" vertical="center"/>
    </xf>
    <xf numFmtId="164" fontId="3" fillId="6" borderId="0" xfId="0" applyNumberFormat="1" applyFont="1" applyFill="1" applyBorder="1" applyAlignment="1" applyProtection="1">
      <alignment horizontal="center" vertical="center"/>
    </xf>
    <xf numFmtId="2" fontId="3" fillId="6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 vertical="center"/>
    </xf>
    <xf numFmtId="2" fontId="3" fillId="0" borderId="0" xfId="0" applyNumberFormat="1" applyFont="1" applyAlignment="1" applyProtection="1">
      <alignment horizontal="center" vertical="center"/>
    </xf>
    <xf numFmtId="0" fontId="3" fillId="7" borderId="0" xfId="0" applyFont="1" applyFill="1" applyAlignment="1" applyProtection="1">
      <alignment horizontal="center" vertical="center"/>
    </xf>
    <xf numFmtId="0" fontId="3" fillId="7" borderId="0" xfId="0" applyFont="1" applyFill="1" applyBorder="1" applyAlignment="1" applyProtection="1">
      <alignment horizontal="center" vertical="center"/>
    </xf>
    <xf numFmtId="0" fontId="4" fillId="5" borderId="8" xfId="0" applyFont="1" applyFill="1" applyBorder="1" applyAlignment="1" applyProtection="1">
      <alignment horizontal="center" vertical="center"/>
    </xf>
    <xf numFmtId="0" fontId="4" fillId="5" borderId="5" xfId="0" applyFont="1" applyFill="1" applyBorder="1" applyAlignment="1" applyProtection="1">
      <alignment horizontal="center" vertical="center"/>
    </xf>
    <xf numFmtId="0" fontId="4" fillId="5" borderId="5" xfId="0" applyFont="1" applyFill="1" applyBorder="1" applyAlignment="1" applyProtection="1">
      <alignment horizontal="center" vertical="center" wrapText="1"/>
    </xf>
    <xf numFmtId="164" fontId="4" fillId="5" borderId="5" xfId="0" applyNumberFormat="1" applyFont="1" applyFill="1" applyBorder="1" applyAlignment="1" applyProtection="1">
      <alignment horizontal="center" vertical="center"/>
    </xf>
    <xf numFmtId="2" fontId="4" fillId="5" borderId="5" xfId="0" applyNumberFormat="1" applyFont="1" applyFill="1" applyBorder="1" applyAlignment="1" applyProtection="1">
      <alignment horizontal="center" vertical="center" wrapText="1"/>
    </xf>
    <xf numFmtId="2" fontId="4" fillId="5" borderId="15" xfId="0" applyNumberFormat="1" applyFont="1" applyFill="1" applyBorder="1" applyAlignment="1" applyProtection="1">
      <alignment horizontal="center" vertical="center" wrapText="1"/>
    </xf>
    <xf numFmtId="0" fontId="4" fillId="6" borderId="0" xfId="0" applyFont="1" applyFill="1" applyBorder="1" applyAlignment="1" applyProtection="1">
      <alignment horizontal="center" vertical="center" wrapText="1"/>
    </xf>
    <xf numFmtId="0" fontId="4" fillId="3" borderId="14" xfId="0" applyFont="1" applyFill="1" applyBorder="1" applyAlignment="1" applyProtection="1">
      <alignment horizontal="center" vertical="center"/>
    </xf>
    <xf numFmtId="0" fontId="4" fillId="5" borderId="25" xfId="0" applyFont="1" applyFill="1" applyBorder="1" applyAlignment="1" applyProtection="1">
      <alignment horizontal="center" vertical="center"/>
    </xf>
    <xf numFmtId="0" fontId="4" fillId="5" borderId="26" xfId="0" applyFont="1" applyFill="1" applyBorder="1" applyAlignment="1" applyProtection="1">
      <alignment horizontal="center" vertical="center"/>
    </xf>
    <xf numFmtId="0" fontId="4" fillId="5" borderId="26" xfId="0" applyFont="1" applyFill="1" applyBorder="1" applyAlignment="1" applyProtection="1">
      <alignment horizontal="center" vertical="center" wrapText="1"/>
    </xf>
    <xf numFmtId="164" fontId="4" fillId="5" borderId="26" xfId="0" applyNumberFormat="1" applyFont="1" applyFill="1" applyBorder="1" applyAlignment="1" applyProtection="1">
      <alignment horizontal="center" vertical="center"/>
    </xf>
    <xf numFmtId="2" fontId="4" fillId="5" borderId="26" xfId="0" applyNumberFormat="1" applyFont="1" applyFill="1" applyBorder="1" applyAlignment="1" applyProtection="1">
      <alignment horizontal="center" vertical="center" wrapText="1"/>
    </xf>
    <xf numFmtId="2" fontId="4" fillId="5" borderId="27" xfId="0" applyNumberFormat="1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4" fillId="5" borderId="35" xfId="0" applyFont="1" applyFill="1" applyBorder="1" applyAlignment="1" applyProtection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3" borderId="12" xfId="0" applyFont="1" applyFill="1" applyBorder="1" applyAlignment="1" applyProtection="1">
      <alignment horizontal="center" vertical="center"/>
    </xf>
    <xf numFmtId="0" fontId="8" fillId="8" borderId="29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38" xfId="0" applyFont="1" applyFill="1" applyBorder="1" applyAlignment="1">
      <alignment horizontal="center" vertical="center" wrapText="1"/>
    </xf>
    <xf numFmtId="0" fontId="8" fillId="8" borderId="38" xfId="0" applyFont="1" applyFill="1" applyBorder="1" applyAlignment="1">
      <alignment horizontal="center" vertical="center"/>
    </xf>
    <xf numFmtId="0" fontId="10" fillId="8" borderId="29" xfId="0" applyFont="1" applyFill="1" applyBorder="1" applyAlignment="1" applyProtection="1">
      <alignment horizontal="center" vertical="center" wrapText="1"/>
    </xf>
    <xf numFmtId="165" fontId="0" fillId="0" borderId="20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0" fontId="9" fillId="0" borderId="29" xfId="0" applyNumberFormat="1" applyFont="1" applyBorder="1" applyAlignment="1">
      <alignment horizontal="center" vertical="center"/>
    </xf>
    <xf numFmtId="2" fontId="9" fillId="0" borderId="31" xfId="0" applyNumberFormat="1" applyFont="1" applyBorder="1" applyAlignment="1">
      <alignment horizontal="center" vertical="center"/>
    </xf>
    <xf numFmtId="2" fontId="9" fillId="0" borderId="38" xfId="0" applyNumberFormat="1" applyFont="1" applyBorder="1" applyAlignment="1">
      <alignment horizontal="center" vertical="center"/>
    </xf>
    <xf numFmtId="2" fontId="9" fillId="0" borderId="29" xfId="0" applyNumberFormat="1" applyFont="1" applyBorder="1" applyAlignment="1">
      <alignment horizontal="center" vertical="center"/>
    </xf>
    <xf numFmtId="0" fontId="3" fillId="6" borderId="0" xfId="0" applyFont="1" applyFill="1" applyBorder="1" applyAlignment="1" applyProtection="1">
      <alignment horizontal="center" vertical="center"/>
    </xf>
    <xf numFmtId="164" fontId="3" fillId="6" borderId="0" xfId="0" applyNumberFormat="1" applyFont="1" applyFill="1" applyBorder="1" applyAlignment="1" applyProtection="1">
      <alignment horizontal="center" vertical="center"/>
    </xf>
    <xf numFmtId="2" fontId="3" fillId="6" borderId="0" xfId="0" applyNumberFormat="1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166" fontId="4" fillId="3" borderId="4" xfId="0" applyNumberFormat="1" applyFont="1" applyFill="1" applyBorder="1" applyAlignment="1" applyProtection="1">
      <alignment horizontal="center" vertical="center"/>
    </xf>
    <xf numFmtId="166" fontId="4" fillId="3" borderId="18" xfId="0" applyNumberFormat="1" applyFont="1" applyFill="1" applyBorder="1" applyAlignment="1" applyProtection="1">
      <alignment horizontal="center" vertical="center"/>
    </xf>
    <xf numFmtId="166" fontId="4" fillId="3" borderId="20" xfId="0" applyNumberFormat="1" applyFont="1" applyFill="1" applyBorder="1" applyAlignment="1" applyProtection="1">
      <alignment horizontal="center" vertical="center"/>
    </xf>
    <xf numFmtId="166" fontId="4" fillId="3" borderId="24" xfId="0" applyNumberFormat="1" applyFont="1" applyFill="1" applyBorder="1" applyAlignment="1" applyProtection="1">
      <alignment horizontal="center" vertical="center"/>
    </xf>
    <xf numFmtId="166" fontId="4" fillId="3" borderId="22" xfId="0" applyNumberFormat="1" applyFont="1" applyFill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6" fontId="4" fillId="3" borderId="18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0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21" xfId="0" applyNumberFormat="1" applyFont="1" applyFill="1" applyBorder="1" applyAlignment="1">
      <alignment horizontal="center" vertical="center"/>
    </xf>
    <xf numFmtId="166" fontId="4" fillId="3" borderId="4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2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0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3" fillId="6" borderId="0" xfId="0" applyFont="1" applyFill="1" applyBorder="1" applyAlignment="1" applyProtection="1">
      <alignment horizontal="center" vertical="center"/>
    </xf>
    <xf numFmtId="164" fontId="3" fillId="6" borderId="0" xfId="0" applyNumberFormat="1" applyFont="1" applyFill="1" applyBorder="1" applyAlignment="1" applyProtection="1">
      <alignment horizontal="center" vertical="center"/>
    </xf>
    <xf numFmtId="2" fontId="3" fillId="6" borderId="0" xfId="0" applyNumberFormat="1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2" fillId="6" borderId="0" xfId="0" applyFont="1" applyFill="1" applyBorder="1" applyAlignment="1" applyProtection="1">
      <alignment horizontal="center" vertical="center"/>
    </xf>
    <xf numFmtId="0" fontId="4" fillId="6" borderId="0" xfId="0" applyFont="1" applyFill="1" applyBorder="1" applyAlignment="1" applyProtection="1">
      <alignment horizontal="center" vertical="center"/>
    </xf>
    <xf numFmtId="10" fontId="3" fillId="3" borderId="32" xfId="0" applyNumberFormat="1" applyFont="1" applyFill="1" applyBorder="1" applyAlignment="1" applyProtection="1">
      <alignment horizontal="center" vertical="center"/>
    </xf>
    <xf numFmtId="2" fontId="3" fillId="3" borderId="3" xfId="0" applyNumberFormat="1" applyFont="1" applyFill="1" applyBorder="1" applyAlignment="1" applyProtection="1">
      <alignment horizontal="center" vertical="center"/>
    </xf>
    <xf numFmtId="2" fontId="3" fillId="3" borderId="32" xfId="0" applyNumberFormat="1" applyFont="1" applyFill="1" applyBorder="1" applyAlignment="1" applyProtection="1">
      <alignment horizontal="center" vertical="center"/>
    </xf>
    <xf numFmtId="2" fontId="3" fillId="4" borderId="32" xfId="0" applyNumberFormat="1" applyFont="1" applyFill="1" applyBorder="1" applyAlignment="1" applyProtection="1">
      <alignment horizontal="center" vertical="center"/>
    </xf>
    <xf numFmtId="2" fontId="3" fillId="4" borderId="33" xfId="0" applyNumberFormat="1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23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13" xfId="0" applyFont="1" applyFill="1" applyBorder="1" applyAlignment="1" applyProtection="1">
      <alignment horizontal="center" vertical="center"/>
    </xf>
    <xf numFmtId="10" fontId="3" fillId="3" borderId="36" xfId="0" applyNumberFormat="1" applyFont="1" applyFill="1" applyBorder="1" applyAlignment="1" applyProtection="1">
      <alignment horizontal="center" vertical="center"/>
    </xf>
    <xf numFmtId="10" fontId="3" fillId="3" borderId="37" xfId="0" applyNumberFormat="1" applyFont="1" applyFill="1" applyBorder="1" applyAlignment="1" applyProtection="1">
      <alignment horizontal="center" vertical="center"/>
    </xf>
    <xf numFmtId="2" fontId="3" fillId="3" borderId="2" xfId="0" applyNumberFormat="1" applyFont="1" applyFill="1" applyBorder="1" applyAlignment="1" applyProtection="1">
      <alignment horizontal="center" vertical="center"/>
    </xf>
    <xf numFmtId="2" fontId="3" fillId="4" borderId="2" xfId="0" applyNumberFormat="1" applyFont="1" applyFill="1" applyBorder="1" applyAlignment="1" applyProtection="1">
      <alignment horizontal="center" vertical="center"/>
    </xf>
    <xf numFmtId="2" fontId="3" fillId="4" borderId="16" xfId="0" applyNumberFormat="1" applyFont="1" applyFill="1" applyBorder="1" applyAlignment="1" applyProtection="1">
      <alignment horizontal="center" vertical="center"/>
    </xf>
    <xf numFmtId="0" fontId="6" fillId="8" borderId="25" xfId="0" applyFont="1" applyFill="1" applyBorder="1" applyAlignment="1" applyProtection="1">
      <alignment horizontal="center" vertical="center"/>
    </xf>
    <xf numFmtId="0" fontId="6" fillId="8" borderId="27" xfId="0" applyFont="1" applyFill="1" applyBorder="1" applyAlignment="1" applyProtection="1">
      <alignment horizontal="center" vertical="center"/>
    </xf>
    <xf numFmtId="164" fontId="6" fillId="8" borderId="25" xfId="0" applyNumberFormat="1" applyFont="1" applyFill="1" applyBorder="1" applyAlignment="1" applyProtection="1">
      <alignment horizontal="center" vertical="center"/>
    </xf>
    <xf numFmtId="164" fontId="6" fillId="8" borderId="26" xfId="0" applyNumberFormat="1" applyFont="1" applyFill="1" applyBorder="1" applyAlignment="1" applyProtection="1">
      <alignment horizontal="center" vertical="center"/>
    </xf>
    <xf numFmtId="2" fontId="6" fillId="8" borderId="26" xfId="0" applyNumberFormat="1" applyFont="1" applyFill="1" applyBorder="1" applyAlignment="1" applyProtection="1">
      <alignment horizontal="center" vertical="center"/>
    </xf>
    <xf numFmtId="2" fontId="6" fillId="8" borderId="30" xfId="0" applyNumberFormat="1" applyFont="1" applyFill="1" applyBorder="1" applyAlignment="1" applyProtection="1">
      <alignment horizontal="center" vertical="center"/>
    </xf>
    <xf numFmtId="0" fontId="6" fillId="9" borderId="25" xfId="0" applyFont="1" applyFill="1" applyBorder="1" applyAlignment="1" applyProtection="1">
      <alignment horizontal="center" vertical="center" wrapText="1"/>
    </xf>
    <xf numFmtId="0" fontId="6" fillId="9" borderId="27" xfId="0" applyFont="1" applyFill="1" applyBorder="1" applyAlignment="1" applyProtection="1">
      <alignment horizontal="center" vertical="center"/>
    </xf>
    <xf numFmtId="10" fontId="3" fillId="3" borderId="2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0" fontId="6" fillId="8" borderId="34" xfId="0" applyFont="1" applyFill="1" applyBorder="1" applyAlignment="1" applyProtection="1">
      <alignment horizontal="center" vertical="center"/>
    </xf>
    <xf numFmtId="0" fontId="6" fillId="8" borderId="31" xfId="0" applyFont="1" applyFill="1" applyBorder="1" applyAlignment="1" applyProtection="1">
      <alignment horizontal="center" vertical="center"/>
    </xf>
    <xf numFmtId="164" fontId="6" fillId="8" borderId="30" xfId="0" applyNumberFormat="1" applyFont="1" applyFill="1" applyBorder="1" applyAlignment="1" applyProtection="1">
      <alignment horizontal="center" vertical="center"/>
    </xf>
    <xf numFmtId="2" fontId="6" fillId="8" borderId="25" xfId="0" applyNumberFormat="1" applyFont="1" applyFill="1" applyBorder="1" applyAlignment="1" applyProtection="1">
      <alignment horizontal="center" vertical="center"/>
    </xf>
    <xf numFmtId="2" fontId="6" fillId="8" borderId="27" xfId="0" applyNumberFormat="1" applyFont="1" applyFill="1" applyBorder="1" applyAlignment="1" applyProtection="1">
      <alignment horizontal="center" vertical="center"/>
    </xf>
    <xf numFmtId="0" fontId="3" fillId="3" borderId="34" xfId="0" applyFont="1" applyFill="1" applyBorder="1" applyAlignment="1" applyProtection="1">
      <alignment horizontal="center" vertical="center"/>
    </xf>
    <xf numFmtId="0" fontId="3" fillId="3" borderId="31" xfId="0" applyFont="1" applyFill="1" applyBorder="1" applyAlignment="1" applyProtection="1">
      <alignment horizontal="center" vertical="center"/>
    </xf>
    <xf numFmtId="10" fontId="3" fillId="3" borderId="25" xfId="0" applyNumberFormat="1" applyFont="1" applyFill="1" applyBorder="1" applyAlignment="1" applyProtection="1">
      <alignment horizontal="center" vertical="center"/>
    </xf>
    <xf numFmtId="10" fontId="3" fillId="3" borderId="27" xfId="0" applyNumberFormat="1" applyFont="1" applyFill="1" applyBorder="1" applyAlignment="1" applyProtection="1">
      <alignment horizontal="center" vertical="center"/>
    </xf>
    <xf numFmtId="2" fontId="3" fillId="3" borderId="25" xfId="0" applyNumberFormat="1" applyFont="1" applyFill="1" applyBorder="1" applyAlignment="1" applyProtection="1">
      <alignment horizontal="center" vertical="center"/>
    </xf>
    <xf numFmtId="2" fontId="3" fillId="3" borderId="26" xfId="0" applyNumberFormat="1" applyFont="1" applyFill="1" applyBorder="1" applyAlignment="1" applyProtection="1">
      <alignment horizontal="center" vertical="center"/>
    </xf>
    <xf numFmtId="2" fontId="3" fillId="3" borderId="30" xfId="0" applyNumberFormat="1" applyFont="1" applyFill="1" applyBorder="1" applyAlignment="1" applyProtection="1">
      <alignment horizontal="center" vertical="center"/>
    </xf>
    <xf numFmtId="2" fontId="3" fillId="3" borderId="27" xfId="0" applyNumberFormat="1" applyFont="1" applyFill="1" applyBorder="1" applyAlignment="1" applyProtection="1">
      <alignment horizontal="center" vertical="center"/>
    </xf>
    <xf numFmtId="2" fontId="3" fillId="4" borderId="35" xfId="0" applyNumberFormat="1" applyFont="1" applyFill="1" applyBorder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</xdr:colOff>
      <xdr:row>0</xdr:row>
      <xdr:rowOff>104776</xdr:rowOff>
    </xdr:from>
    <xdr:to>
      <xdr:col>12</xdr:col>
      <xdr:colOff>666750</xdr:colOff>
      <xdr:row>3</xdr:row>
      <xdr:rowOff>390526</xdr:rowOff>
    </xdr:to>
    <xdr:sp macro="" textlink="">
      <xdr:nvSpPr>
        <xdr:cNvPr id="2" name="ZoneTexte 1"/>
        <xdr:cNvSpPr txBox="1"/>
      </xdr:nvSpPr>
      <xdr:spPr>
        <a:xfrm>
          <a:off x="8810625" y="104776"/>
          <a:ext cx="1514475" cy="8763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 b="1">
              <a:solidFill>
                <a:srgbClr val="0070C0"/>
              </a:solidFill>
            </a:rPr>
            <a:t>Ma base de données</a:t>
          </a:r>
          <a:r>
            <a:rPr lang="fr-FR" sz="1100" b="1" baseline="0">
              <a:solidFill>
                <a:srgbClr val="0070C0"/>
              </a:solidFill>
            </a:rPr>
            <a:t> (calculs en bas de feuille)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0</xdr:row>
      <xdr:rowOff>180975</xdr:rowOff>
    </xdr:from>
    <xdr:to>
      <xdr:col>4</xdr:col>
      <xdr:colOff>1038224</xdr:colOff>
      <xdr:row>2</xdr:row>
      <xdr:rowOff>171449</xdr:rowOff>
    </xdr:to>
    <xdr:sp macro="[0]!Filtrer" textlink="">
      <xdr:nvSpPr>
        <xdr:cNvPr id="3" name="ZoneTexte 2"/>
        <xdr:cNvSpPr txBox="1"/>
      </xdr:nvSpPr>
      <xdr:spPr>
        <a:xfrm>
          <a:off x="3286125" y="180975"/>
          <a:ext cx="1943099" cy="38099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prstMaterial="dkEdge">
          <a:bevelT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FILTRER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:R1134"/>
  <sheetViews>
    <sheetView workbookViewId="0">
      <pane ySplit="4" topLeftCell="A5" activePane="bottomLeft" state="frozen"/>
      <selection pane="bottomLeft" activeCell="B2" sqref="B2:J3"/>
    </sheetView>
  </sheetViews>
  <sheetFormatPr baseColWidth="10" defaultColWidth="0" defaultRowHeight="15.75" zeroHeight="1"/>
  <cols>
    <col min="1" max="1" width="5" style="52" customWidth="1"/>
    <col min="2" max="5" width="15.7109375" style="52" customWidth="1"/>
    <col min="6" max="6" width="15.7109375" style="53" customWidth="1"/>
    <col min="7" max="7" width="15.7109375" style="52" hidden="1" customWidth="1"/>
    <col min="8" max="8" width="15.7109375" style="52" customWidth="1"/>
    <col min="9" max="10" width="15.7109375" style="54" customWidth="1"/>
    <col min="11" max="11" width="4.42578125" style="52" customWidth="1"/>
    <col min="12" max="12" width="9.7109375" style="55" customWidth="1"/>
    <col min="13" max="13" width="11.42578125" style="55" customWidth="1"/>
    <col min="14" max="16384" width="11.42578125" style="29" hidden="1"/>
  </cols>
  <sheetData>
    <row r="1" spans="1:18" s="1" customFormat="1" thickBot="1">
      <c r="A1" s="3"/>
      <c r="B1" s="3"/>
      <c r="C1" s="3"/>
      <c r="D1" s="3"/>
      <c r="E1" s="3"/>
      <c r="F1" s="4"/>
      <c r="G1" s="3"/>
      <c r="H1" s="3"/>
      <c r="I1" s="5"/>
      <c r="J1" s="5"/>
      <c r="K1" s="3"/>
      <c r="L1" s="6"/>
      <c r="M1" s="3"/>
      <c r="N1" s="2"/>
      <c r="O1" s="2"/>
      <c r="P1" s="2"/>
      <c r="Q1" s="2"/>
      <c r="R1" s="2"/>
    </row>
    <row r="2" spans="1:18" s="1" customFormat="1" ht="15" customHeight="1" thickTop="1">
      <c r="A2" s="3"/>
      <c r="B2" s="130" t="s">
        <v>25</v>
      </c>
      <c r="C2" s="131"/>
      <c r="D2" s="131"/>
      <c r="E2" s="131"/>
      <c r="F2" s="131"/>
      <c r="G2" s="131"/>
      <c r="H2" s="131"/>
      <c r="I2" s="131"/>
      <c r="J2" s="132"/>
      <c r="K2" s="6"/>
      <c r="L2" s="136"/>
      <c r="M2" s="3"/>
      <c r="N2" s="2"/>
      <c r="O2" s="2"/>
      <c r="P2" s="2"/>
      <c r="Q2" s="2"/>
      <c r="R2" s="2"/>
    </row>
    <row r="3" spans="1:18" s="1" customFormat="1" ht="15.75" customHeight="1" thickBot="1">
      <c r="A3" s="3"/>
      <c r="B3" s="133"/>
      <c r="C3" s="134"/>
      <c r="D3" s="134"/>
      <c r="E3" s="134"/>
      <c r="F3" s="134"/>
      <c r="G3" s="134"/>
      <c r="H3" s="134"/>
      <c r="I3" s="134"/>
      <c r="J3" s="135"/>
      <c r="K3" s="6"/>
      <c r="L3" s="136"/>
      <c r="M3" s="3"/>
      <c r="N3" s="2"/>
      <c r="O3" s="2"/>
      <c r="P3" s="2"/>
      <c r="Q3" s="2"/>
      <c r="R3" s="2"/>
    </row>
    <row r="4" spans="1:18" s="18" customFormat="1" ht="33" thickTop="1" thickBot="1">
      <c r="A4" s="7"/>
      <c r="B4" s="57" t="s">
        <v>7</v>
      </c>
      <c r="C4" s="58" t="s">
        <v>8</v>
      </c>
      <c r="D4" s="58" t="s">
        <v>9</v>
      </c>
      <c r="E4" s="59" t="s">
        <v>10</v>
      </c>
      <c r="F4" s="60" t="s">
        <v>11</v>
      </c>
      <c r="G4" s="58" t="s">
        <v>0</v>
      </c>
      <c r="H4" s="59" t="s">
        <v>1</v>
      </c>
      <c r="I4" s="61" t="s">
        <v>16</v>
      </c>
      <c r="J4" s="62" t="s">
        <v>12</v>
      </c>
      <c r="K4" s="15"/>
      <c r="L4" s="63"/>
      <c r="M4" s="16"/>
      <c r="N4" s="17"/>
      <c r="O4" s="17"/>
      <c r="P4" s="17"/>
      <c r="Q4" s="17"/>
      <c r="R4" s="17"/>
    </row>
    <row r="5" spans="1:18" s="18" customFormat="1" ht="15.75" customHeight="1">
      <c r="A5" s="7"/>
      <c r="B5" s="103">
        <v>42005</v>
      </c>
      <c r="C5" s="8" t="s">
        <v>13</v>
      </c>
      <c r="D5" s="9" t="s">
        <v>2</v>
      </c>
      <c r="E5" s="9"/>
      <c r="F5" s="10"/>
      <c r="G5" s="11">
        <f>$F5*24</f>
        <v>0</v>
      </c>
      <c r="H5" s="12">
        <f>(8-$G5)/8</f>
        <v>1</v>
      </c>
      <c r="I5" s="13">
        <f>$E5/(8-$G5)</f>
        <v>0</v>
      </c>
      <c r="J5" s="14">
        <f>$E5/8</f>
        <v>0</v>
      </c>
      <c r="K5" s="15"/>
      <c r="L5" s="127"/>
      <c r="M5" s="16"/>
      <c r="N5" s="17"/>
      <c r="O5" s="17"/>
      <c r="P5" s="17"/>
      <c r="Q5" s="17"/>
      <c r="R5" s="17"/>
    </row>
    <row r="6" spans="1:18" s="18" customFormat="1">
      <c r="A6" s="7"/>
      <c r="B6" s="104">
        <f>B5</f>
        <v>42005</v>
      </c>
      <c r="C6" s="19" t="s">
        <v>14</v>
      </c>
      <c r="D6" s="20" t="s">
        <v>3</v>
      </c>
      <c r="E6" s="9"/>
      <c r="F6" s="10"/>
      <c r="G6" s="21">
        <f t="shared" ref="G6:G258" si="0">$F6*24</f>
        <v>0</v>
      </c>
      <c r="H6" s="22">
        <f t="shared" ref="H6:H258" si="1">(8-$G6)/8</f>
        <v>1</v>
      </c>
      <c r="I6" s="23">
        <f t="shared" ref="I6:I258" si="2">$E6/(8-$G6)</f>
        <v>0</v>
      </c>
      <c r="J6" s="24">
        <f t="shared" ref="J6:J258" si="3">$E6/8</f>
        <v>0</v>
      </c>
      <c r="K6" s="15"/>
      <c r="L6" s="127"/>
      <c r="M6" s="16"/>
      <c r="N6" s="17"/>
      <c r="O6" s="17"/>
      <c r="P6" s="17"/>
      <c r="Q6" s="17"/>
      <c r="R6" s="17"/>
    </row>
    <row r="7" spans="1:18" s="18" customFormat="1">
      <c r="A7" s="7"/>
      <c r="B7" s="104">
        <f>B5</f>
        <v>42005</v>
      </c>
      <c r="C7" s="19" t="s">
        <v>15</v>
      </c>
      <c r="D7" s="20" t="s">
        <v>4</v>
      </c>
      <c r="E7" s="9"/>
      <c r="F7" s="10"/>
      <c r="G7" s="21">
        <f t="shared" si="0"/>
        <v>0</v>
      </c>
      <c r="H7" s="22">
        <f t="shared" si="1"/>
        <v>1</v>
      </c>
      <c r="I7" s="23">
        <f t="shared" si="2"/>
        <v>0</v>
      </c>
      <c r="J7" s="24">
        <f t="shared" si="3"/>
        <v>0</v>
      </c>
      <c r="K7" s="16"/>
      <c r="L7" s="15"/>
      <c r="M7" s="16"/>
      <c r="N7" s="17"/>
      <c r="O7" s="17"/>
      <c r="P7" s="17"/>
      <c r="Q7" s="17"/>
      <c r="R7" s="17"/>
    </row>
    <row r="8" spans="1:18" s="18" customFormat="1">
      <c r="A8" s="7"/>
      <c r="B8" s="103">
        <v>42006</v>
      </c>
      <c r="C8" s="8" t="s">
        <v>13</v>
      </c>
      <c r="D8" s="20" t="s">
        <v>5</v>
      </c>
      <c r="E8" s="9"/>
      <c r="F8" s="10"/>
      <c r="G8" s="21">
        <f t="shared" si="0"/>
        <v>0</v>
      </c>
      <c r="H8" s="22">
        <f t="shared" si="1"/>
        <v>1</v>
      </c>
      <c r="I8" s="23">
        <f t="shared" si="2"/>
        <v>0</v>
      </c>
      <c r="J8" s="24">
        <f t="shared" si="3"/>
        <v>0</v>
      </c>
      <c r="K8" s="16"/>
      <c r="L8" s="15"/>
      <c r="M8" s="16"/>
      <c r="N8" s="17"/>
      <c r="O8" s="17"/>
      <c r="P8" s="17"/>
      <c r="Q8" s="17"/>
      <c r="R8" s="17"/>
    </row>
    <row r="9" spans="1:18" s="18" customFormat="1">
      <c r="A9" s="7"/>
      <c r="B9" s="104">
        <f t="shared" ref="B9" si="4">B8</f>
        <v>42006</v>
      </c>
      <c r="C9" s="19" t="s">
        <v>14</v>
      </c>
      <c r="D9" s="20" t="s">
        <v>2</v>
      </c>
      <c r="E9" s="9"/>
      <c r="F9" s="10"/>
      <c r="G9" s="21">
        <f t="shared" si="0"/>
        <v>0</v>
      </c>
      <c r="H9" s="22">
        <f t="shared" si="1"/>
        <v>1</v>
      </c>
      <c r="I9" s="23">
        <f t="shared" si="2"/>
        <v>0</v>
      </c>
      <c r="J9" s="24">
        <f t="shared" si="3"/>
        <v>0</v>
      </c>
      <c r="K9" s="16"/>
      <c r="L9" s="15"/>
      <c r="M9" s="16"/>
      <c r="N9" s="17"/>
      <c r="O9" s="17"/>
      <c r="P9" s="17"/>
      <c r="Q9" s="17"/>
      <c r="R9" s="17"/>
    </row>
    <row r="10" spans="1:18" s="18" customFormat="1" ht="15" customHeight="1">
      <c r="A10" s="7"/>
      <c r="B10" s="104">
        <f t="shared" ref="B10" si="5">B8</f>
        <v>42006</v>
      </c>
      <c r="C10" s="19" t="s">
        <v>15</v>
      </c>
      <c r="D10" s="20" t="s">
        <v>3</v>
      </c>
      <c r="E10" s="9"/>
      <c r="F10" s="25"/>
      <c r="G10" s="21">
        <f t="shared" si="0"/>
        <v>0</v>
      </c>
      <c r="H10" s="22">
        <f t="shared" si="1"/>
        <v>1</v>
      </c>
      <c r="I10" s="23">
        <f t="shared" si="2"/>
        <v>0</v>
      </c>
      <c r="J10" s="24">
        <f t="shared" si="3"/>
        <v>0</v>
      </c>
      <c r="K10" s="16"/>
      <c r="L10" s="137"/>
      <c r="M10" s="16"/>
      <c r="N10" s="17"/>
      <c r="O10" s="17"/>
      <c r="P10" s="17"/>
      <c r="Q10" s="17"/>
      <c r="R10" s="17"/>
    </row>
    <row r="11" spans="1:18" s="18" customFormat="1" ht="15.75" customHeight="1">
      <c r="A11" s="7"/>
      <c r="B11" s="103">
        <v>42007</v>
      </c>
      <c r="C11" s="8" t="s">
        <v>13</v>
      </c>
      <c r="D11" s="20" t="s">
        <v>5</v>
      </c>
      <c r="E11" s="9"/>
      <c r="F11" s="25"/>
      <c r="G11" s="21">
        <f t="shared" si="0"/>
        <v>0</v>
      </c>
      <c r="H11" s="22">
        <f t="shared" si="1"/>
        <v>1</v>
      </c>
      <c r="I11" s="23">
        <f t="shared" si="2"/>
        <v>0</v>
      </c>
      <c r="J11" s="24">
        <f t="shared" si="3"/>
        <v>0</v>
      </c>
      <c r="K11" s="16"/>
      <c r="L11" s="137"/>
      <c r="M11" s="16"/>
      <c r="N11" s="17"/>
      <c r="O11" s="17"/>
      <c r="P11" s="17"/>
      <c r="Q11" s="17"/>
      <c r="R11" s="17"/>
    </row>
    <row r="12" spans="1:18" s="18" customFormat="1">
      <c r="A12" s="7"/>
      <c r="B12" s="104">
        <f t="shared" ref="B12" si="6">B11</f>
        <v>42007</v>
      </c>
      <c r="C12" s="19" t="s">
        <v>14</v>
      </c>
      <c r="D12" s="20" t="s">
        <v>2</v>
      </c>
      <c r="E12" s="9"/>
      <c r="F12" s="25"/>
      <c r="G12" s="21">
        <f t="shared" si="0"/>
        <v>0</v>
      </c>
      <c r="H12" s="22">
        <f t="shared" si="1"/>
        <v>1</v>
      </c>
      <c r="I12" s="23">
        <f t="shared" si="2"/>
        <v>0</v>
      </c>
      <c r="J12" s="24">
        <f t="shared" si="3"/>
        <v>0</v>
      </c>
      <c r="K12" s="15"/>
      <c r="L12" s="26"/>
      <c r="M12" s="16"/>
      <c r="N12" s="17"/>
      <c r="O12" s="17"/>
      <c r="P12" s="17"/>
      <c r="Q12" s="17"/>
      <c r="R12" s="17"/>
    </row>
    <row r="13" spans="1:18" s="18" customFormat="1">
      <c r="A13" s="7"/>
      <c r="B13" s="104">
        <f t="shared" ref="B13" si="7">B11</f>
        <v>42007</v>
      </c>
      <c r="C13" s="19" t="s">
        <v>15</v>
      </c>
      <c r="D13" s="20" t="s">
        <v>3</v>
      </c>
      <c r="E13" s="9"/>
      <c r="F13" s="25"/>
      <c r="G13" s="21">
        <f t="shared" si="0"/>
        <v>0</v>
      </c>
      <c r="H13" s="22">
        <f t="shared" si="1"/>
        <v>1</v>
      </c>
      <c r="I13" s="23">
        <f t="shared" si="2"/>
        <v>0</v>
      </c>
      <c r="J13" s="24">
        <f t="shared" si="3"/>
        <v>0</v>
      </c>
      <c r="K13" s="15"/>
      <c r="L13" s="26"/>
      <c r="M13" s="16"/>
      <c r="N13" s="17"/>
      <c r="O13" s="17"/>
      <c r="P13" s="17"/>
      <c r="Q13" s="17"/>
      <c r="R13" s="17"/>
    </row>
    <row r="14" spans="1:18" s="18" customFormat="1">
      <c r="A14" s="7"/>
      <c r="B14" s="103">
        <v>42008</v>
      </c>
      <c r="C14" s="8" t="s">
        <v>13</v>
      </c>
      <c r="D14" s="20" t="s">
        <v>6</v>
      </c>
      <c r="E14" s="9"/>
      <c r="F14" s="25"/>
      <c r="G14" s="21">
        <f t="shared" si="0"/>
        <v>0</v>
      </c>
      <c r="H14" s="22">
        <f t="shared" si="1"/>
        <v>1</v>
      </c>
      <c r="I14" s="23">
        <f t="shared" si="2"/>
        <v>0</v>
      </c>
      <c r="J14" s="24">
        <f t="shared" si="3"/>
        <v>0</v>
      </c>
      <c r="K14" s="15"/>
      <c r="L14" s="26"/>
      <c r="M14" s="16"/>
      <c r="N14" s="17"/>
      <c r="O14" s="17"/>
      <c r="P14" s="17"/>
      <c r="Q14" s="17"/>
      <c r="R14" s="17"/>
    </row>
    <row r="15" spans="1:18" s="18" customFormat="1">
      <c r="A15" s="7"/>
      <c r="B15" s="104">
        <f t="shared" ref="B15" si="8">B14</f>
        <v>42008</v>
      </c>
      <c r="C15" s="19" t="s">
        <v>14</v>
      </c>
      <c r="D15" s="20" t="s">
        <v>5</v>
      </c>
      <c r="E15" s="9"/>
      <c r="F15" s="25"/>
      <c r="G15" s="21">
        <f t="shared" si="0"/>
        <v>0</v>
      </c>
      <c r="H15" s="22">
        <f t="shared" si="1"/>
        <v>1</v>
      </c>
      <c r="I15" s="23">
        <f t="shared" si="2"/>
        <v>0</v>
      </c>
      <c r="J15" s="24">
        <f t="shared" si="3"/>
        <v>0</v>
      </c>
      <c r="K15" s="15"/>
      <c r="L15" s="26"/>
      <c r="M15" s="16"/>
      <c r="N15" s="17"/>
      <c r="O15" s="17"/>
      <c r="P15" s="17"/>
      <c r="Q15" s="17"/>
      <c r="R15" s="17"/>
    </row>
    <row r="16" spans="1:18" s="18" customFormat="1">
      <c r="A16" s="7"/>
      <c r="B16" s="104">
        <f t="shared" ref="B16" si="9">B14</f>
        <v>42008</v>
      </c>
      <c r="C16" s="19" t="s">
        <v>15</v>
      </c>
      <c r="D16" s="20" t="s">
        <v>2</v>
      </c>
      <c r="E16" s="9"/>
      <c r="F16" s="25"/>
      <c r="G16" s="21">
        <f t="shared" si="0"/>
        <v>0</v>
      </c>
      <c r="H16" s="22">
        <f t="shared" si="1"/>
        <v>1</v>
      </c>
      <c r="I16" s="23">
        <f t="shared" si="2"/>
        <v>0</v>
      </c>
      <c r="J16" s="24">
        <f t="shared" si="3"/>
        <v>0</v>
      </c>
      <c r="K16" s="15"/>
      <c r="L16" s="26"/>
      <c r="M16" s="16"/>
      <c r="N16" s="17"/>
      <c r="O16" s="17"/>
      <c r="P16" s="17"/>
      <c r="Q16" s="17"/>
      <c r="R16" s="17"/>
    </row>
    <row r="17" spans="1:18" s="18" customFormat="1">
      <c r="A17" s="7"/>
      <c r="B17" s="103">
        <v>42009</v>
      </c>
      <c r="C17" s="8" t="s">
        <v>13</v>
      </c>
      <c r="D17" s="20" t="s">
        <v>6</v>
      </c>
      <c r="E17" s="20">
        <v>118.95</v>
      </c>
      <c r="F17" s="25">
        <v>6.1805555555555558E-2</v>
      </c>
      <c r="G17" s="21">
        <f t="shared" si="0"/>
        <v>1.4833333333333334</v>
      </c>
      <c r="H17" s="22">
        <f t="shared" si="1"/>
        <v>0.81458333333333333</v>
      </c>
      <c r="I17" s="23">
        <f t="shared" si="2"/>
        <v>18.253196930946292</v>
      </c>
      <c r="J17" s="24">
        <f t="shared" si="3"/>
        <v>14.86875</v>
      </c>
      <c r="K17" s="15"/>
      <c r="L17" s="26"/>
      <c r="M17" s="16"/>
      <c r="N17" s="17"/>
      <c r="O17" s="17"/>
      <c r="P17" s="17"/>
      <c r="Q17" s="17"/>
      <c r="R17" s="17"/>
    </row>
    <row r="18" spans="1:18" s="18" customFormat="1">
      <c r="A18" s="7"/>
      <c r="B18" s="104">
        <f t="shared" ref="B18" si="10">B17</f>
        <v>42009</v>
      </c>
      <c r="C18" s="19" t="s">
        <v>14</v>
      </c>
      <c r="D18" s="20" t="s">
        <v>5</v>
      </c>
      <c r="E18" s="20">
        <v>103.7</v>
      </c>
      <c r="F18" s="25">
        <v>5.6944444444444443E-2</v>
      </c>
      <c r="G18" s="21">
        <f t="shared" si="0"/>
        <v>1.3666666666666667</v>
      </c>
      <c r="H18" s="22">
        <f t="shared" si="1"/>
        <v>0.82916666666666661</v>
      </c>
      <c r="I18" s="23">
        <f t="shared" si="2"/>
        <v>15.63316582914573</v>
      </c>
      <c r="J18" s="24">
        <f t="shared" si="3"/>
        <v>12.9625</v>
      </c>
      <c r="K18" s="16"/>
      <c r="L18" s="15"/>
      <c r="M18" s="16"/>
      <c r="N18" s="17"/>
      <c r="O18" s="17"/>
      <c r="P18" s="17"/>
      <c r="Q18" s="17"/>
      <c r="R18" s="17"/>
    </row>
    <row r="19" spans="1:18" s="18" customFormat="1" ht="15" customHeight="1">
      <c r="A19" s="7"/>
      <c r="B19" s="104">
        <f t="shared" ref="B19" si="11">B17</f>
        <v>42009</v>
      </c>
      <c r="C19" s="19" t="s">
        <v>15</v>
      </c>
      <c r="D19" s="20" t="s">
        <v>2</v>
      </c>
      <c r="E19" s="20">
        <v>101.77200000000001</v>
      </c>
      <c r="F19" s="25">
        <v>4.5138888888888888E-2</v>
      </c>
      <c r="G19" s="21">
        <f t="shared" si="0"/>
        <v>1.0833333333333333</v>
      </c>
      <c r="H19" s="22">
        <f t="shared" si="1"/>
        <v>0.86458333333333337</v>
      </c>
      <c r="I19" s="23">
        <f t="shared" si="2"/>
        <v>14.714024096385542</v>
      </c>
      <c r="J19" s="24">
        <f t="shared" si="3"/>
        <v>12.721500000000001</v>
      </c>
      <c r="K19" s="16"/>
      <c r="L19" s="15"/>
      <c r="M19" s="16"/>
      <c r="N19" s="17"/>
      <c r="O19" s="17"/>
      <c r="P19" s="17"/>
      <c r="Q19" s="17"/>
      <c r="R19" s="17"/>
    </row>
    <row r="20" spans="1:18" s="18" customFormat="1" ht="15.75" customHeight="1">
      <c r="A20" s="7"/>
      <c r="B20" s="103">
        <v>42010</v>
      </c>
      <c r="C20" s="8" t="s">
        <v>13</v>
      </c>
      <c r="D20" s="20" t="s">
        <v>4</v>
      </c>
      <c r="E20" s="20">
        <v>141.13</v>
      </c>
      <c r="F20" s="25">
        <v>3.8194444444444441E-2</v>
      </c>
      <c r="G20" s="21">
        <f t="shared" si="0"/>
        <v>0.91666666666666652</v>
      </c>
      <c r="H20" s="22">
        <f t="shared" si="1"/>
        <v>0.88541666666666674</v>
      </c>
      <c r="I20" s="23">
        <f t="shared" si="2"/>
        <v>19.924235294117643</v>
      </c>
      <c r="J20" s="24">
        <f t="shared" si="3"/>
        <v>17.641249999999999</v>
      </c>
      <c r="K20" s="16"/>
      <c r="L20" s="15"/>
      <c r="M20" s="16"/>
      <c r="N20" s="17"/>
      <c r="O20" s="17"/>
      <c r="P20" s="17"/>
      <c r="Q20" s="17"/>
      <c r="R20" s="17"/>
    </row>
    <row r="21" spans="1:18" s="18" customFormat="1" ht="18.75" customHeight="1">
      <c r="A21" s="7"/>
      <c r="B21" s="104">
        <f t="shared" ref="B21" si="12">B20</f>
        <v>42010</v>
      </c>
      <c r="C21" s="19" t="s">
        <v>14</v>
      </c>
      <c r="D21" s="20" t="s">
        <v>6</v>
      </c>
      <c r="E21" s="20">
        <v>138.96</v>
      </c>
      <c r="F21" s="25">
        <v>0</v>
      </c>
      <c r="G21" s="21">
        <f t="shared" si="0"/>
        <v>0</v>
      </c>
      <c r="H21" s="22">
        <f t="shared" si="1"/>
        <v>1</v>
      </c>
      <c r="I21" s="23">
        <f t="shared" si="2"/>
        <v>17.37</v>
      </c>
      <c r="J21" s="24">
        <f t="shared" si="3"/>
        <v>17.37</v>
      </c>
      <c r="K21" s="16"/>
      <c r="L21" s="26"/>
      <c r="M21" s="16"/>
      <c r="N21" s="17"/>
      <c r="O21" s="17"/>
      <c r="P21" s="17"/>
      <c r="Q21" s="17"/>
      <c r="R21" s="17"/>
    </row>
    <row r="22" spans="1:18" s="18" customFormat="1" ht="15.75" customHeight="1">
      <c r="A22" s="7"/>
      <c r="B22" s="104">
        <f t="shared" ref="B22" si="13">B20</f>
        <v>42010</v>
      </c>
      <c r="C22" s="19" t="s">
        <v>15</v>
      </c>
      <c r="D22" s="20" t="s">
        <v>5</v>
      </c>
      <c r="E22" s="20">
        <v>114.661</v>
      </c>
      <c r="F22" s="25">
        <v>1.0416666666666666E-2</v>
      </c>
      <c r="G22" s="21">
        <f t="shared" si="0"/>
        <v>0.25</v>
      </c>
      <c r="H22" s="22">
        <f t="shared" si="1"/>
        <v>0.96875</v>
      </c>
      <c r="I22" s="23">
        <f t="shared" si="2"/>
        <v>14.794967741935483</v>
      </c>
      <c r="J22" s="24">
        <f t="shared" si="3"/>
        <v>14.332625</v>
      </c>
      <c r="K22" s="16"/>
      <c r="L22" s="26"/>
      <c r="M22" s="16"/>
      <c r="N22" s="17"/>
      <c r="O22" s="17"/>
      <c r="P22" s="17"/>
      <c r="Q22" s="17"/>
      <c r="R22" s="17"/>
    </row>
    <row r="23" spans="1:18" s="18" customFormat="1">
      <c r="A23" s="7"/>
      <c r="B23" s="103">
        <v>42011</v>
      </c>
      <c r="C23" s="8" t="s">
        <v>13</v>
      </c>
      <c r="D23" s="20" t="s">
        <v>4</v>
      </c>
      <c r="E23" s="20">
        <v>107</v>
      </c>
      <c r="F23" s="25">
        <v>5.5555555555555552E-2</v>
      </c>
      <c r="G23" s="21">
        <f t="shared" si="0"/>
        <v>1.3333333333333333</v>
      </c>
      <c r="H23" s="22">
        <f t="shared" si="1"/>
        <v>0.83333333333333337</v>
      </c>
      <c r="I23" s="23">
        <f t="shared" si="2"/>
        <v>16.05</v>
      </c>
      <c r="J23" s="24">
        <f t="shared" si="3"/>
        <v>13.375</v>
      </c>
      <c r="K23" s="16"/>
      <c r="L23" s="15"/>
      <c r="M23" s="16"/>
      <c r="N23" s="17"/>
      <c r="O23" s="17"/>
      <c r="P23" s="17"/>
      <c r="Q23" s="17"/>
      <c r="R23" s="17"/>
    </row>
    <row r="24" spans="1:18" s="18" customFormat="1">
      <c r="A24" s="7"/>
      <c r="B24" s="104">
        <f t="shared" ref="B24" si="14">B23</f>
        <v>42011</v>
      </c>
      <c r="C24" s="19" t="s">
        <v>14</v>
      </c>
      <c r="D24" s="20" t="s">
        <v>6</v>
      </c>
      <c r="E24" s="20">
        <v>133.47</v>
      </c>
      <c r="F24" s="25">
        <v>2.7777777777777776E-2</v>
      </c>
      <c r="G24" s="21">
        <f t="shared" si="0"/>
        <v>0.66666666666666663</v>
      </c>
      <c r="H24" s="22">
        <f t="shared" si="1"/>
        <v>0.91666666666666663</v>
      </c>
      <c r="I24" s="23">
        <f t="shared" si="2"/>
        <v>18.200454545454544</v>
      </c>
      <c r="J24" s="24">
        <f t="shared" si="3"/>
        <v>16.68375</v>
      </c>
      <c r="K24" s="16"/>
      <c r="L24" s="27"/>
      <c r="M24" s="16"/>
      <c r="N24" s="17"/>
      <c r="O24" s="17"/>
      <c r="P24" s="17"/>
      <c r="Q24" s="17"/>
      <c r="R24" s="17"/>
    </row>
    <row r="25" spans="1:18" s="18" customFormat="1">
      <c r="A25" s="7"/>
      <c r="B25" s="104">
        <f t="shared" ref="B25" si="15">B23</f>
        <v>42011</v>
      </c>
      <c r="C25" s="19" t="s">
        <v>15</v>
      </c>
      <c r="D25" s="20" t="s">
        <v>5</v>
      </c>
      <c r="E25" s="20"/>
      <c r="F25" s="25"/>
      <c r="G25" s="21">
        <f t="shared" si="0"/>
        <v>0</v>
      </c>
      <c r="H25" s="22">
        <f t="shared" si="1"/>
        <v>1</v>
      </c>
      <c r="I25" s="23">
        <f t="shared" si="2"/>
        <v>0</v>
      </c>
      <c r="J25" s="24">
        <f t="shared" si="3"/>
        <v>0</v>
      </c>
      <c r="K25" s="16"/>
      <c r="L25" s="27"/>
      <c r="M25" s="16"/>
      <c r="N25" s="17"/>
      <c r="O25" s="17"/>
      <c r="P25" s="17"/>
      <c r="Q25" s="17"/>
      <c r="R25" s="17"/>
    </row>
    <row r="26" spans="1:18" s="18" customFormat="1">
      <c r="A26" s="7"/>
      <c r="B26" s="103">
        <v>42012</v>
      </c>
      <c r="C26" s="8" t="s">
        <v>13</v>
      </c>
      <c r="D26" s="20" t="s">
        <v>3</v>
      </c>
      <c r="E26" s="20"/>
      <c r="F26" s="25"/>
      <c r="G26" s="21">
        <f t="shared" si="0"/>
        <v>0</v>
      </c>
      <c r="H26" s="22">
        <f t="shared" si="1"/>
        <v>1</v>
      </c>
      <c r="I26" s="23">
        <f t="shared" si="2"/>
        <v>0</v>
      </c>
      <c r="J26" s="24">
        <f t="shared" si="3"/>
        <v>0</v>
      </c>
      <c r="K26" s="16"/>
      <c r="L26" s="27"/>
      <c r="M26" s="16"/>
      <c r="N26" s="17"/>
      <c r="O26" s="17"/>
      <c r="P26" s="17"/>
      <c r="Q26" s="17"/>
      <c r="R26" s="17"/>
    </row>
    <row r="27" spans="1:18" s="18" customFormat="1">
      <c r="A27" s="7"/>
      <c r="B27" s="104">
        <f t="shared" ref="B27" si="16">B26</f>
        <v>42012</v>
      </c>
      <c r="C27" s="19" t="s">
        <v>14</v>
      </c>
      <c r="D27" s="20" t="s">
        <v>4</v>
      </c>
      <c r="E27" s="20"/>
      <c r="F27" s="25"/>
      <c r="G27" s="21">
        <f t="shared" si="0"/>
        <v>0</v>
      </c>
      <c r="H27" s="22">
        <f t="shared" si="1"/>
        <v>1</v>
      </c>
      <c r="I27" s="23">
        <f t="shared" si="2"/>
        <v>0</v>
      </c>
      <c r="J27" s="24">
        <f t="shared" si="3"/>
        <v>0</v>
      </c>
      <c r="K27" s="16"/>
      <c r="L27" s="27"/>
      <c r="M27" s="16"/>
      <c r="N27" s="17"/>
      <c r="O27" s="17"/>
      <c r="P27" s="17"/>
      <c r="Q27" s="17"/>
      <c r="R27" s="17"/>
    </row>
    <row r="28" spans="1:18" s="18" customFormat="1">
      <c r="A28" s="7"/>
      <c r="B28" s="104">
        <f t="shared" ref="B28" si="17">B26</f>
        <v>42012</v>
      </c>
      <c r="C28" s="19" t="s">
        <v>15</v>
      </c>
      <c r="D28" s="20" t="s">
        <v>6</v>
      </c>
      <c r="E28" s="20"/>
      <c r="F28" s="25"/>
      <c r="G28" s="21">
        <f t="shared" si="0"/>
        <v>0</v>
      </c>
      <c r="H28" s="22">
        <f t="shared" si="1"/>
        <v>1</v>
      </c>
      <c r="I28" s="23">
        <f t="shared" si="2"/>
        <v>0</v>
      </c>
      <c r="J28" s="24">
        <f t="shared" si="3"/>
        <v>0</v>
      </c>
      <c r="K28" s="16"/>
      <c r="L28" s="27"/>
      <c r="M28" s="16"/>
      <c r="N28" s="17"/>
      <c r="O28" s="17"/>
      <c r="P28" s="17"/>
      <c r="Q28" s="17"/>
      <c r="R28" s="17"/>
    </row>
    <row r="29" spans="1:18" s="18" customFormat="1">
      <c r="A29" s="7"/>
      <c r="B29" s="103">
        <v>42013</v>
      </c>
      <c r="C29" s="8" t="s">
        <v>13</v>
      </c>
      <c r="D29" s="20" t="s">
        <v>3</v>
      </c>
      <c r="E29" s="20"/>
      <c r="F29" s="25"/>
      <c r="G29" s="21">
        <f t="shared" si="0"/>
        <v>0</v>
      </c>
      <c r="H29" s="22">
        <f t="shared" si="1"/>
        <v>1</v>
      </c>
      <c r="I29" s="23">
        <f t="shared" si="2"/>
        <v>0</v>
      </c>
      <c r="J29" s="24">
        <f t="shared" si="3"/>
        <v>0</v>
      </c>
      <c r="K29" s="16"/>
      <c r="L29" s="15"/>
      <c r="M29" s="16"/>
      <c r="N29" s="17"/>
      <c r="O29" s="17"/>
      <c r="P29" s="17"/>
      <c r="Q29" s="17"/>
      <c r="R29" s="17"/>
    </row>
    <row r="30" spans="1:18" s="18" customFormat="1">
      <c r="A30" s="7"/>
      <c r="B30" s="104">
        <f t="shared" ref="B30" si="18">B29</f>
        <v>42013</v>
      </c>
      <c r="C30" s="19" t="s">
        <v>14</v>
      </c>
      <c r="D30" s="20" t="s">
        <v>4</v>
      </c>
      <c r="E30" s="20"/>
      <c r="F30" s="25"/>
      <c r="G30" s="21">
        <f t="shared" si="0"/>
        <v>0</v>
      </c>
      <c r="H30" s="22">
        <f t="shared" si="1"/>
        <v>1</v>
      </c>
      <c r="I30" s="23">
        <f t="shared" si="2"/>
        <v>0</v>
      </c>
      <c r="J30" s="24">
        <f t="shared" si="3"/>
        <v>0</v>
      </c>
      <c r="K30" s="16"/>
      <c r="L30" s="15"/>
      <c r="M30" s="16"/>
      <c r="N30" s="17"/>
      <c r="O30" s="17"/>
      <c r="P30" s="17"/>
      <c r="Q30" s="17"/>
      <c r="R30" s="17"/>
    </row>
    <row r="31" spans="1:18">
      <c r="A31" s="7"/>
      <c r="B31" s="104">
        <f t="shared" ref="B31" si="19">B29</f>
        <v>42013</v>
      </c>
      <c r="C31" s="19" t="s">
        <v>15</v>
      </c>
      <c r="D31" s="20" t="s">
        <v>6</v>
      </c>
      <c r="E31" s="20">
        <v>92</v>
      </c>
      <c r="F31" s="25">
        <v>9.0972222222222218E-2</v>
      </c>
      <c r="G31" s="21">
        <f t="shared" si="0"/>
        <v>2.1833333333333331</v>
      </c>
      <c r="H31" s="22">
        <f t="shared" si="1"/>
        <v>0.7270833333333333</v>
      </c>
      <c r="I31" s="23">
        <f t="shared" si="2"/>
        <v>15.816618911174785</v>
      </c>
      <c r="J31" s="24">
        <f t="shared" si="3"/>
        <v>11.5</v>
      </c>
      <c r="K31" s="16"/>
      <c r="L31" s="28"/>
      <c r="M31" s="16"/>
    </row>
    <row r="32" spans="1:18">
      <c r="A32" s="7"/>
      <c r="B32" s="103">
        <v>42014</v>
      </c>
      <c r="C32" s="8" t="s">
        <v>13</v>
      </c>
      <c r="D32" s="20" t="s">
        <v>2</v>
      </c>
      <c r="E32" s="20">
        <v>95.56</v>
      </c>
      <c r="F32" s="25">
        <v>0</v>
      </c>
      <c r="G32" s="21">
        <f t="shared" si="0"/>
        <v>0</v>
      </c>
      <c r="H32" s="22">
        <f t="shared" si="1"/>
        <v>1</v>
      </c>
      <c r="I32" s="23">
        <f t="shared" si="2"/>
        <v>11.945</v>
      </c>
      <c r="J32" s="24">
        <f t="shared" si="3"/>
        <v>11.945</v>
      </c>
      <c r="K32" s="16"/>
      <c r="L32" s="15"/>
      <c r="M32" s="16"/>
    </row>
    <row r="33" spans="1:13">
      <c r="A33" s="7"/>
      <c r="B33" s="104">
        <f t="shared" ref="B33" si="20">B32</f>
        <v>42014</v>
      </c>
      <c r="C33" s="19" t="s">
        <v>14</v>
      </c>
      <c r="D33" s="20" t="s">
        <v>3</v>
      </c>
      <c r="E33" s="20">
        <v>134.35</v>
      </c>
      <c r="F33" s="25">
        <v>2.4305555555555556E-2</v>
      </c>
      <c r="G33" s="21">
        <f t="shared" si="0"/>
        <v>0.58333333333333337</v>
      </c>
      <c r="H33" s="22">
        <f t="shared" si="1"/>
        <v>0.92708333333333337</v>
      </c>
      <c r="I33" s="23">
        <f t="shared" si="2"/>
        <v>18.114606741573031</v>
      </c>
      <c r="J33" s="24">
        <f t="shared" si="3"/>
        <v>16.793749999999999</v>
      </c>
      <c r="K33" s="16"/>
      <c r="L33" s="16"/>
      <c r="M33" s="16"/>
    </row>
    <row r="34" spans="1:13">
      <c r="A34" s="7"/>
      <c r="B34" s="104">
        <f t="shared" ref="B34" si="21">B32</f>
        <v>42014</v>
      </c>
      <c r="C34" s="19" t="s">
        <v>15</v>
      </c>
      <c r="D34" s="20" t="s">
        <v>4</v>
      </c>
      <c r="E34" s="20">
        <v>95.96</v>
      </c>
      <c r="F34" s="25">
        <v>0.10208333333333335</v>
      </c>
      <c r="G34" s="21">
        <f t="shared" si="0"/>
        <v>2.4500000000000002</v>
      </c>
      <c r="H34" s="22">
        <f t="shared" si="1"/>
        <v>0.69374999999999998</v>
      </c>
      <c r="I34" s="23">
        <f t="shared" si="2"/>
        <v>17.290090090090089</v>
      </c>
      <c r="J34" s="24">
        <f t="shared" si="3"/>
        <v>11.994999999999999</v>
      </c>
      <c r="K34" s="16"/>
      <c r="L34" s="30"/>
      <c r="M34" s="16"/>
    </row>
    <row r="35" spans="1:13">
      <c r="A35" s="7"/>
      <c r="B35" s="103">
        <v>42015</v>
      </c>
      <c r="C35" s="8" t="s">
        <v>13</v>
      </c>
      <c r="D35" s="9" t="s">
        <v>2</v>
      </c>
      <c r="E35" s="20">
        <v>121.34</v>
      </c>
      <c r="F35" s="25">
        <v>6.9444444444444441E-3</v>
      </c>
      <c r="G35" s="21">
        <f t="shared" si="0"/>
        <v>0.16666666666666666</v>
      </c>
      <c r="H35" s="22">
        <f t="shared" si="1"/>
        <v>0.97916666666666663</v>
      </c>
      <c r="I35" s="23">
        <f t="shared" si="2"/>
        <v>15.490212765957448</v>
      </c>
      <c r="J35" s="24">
        <f t="shared" si="3"/>
        <v>15.1675</v>
      </c>
      <c r="K35" s="16"/>
      <c r="L35" s="31"/>
      <c r="M35" s="16"/>
    </row>
    <row r="36" spans="1:13">
      <c r="A36" s="7"/>
      <c r="B36" s="104">
        <f t="shared" ref="B36" si="22">B35</f>
        <v>42015</v>
      </c>
      <c r="C36" s="19" t="s">
        <v>14</v>
      </c>
      <c r="D36" s="20" t="s">
        <v>3</v>
      </c>
      <c r="E36" s="20">
        <v>96.14</v>
      </c>
      <c r="F36" s="25">
        <v>0.14444444444444446</v>
      </c>
      <c r="G36" s="21">
        <f t="shared" si="0"/>
        <v>3.4666666666666668</v>
      </c>
      <c r="H36" s="22">
        <f t="shared" si="1"/>
        <v>0.56666666666666665</v>
      </c>
      <c r="I36" s="23">
        <f t="shared" si="2"/>
        <v>21.20735294117647</v>
      </c>
      <c r="J36" s="24">
        <f t="shared" si="3"/>
        <v>12.0175</v>
      </c>
      <c r="K36" s="16"/>
      <c r="L36" s="16"/>
      <c r="M36" s="16"/>
    </row>
    <row r="37" spans="1:13">
      <c r="A37" s="7"/>
      <c r="B37" s="104">
        <f t="shared" ref="B37" si="23">B35</f>
        <v>42015</v>
      </c>
      <c r="C37" s="19" t="s">
        <v>15</v>
      </c>
      <c r="D37" s="20" t="s">
        <v>4</v>
      </c>
      <c r="E37" s="20">
        <v>114.31</v>
      </c>
      <c r="F37" s="25">
        <v>3.7499999999999999E-2</v>
      </c>
      <c r="G37" s="21">
        <f t="shared" si="0"/>
        <v>0.89999999999999991</v>
      </c>
      <c r="H37" s="22">
        <f t="shared" si="1"/>
        <v>0.88749999999999996</v>
      </c>
      <c r="I37" s="23">
        <f t="shared" si="2"/>
        <v>16.100000000000001</v>
      </c>
      <c r="J37" s="24">
        <f t="shared" si="3"/>
        <v>14.28875</v>
      </c>
      <c r="K37" s="16"/>
      <c r="L37" s="16"/>
      <c r="M37" s="16"/>
    </row>
    <row r="38" spans="1:13">
      <c r="A38" s="7"/>
      <c r="B38" s="103">
        <v>42016</v>
      </c>
      <c r="C38" s="8" t="s">
        <v>13</v>
      </c>
      <c r="D38" s="20" t="s">
        <v>5</v>
      </c>
      <c r="E38" s="20">
        <v>48.22</v>
      </c>
      <c r="F38" s="25">
        <v>0.10694444444444444</v>
      </c>
      <c r="G38" s="21">
        <f t="shared" si="0"/>
        <v>2.5666666666666664</v>
      </c>
      <c r="H38" s="22">
        <f t="shared" si="1"/>
        <v>0.6791666666666667</v>
      </c>
      <c r="I38" s="23">
        <f t="shared" si="2"/>
        <v>8.874846625766871</v>
      </c>
      <c r="J38" s="24">
        <f t="shared" si="3"/>
        <v>6.0274999999999999</v>
      </c>
      <c r="K38" s="16"/>
      <c r="L38" s="16"/>
      <c r="M38" s="16"/>
    </row>
    <row r="39" spans="1:13">
      <c r="A39" s="7"/>
      <c r="B39" s="104">
        <f t="shared" ref="B39" si="24">B38</f>
        <v>42016</v>
      </c>
      <c r="C39" s="19" t="s">
        <v>14</v>
      </c>
      <c r="D39" s="20" t="s">
        <v>2</v>
      </c>
      <c r="E39" s="20">
        <v>63</v>
      </c>
      <c r="F39" s="25">
        <v>9.7222222222222224E-2</v>
      </c>
      <c r="G39" s="21">
        <f t="shared" si="0"/>
        <v>2.3333333333333335</v>
      </c>
      <c r="H39" s="22">
        <f t="shared" si="1"/>
        <v>0.70833333333333326</v>
      </c>
      <c r="I39" s="23">
        <f t="shared" si="2"/>
        <v>11.117647058823531</v>
      </c>
      <c r="J39" s="24">
        <f t="shared" si="3"/>
        <v>7.875</v>
      </c>
      <c r="K39" s="16"/>
      <c r="L39" s="16"/>
      <c r="M39" s="16"/>
    </row>
    <row r="40" spans="1:13">
      <c r="A40" s="7"/>
      <c r="B40" s="104">
        <f t="shared" ref="B40" si="25">B38</f>
        <v>42016</v>
      </c>
      <c r="C40" s="19" t="s">
        <v>15</v>
      </c>
      <c r="D40" s="20" t="s">
        <v>3</v>
      </c>
      <c r="E40" s="20">
        <v>92.28</v>
      </c>
      <c r="F40" s="25">
        <v>3.4722222222222224E-2</v>
      </c>
      <c r="G40" s="21">
        <f t="shared" si="0"/>
        <v>0.83333333333333337</v>
      </c>
      <c r="H40" s="22">
        <f t="shared" si="1"/>
        <v>0.89583333333333337</v>
      </c>
      <c r="I40" s="23">
        <f t="shared" si="2"/>
        <v>12.876279069767442</v>
      </c>
      <c r="J40" s="24">
        <f t="shared" si="3"/>
        <v>11.535</v>
      </c>
      <c r="K40" s="16"/>
      <c r="L40" s="16"/>
      <c r="M40" s="16"/>
    </row>
    <row r="41" spans="1:13">
      <c r="A41" s="7"/>
      <c r="B41" s="103">
        <v>42017</v>
      </c>
      <c r="C41" s="8" t="s">
        <v>13</v>
      </c>
      <c r="D41" s="20" t="s">
        <v>5</v>
      </c>
      <c r="E41" s="20">
        <v>47.17</v>
      </c>
      <c r="F41" s="25">
        <v>0.12152777777777778</v>
      </c>
      <c r="G41" s="21">
        <f t="shared" si="0"/>
        <v>2.9166666666666665</v>
      </c>
      <c r="H41" s="22">
        <f t="shared" si="1"/>
        <v>0.63541666666666674</v>
      </c>
      <c r="I41" s="23">
        <f t="shared" si="2"/>
        <v>9.2793442622950817</v>
      </c>
      <c r="J41" s="24">
        <f t="shared" si="3"/>
        <v>5.8962500000000002</v>
      </c>
      <c r="K41" s="16"/>
      <c r="L41" s="16"/>
      <c r="M41" s="16"/>
    </row>
    <row r="42" spans="1:13">
      <c r="A42" s="7"/>
      <c r="B42" s="104">
        <f t="shared" ref="B42" si="26">B41</f>
        <v>42017</v>
      </c>
      <c r="C42" s="19" t="s">
        <v>14</v>
      </c>
      <c r="D42" s="20" t="s">
        <v>2</v>
      </c>
      <c r="E42" s="20">
        <v>23.48</v>
      </c>
      <c r="F42" s="25">
        <v>0.22361111111111109</v>
      </c>
      <c r="G42" s="21">
        <f t="shared" si="0"/>
        <v>5.3666666666666663</v>
      </c>
      <c r="H42" s="22">
        <f t="shared" si="1"/>
        <v>0.32916666666666672</v>
      </c>
      <c r="I42" s="23">
        <f t="shared" si="2"/>
        <v>8.9164556962025312</v>
      </c>
      <c r="J42" s="24">
        <f t="shared" si="3"/>
        <v>2.9350000000000001</v>
      </c>
      <c r="K42" s="16"/>
      <c r="L42" s="16"/>
      <c r="M42" s="16"/>
    </row>
    <row r="43" spans="1:13">
      <c r="A43" s="7"/>
      <c r="B43" s="104">
        <f t="shared" ref="B43" si="27">B41</f>
        <v>42017</v>
      </c>
      <c r="C43" s="19" t="s">
        <v>15</v>
      </c>
      <c r="D43" s="20" t="s">
        <v>3</v>
      </c>
      <c r="E43" s="20">
        <v>116.58</v>
      </c>
      <c r="F43" s="25">
        <v>7.2222222222222229E-2</v>
      </c>
      <c r="G43" s="21">
        <f t="shared" si="0"/>
        <v>1.7333333333333334</v>
      </c>
      <c r="H43" s="22">
        <f t="shared" si="1"/>
        <v>0.78333333333333333</v>
      </c>
      <c r="I43" s="23">
        <f t="shared" si="2"/>
        <v>18.603191489361702</v>
      </c>
      <c r="J43" s="24">
        <f t="shared" si="3"/>
        <v>14.5725</v>
      </c>
      <c r="K43" s="16"/>
      <c r="L43" s="16"/>
      <c r="M43" s="16"/>
    </row>
    <row r="44" spans="1:13">
      <c r="A44" s="7"/>
      <c r="B44" s="103">
        <v>42018</v>
      </c>
      <c r="C44" s="8" t="s">
        <v>13</v>
      </c>
      <c r="D44" s="20" t="s">
        <v>6</v>
      </c>
      <c r="E44" s="20">
        <v>103.041</v>
      </c>
      <c r="F44" s="25">
        <v>6.3194444444444442E-2</v>
      </c>
      <c r="G44" s="21">
        <f t="shared" si="0"/>
        <v>1.5166666666666666</v>
      </c>
      <c r="H44" s="22">
        <f t="shared" si="1"/>
        <v>0.81041666666666667</v>
      </c>
      <c r="I44" s="23">
        <f t="shared" si="2"/>
        <v>15.893213367609254</v>
      </c>
      <c r="J44" s="24">
        <f t="shared" si="3"/>
        <v>12.880125</v>
      </c>
      <c r="K44" s="16"/>
      <c r="L44" s="16"/>
      <c r="M44" s="16"/>
    </row>
    <row r="45" spans="1:13">
      <c r="A45" s="7"/>
      <c r="B45" s="104">
        <f t="shared" ref="B45" si="28">B44</f>
        <v>42018</v>
      </c>
      <c r="C45" s="19" t="s">
        <v>14</v>
      </c>
      <c r="D45" s="20" t="s">
        <v>5</v>
      </c>
      <c r="E45" s="20">
        <v>134.423</v>
      </c>
      <c r="F45" s="25">
        <v>5.347222222222222E-2</v>
      </c>
      <c r="G45" s="21">
        <f t="shared" si="0"/>
        <v>1.2833333333333332</v>
      </c>
      <c r="H45" s="22">
        <f t="shared" si="1"/>
        <v>0.83958333333333335</v>
      </c>
      <c r="I45" s="23">
        <f t="shared" si="2"/>
        <v>20.013349875930523</v>
      </c>
      <c r="J45" s="24">
        <f t="shared" si="3"/>
        <v>16.802875</v>
      </c>
      <c r="K45" s="16"/>
      <c r="L45" s="16"/>
      <c r="M45" s="16"/>
    </row>
    <row r="46" spans="1:13">
      <c r="A46" s="7"/>
      <c r="B46" s="104">
        <f t="shared" ref="B46" si="29">B44</f>
        <v>42018</v>
      </c>
      <c r="C46" s="19" t="s">
        <v>15</v>
      </c>
      <c r="D46" s="20" t="s">
        <v>2</v>
      </c>
      <c r="E46" s="20">
        <v>124.71</v>
      </c>
      <c r="F46" s="25">
        <v>2.6388888888888889E-2</v>
      </c>
      <c r="G46" s="21">
        <f t="shared" si="0"/>
        <v>0.6333333333333333</v>
      </c>
      <c r="H46" s="22">
        <f t="shared" si="1"/>
        <v>0.92083333333333339</v>
      </c>
      <c r="I46" s="23">
        <f t="shared" si="2"/>
        <v>16.928959276018098</v>
      </c>
      <c r="J46" s="24">
        <f t="shared" si="3"/>
        <v>15.588749999999999</v>
      </c>
      <c r="K46" s="16"/>
      <c r="L46" s="16"/>
      <c r="M46" s="16"/>
    </row>
    <row r="47" spans="1:13">
      <c r="A47" s="7"/>
      <c r="B47" s="103">
        <v>42019</v>
      </c>
      <c r="C47" s="8" t="s">
        <v>13</v>
      </c>
      <c r="D47" s="20" t="s">
        <v>6</v>
      </c>
      <c r="E47" s="9">
        <v>129.01900000000001</v>
      </c>
      <c r="F47" s="10">
        <v>8.5416666666666655E-2</v>
      </c>
      <c r="G47" s="21">
        <f t="shared" si="0"/>
        <v>2.0499999999999998</v>
      </c>
      <c r="H47" s="22">
        <f t="shared" si="1"/>
        <v>0.74375000000000002</v>
      </c>
      <c r="I47" s="23">
        <f t="shared" si="2"/>
        <v>21.683865546218488</v>
      </c>
      <c r="J47" s="24">
        <f t="shared" si="3"/>
        <v>16.127375000000001</v>
      </c>
      <c r="K47" s="16"/>
      <c r="L47" s="16"/>
      <c r="M47" s="16"/>
    </row>
    <row r="48" spans="1:13">
      <c r="A48" s="7"/>
      <c r="B48" s="104">
        <f t="shared" ref="B48" si="30">B47</f>
        <v>42019</v>
      </c>
      <c r="C48" s="19" t="s">
        <v>14</v>
      </c>
      <c r="D48" s="20" t="s">
        <v>5</v>
      </c>
      <c r="E48" s="20">
        <v>44.81</v>
      </c>
      <c r="F48" s="25">
        <v>0.11527777777777777</v>
      </c>
      <c r="G48" s="21">
        <f t="shared" si="0"/>
        <v>2.7666666666666666</v>
      </c>
      <c r="H48" s="22">
        <f t="shared" si="1"/>
        <v>0.65416666666666667</v>
      </c>
      <c r="I48" s="23">
        <f t="shared" si="2"/>
        <v>8.5624203821656053</v>
      </c>
      <c r="J48" s="24">
        <f t="shared" si="3"/>
        <v>5.6012500000000003</v>
      </c>
      <c r="K48" s="16"/>
      <c r="L48" s="16"/>
      <c r="M48" s="16"/>
    </row>
    <row r="49" spans="1:13">
      <c r="A49" s="7"/>
      <c r="B49" s="104">
        <f t="shared" ref="B49" si="31">B47</f>
        <v>42019</v>
      </c>
      <c r="C49" s="19" t="s">
        <v>15</v>
      </c>
      <c r="D49" s="20" t="s">
        <v>2</v>
      </c>
      <c r="E49" s="20">
        <v>113.95</v>
      </c>
      <c r="F49" s="25">
        <v>2.6388888888888889E-2</v>
      </c>
      <c r="G49" s="21">
        <f t="shared" si="0"/>
        <v>0.6333333333333333</v>
      </c>
      <c r="H49" s="22">
        <f t="shared" si="1"/>
        <v>0.92083333333333339</v>
      </c>
      <c r="I49" s="23">
        <f t="shared" si="2"/>
        <v>15.468325791855204</v>
      </c>
      <c r="J49" s="24">
        <f t="shared" si="3"/>
        <v>14.24375</v>
      </c>
      <c r="K49" s="16"/>
      <c r="L49" s="16"/>
      <c r="M49" s="16"/>
    </row>
    <row r="50" spans="1:13">
      <c r="A50" s="7"/>
      <c r="B50" s="103">
        <v>42020</v>
      </c>
      <c r="C50" s="8" t="s">
        <v>13</v>
      </c>
      <c r="D50" s="20" t="s">
        <v>4</v>
      </c>
      <c r="E50" s="20">
        <v>123.07</v>
      </c>
      <c r="F50" s="25">
        <v>2.4999999999999998E-2</v>
      </c>
      <c r="G50" s="21">
        <f t="shared" si="0"/>
        <v>0.6</v>
      </c>
      <c r="H50" s="22">
        <f t="shared" si="1"/>
        <v>0.92500000000000004</v>
      </c>
      <c r="I50" s="23">
        <f t="shared" si="2"/>
        <v>16.631081081081078</v>
      </c>
      <c r="J50" s="24">
        <f t="shared" si="3"/>
        <v>15.383749999999999</v>
      </c>
      <c r="K50" s="16"/>
      <c r="L50" s="16"/>
      <c r="M50" s="16"/>
    </row>
    <row r="51" spans="1:13">
      <c r="A51" s="7"/>
      <c r="B51" s="104">
        <f t="shared" ref="B51" si="32">B50</f>
        <v>42020</v>
      </c>
      <c r="C51" s="19" t="s">
        <v>14</v>
      </c>
      <c r="D51" s="20" t="s">
        <v>6</v>
      </c>
      <c r="E51" s="20">
        <v>118.34</v>
      </c>
      <c r="F51" s="25">
        <v>5.5555555555555558E-3</v>
      </c>
      <c r="G51" s="21">
        <f t="shared" si="0"/>
        <v>0.13333333333333333</v>
      </c>
      <c r="H51" s="22">
        <f t="shared" si="1"/>
        <v>0.98333333333333328</v>
      </c>
      <c r="I51" s="23">
        <f t="shared" si="2"/>
        <v>15.043220338983051</v>
      </c>
      <c r="J51" s="24">
        <f t="shared" si="3"/>
        <v>14.7925</v>
      </c>
      <c r="K51" s="16"/>
      <c r="L51" s="16"/>
      <c r="M51" s="16"/>
    </row>
    <row r="52" spans="1:13">
      <c r="A52" s="7"/>
      <c r="B52" s="104">
        <f t="shared" ref="B52" si="33">B50</f>
        <v>42020</v>
      </c>
      <c r="C52" s="19" t="s">
        <v>15</v>
      </c>
      <c r="D52" s="20" t="s">
        <v>5</v>
      </c>
      <c r="E52" s="20">
        <v>70.459999999999994</v>
      </c>
      <c r="F52" s="25">
        <v>3.6805555555555557E-2</v>
      </c>
      <c r="G52" s="21">
        <f t="shared" si="0"/>
        <v>0.8833333333333333</v>
      </c>
      <c r="H52" s="22">
        <f t="shared" si="1"/>
        <v>0.88958333333333339</v>
      </c>
      <c r="I52" s="23">
        <f t="shared" si="2"/>
        <v>9.9007025761124101</v>
      </c>
      <c r="J52" s="24">
        <f t="shared" si="3"/>
        <v>8.8074999999999992</v>
      </c>
      <c r="K52" s="16"/>
      <c r="L52" s="16"/>
      <c r="M52" s="16"/>
    </row>
    <row r="53" spans="1:13">
      <c r="A53" s="7"/>
      <c r="B53" s="103">
        <v>42021</v>
      </c>
      <c r="C53" s="8" t="s">
        <v>13</v>
      </c>
      <c r="D53" s="20" t="s">
        <v>4</v>
      </c>
      <c r="E53" s="20">
        <v>94.58</v>
      </c>
      <c r="F53" s="25">
        <v>2.9166666666666664E-2</v>
      </c>
      <c r="G53" s="21">
        <f t="shared" si="0"/>
        <v>0.7</v>
      </c>
      <c r="H53" s="22">
        <f t="shared" si="1"/>
        <v>0.91249999999999998</v>
      </c>
      <c r="I53" s="23">
        <f t="shared" si="2"/>
        <v>12.956164383561644</v>
      </c>
      <c r="J53" s="24">
        <f t="shared" si="3"/>
        <v>11.8225</v>
      </c>
      <c r="K53" s="16"/>
      <c r="L53" s="16"/>
      <c r="M53" s="16"/>
    </row>
    <row r="54" spans="1:13">
      <c r="A54" s="7"/>
      <c r="B54" s="104">
        <f t="shared" ref="B54" si="34">B53</f>
        <v>42021</v>
      </c>
      <c r="C54" s="19" t="s">
        <v>14</v>
      </c>
      <c r="D54" s="20" t="s">
        <v>6</v>
      </c>
      <c r="E54" s="20">
        <v>94.17</v>
      </c>
      <c r="F54" s="25">
        <v>6.8749999999999992E-2</v>
      </c>
      <c r="G54" s="21">
        <f t="shared" si="0"/>
        <v>1.65</v>
      </c>
      <c r="H54" s="22">
        <f t="shared" si="1"/>
        <v>0.79374999999999996</v>
      </c>
      <c r="I54" s="23">
        <f t="shared" si="2"/>
        <v>14.829921259842521</v>
      </c>
      <c r="J54" s="24">
        <f t="shared" si="3"/>
        <v>11.77125</v>
      </c>
      <c r="K54" s="16"/>
      <c r="L54" s="16"/>
      <c r="M54" s="16"/>
    </row>
    <row r="55" spans="1:13">
      <c r="A55" s="7"/>
      <c r="B55" s="104">
        <f t="shared" ref="B55" si="35">B53</f>
        <v>42021</v>
      </c>
      <c r="C55" s="19" t="s">
        <v>15</v>
      </c>
      <c r="D55" s="20" t="s">
        <v>5</v>
      </c>
      <c r="E55" s="20">
        <v>115.84</v>
      </c>
      <c r="F55" s="25">
        <v>7.2222222222222229E-2</v>
      </c>
      <c r="G55" s="21">
        <f t="shared" si="0"/>
        <v>1.7333333333333334</v>
      </c>
      <c r="H55" s="22">
        <f t="shared" si="1"/>
        <v>0.78333333333333333</v>
      </c>
      <c r="I55" s="23">
        <f t="shared" si="2"/>
        <v>18.485106382978724</v>
      </c>
      <c r="J55" s="24">
        <f t="shared" si="3"/>
        <v>14.48</v>
      </c>
      <c r="K55" s="16"/>
      <c r="L55" s="16"/>
      <c r="M55" s="16"/>
    </row>
    <row r="56" spans="1:13">
      <c r="A56" s="7"/>
      <c r="B56" s="103">
        <v>42022</v>
      </c>
      <c r="C56" s="8" t="s">
        <v>13</v>
      </c>
      <c r="D56" s="20" t="s">
        <v>3</v>
      </c>
      <c r="E56" s="20">
        <v>71.260000000000005</v>
      </c>
      <c r="F56" s="25">
        <v>0.11388888888888889</v>
      </c>
      <c r="G56" s="21">
        <f t="shared" si="0"/>
        <v>2.7333333333333334</v>
      </c>
      <c r="H56" s="22">
        <f t="shared" si="1"/>
        <v>0.65833333333333333</v>
      </c>
      <c r="I56" s="23">
        <f t="shared" si="2"/>
        <v>13.530379746835445</v>
      </c>
      <c r="J56" s="24">
        <f t="shared" si="3"/>
        <v>8.9075000000000006</v>
      </c>
      <c r="K56" s="16"/>
      <c r="L56" s="16"/>
      <c r="M56" s="16"/>
    </row>
    <row r="57" spans="1:13">
      <c r="A57" s="7"/>
      <c r="B57" s="104">
        <f t="shared" ref="B57" si="36">B56</f>
        <v>42022</v>
      </c>
      <c r="C57" s="19" t="s">
        <v>14</v>
      </c>
      <c r="D57" s="20" t="s">
        <v>4</v>
      </c>
      <c r="E57" s="20">
        <v>94.56</v>
      </c>
      <c r="F57" s="25">
        <v>0.10833333333333334</v>
      </c>
      <c r="G57" s="21">
        <f t="shared" si="0"/>
        <v>2.6</v>
      </c>
      <c r="H57" s="22">
        <f t="shared" si="1"/>
        <v>0.67500000000000004</v>
      </c>
      <c r="I57" s="23">
        <f t="shared" si="2"/>
        <v>17.511111111111109</v>
      </c>
      <c r="J57" s="24">
        <f t="shared" si="3"/>
        <v>11.82</v>
      </c>
      <c r="K57" s="16"/>
      <c r="L57" s="16"/>
      <c r="M57" s="16"/>
    </row>
    <row r="58" spans="1:13">
      <c r="A58" s="7"/>
      <c r="B58" s="104">
        <f t="shared" ref="B58" si="37">B56</f>
        <v>42022</v>
      </c>
      <c r="C58" s="19" t="s">
        <v>15</v>
      </c>
      <c r="D58" s="20" t="s">
        <v>6</v>
      </c>
      <c r="E58" s="20">
        <v>141.5</v>
      </c>
      <c r="F58" s="25">
        <v>8.3333333333333332E-3</v>
      </c>
      <c r="G58" s="21">
        <f t="shared" si="0"/>
        <v>0.2</v>
      </c>
      <c r="H58" s="22">
        <f t="shared" si="1"/>
        <v>0.97499999999999998</v>
      </c>
      <c r="I58" s="23">
        <f t="shared" si="2"/>
        <v>18.141025641025642</v>
      </c>
      <c r="J58" s="24">
        <f t="shared" si="3"/>
        <v>17.6875</v>
      </c>
      <c r="K58" s="16"/>
      <c r="L58" s="16"/>
      <c r="M58" s="16"/>
    </row>
    <row r="59" spans="1:13">
      <c r="A59" s="7"/>
      <c r="B59" s="103">
        <v>42023</v>
      </c>
      <c r="C59" s="8" t="s">
        <v>13</v>
      </c>
      <c r="D59" s="20" t="s">
        <v>3</v>
      </c>
      <c r="E59" s="20"/>
      <c r="F59" s="25"/>
      <c r="G59" s="21">
        <f t="shared" si="0"/>
        <v>0</v>
      </c>
      <c r="H59" s="22">
        <f t="shared" si="1"/>
        <v>1</v>
      </c>
      <c r="I59" s="23">
        <f t="shared" si="2"/>
        <v>0</v>
      </c>
      <c r="J59" s="24">
        <f t="shared" si="3"/>
        <v>0</v>
      </c>
      <c r="K59" s="16"/>
      <c r="L59" s="16"/>
      <c r="M59" s="16"/>
    </row>
    <row r="60" spans="1:13">
      <c r="A60" s="7"/>
      <c r="B60" s="104">
        <f t="shared" ref="B60" si="38">B59</f>
        <v>42023</v>
      </c>
      <c r="C60" s="19" t="s">
        <v>14</v>
      </c>
      <c r="D60" s="20" t="s">
        <v>4</v>
      </c>
      <c r="E60" s="20"/>
      <c r="F60" s="25"/>
      <c r="G60" s="21">
        <f t="shared" si="0"/>
        <v>0</v>
      </c>
      <c r="H60" s="22">
        <f t="shared" si="1"/>
        <v>1</v>
      </c>
      <c r="I60" s="23">
        <f t="shared" si="2"/>
        <v>0</v>
      </c>
      <c r="J60" s="24">
        <f t="shared" si="3"/>
        <v>0</v>
      </c>
      <c r="K60" s="16"/>
      <c r="L60" s="16"/>
      <c r="M60" s="16"/>
    </row>
    <row r="61" spans="1:13">
      <c r="A61" s="7"/>
      <c r="B61" s="104">
        <f t="shared" ref="B61" si="39">B59</f>
        <v>42023</v>
      </c>
      <c r="C61" s="19" t="s">
        <v>15</v>
      </c>
      <c r="D61" s="20" t="s">
        <v>6</v>
      </c>
      <c r="E61" s="20"/>
      <c r="F61" s="25"/>
      <c r="G61" s="21">
        <f t="shared" si="0"/>
        <v>0</v>
      </c>
      <c r="H61" s="22">
        <f t="shared" si="1"/>
        <v>1</v>
      </c>
      <c r="I61" s="23">
        <f t="shared" si="2"/>
        <v>0</v>
      </c>
      <c r="J61" s="24">
        <f t="shared" si="3"/>
        <v>0</v>
      </c>
      <c r="K61" s="16"/>
      <c r="L61" s="16"/>
      <c r="M61" s="16"/>
    </row>
    <row r="62" spans="1:13">
      <c r="A62" s="7"/>
      <c r="B62" s="103">
        <v>42024</v>
      </c>
      <c r="C62" s="8" t="s">
        <v>13</v>
      </c>
      <c r="D62" s="20" t="s">
        <v>2</v>
      </c>
      <c r="E62" s="20">
        <v>119.71</v>
      </c>
      <c r="F62" s="25">
        <v>2.6388888888888889E-2</v>
      </c>
      <c r="G62" s="21">
        <f t="shared" si="0"/>
        <v>0.6333333333333333</v>
      </c>
      <c r="H62" s="22">
        <f t="shared" si="1"/>
        <v>0.92083333333333339</v>
      </c>
      <c r="I62" s="23">
        <f t="shared" si="2"/>
        <v>16.250226244343889</v>
      </c>
      <c r="J62" s="24">
        <f t="shared" si="3"/>
        <v>14.963749999999999</v>
      </c>
      <c r="K62" s="16"/>
      <c r="L62" s="16"/>
      <c r="M62" s="16"/>
    </row>
    <row r="63" spans="1:13">
      <c r="A63" s="7"/>
      <c r="B63" s="104">
        <f t="shared" ref="B63" si="40">B62</f>
        <v>42024</v>
      </c>
      <c r="C63" s="19" t="s">
        <v>14</v>
      </c>
      <c r="D63" s="20" t="s">
        <v>3</v>
      </c>
      <c r="E63" s="20">
        <v>146.15</v>
      </c>
      <c r="F63" s="25">
        <v>7.6388888888888886E-3</v>
      </c>
      <c r="G63" s="21">
        <f t="shared" si="0"/>
        <v>0.18333333333333332</v>
      </c>
      <c r="H63" s="22">
        <f t="shared" si="1"/>
        <v>0.9770833333333333</v>
      </c>
      <c r="I63" s="23">
        <f t="shared" si="2"/>
        <v>18.697228144989339</v>
      </c>
      <c r="J63" s="24">
        <f t="shared" si="3"/>
        <v>18.268750000000001</v>
      </c>
      <c r="K63" s="16"/>
      <c r="L63" s="16"/>
      <c r="M63" s="16"/>
    </row>
    <row r="64" spans="1:13">
      <c r="A64" s="7"/>
      <c r="B64" s="104">
        <f t="shared" ref="B64" si="41">B62</f>
        <v>42024</v>
      </c>
      <c r="C64" s="19" t="s">
        <v>15</v>
      </c>
      <c r="D64" s="20" t="s">
        <v>4</v>
      </c>
      <c r="E64" s="20">
        <v>106.18</v>
      </c>
      <c r="F64" s="25">
        <v>1.1111111111111112E-2</v>
      </c>
      <c r="G64" s="21">
        <f t="shared" si="0"/>
        <v>0.26666666666666666</v>
      </c>
      <c r="H64" s="22">
        <f t="shared" si="1"/>
        <v>0.96666666666666667</v>
      </c>
      <c r="I64" s="23">
        <f t="shared" si="2"/>
        <v>13.730172413793104</v>
      </c>
      <c r="J64" s="24">
        <f t="shared" si="3"/>
        <v>13.272500000000001</v>
      </c>
      <c r="K64" s="16"/>
      <c r="L64" s="16"/>
      <c r="M64" s="16"/>
    </row>
    <row r="65" spans="1:13">
      <c r="A65" s="7"/>
      <c r="B65" s="103">
        <v>42025</v>
      </c>
      <c r="C65" s="8" t="s">
        <v>13</v>
      </c>
      <c r="D65" s="9" t="s">
        <v>2</v>
      </c>
      <c r="E65" s="20">
        <v>110.45</v>
      </c>
      <c r="F65" s="25">
        <v>4.9305555555555554E-2</v>
      </c>
      <c r="G65" s="21">
        <f t="shared" si="0"/>
        <v>1.1833333333333333</v>
      </c>
      <c r="H65" s="22">
        <f t="shared" si="1"/>
        <v>0.8520833333333333</v>
      </c>
      <c r="I65" s="23">
        <f t="shared" si="2"/>
        <v>16.202933985330073</v>
      </c>
      <c r="J65" s="24">
        <f t="shared" si="3"/>
        <v>13.80625</v>
      </c>
      <c r="K65" s="16"/>
      <c r="L65" s="16"/>
      <c r="M65" s="16"/>
    </row>
    <row r="66" spans="1:13">
      <c r="A66" s="7"/>
      <c r="B66" s="104">
        <f t="shared" ref="B66" si="42">B65</f>
        <v>42025</v>
      </c>
      <c r="C66" s="19" t="s">
        <v>14</v>
      </c>
      <c r="D66" s="20" t="s">
        <v>3</v>
      </c>
      <c r="E66" s="20">
        <v>84.84</v>
      </c>
      <c r="F66" s="25">
        <v>4.8611111111111112E-2</v>
      </c>
      <c r="G66" s="21">
        <f t="shared" si="0"/>
        <v>1.1666666666666667</v>
      </c>
      <c r="H66" s="22">
        <f t="shared" si="1"/>
        <v>0.85416666666666663</v>
      </c>
      <c r="I66" s="23">
        <f t="shared" si="2"/>
        <v>12.415609756097561</v>
      </c>
      <c r="J66" s="24">
        <f t="shared" si="3"/>
        <v>10.605</v>
      </c>
      <c r="K66" s="16"/>
      <c r="L66" s="16"/>
      <c r="M66" s="16"/>
    </row>
    <row r="67" spans="1:13">
      <c r="A67" s="7"/>
      <c r="B67" s="104">
        <f t="shared" ref="B67" si="43">B65</f>
        <v>42025</v>
      </c>
      <c r="C67" s="19" t="s">
        <v>15</v>
      </c>
      <c r="D67" s="20" t="s">
        <v>4</v>
      </c>
      <c r="E67" s="20">
        <v>145.19999999999999</v>
      </c>
      <c r="F67" s="25">
        <v>3.4722222222222224E-2</v>
      </c>
      <c r="G67" s="21">
        <f t="shared" si="0"/>
        <v>0.83333333333333337</v>
      </c>
      <c r="H67" s="22">
        <f t="shared" si="1"/>
        <v>0.89583333333333337</v>
      </c>
      <c r="I67" s="23">
        <f t="shared" si="2"/>
        <v>20.260465116279068</v>
      </c>
      <c r="J67" s="24">
        <f t="shared" si="3"/>
        <v>18.149999999999999</v>
      </c>
      <c r="K67" s="16"/>
      <c r="L67" s="16"/>
      <c r="M67" s="16"/>
    </row>
    <row r="68" spans="1:13">
      <c r="A68" s="7"/>
      <c r="B68" s="103">
        <v>42026</v>
      </c>
      <c r="C68" s="8" t="s">
        <v>13</v>
      </c>
      <c r="D68" s="20" t="s">
        <v>5</v>
      </c>
      <c r="E68" s="20"/>
      <c r="F68" s="25"/>
      <c r="G68" s="21">
        <f t="shared" si="0"/>
        <v>0</v>
      </c>
      <c r="H68" s="22">
        <f t="shared" si="1"/>
        <v>1</v>
      </c>
      <c r="I68" s="23">
        <f t="shared" si="2"/>
        <v>0</v>
      </c>
      <c r="J68" s="24">
        <f t="shared" si="3"/>
        <v>0</v>
      </c>
      <c r="K68" s="16"/>
      <c r="L68" s="16"/>
      <c r="M68" s="16"/>
    </row>
    <row r="69" spans="1:13">
      <c r="A69" s="7"/>
      <c r="B69" s="104">
        <f t="shared" ref="B69" si="44">B68</f>
        <v>42026</v>
      </c>
      <c r="C69" s="19" t="s">
        <v>14</v>
      </c>
      <c r="D69" s="20" t="s">
        <v>2</v>
      </c>
      <c r="E69" s="20"/>
      <c r="F69" s="25"/>
      <c r="G69" s="21">
        <f t="shared" si="0"/>
        <v>0</v>
      </c>
      <c r="H69" s="22">
        <f t="shared" si="1"/>
        <v>1</v>
      </c>
      <c r="I69" s="23">
        <f t="shared" si="2"/>
        <v>0</v>
      </c>
      <c r="J69" s="24">
        <f t="shared" si="3"/>
        <v>0</v>
      </c>
      <c r="K69" s="16"/>
      <c r="L69" s="16"/>
      <c r="M69" s="16"/>
    </row>
    <row r="70" spans="1:13">
      <c r="A70" s="7"/>
      <c r="B70" s="104">
        <f t="shared" ref="B70" si="45">B68</f>
        <v>42026</v>
      </c>
      <c r="C70" s="19" t="s">
        <v>15</v>
      </c>
      <c r="D70" s="20" t="s">
        <v>3</v>
      </c>
      <c r="E70" s="20">
        <v>118.6</v>
      </c>
      <c r="F70" s="25">
        <v>2.7777777777777776E-2</v>
      </c>
      <c r="G70" s="21">
        <f t="shared" si="0"/>
        <v>0.66666666666666663</v>
      </c>
      <c r="H70" s="22">
        <f t="shared" si="1"/>
        <v>0.91666666666666663</v>
      </c>
      <c r="I70" s="23">
        <f t="shared" si="2"/>
        <v>16.172727272727272</v>
      </c>
      <c r="J70" s="24">
        <f t="shared" si="3"/>
        <v>14.824999999999999</v>
      </c>
      <c r="K70" s="16"/>
      <c r="L70" s="16"/>
      <c r="M70" s="16"/>
    </row>
    <row r="71" spans="1:13">
      <c r="A71" s="7"/>
      <c r="B71" s="103">
        <v>42027</v>
      </c>
      <c r="C71" s="8" t="s">
        <v>13</v>
      </c>
      <c r="D71" s="20" t="s">
        <v>5</v>
      </c>
      <c r="E71" s="20">
        <v>86.54</v>
      </c>
      <c r="F71" s="25">
        <v>0.13472222222222222</v>
      </c>
      <c r="G71" s="21">
        <f t="shared" si="0"/>
        <v>3.2333333333333334</v>
      </c>
      <c r="H71" s="22">
        <f t="shared" si="1"/>
        <v>0.59583333333333333</v>
      </c>
      <c r="I71" s="23">
        <f t="shared" si="2"/>
        <v>18.155244755244755</v>
      </c>
      <c r="J71" s="24">
        <f t="shared" si="3"/>
        <v>10.817500000000001</v>
      </c>
      <c r="K71" s="16"/>
      <c r="L71" s="16"/>
      <c r="M71" s="16"/>
    </row>
    <row r="72" spans="1:13">
      <c r="A72" s="7"/>
      <c r="B72" s="104">
        <f t="shared" ref="B72" si="46">B71</f>
        <v>42027</v>
      </c>
      <c r="C72" s="19" t="s">
        <v>14</v>
      </c>
      <c r="D72" s="20" t="s">
        <v>2</v>
      </c>
      <c r="E72" s="20">
        <v>95.38</v>
      </c>
      <c r="F72" s="25">
        <v>9.8611111111111108E-2</v>
      </c>
      <c r="G72" s="21">
        <f t="shared" si="0"/>
        <v>2.3666666666666667</v>
      </c>
      <c r="H72" s="22">
        <f t="shared" si="1"/>
        <v>0.70416666666666661</v>
      </c>
      <c r="I72" s="23">
        <f t="shared" si="2"/>
        <v>16.931360946745563</v>
      </c>
      <c r="J72" s="24">
        <f t="shared" si="3"/>
        <v>11.922499999999999</v>
      </c>
      <c r="K72" s="16"/>
      <c r="L72" s="16"/>
      <c r="M72" s="16"/>
    </row>
    <row r="73" spans="1:13">
      <c r="A73" s="7"/>
      <c r="B73" s="104">
        <f t="shared" ref="B73" si="47">B71</f>
        <v>42027</v>
      </c>
      <c r="C73" s="19" t="s">
        <v>15</v>
      </c>
      <c r="D73" s="20" t="s">
        <v>3</v>
      </c>
      <c r="E73" s="20"/>
      <c r="F73" s="25"/>
      <c r="G73" s="21">
        <f t="shared" si="0"/>
        <v>0</v>
      </c>
      <c r="H73" s="22">
        <f t="shared" si="1"/>
        <v>1</v>
      </c>
      <c r="I73" s="23">
        <f t="shared" si="2"/>
        <v>0</v>
      </c>
      <c r="J73" s="24">
        <f t="shared" si="3"/>
        <v>0</v>
      </c>
      <c r="K73" s="16"/>
      <c r="L73" s="16"/>
      <c r="M73" s="16"/>
    </row>
    <row r="74" spans="1:13">
      <c r="A74" s="7"/>
      <c r="B74" s="103">
        <v>42028</v>
      </c>
      <c r="C74" s="8" t="s">
        <v>13</v>
      </c>
      <c r="D74" s="20" t="s">
        <v>6</v>
      </c>
      <c r="E74" s="20">
        <v>93.18</v>
      </c>
      <c r="F74" s="25">
        <v>0.11597222222222221</v>
      </c>
      <c r="G74" s="21">
        <f t="shared" si="0"/>
        <v>2.7833333333333332</v>
      </c>
      <c r="H74" s="22">
        <f t="shared" si="1"/>
        <v>0.65208333333333335</v>
      </c>
      <c r="I74" s="23">
        <f t="shared" si="2"/>
        <v>17.861980830670927</v>
      </c>
      <c r="J74" s="24">
        <f t="shared" si="3"/>
        <v>11.647500000000001</v>
      </c>
      <c r="K74" s="16"/>
      <c r="L74" s="16"/>
      <c r="M74" s="16"/>
    </row>
    <row r="75" spans="1:13">
      <c r="A75" s="7"/>
      <c r="B75" s="104">
        <f t="shared" ref="B75" si="48">B74</f>
        <v>42028</v>
      </c>
      <c r="C75" s="19" t="s">
        <v>14</v>
      </c>
      <c r="D75" s="20" t="s">
        <v>5</v>
      </c>
      <c r="E75" s="20">
        <v>66.12</v>
      </c>
      <c r="F75" s="25">
        <v>0.19027777777777777</v>
      </c>
      <c r="G75" s="21">
        <f t="shared" si="0"/>
        <v>4.5666666666666664</v>
      </c>
      <c r="H75" s="22">
        <f t="shared" si="1"/>
        <v>0.4291666666666667</v>
      </c>
      <c r="I75" s="23">
        <f t="shared" si="2"/>
        <v>19.258252427184466</v>
      </c>
      <c r="J75" s="24">
        <f t="shared" si="3"/>
        <v>8.2650000000000006</v>
      </c>
      <c r="K75" s="16"/>
      <c r="L75" s="16"/>
      <c r="M75" s="16"/>
    </row>
    <row r="76" spans="1:13">
      <c r="A76" s="7"/>
      <c r="B76" s="104">
        <f t="shared" ref="B76" si="49">B74</f>
        <v>42028</v>
      </c>
      <c r="C76" s="19" t="s">
        <v>15</v>
      </c>
      <c r="D76" s="20" t="s">
        <v>2</v>
      </c>
      <c r="E76" s="20">
        <v>121.19</v>
      </c>
      <c r="F76" s="25">
        <v>6.2499999999999995E-3</v>
      </c>
      <c r="G76" s="21">
        <f t="shared" si="0"/>
        <v>0.15</v>
      </c>
      <c r="H76" s="22">
        <f t="shared" si="1"/>
        <v>0.98124999999999996</v>
      </c>
      <c r="I76" s="23">
        <f t="shared" si="2"/>
        <v>15.438216560509554</v>
      </c>
      <c r="J76" s="24">
        <f t="shared" si="3"/>
        <v>15.14875</v>
      </c>
      <c r="K76" s="16"/>
      <c r="L76" s="16"/>
      <c r="M76" s="16"/>
    </row>
    <row r="77" spans="1:13">
      <c r="A77" s="7"/>
      <c r="B77" s="103">
        <v>42029</v>
      </c>
      <c r="C77" s="8" t="s">
        <v>13</v>
      </c>
      <c r="D77" s="20" t="s">
        <v>6</v>
      </c>
      <c r="E77" s="20">
        <v>113.43</v>
      </c>
      <c r="F77" s="25">
        <v>6.9444444444444441E-3</v>
      </c>
      <c r="G77" s="21">
        <f t="shared" si="0"/>
        <v>0.16666666666666666</v>
      </c>
      <c r="H77" s="22">
        <f t="shared" si="1"/>
        <v>0.97916666666666663</v>
      </c>
      <c r="I77" s="23">
        <f t="shared" si="2"/>
        <v>14.480425531914895</v>
      </c>
      <c r="J77" s="24">
        <f t="shared" si="3"/>
        <v>14.178750000000001</v>
      </c>
      <c r="K77" s="16"/>
      <c r="L77" s="16"/>
      <c r="M77" s="16"/>
    </row>
    <row r="78" spans="1:13">
      <c r="A78" s="7"/>
      <c r="B78" s="104">
        <f t="shared" ref="B78" si="50">B77</f>
        <v>42029</v>
      </c>
      <c r="C78" s="19" t="s">
        <v>14</v>
      </c>
      <c r="D78" s="20" t="s">
        <v>5</v>
      </c>
      <c r="E78" s="20">
        <v>71.41</v>
      </c>
      <c r="F78" s="25">
        <v>2.7777777777777776E-2</v>
      </c>
      <c r="G78" s="21">
        <f t="shared" si="0"/>
        <v>0.66666666666666663</v>
      </c>
      <c r="H78" s="22">
        <f t="shared" si="1"/>
        <v>0.91666666666666663</v>
      </c>
      <c r="I78" s="23">
        <f t="shared" si="2"/>
        <v>9.7377272727272732</v>
      </c>
      <c r="J78" s="24">
        <f t="shared" si="3"/>
        <v>8.9262499999999996</v>
      </c>
      <c r="K78" s="16"/>
      <c r="L78" s="16"/>
      <c r="M78" s="16"/>
    </row>
    <row r="79" spans="1:13">
      <c r="A79" s="7"/>
      <c r="B79" s="104">
        <f t="shared" ref="B79" si="51">B77</f>
        <v>42029</v>
      </c>
      <c r="C79" s="19" t="s">
        <v>15</v>
      </c>
      <c r="D79" s="20" t="s">
        <v>2</v>
      </c>
      <c r="E79" s="20">
        <v>114.59</v>
      </c>
      <c r="F79" s="25">
        <v>0</v>
      </c>
      <c r="G79" s="21">
        <f t="shared" si="0"/>
        <v>0</v>
      </c>
      <c r="H79" s="22">
        <f t="shared" si="1"/>
        <v>1</v>
      </c>
      <c r="I79" s="23">
        <f t="shared" si="2"/>
        <v>14.32375</v>
      </c>
      <c r="J79" s="24">
        <f t="shared" si="3"/>
        <v>14.32375</v>
      </c>
      <c r="K79" s="16"/>
      <c r="L79" s="16"/>
      <c r="M79" s="16"/>
    </row>
    <row r="80" spans="1:13">
      <c r="A80" s="7"/>
      <c r="B80" s="103">
        <v>42030</v>
      </c>
      <c r="C80" s="8" t="s">
        <v>13</v>
      </c>
      <c r="D80" s="20" t="s">
        <v>4</v>
      </c>
      <c r="E80" s="20">
        <v>95.32</v>
      </c>
      <c r="F80" s="25">
        <v>4.3055555555555562E-2</v>
      </c>
      <c r="G80" s="21">
        <f t="shared" si="0"/>
        <v>1.0333333333333334</v>
      </c>
      <c r="H80" s="22">
        <f t="shared" si="1"/>
        <v>0.87083333333333335</v>
      </c>
      <c r="I80" s="23">
        <f t="shared" si="2"/>
        <v>13.682296650717703</v>
      </c>
      <c r="J80" s="24">
        <f t="shared" si="3"/>
        <v>11.914999999999999</v>
      </c>
      <c r="K80" s="16"/>
      <c r="L80" s="16"/>
      <c r="M80" s="16"/>
    </row>
    <row r="81" spans="1:13">
      <c r="A81" s="7"/>
      <c r="B81" s="104">
        <f t="shared" ref="B81" si="52">B80</f>
        <v>42030</v>
      </c>
      <c r="C81" s="19" t="s">
        <v>14</v>
      </c>
      <c r="D81" s="20" t="s">
        <v>6</v>
      </c>
      <c r="E81" s="20">
        <v>117.13</v>
      </c>
      <c r="F81" s="25">
        <v>7.6388888888888886E-3</v>
      </c>
      <c r="G81" s="21">
        <f t="shared" si="0"/>
        <v>0.18333333333333332</v>
      </c>
      <c r="H81" s="22">
        <f t="shared" si="1"/>
        <v>0.9770833333333333</v>
      </c>
      <c r="I81" s="23">
        <f t="shared" si="2"/>
        <v>14.984648187633262</v>
      </c>
      <c r="J81" s="24">
        <f t="shared" si="3"/>
        <v>14.641249999999999</v>
      </c>
      <c r="K81" s="16"/>
      <c r="L81" s="16"/>
      <c r="M81" s="16"/>
    </row>
    <row r="82" spans="1:13">
      <c r="A82" s="7"/>
      <c r="B82" s="104">
        <f t="shared" ref="B82" si="53">B80</f>
        <v>42030</v>
      </c>
      <c r="C82" s="19" t="s">
        <v>15</v>
      </c>
      <c r="D82" s="20" t="s">
        <v>5</v>
      </c>
      <c r="E82" s="20">
        <v>93.07</v>
      </c>
      <c r="F82" s="25">
        <v>2.0833333333333332E-2</v>
      </c>
      <c r="G82" s="21">
        <f t="shared" si="0"/>
        <v>0.5</v>
      </c>
      <c r="H82" s="22">
        <f t="shared" si="1"/>
        <v>0.9375</v>
      </c>
      <c r="I82" s="23">
        <f t="shared" si="2"/>
        <v>12.409333333333333</v>
      </c>
      <c r="J82" s="24">
        <f t="shared" si="3"/>
        <v>11.633749999999999</v>
      </c>
      <c r="K82" s="16"/>
      <c r="L82" s="16"/>
      <c r="M82" s="16"/>
    </row>
    <row r="83" spans="1:13">
      <c r="A83" s="7"/>
      <c r="B83" s="103">
        <v>42031</v>
      </c>
      <c r="C83" s="8" t="s">
        <v>13</v>
      </c>
      <c r="D83" s="20" t="s">
        <v>4</v>
      </c>
      <c r="E83" s="20">
        <v>110.741</v>
      </c>
      <c r="F83" s="25">
        <v>2.2916666666666669E-2</v>
      </c>
      <c r="G83" s="21">
        <f t="shared" si="0"/>
        <v>0.55000000000000004</v>
      </c>
      <c r="H83" s="22">
        <f t="shared" si="1"/>
        <v>0.93125000000000002</v>
      </c>
      <c r="I83" s="23">
        <f t="shared" si="2"/>
        <v>14.864563758389261</v>
      </c>
      <c r="J83" s="24">
        <f t="shared" si="3"/>
        <v>13.842625</v>
      </c>
      <c r="K83" s="16"/>
      <c r="L83" s="16"/>
      <c r="M83" s="16"/>
    </row>
    <row r="84" spans="1:13">
      <c r="A84" s="7"/>
      <c r="B84" s="104">
        <f t="shared" ref="B84" si="54">B83</f>
        <v>42031</v>
      </c>
      <c r="C84" s="19" t="s">
        <v>14</v>
      </c>
      <c r="D84" s="20" t="s">
        <v>6</v>
      </c>
      <c r="E84" s="20">
        <v>94.81</v>
      </c>
      <c r="F84" s="25">
        <v>6.458333333333334E-2</v>
      </c>
      <c r="G84" s="21">
        <f t="shared" si="0"/>
        <v>1.5500000000000003</v>
      </c>
      <c r="H84" s="22">
        <f t="shared" si="1"/>
        <v>0.80624999999999991</v>
      </c>
      <c r="I84" s="23">
        <f t="shared" si="2"/>
        <v>14.699224806201553</v>
      </c>
      <c r="J84" s="24">
        <f t="shared" si="3"/>
        <v>11.85125</v>
      </c>
      <c r="K84" s="16"/>
      <c r="L84" s="16"/>
      <c r="M84" s="16"/>
    </row>
    <row r="85" spans="1:13">
      <c r="A85" s="7"/>
      <c r="B85" s="104">
        <f t="shared" ref="B85" si="55">B83</f>
        <v>42031</v>
      </c>
      <c r="C85" s="19" t="s">
        <v>15</v>
      </c>
      <c r="D85" s="20" t="s">
        <v>5</v>
      </c>
      <c r="E85" s="20">
        <v>69.2</v>
      </c>
      <c r="F85" s="25">
        <v>2.9861111111111113E-2</v>
      </c>
      <c r="G85" s="21">
        <f t="shared" si="0"/>
        <v>0.71666666666666667</v>
      </c>
      <c r="H85" s="22">
        <f t="shared" si="1"/>
        <v>0.91041666666666665</v>
      </c>
      <c r="I85" s="23">
        <f t="shared" si="2"/>
        <v>9.5011441647597259</v>
      </c>
      <c r="J85" s="24">
        <f t="shared" si="3"/>
        <v>8.65</v>
      </c>
      <c r="K85" s="16"/>
      <c r="L85" s="16"/>
      <c r="M85" s="16"/>
    </row>
    <row r="86" spans="1:13">
      <c r="A86" s="7"/>
      <c r="B86" s="103">
        <v>42032</v>
      </c>
      <c r="C86" s="8" t="s">
        <v>13</v>
      </c>
      <c r="D86" s="20" t="s">
        <v>3</v>
      </c>
      <c r="E86" s="20">
        <v>110.86</v>
      </c>
      <c r="F86" s="25">
        <v>7.7777777777777779E-2</v>
      </c>
      <c r="G86" s="21">
        <f t="shared" si="0"/>
        <v>1.8666666666666667</v>
      </c>
      <c r="H86" s="22">
        <f t="shared" si="1"/>
        <v>0.76666666666666661</v>
      </c>
      <c r="I86" s="23">
        <f t="shared" si="2"/>
        <v>18.075000000000003</v>
      </c>
      <c r="J86" s="24">
        <f t="shared" si="3"/>
        <v>13.8575</v>
      </c>
      <c r="K86" s="16"/>
      <c r="L86" s="16"/>
      <c r="M86" s="16"/>
    </row>
    <row r="87" spans="1:13">
      <c r="A87" s="7"/>
      <c r="B87" s="104">
        <f t="shared" ref="B87" si="56">B86</f>
        <v>42032</v>
      </c>
      <c r="C87" s="19" t="s">
        <v>14</v>
      </c>
      <c r="D87" s="20" t="s">
        <v>4</v>
      </c>
      <c r="E87" s="20">
        <v>128.01599999999999</v>
      </c>
      <c r="F87" s="25">
        <v>9.375E-2</v>
      </c>
      <c r="G87" s="21">
        <f t="shared" si="0"/>
        <v>2.25</v>
      </c>
      <c r="H87" s="22">
        <f t="shared" si="1"/>
        <v>0.71875</v>
      </c>
      <c r="I87" s="23">
        <f t="shared" si="2"/>
        <v>22.263652173913041</v>
      </c>
      <c r="J87" s="24">
        <f t="shared" si="3"/>
        <v>16.001999999999999</v>
      </c>
      <c r="K87" s="16"/>
      <c r="L87" s="16"/>
      <c r="M87" s="16"/>
    </row>
    <row r="88" spans="1:13">
      <c r="A88" s="7"/>
      <c r="B88" s="104">
        <f t="shared" ref="B88" si="57">B86</f>
        <v>42032</v>
      </c>
      <c r="C88" s="19" t="s">
        <v>15</v>
      </c>
      <c r="D88" s="20" t="s">
        <v>6</v>
      </c>
      <c r="E88" s="20">
        <v>162.12799999999999</v>
      </c>
      <c r="F88" s="25">
        <v>3.125E-2</v>
      </c>
      <c r="G88" s="21">
        <f t="shared" si="0"/>
        <v>0.75</v>
      </c>
      <c r="H88" s="22">
        <f t="shared" si="1"/>
        <v>0.90625</v>
      </c>
      <c r="I88" s="23">
        <f t="shared" si="2"/>
        <v>22.362482758620686</v>
      </c>
      <c r="J88" s="24">
        <f t="shared" si="3"/>
        <v>20.265999999999998</v>
      </c>
      <c r="K88" s="16"/>
      <c r="L88" s="16"/>
      <c r="M88" s="16"/>
    </row>
    <row r="89" spans="1:13">
      <c r="A89" s="7"/>
      <c r="B89" s="103">
        <v>42033</v>
      </c>
      <c r="C89" s="8" t="s">
        <v>13</v>
      </c>
      <c r="D89" s="20" t="s">
        <v>3</v>
      </c>
      <c r="E89" s="20">
        <v>120.41</v>
      </c>
      <c r="F89" s="25">
        <v>3.2638888888888891E-2</v>
      </c>
      <c r="G89" s="21">
        <f t="shared" si="0"/>
        <v>0.78333333333333344</v>
      </c>
      <c r="H89" s="22">
        <f t="shared" si="1"/>
        <v>0.90208333333333335</v>
      </c>
      <c r="I89" s="23">
        <f t="shared" si="2"/>
        <v>16.684988452655887</v>
      </c>
      <c r="J89" s="24">
        <f t="shared" si="3"/>
        <v>15.05125</v>
      </c>
      <c r="K89" s="16"/>
      <c r="L89" s="16"/>
      <c r="M89" s="16"/>
    </row>
    <row r="90" spans="1:13">
      <c r="A90" s="7"/>
      <c r="B90" s="104">
        <f t="shared" ref="B90" si="58">B89</f>
        <v>42033</v>
      </c>
      <c r="C90" s="19" t="s">
        <v>14</v>
      </c>
      <c r="D90" s="20" t="s">
        <v>4</v>
      </c>
      <c r="E90" s="20">
        <v>96.03</v>
      </c>
      <c r="F90" s="25">
        <v>1.5972222222222224E-2</v>
      </c>
      <c r="G90" s="21">
        <f t="shared" si="0"/>
        <v>0.38333333333333341</v>
      </c>
      <c r="H90" s="22">
        <f t="shared" si="1"/>
        <v>0.95208333333333328</v>
      </c>
      <c r="I90" s="23">
        <f t="shared" si="2"/>
        <v>12.607877461706785</v>
      </c>
      <c r="J90" s="24">
        <f t="shared" si="3"/>
        <v>12.00375</v>
      </c>
      <c r="K90" s="16"/>
      <c r="L90" s="16"/>
      <c r="M90" s="16"/>
    </row>
    <row r="91" spans="1:13">
      <c r="A91" s="7"/>
      <c r="B91" s="104">
        <f t="shared" ref="B91" si="59">B89</f>
        <v>42033</v>
      </c>
      <c r="C91" s="19" t="s">
        <v>15</v>
      </c>
      <c r="D91" s="20" t="s">
        <v>6</v>
      </c>
      <c r="E91" s="20">
        <v>111.46</v>
      </c>
      <c r="F91" s="25">
        <v>2.2222222222222223E-2</v>
      </c>
      <c r="G91" s="21">
        <f t="shared" si="0"/>
        <v>0.53333333333333333</v>
      </c>
      <c r="H91" s="22">
        <f t="shared" si="1"/>
        <v>0.93333333333333335</v>
      </c>
      <c r="I91" s="23">
        <f t="shared" si="2"/>
        <v>14.92767857142857</v>
      </c>
      <c r="J91" s="24">
        <f t="shared" si="3"/>
        <v>13.932499999999999</v>
      </c>
      <c r="K91" s="16"/>
      <c r="L91" s="16"/>
      <c r="M91" s="16"/>
    </row>
    <row r="92" spans="1:13">
      <c r="A92" s="7"/>
      <c r="B92" s="103">
        <v>42034</v>
      </c>
      <c r="C92" s="8" t="s">
        <v>13</v>
      </c>
      <c r="D92" s="20" t="s">
        <v>2</v>
      </c>
      <c r="E92" s="20">
        <v>96.7</v>
      </c>
      <c r="F92" s="25">
        <v>3.5416666666666666E-2</v>
      </c>
      <c r="G92" s="21">
        <f t="shared" si="0"/>
        <v>0.85</v>
      </c>
      <c r="H92" s="22">
        <f t="shared" si="1"/>
        <v>0.89375000000000004</v>
      </c>
      <c r="I92" s="23">
        <f t="shared" si="2"/>
        <v>13.524475524475525</v>
      </c>
      <c r="J92" s="24">
        <f t="shared" si="3"/>
        <v>12.0875</v>
      </c>
      <c r="K92" s="16"/>
      <c r="L92" s="16"/>
      <c r="M92" s="16"/>
    </row>
    <row r="93" spans="1:13">
      <c r="A93" s="7"/>
      <c r="B93" s="104">
        <f t="shared" ref="B93" si="60">B92</f>
        <v>42034</v>
      </c>
      <c r="C93" s="19" t="s">
        <v>14</v>
      </c>
      <c r="D93" s="20" t="s">
        <v>3</v>
      </c>
      <c r="E93" s="20">
        <v>91.21</v>
      </c>
      <c r="F93" s="25">
        <v>1.4583333333333332E-2</v>
      </c>
      <c r="G93" s="21">
        <f t="shared" si="0"/>
        <v>0.35</v>
      </c>
      <c r="H93" s="22">
        <f t="shared" si="1"/>
        <v>0.95625000000000004</v>
      </c>
      <c r="I93" s="23">
        <f t="shared" si="2"/>
        <v>11.922875816993463</v>
      </c>
      <c r="J93" s="24">
        <f t="shared" si="3"/>
        <v>11.401249999999999</v>
      </c>
      <c r="K93" s="16"/>
      <c r="L93" s="16"/>
      <c r="M93" s="16"/>
    </row>
    <row r="94" spans="1:13">
      <c r="A94" s="7"/>
      <c r="B94" s="104">
        <f t="shared" ref="B94" si="61">B92</f>
        <v>42034</v>
      </c>
      <c r="C94" s="19" t="s">
        <v>15</v>
      </c>
      <c r="D94" s="20" t="s">
        <v>4</v>
      </c>
      <c r="E94" s="20">
        <v>93.74</v>
      </c>
      <c r="F94" s="25">
        <v>0</v>
      </c>
      <c r="G94" s="21">
        <f t="shared" si="0"/>
        <v>0</v>
      </c>
      <c r="H94" s="22">
        <f t="shared" si="1"/>
        <v>1</v>
      </c>
      <c r="I94" s="23">
        <f t="shared" si="2"/>
        <v>11.717499999999999</v>
      </c>
      <c r="J94" s="24">
        <f t="shared" si="3"/>
        <v>11.717499999999999</v>
      </c>
      <c r="K94" s="16"/>
      <c r="L94" s="16"/>
      <c r="M94" s="16"/>
    </row>
    <row r="95" spans="1:13">
      <c r="A95" s="7"/>
      <c r="B95" s="103">
        <v>42035</v>
      </c>
      <c r="C95" s="8" t="s">
        <v>13</v>
      </c>
      <c r="D95" s="9" t="s">
        <v>2</v>
      </c>
      <c r="E95" s="20">
        <v>159.25</v>
      </c>
      <c r="F95" s="25">
        <v>1.3194444444444444E-2</v>
      </c>
      <c r="G95" s="21">
        <f t="shared" si="0"/>
        <v>0.31666666666666665</v>
      </c>
      <c r="H95" s="22">
        <f t="shared" si="1"/>
        <v>0.9604166666666667</v>
      </c>
      <c r="I95" s="23">
        <f t="shared" si="2"/>
        <v>20.726681127982644</v>
      </c>
      <c r="J95" s="24">
        <f t="shared" si="3"/>
        <v>19.90625</v>
      </c>
      <c r="K95" s="16"/>
      <c r="L95" s="16"/>
      <c r="M95" s="16"/>
    </row>
    <row r="96" spans="1:13">
      <c r="A96" s="7"/>
      <c r="B96" s="104">
        <f t="shared" ref="B96" si="62">B95</f>
        <v>42035</v>
      </c>
      <c r="C96" s="19" t="s">
        <v>14</v>
      </c>
      <c r="D96" s="20" t="s">
        <v>3</v>
      </c>
      <c r="E96" s="20">
        <v>137</v>
      </c>
      <c r="F96" s="25">
        <v>2.7777777777777776E-2</v>
      </c>
      <c r="G96" s="21">
        <f t="shared" si="0"/>
        <v>0.66666666666666663</v>
      </c>
      <c r="H96" s="22">
        <f t="shared" si="1"/>
        <v>0.91666666666666663</v>
      </c>
      <c r="I96" s="23">
        <f t="shared" si="2"/>
        <v>18.681818181818183</v>
      </c>
      <c r="J96" s="24">
        <f t="shared" si="3"/>
        <v>17.125</v>
      </c>
      <c r="K96" s="16"/>
      <c r="L96" s="16"/>
      <c r="M96" s="16"/>
    </row>
    <row r="97" spans="1:13">
      <c r="A97" s="7"/>
      <c r="B97" s="104">
        <f t="shared" ref="B97" si="63">B95</f>
        <v>42035</v>
      </c>
      <c r="C97" s="19" t="s">
        <v>15</v>
      </c>
      <c r="D97" s="20" t="s">
        <v>4</v>
      </c>
      <c r="E97" s="20">
        <v>160.59</v>
      </c>
      <c r="F97" s="25">
        <v>2.013888888888889E-2</v>
      </c>
      <c r="G97" s="21">
        <f t="shared" si="0"/>
        <v>0.48333333333333339</v>
      </c>
      <c r="H97" s="22">
        <f t="shared" si="1"/>
        <v>0.93958333333333333</v>
      </c>
      <c r="I97" s="23">
        <f t="shared" si="2"/>
        <v>21.364523281596451</v>
      </c>
      <c r="J97" s="24">
        <f t="shared" si="3"/>
        <v>20.07375</v>
      </c>
      <c r="K97" s="16"/>
      <c r="L97" s="16"/>
      <c r="M97" s="16"/>
    </row>
    <row r="98" spans="1:13">
      <c r="A98" s="7"/>
      <c r="B98" s="103">
        <v>42036</v>
      </c>
      <c r="C98" s="8" t="s">
        <v>13</v>
      </c>
      <c r="D98" s="20" t="s">
        <v>5</v>
      </c>
      <c r="E98" s="9"/>
      <c r="F98" s="10"/>
      <c r="G98" s="21">
        <f t="shared" si="0"/>
        <v>0</v>
      </c>
      <c r="H98" s="22">
        <f t="shared" si="1"/>
        <v>1</v>
      </c>
      <c r="I98" s="23">
        <f t="shared" si="2"/>
        <v>0</v>
      </c>
      <c r="J98" s="24">
        <f t="shared" si="3"/>
        <v>0</v>
      </c>
      <c r="K98" s="16"/>
      <c r="L98" s="16"/>
      <c r="M98" s="16"/>
    </row>
    <row r="99" spans="1:13">
      <c r="A99" s="7"/>
      <c r="B99" s="104">
        <f t="shared" ref="B99" si="64">B98</f>
        <v>42036</v>
      </c>
      <c r="C99" s="19" t="s">
        <v>14</v>
      </c>
      <c r="D99" s="20" t="s">
        <v>2</v>
      </c>
      <c r="E99" s="20">
        <v>117.925</v>
      </c>
      <c r="F99" s="10">
        <v>1.2499999999999999E-2</v>
      </c>
      <c r="G99" s="21">
        <f t="shared" si="0"/>
        <v>0.3</v>
      </c>
      <c r="H99" s="22">
        <f t="shared" si="1"/>
        <v>0.96250000000000002</v>
      </c>
      <c r="I99" s="23">
        <f t="shared" si="2"/>
        <v>15.314935064935064</v>
      </c>
      <c r="J99" s="24">
        <f t="shared" si="3"/>
        <v>14.740625</v>
      </c>
      <c r="K99" s="16"/>
      <c r="L99" s="16"/>
      <c r="M99" s="16"/>
    </row>
    <row r="100" spans="1:13">
      <c r="A100" s="7"/>
      <c r="B100" s="104">
        <f t="shared" ref="B100" si="65">B98</f>
        <v>42036</v>
      </c>
      <c r="C100" s="19" t="s">
        <v>15</v>
      </c>
      <c r="D100" s="20" t="s">
        <v>3</v>
      </c>
      <c r="E100" s="20">
        <v>159.02000000000001</v>
      </c>
      <c r="F100" s="10">
        <v>1.4583333333333332E-2</v>
      </c>
      <c r="G100" s="21">
        <f t="shared" si="0"/>
        <v>0.35</v>
      </c>
      <c r="H100" s="22">
        <f t="shared" si="1"/>
        <v>0.95625000000000004</v>
      </c>
      <c r="I100" s="23">
        <f t="shared" si="2"/>
        <v>20.786928104575164</v>
      </c>
      <c r="J100" s="24">
        <f t="shared" si="3"/>
        <v>19.877500000000001</v>
      </c>
      <c r="K100" s="16"/>
      <c r="L100" s="16"/>
      <c r="M100" s="16"/>
    </row>
    <row r="101" spans="1:13">
      <c r="A101" s="7"/>
      <c r="B101" s="103">
        <v>42037</v>
      </c>
      <c r="C101" s="8" t="s">
        <v>13</v>
      </c>
      <c r="D101" s="20" t="s">
        <v>5</v>
      </c>
      <c r="E101" s="20">
        <v>148.72</v>
      </c>
      <c r="F101" s="10">
        <v>2.2916666666666669E-2</v>
      </c>
      <c r="G101" s="21">
        <f t="shared" si="0"/>
        <v>0.55000000000000004</v>
      </c>
      <c r="H101" s="22">
        <f t="shared" si="1"/>
        <v>0.93125000000000002</v>
      </c>
      <c r="I101" s="23">
        <f t="shared" si="2"/>
        <v>19.962416107382548</v>
      </c>
      <c r="J101" s="24">
        <f t="shared" si="3"/>
        <v>18.59</v>
      </c>
      <c r="K101" s="16"/>
      <c r="L101" s="16"/>
      <c r="M101" s="16"/>
    </row>
    <row r="102" spans="1:13">
      <c r="A102" s="7"/>
      <c r="B102" s="104">
        <f t="shared" ref="B102" si="66">B101</f>
        <v>42037</v>
      </c>
      <c r="C102" s="19" t="s">
        <v>14</v>
      </c>
      <c r="D102" s="20" t="s">
        <v>2</v>
      </c>
      <c r="E102" s="20">
        <v>135.29</v>
      </c>
      <c r="F102" s="10">
        <v>0</v>
      </c>
      <c r="G102" s="21">
        <f t="shared" si="0"/>
        <v>0</v>
      </c>
      <c r="H102" s="22">
        <f t="shared" si="1"/>
        <v>1</v>
      </c>
      <c r="I102" s="23">
        <f t="shared" si="2"/>
        <v>16.911249999999999</v>
      </c>
      <c r="J102" s="24">
        <f t="shared" si="3"/>
        <v>16.911249999999999</v>
      </c>
      <c r="K102" s="16"/>
      <c r="L102" s="16"/>
      <c r="M102" s="16"/>
    </row>
    <row r="103" spans="1:13">
      <c r="A103" s="7"/>
      <c r="B103" s="104">
        <f t="shared" ref="B103" si="67">B101</f>
        <v>42037</v>
      </c>
      <c r="C103" s="19" t="s">
        <v>15</v>
      </c>
      <c r="D103" s="20" t="s">
        <v>3</v>
      </c>
      <c r="E103" s="20">
        <v>112.73</v>
      </c>
      <c r="F103" s="25">
        <v>0.11805555555555557</v>
      </c>
      <c r="G103" s="21">
        <f t="shared" si="0"/>
        <v>2.8333333333333335</v>
      </c>
      <c r="H103" s="22">
        <f t="shared" si="1"/>
        <v>0.64583333333333326</v>
      </c>
      <c r="I103" s="23">
        <f t="shared" si="2"/>
        <v>21.81870967741936</v>
      </c>
      <c r="J103" s="24">
        <f t="shared" si="3"/>
        <v>14.09125</v>
      </c>
      <c r="K103" s="16"/>
      <c r="L103" s="16"/>
      <c r="M103" s="16"/>
    </row>
    <row r="104" spans="1:13">
      <c r="A104" s="7"/>
      <c r="B104" s="103">
        <v>42038</v>
      </c>
      <c r="C104" s="8" t="s">
        <v>13</v>
      </c>
      <c r="D104" s="20" t="s">
        <v>6</v>
      </c>
      <c r="E104" s="20">
        <v>138.25</v>
      </c>
      <c r="F104" s="25">
        <v>4.7222222222222221E-2</v>
      </c>
      <c r="G104" s="21">
        <f t="shared" si="0"/>
        <v>1.1333333333333333</v>
      </c>
      <c r="H104" s="22">
        <f t="shared" si="1"/>
        <v>0.85833333333333339</v>
      </c>
      <c r="I104" s="23">
        <f t="shared" si="2"/>
        <v>20.133495145631066</v>
      </c>
      <c r="J104" s="24">
        <f t="shared" si="3"/>
        <v>17.28125</v>
      </c>
      <c r="K104" s="16"/>
      <c r="L104" s="16"/>
      <c r="M104" s="16"/>
    </row>
    <row r="105" spans="1:13">
      <c r="A105" s="7"/>
      <c r="B105" s="104">
        <f t="shared" ref="B105" si="68">B104</f>
        <v>42038</v>
      </c>
      <c r="C105" s="19" t="s">
        <v>14</v>
      </c>
      <c r="D105" s="20" t="s">
        <v>5</v>
      </c>
      <c r="E105" s="20">
        <v>111.84</v>
      </c>
      <c r="F105" s="25">
        <v>1.0416666666666666E-2</v>
      </c>
      <c r="G105" s="21">
        <f t="shared" si="0"/>
        <v>0.25</v>
      </c>
      <c r="H105" s="22">
        <f t="shared" si="1"/>
        <v>0.96875</v>
      </c>
      <c r="I105" s="23">
        <f t="shared" si="2"/>
        <v>14.430967741935484</v>
      </c>
      <c r="J105" s="24">
        <f t="shared" si="3"/>
        <v>13.98</v>
      </c>
      <c r="K105" s="16"/>
      <c r="L105" s="16"/>
      <c r="M105" s="16"/>
    </row>
    <row r="106" spans="1:13">
      <c r="A106" s="7"/>
      <c r="B106" s="104">
        <f t="shared" ref="B106" si="69">B104</f>
        <v>42038</v>
      </c>
      <c r="C106" s="19" t="s">
        <v>15</v>
      </c>
      <c r="D106" s="20" t="s">
        <v>2</v>
      </c>
      <c r="E106" s="20">
        <v>110.13</v>
      </c>
      <c r="F106" s="25">
        <v>1.1111111111111112E-2</v>
      </c>
      <c r="G106" s="21">
        <f t="shared" si="0"/>
        <v>0.26666666666666666</v>
      </c>
      <c r="H106" s="22">
        <f t="shared" si="1"/>
        <v>0.96666666666666667</v>
      </c>
      <c r="I106" s="23">
        <f t="shared" si="2"/>
        <v>14.240948275862069</v>
      </c>
      <c r="J106" s="24">
        <f t="shared" si="3"/>
        <v>13.766249999999999</v>
      </c>
      <c r="K106" s="16"/>
      <c r="L106" s="16"/>
      <c r="M106" s="16"/>
    </row>
    <row r="107" spans="1:13">
      <c r="A107" s="7"/>
      <c r="B107" s="103">
        <v>42039</v>
      </c>
      <c r="C107" s="8" t="s">
        <v>13</v>
      </c>
      <c r="D107" s="20" t="s">
        <v>6</v>
      </c>
      <c r="E107" s="20">
        <v>87.12</v>
      </c>
      <c r="F107" s="25">
        <v>0.11875000000000001</v>
      </c>
      <c r="G107" s="21">
        <f t="shared" si="0"/>
        <v>2.85</v>
      </c>
      <c r="H107" s="22">
        <f t="shared" si="1"/>
        <v>0.64375000000000004</v>
      </c>
      <c r="I107" s="23">
        <f t="shared" si="2"/>
        <v>16.916504854368931</v>
      </c>
      <c r="J107" s="24">
        <f t="shared" si="3"/>
        <v>10.89</v>
      </c>
      <c r="K107" s="16"/>
      <c r="L107" s="16"/>
      <c r="M107" s="16"/>
    </row>
    <row r="108" spans="1:13">
      <c r="A108" s="7"/>
      <c r="B108" s="104">
        <f t="shared" ref="B108" si="70">B107</f>
        <v>42039</v>
      </c>
      <c r="C108" s="19" t="s">
        <v>14</v>
      </c>
      <c r="D108" s="20" t="s">
        <v>5</v>
      </c>
      <c r="E108" s="20"/>
      <c r="F108" s="25"/>
      <c r="G108" s="21">
        <f t="shared" si="0"/>
        <v>0</v>
      </c>
      <c r="H108" s="22">
        <f t="shared" si="1"/>
        <v>1</v>
      </c>
      <c r="I108" s="23">
        <f t="shared" si="2"/>
        <v>0</v>
      </c>
      <c r="J108" s="24">
        <f t="shared" si="3"/>
        <v>0</v>
      </c>
      <c r="K108" s="16"/>
      <c r="L108" s="16"/>
      <c r="M108" s="16"/>
    </row>
    <row r="109" spans="1:13">
      <c r="A109" s="7"/>
      <c r="B109" s="104">
        <f t="shared" ref="B109" si="71">B107</f>
        <v>42039</v>
      </c>
      <c r="C109" s="19" t="s">
        <v>15</v>
      </c>
      <c r="D109" s="20" t="s">
        <v>2</v>
      </c>
      <c r="E109" s="20">
        <v>96.08</v>
      </c>
      <c r="F109" s="25">
        <v>6.805555555555555E-2</v>
      </c>
      <c r="G109" s="21">
        <f t="shared" si="0"/>
        <v>1.6333333333333333</v>
      </c>
      <c r="H109" s="22">
        <f t="shared" si="1"/>
        <v>0.79583333333333339</v>
      </c>
      <c r="I109" s="23">
        <f t="shared" si="2"/>
        <v>15.091099476439789</v>
      </c>
      <c r="J109" s="24">
        <f t="shared" si="3"/>
        <v>12.01</v>
      </c>
      <c r="K109" s="16"/>
      <c r="L109" s="16"/>
      <c r="M109" s="16"/>
    </row>
    <row r="110" spans="1:13">
      <c r="A110" s="7"/>
      <c r="B110" s="103">
        <v>42040</v>
      </c>
      <c r="C110" s="8" t="s">
        <v>13</v>
      </c>
      <c r="D110" s="20" t="s">
        <v>4</v>
      </c>
      <c r="E110" s="20">
        <v>139.43</v>
      </c>
      <c r="F110" s="25">
        <v>2.5694444444444447E-2</v>
      </c>
      <c r="G110" s="21">
        <f t="shared" si="0"/>
        <v>0.6166666666666667</v>
      </c>
      <c r="H110" s="22">
        <f t="shared" si="1"/>
        <v>0.92291666666666661</v>
      </c>
      <c r="I110" s="23">
        <f t="shared" si="2"/>
        <v>18.884424379232509</v>
      </c>
      <c r="J110" s="24">
        <f t="shared" si="3"/>
        <v>17.428750000000001</v>
      </c>
      <c r="K110" s="16"/>
      <c r="L110" s="16"/>
      <c r="M110" s="16"/>
    </row>
    <row r="111" spans="1:13">
      <c r="A111" s="7"/>
      <c r="B111" s="104">
        <f t="shared" ref="B111" si="72">B110</f>
        <v>42040</v>
      </c>
      <c r="C111" s="19" t="s">
        <v>14</v>
      </c>
      <c r="D111" s="20" t="s">
        <v>6</v>
      </c>
      <c r="E111" s="20">
        <v>180.37299999999999</v>
      </c>
      <c r="F111" s="25">
        <v>2.0833333333333332E-2</v>
      </c>
      <c r="G111" s="21">
        <f t="shared" si="0"/>
        <v>0.5</v>
      </c>
      <c r="H111" s="22">
        <f t="shared" si="1"/>
        <v>0.9375</v>
      </c>
      <c r="I111" s="23">
        <f t="shared" si="2"/>
        <v>24.049733333333332</v>
      </c>
      <c r="J111" s="24">
        <f t="shared" si="3"/>
        <v>22.546624999999999</v>
      </c>
      <c r="K111" s="16"/>
      <c r="L111" s="16"/>
      <c r="M111" s="16"/>
    </row>
    <row r="112" spans="1:13">
      <c r="A112" s="7"/>
      <c r="B112" s="104">
        <f t="shared" ref="B112" si="73">B110</f>
        <v>42040</v>
      </c>
      <c r="C112" s="19" t="s">
        <v>15</v>
      </c>
      <c r="D112" s="20" t="s">
        <v>5</v>
      </c>
      <c r="E112" s="20">
        <v>133.06</v>
      </c>
      <c r="F112" s="25">
        <v>5.2777777777777778E-2</v>
      </c>
      <c r="G112" s="21">
        <f t="shared" si="0"/>
        <v>1.2666666666666666</v>
      </c>
      <c r="H112" s="22">
        <f t="shared" si="1"/>
        <v>0.84166666666666667</v>
      </c>
      <c r="I112" s="23">
        <f t="shared" si="2"/>
        <v>19.761386138613862</v>
      </c>
      <c r="J112" s="24">
        <f t="shared" si="3"/>
        <v>16.6325</v>
      </c>
      <c r="K112" s="16"/>
      <c r="L112" s="16"/>
      <c r="M112" s="16"/>
    </row>
    <row r="113" spans="1:13">
      <c r="A113" s="7"/>
      <c r="B113" s="103">
        <v>42041</v>
      </c>
      <c r="C113" s="8" t="s">
        <v>13</v>
      </c>
      <c r="D113" s="20" t="s">
        <v>4</v>
      </c>
      <c r="E113" s="20">
        <v>119.22</v>
      </c>
      <c r="F113" s="25">
        <v>6.5277777777777782E-2</v>
      </c>
      <c r="G113" s="21">
        <f t="shared" si="0"/>
        <v>1.5666666666666669</v>
      </c>
      <c r="H113" s="22">
        <f t="shared" si="1"/>
        <v>0.8041666666666667</v>
      </c>
      <c r="I113" s="23">
        <f t="shared" si="2"/>
        <v>18.531606217616581</v>
      </c>
      <c r="J113" s="24">
        <f t="shared" si="3"/>
        <v>14.9025</v>
      </c>
      <c r="K113" s="16"/>
      <c r="L113" s="16"/>
      <c r="M113" s="16"/>
    </row>
    <row r="114" spans="1:13">
      <c r="A114" s="7"/>
      <c r="B114" s="104">
        <f t="shared" ref="B114" si="74">B113</f>
        <v>42041</v>
      </c>
      <c r="C114" s="19" t="s">
        <v>14</v>
      </c>
      <c r="D114" s="20" t="s">
        <v>6</v>
      </c>
      <c r="E114" s="20">
        <v>164.28100000000001</v>
      </c>
      <c r="F114" s="25">
        <v>4.3750000000000004E-2</v>
      </c>
      <c r="G114" s="21">
        <f t="shared" si="0"/>
        <v>1.05</v>
      </c>
      <c r="H114" s="22">
        <f t="shared" si="1"/>
        <v>0.86875000000000002</v>
      </c>
      <c r="I114" s="23">
        <f t="shared" si="2"/>
        <v>23.637553956834534</v>
      </c>
      <c r="J114" s="24">
        <f t="shared" si="3"/>
        <v>20.535125000000001</v>
      </c>
      <c r="K114" s="16"/>
      <c r="L114" s="16"/>
      <c r="M114" s="16"/>
    </row>
    <row r="115" spans="1:13">
      <c r="A115" s="7"/>
      <c r="B115" s="104">
        <f t="shared" ref="B115" si="75">B113</f>
        <v>42041</v>
      </c>
      <c r="C115" s="19" t="s">
        <v>15</v>
      </c>
      <c r="D115" s="20" t="s">
        <v>5</v>
      </c>
      <c r="E115" s="20"/>
      <c r="F115" s="25"/>
      <c r="G115" s="21">
        <f t="shared" si="0"/>
        <v>0</v>
      </c>
      <c r="H115" s="22">
        <f t="shared" si="1"/>
        <v>1</v>
      </c>
      <c r="I115" s="23">
        <f t="shared" si="2"/>
        <v>0</v>
      </c>
      <c r="J115" s="24">
        <f t="shared" si="3"/>
        <v>0</v>
      </c>
      <c r="K115" s="16"/>
      <c r="L115" s="16"/>
      <c r="M115" s="16"/>
    </row>
    <row r="116" spans="1:13">
      <c r="A116" s="7"/>
      <c r="B116" s="103">
        <v>42042</v>
      </c>
      <c r="C116" s="8" t="s">
        <v>13</v>
      </c>
      <c r="D116" s="20" t="s">
        <v>3</v>
      </c>
      <c r="E116" s="20">
        <v>118.2</v>
      </c>
      <c r="F116" s="25">
        <v>4.7916666666666663E-2</v>
      </c>
      <c r="G116" s="21">
        <f t="shared" si="0"/>
        <v>1.1499999999999999</v>
      </c>
      <c r="H116" s="22">
        <f t="shared" si="1"/>
        <v>0.85624999999999996</v>
      </c>
      <c r="I116" s="23">
        <f t="shared" si="2"/>
        <v>17.255474452554747</v>
      </c>
      <c r="J116" s="24">
        <f t="shared" si="3"/>
        <v>14.775</v>
      </c>
      <c r="K116" s="16"/>
      <c r="L116" s="16"/>
      <c r="M116" s="16"/>
    </row>
    <row r="117" spans="1:13">
      <c r="A117" s="7"/>
      <c r="B117" s="104">
        <f t="shared" ref="B117" si="76">B116</f>
        <v>42042</v>
      </c>
      <c r="C117" s="19" t="s">
        <v>14</v>
      </c>
      <c r="D117" s="20" t="s">
        <v>4</v>
      </c>
      <c r="E117" s="20">
        <v>135.43</v>
      </c>
      <c r="F117" s="25">
        <v>1.9444444444444445E-2</v>
      </c>
      <c r="G117" s="21">
        <f t="shared" si="0"/>
        <v>0.46666666666666667</v>
      </c>
      <c r="H117" s="22">
        <f t="shared" si="1"/>
        <v>0.94166666666666665</v>
      </c>
      <c r="I117" s="23">
        <f t="shared" si="2"/>
        <v>17.977433628318586</v>
      </c>
      <c r="J117" s="24">
        <f t="shared" si="3"/>
        <v>16.928750000000001</v>
      </c>
      <c r="K117" s="16"/>
      <c r="L117" s="16"/>
      <c r="M117" s="16"/>
    </row>
    <row r="118" spans="1:13">
      <c r="A118" s="7"/>
      <c r="B118" s="104">
        <f t="shared" ref="B118" si="77">B116</f>
        <v>42042</v>
      </c>
      <c r="C118" s="19" t="s">
        <v>15</v>
      </c>
      <c r="D118" s="20" t="s">
        <v>6</v>
      </c>
      <c r="E118" s="20"/>
      <c r="F118" s="25"/>
      <c r="G118" s="21">
        <f t="shared" si="0"/>
        <v>0</v>
      </c>
      <c r="H118" s="22">
        <f t="shared" si="1"/>
        <v>1</v>
      </c>
      <c r="I118" s="23">
        <f t="shared" si="2"/>
        <v>0</v>
      </c>
      <c r="J118" s="24">
        <f t="shared" si="3"/>
        <v>0</v>
      </c>
      <c r="K118" s="16"/>
      <c r="L118" s="16"/>
      <c r="M118" s="16"/>
    </row>
    <row r="119" spans="1:13">
      <c r="A119" s="7"/>
      <c r="B119" s="103">
        <v>42043</v>
      </c>
      <c r="C119" s="8" t="s">
        <v>13</v>
      </c>
      <c r="D119" s="20" t="s">
        <v>3</v>
      </c>
      <c r="E119" s="20">
        <v>134.21299999999999</v>
      </c>
      <c r="F119" s="25">
        <v>5.2777777777777778E-2</v>
      </c>
      <c r="G119" s="21">
        <f t="shared" si="0"/>
        <v>1.2666666666666666</v>
      </c>
      <c r="H119" s="22">
        <f t="shared" si="1"/>
        <v>0.84166666666666667</v>
      </c>
      <c r="I119" s="23">
        <f t="shared" si="2"/>
        <v>19.932623762376238</v>
      </c>
      <c r="J119" s="24">
        <f t="shared" si="3"/>
        <v>16.776624999999999</v>
      </c>
      <c r="K119" s="16"/>
      <c r="L119" s="16"/>
      <c r="M119" s="16"/>
    </row>
    <row r="120" spans="1:13">
      <c r="A120" s="7"/>
      <c r="B120" s="104">
        <f t="shared" ref="B120" si="78">B119</f>
        <v>42043</v>
      </c>
      <c r="C120" s="19" t="s">
        <v>14</v>
      </c>
      <c r="D120" s="20" t="s">
        <v>4</v>
      </c>
      <c r="E120" s="20">
        <v>161.59</v>
      </c>
      <c r="F120" s="25">
        <v>5.5555555555555558E-3</v>
      </c>
      <c r="G120" s="21">
        <f t="shared" si="0"/>
        <v>0.13333333333333333</v>
      </c>
      <c r="H120" s="22">
        <f t="shared" si="1"/>
        <v>0.98333333333333328</v>
      </c>
      <c r="I120" s="23">
        <f t="shared" si="2"/>
        <v>20.541101694915255</v>
      </c>
      <c r="J120" s="24">
        <f t="shared" si="3"/>
        <v>20.19875</v>
      </c>
      <c r="K120" s="16"/>
      <c r="L120" s="16"/>
      <c r="M120" s="16"/>
    </row>
    <row r="121" spans="1:13">
      <c r="A121" s="7"/>
      <c r="B121" s="104">
        <f t="shared" ref="B121" si="79">B119</f>
        <v>42043</v>
      </c>
      <c r="C121" s="19" t="s">
        <v>15</v>
      </c>
      <c r="D121" s="20" t="s">
        <v>6</v>
      </c>
      <c r="E121" s="20">
        <v>137.12</v>
      </c>
      <c r="F121" s="25">
        <v>1.8055555555555557E-2</v>
      </c>
      <c r="G121" s="21">
        <f t="shared" si="0"/>
        <v>0.43333333333333335</v>
      </c>
      <c r="H121" s="22">
        <f t="shared" si="1"/>
        <v>0.9458333333333333</v>
      </c>
      <c r="I121" s="23">
        <f t="shared" si="2"/>
        <v>18.121585903083702</v>
      </c>
      <c r="J121" s="24">
        <f t="shared" si="3"/>
        <v>17.14</v>
      </c>
      <c r="K121" s="16"/>
      <c r="L121" s="16"/>
      <c r="M121" s="16"/>
    </row>
    <row r="122" spans="1:13">
      <c r="A122" s="7"/>
      <c r="B122" s="103">
        <v>42044</v>
      </c>
      <c r="C122" s="8" t="s">
        <v>13</v>
      </c>
      <c r="D122" s="20" t="s">
        <v>2</v>
      </c>
      <c r="E122" s="20">
        <v>145.71</v>
      </c>
      <c r="F122" s="25">
        <v>1.8055555555555557E-2</v>
      </c>
      <c r="G122" s="21">
        <f t="shared" si="0"/>
        <v>0.43333333333333335</v>
      </c>
      <c r="H122" s="22">
        <f t="shared" si="1"/>
        <v>0.9458333333333333</v>
      </c>
      <c r="I122" s="23">
        <f t="shared" si="2"/>
        <v>19.2568281938326</v>
      </c>
      <c r="J122" s="24">
        <f t="shared" si="3"/>
        <v>18.213750000000001</v>
      </c>
      <c r="K122" s="16"/>
      <c r="L122" s="16"/>
      <c r="M122" s="16"/>
    </row>
    <row r="123" spans="1:13">
      <c r="A123" s="7"/>
      <c r="B123" s="104">
        <f t="shared" ref="B123" si="80">B122</f>
        <v>42044</v>
      </c>
      <c r="C123" s="19" t="s">
        <v>14</v>
      </c>
      <c r="D123" s="20" t="s">
        <v>3</v>
      </c>
      <c r="E123" s="20">
        <v>158.22999999999999</v>
      </c>
      <c r="F123" s="25">
        <v>3.3333333333333333E-2</v>
      </c>
      <c r="G123" s="21">
        <f t="shared" si="0"/>
        <v>0.8</v>
      </c>
      <c r="H123" s="22">
        <f t="shared" si="1"/>
        <v>0.9</v>
      </c>
      <c r="I123" s="23">
        <f t="shared" si="2"/>
        <v>21.976388888888888</v>
      </c>
      <c r="J123" s="24">
        <f t="shared" si="3"/>
        <v>19.778749999999999</v>
      </c>
      <c r="K123" s="16"/>
      <c r="L123" s="16"/>
      <c r="M123" s="16"/>
    </row>
    <row r="124" spans="1:13">
      <c r="A124" s="7"/>
      <c r="B124" s="104">
        <f t="shared" ref="B124" si="81">B122</f>
        <v>42044</v>
      </c>
      <c r="C124" s="19" t="s">
        <v>15</v>
      </c>
      <c r="D124" s="20" t="s">
        <v>4</v>
      </c>
      <c r="E124" s="20">
        <v>116.054</v>
      </c>
      <c r="F124" s="25">
        <v>7.2222222222222229E-2</v>
      </c>
      <c r="G124" s="21">
        <f t="shared" si="0"/>
        <v>1.7333333333333334</v>
      </c>
      <c r="H124" s="22">
        <f t="shared" si="1"/>
        <v>0.78333333333333333</v>
      </c>
      <c r="I124" s="23">
        <f t="shared" si="2"/>
        <v>18.519255319148936</v>
      </c>
      <c r="J124" s="24">
        <f t="shared" si="3"/>
        <v>14.50675</v>
      </c>
      <c r="K124" s="16"/>
      <c r="L124" s="16"/>
      <c r="M124" s="16"/>
    </row>
    <row r="125" spans="1:13">
      <c r="A125" s="7"/>
      <c r="B125" s="103">
        <v>42045</v>
      </c>
      <c r="C125" s="8" t="s">
        <v>13</v>
      </c>
      <c r="D125" s="9" t="s">
        <v>2</v>
      </c>
      <c r="E125" s="20">
        <v>120.14</v>
      </c>
      <c r="F125" s="25">
        <v>2.6388888888888889E-2</v>
      </c>
      <c r="G125" s="21">
        <f t="shared" si="0"/>
        <v>0.6333333333333333</v>
      </c>
      <c r="H125" s="22">
        <f t="shared" si="1"/>
        <v>0.92083333333333339</v>
      </c>
      <c r="I125" s="23">
        <f t="shared" si="2"/>
        <v>16.308597285067872</v>
      </c>
      <c r="J125" s="24">
        <f t="shared" si="3"/>
        <v>15.0175</v>
      </c>
      <c r="K125" s="16"/>
      <c r="L125" s="16"/>
      <c r="M125" s="16"/>
    </row>
    <row r="126" spans="1:13">
      <c r="A126" s="7"/>
      <c r="B126" s="104">
        <f t="shared" ref="B126" si="82">B125</f>
        <v>42045</v>
      </c>
      <c r="C126" s="19" t="s">
        <v>14</v>
      </c>
      <c r="D126" s="20" t="s">
        <v>3</v>
      </c>
      <c r="E126" s="20">
        <v>153.55000000000001</v>
      </c>
      <c r="F126" s="25">
        <v>3.1944444444444449E-2</v>
      </c>
      <c r="G126" s="21">
        <f t="shared" si="0"/>
        <v>0.76666666666666683</v>
      </c>
      <c r="H126" s="22">
        <f t="shared" si="1"/>
        <v>0.90416666666666667</v>
      </c>
      <c r="I126" s="23">
        <f t="shared" si="2"/>
        <v>21.228110599078342</v>
      </c>
      <c r="J126" s="24">
        <f t="shared" si="3"/>
        <v>19.193750000000001</v>
      </c>
      <c r="K126" s="16"/>
      <c r="L126" s="16"/>
      <c r="M126" s="16"/>
    </row>
    <row r="127" spans="1:13">
      <c r="A127" s="7"/>
      <c r="B127" s="104">
        <f t="shared" ref="B127" si="83">B125</f>
        <v>42045</v>
      </c>
      <c r="C127" s="19" t="s">
        <v>15</v>
      </c>
      <c r="D127" s="20" t="s">
        <v>4</v>
      </c>
      <c r="E127" s="20">
        <v>173.785</v>
      </c>
      <c r="F127" s="25">
        <v>8.3333333333333332E-3</v>
      </c>
      <c r="G127" s="21">
        <f t="shared" si="0"/>
        <v>0.2</v>
      </c>
      <c r="H127" s="22">
        <f t="shared" si="1"/>
        <v>0.97499999999999998</v>
      </c>
      <c r="I127" s="23">
        <f t="shared" si="2"/>
        <v>22.280128205128204</v>
      </c>
      <c r="J127" s="24">
        <f t="shared" si="3"/>
        <v>21.723125</v>
      </c>
      <c r="K127" s="16"/>
      <c r="L127" s="16"/>
      <c r="M127" s="16"/>
    </row>
    <row r="128" spans="1:13">
      <c r="A128" s="7"/>
      <c r="B128" s="103">
        <v>42046</v>
      </c>
      <c r="C128" s="8" t="s">
        <v>13</v>
      </c>
      <c r="D128" s="20" t="s">
        <v>5</v>
      </c>
      <c r="E128" s="20">
        <v>86.3</v>
      </c>
      <c r="F128" s="25">
        <v>9.4444444444444442E-2</v>
      </c>
      <c r="G128" s="21">
        <f t="shared" si="0"/>
        <v>2.2666666666666666</v>
      </c>
      <c r="H128" s="22">
        <f t="shared" si="1"/>
        <v>0.71666666666666667</v>
      </c>
      <c r="I128" s="23">
        <f t="shared" si="2"/>
        <v>15.052325581395348</v>
      </c>
      <c r="J128" s="24">
        <f t="shared" si="3"/>
        <v>10.7875</v>
      </c>
      <c r="K128" s="16"/>
      <c r="L128" s="16"/>
      <c r="M128" s="16"/>
    </row>
    <row r="129" spans="1:13">
      <c r="A129" s="7"/>
      <c r="B129" s="104">
        <f t="shared" ref="B129" si="84">B128</f>
        <v>42046</v>
      </c>
      <c r="C129" s="19" t="s">
        <v>14</v>
      </c>
      <c r="D129" s="20" t="s">
        <v>2</v>
      </c>
      <c r="E129" s="20">
        <v>111.91</v>
      </c>
      <c r="F129" s="25">
        <v>0</v>
      </c>
      <c r="G129" s="21">
        <f t="shared" si="0"/>
        <v>0</v>
      </c>
      <c r="H129" s="22">
        <f t="shared" si="1"/>
        <v>1</v>
      </c>
      <c r="I129" s="23">
        <f t="shared" si="2"/>
        <v>13.98875</v>
      </c>
      <c r="J129" s="24">
        <f t="shared" si="3"/>
        <v>13.98875</v>
      </c>
      <c r="K129" s="16"/>
      <c r="L129" s="16"/>
      <c r="M129" s="16"/>
    </row>
    <row r="130" spans="1:13">
      <c r="A130" s="7"/>
      <c r="B130" s="104">
        <f t="shared" ref="B130" si="85">B128</f>
        <v>42046</v>
      </c>
      <c r="C130" s="19" t="s">
        <v>15</v>
      </c>
      <c r="D130" s="20" t="s">
        <v>3</v>
      </c>
      <c r="E130" s="20">
        <v>152.21899999999999</v>
      </c>
      <c r="F130" s="25">
        <v>6.9444444444444441E-3</v>
      </c>
      <c r="G130" s="21">
        <f t="shared" si="0"/>
        <v>0.16666666666666666</v>
      </c>
      <c r="H130" s="22">
        <f t="shared" si="1"/>
        <v>0.97916666666666663</v>
      </c>
      <c r="I130" s="23">
        <f t="shared" si="2"/>
        <v>19.432212765957448</v>
      </c>
      <c r="J130" s="24">
        <f t="shared" si="3"/>
        <v>19.027374999999999</v>
      </c>
      <c r="K130" s="16"/>
      <c r="L130" s="16"/>
      <c r="M130" s="16"/>
    </row>
    <row r="131" spans="1:13">
      <c r="A131" s="7"/>
      <c r="B131" s="103">
        <v>42047</v>
      </c>
      <c r="C131" s="8" t="s">
        <v>13</v>
      </c>
      <c r="D131" s="20" t="s">
        <v>5</v>
      </c>
      <c r="E131" s="20">
        <v>156.85</v>
      </c>
      <c r="F131" s="25">
        <v>0</v>
      </c>
      <c r="G131" s="21">
        <f t="shared" si="0"/>
        <v>0</v>
      </c>
      <c r="H131" s="22">
        <f t="shared" si="1"/>
        <v>1</v>
      </c>
      <c r="I131" s="23">
        <f t="shared" si="2"/>
        <v>19.606249999999999</v>
      </c>
      <c r="J131" s="24">
        <f t="shared" si="3"/>
        <v>19.606249999999999</v>
      </c>
      <c r="K131" s="16"/>
      <c r="L131" s="16"/>
      <c r="M131" s="16"/>
    </row>
    <row r="132" spans="1:13">
      <c r="A132" s="7"/>
      <c r="B132" s="104">
        <f t="shared" ref="B132" si="86">B131</f>
        <v>42047</v>
      </c>
      <c r="C132" s="19" t="s">
        <v>14</v>
      </c>
      <c r="D132" s="20" t="s">
        <v>2</v>
      </c>
      <c r="E132" s="20">
        <v>93.74</v>
      </c>
      <c r="F132" s="25">
        <v>0</v>
      </c>
      <c r="G132" s="21">
        <f t="shared" si="0"/>
        <v>0</v>
      </c>
      <c r="H132" s="22">
        <f t="shared" si="1"/>
        <v>1</v>
      </c>
      <c r="I132" s="23">
        <f t="shared" si="2"/>
        <v>11.717499999999999</v>
      </c>
      <c r="J132" s="24">
        <f t="shared" si="3"/>
        <v>11.717499999999999</v>
      </c>
      <c r="K132" s="16"/>
      <c r="L132" s="16"/>
      <c r="M132" s="16"/>
    </row>
    <row r="133" spans="1:13">
      <c r="A133" s="7"/>
      <c r="B133" s="104">
        <f t="shared" ref="B133" si="87">B131</f>
        <v>42047</v>
      </c>
      <c r="C133" s="19" t="s">
        <v>15</v>
      </c>
      <c r="D133" s="20" t="s">
        <v>3</v>
      </c>
      <c r="E133" s="20">
        <v>119.35899999999999</v>
      </c>
      <c r="F133" s="25">
        <v>0</v>
      </c>
      <c r="G133" s="21">
        <f t="shared" si="0"/>
        <v>0</v>
      </c>
      <c r="H133" s="22">
        <f t="shared" si="1"/>
        <v>1</v>
      </c>
      <c r="I133" s="23">
        <f t="shared" si="2"/>
        <v>14.919874999999999</v>
      </c>
      <c r="J133" s="24">
        <f t="shared" si="3"/>
        <v>14.919874999999999</v>
      </c>
      <c r="K133" s="16"/>
      <c r="L133" s="16"/>
      <c r="M133" s="16"/>
    </row>
    <row r="134" spans="1:13">
      <c r="A134" s="7"/>
      <c r="B134" s="103">
        <v>42048</v>
      </c>
      <c r="C134" s="8" t="s">
        <v>13</v>
      </c>
      <c r="D134" s="20" t="s">
        <v>6</v>
      </c>
      <c r="E134" s="20">
        <v>94.89</v>
      </c>
      <c r="F134" s="25">
        <v>7.9861111111111105E-2</v>
      </c>
      <c r="G134" s="21">
        <f t="shared" si="0"/>
        <v>1.9166666666666665</v>
      </c>
      <c r="H134" s="22">
        <f t="shared" si="1"/>
        <v>0.76041666666666674</v>
      </c>
      <c r="I134" s="23">
        <f t="shared" si="2"/>
        <v>15.59835616438356</v>
      </c>
      <c r="J134" s="24">
        <f t="shared" si="3"/>
        <v>11.86125</v>
      </c>
      <c r="K134" s="16"/>
      <c r="L134" s="16"/>
      <c r="M134" s="16"/>
    </row>
    <row r="135" spans="1:13">
      <c r="A135" s="7"/>
      <c r="B135" s="104">
        <f t="shared" ref="B135" si="88">B134</f>
        <v>42048</v>
      </c>
      <c r="C135" s="19" t="s">
        <v>14</v>
      </c>
      <c r="D135" s="20" t="s">
        <v>5</v>
      </c>
      <c r="E135" s="20">
        <v>47.82</v>
      </c>
      <c r="F135" s="25">
        <v>0.1673611111111111</v>
      </c>
      <c r="G135" s="21">
        <f t="shared" si="0"/>
        <v>4.0166666666666666</v>
      </c>
      <c r="H135" s="22">
        <f t="shared" si="1"/>
        <v>0.49791666666666667</v>
      </c>
      <c r="I135" s="23">
        <f t="shared" si="2"/>
        <v>12.005020920502092</v>
      </c>
      <c r="J135" s="24">
        <f t="shared" si="3"/>
        <v>5.9775</v>
      </c>
      <c r="K135" s="16"/>
      <c r="L135" s="16"/>
      <c r="M135" s="16"/>
    </row>
    <row r="136" spans="1:13">
      <c r="A136" s="7"/>
      <c r="B136" s="104">
        <f t="shared" ref="B136" si="89">B134</f>
        <v>42048</v>
      </c>
      <c r="C136" s="19" t="s">
        <v>15</v>
      </c>
      <c r="D136" s="20" t="s">
        <v>2</v>
      </c>
      <c r="E136" s="20">
        <v>125.759</v>
      </c>
      <c r="F136" s="25">
        <v>4.3055555555555562E-2</v>
      </c>
      <c r="G136" s="21">
        <f t="shared" si="0"/>
        <v>1.0333333333333334</v>
      </c>
      <c r="H136" s="22">
        <f t="shared" si="1"/>
        <v>0.87083333333333335</v>
      </c>
      <c r="I136" s="23">
        <f t="shared" si="2"/>
        <v>18.051531100478467</v>
      </c>
      <c r="J136" s="24">
        <f t="shared" si="3"/>
        <v>15.719875</v>
      </c>
      <c r="K136" s="16"/>
      <c r="L136" s="16"/>
      <c r="M136" s="16"/>
    </row>
    <row r="137" spans="1:13">
      <c r="A137" s="7"/>
      <c r="B137" s="103">
        <v>42049</v>
      </c>
      <c r="C137" s="8" t="s">
        <v>13</v>
      </c>
      <c r="D137" s="20" t="s">
        <v>6</v>
      </c>
      <c r="E137" s="20">
        <v>133.24</v>
      </c>
      <c r="F137" s="25">
        <v>2.5694444444444447E-2</v>
      </c>
      <c r="G137" s="21">
        <f t="shared" si="0"/>
        <v>0.6166666666666667</v>
      </c>
      <c r="H137" s="22">
        <f t="shared" si="1"/>
        <v>0.92291666666666661</v>
      </c>
      <c r="I137" s="23">
        <f t="shared" si="2"/>
        <v>18.04604966139955</v>
      </c>
      <c r="J137" s="24">
        <f t="shared" si="3"/>
        <v>16.655000000000001</v>
      </c>
      <c r="K137" s="16"/>
      <c r="L137" s="16"/>
      <c r="M137" s="16"/>
    </row>
    <row r="138" spans="1:13">
      <c r="A138" s="7"/>
      <c r="B138" s="104">
        <f t="shared" ref="B138" si="90">B137</f>
        <v>42049</v>
      </c>
      <c r="C138" s="19" t="s">
        <v>14</v>
      </c>
      <c r="D138" s="20" t="s">
        <v>5</v>
      </c>
      <c r="E138" s="20">
        <v>117.12</v>
      </c>
      <c r="F138" s="25">
        <v>3.2638888888888891E-2</v>
      </c>
      <c r="G138" s="21">
        <f t="shared" si="0"/>
        <v>0.78333333333333344</v>
      </c>
      <c r="H138" s="22">
        <f t="shared" si="1"/>
        <v>0.90208333333333335</v>
      </c>
      <c r="I138" s="23">
        <f t="shared" si="2"/>
        <v>16.229099307159355</v>
      </c>
      <c r="J138" s="24">
        <f t="shared" si="3"/>
        <v>14.64</v>
      </c>
      <c r="K138" s="16"/>
      <c r="L138" s="16"/>
      <c r="M138" s="16"/>
    </row>
    <row r="139" spans="1:13">
      <c r="A139" s="7"/>
      <c r="B139" s="104">
        <f t="shared" ref="B139" si="91">B137</f>
        <v>42049</v>
      </c>
      <c r="C139" s="19" t="s">
        <v>15</v>
      </c>
      <c r="D139" s="20" t="s">
        <v>2</v>
      </c>
      <c r="E139" s="20">
        <v>117.29</v>
      </c>
      <c r="F139" s="25">
        <v>3.2638888888888891E-2</v>
      </c>
      <c r="G139" s="21">
        <f t="shared" si="0"/>
        <v>0.78333333333333344</v>
      </c>
      <c r="H139" s="22">
        <f t="shared" si="1"/>
        <v>0.90208333333333335</v>
      </c>
      <c r="I139" s="23">
        <f t="shared" si="2"/>
        <v>16.252655889145498</v>
      </c>
      <c r="J139" s="24">
        <f t="shared" si="3"/>
        <v>14.661250000000001</v>
      </c>
      <c r="K139" s="16"/>
      <c r="L139" s="16"/>
      <c r="M139" s="16"/>
    </row>
    <row r="140" spans="1:13">
      <c r="A140" s="7"/>
      <c r="B140" s="103">
        <v>42050</v>
      </c>
      <c r="C140" s="8" t="s">
        <v>13</v>
      </c>
      <c r="D140" s="20" t="s">
        <v>4</v>
      </c>
      <c r="E140" s="9"/>
      <c r="F140" s="10"/>
      <c r="G140" s="21">
        <f t="shared" si="0"/>
        <v>0</v>
      </c>
      <c r="H140" s="22">
        <f t="shared" si="1"/>
        <v>1</v>
      </c>
      <c r="I140" s="23">
        <f t="shared" si="2"/>
        <v>0</v>
      </c>
      <c r="J140" s="24">
        <f t="shared" si="3"/>
        <v>0</v>
      </c>
      <c r="K140" s="16"/>
      <c r="L140" s="16"/>
      <c r="M140" s="16"/>
    </row>
    <row r="141" spans="1:13">
      <c r="A141" s="7"/>
      <c r="B141" s="104">
        <f t="shared" ref="B141" si="92">B140</f>
        <v>42050</v>
      </c>
      <c r="C141" s="19" t="s">
        <v>14</v>
      </c>
      <c r="D141" s="20" t="s">
        <v>6</v>
      </c>
      <c r="E141" s="20">
        <v>112.02</v>
      </c>
      <c r="F141" s="25">
        <v>8.4722222222222213E-2</v>
      </c>
      <c r="G141" s="21">
        <f t="shared" si="0"/>
        <v>2.0333333333333332</v>
      </c>
      <c r="H141" s="22">
        <f t="shared" si="1"/>
        <v>0.74583333333333335</v>
      </c>
      <c r="I141" s="23">
        <f t="shared" si="2"/>
        <v>18.774301675977654</v>
      </c>
      <c r="J141" s="24">
        <f t="shared" si="3"/>
        <v>14.0025</v>
      </c>
      <c r="K141" s="16"/>
      <c r="L141" s="16"/>
      <c r="M141" s="16"/>
    </row>
    <row r="142" spans="1:13">
      <c r="A142" s="7"/>
      <c r="B142" s="104">
        <f t="shared" ref="B142" si="93">B140</f>
        <v>42050</v>
      </c>
      <c r="C142" s="19" t="s">
        <v>15</v>
      </c>
      <c r="D142" s="20" t="s">
        <v>5</v>
      </c>
      <c r="E142" s="20">
        <v>47.28</v>
      </c>
      <c r="F142" s="25">
        <v>9.0972222222222218E-2</v>
      </c>
      <c r="G142" s="21">
        <f t="shared" si="0"/>
        <v>2.1833333333333331</v>
      </c>
      <c r="H142" s="22">
        <f t="shared" si="1"/>
        <v>0.7270833333333333</v>
      </c>
      <c r="I142" s="23">
        <f t="shared" si="2"/>
        <v>8.1283667621776505</v>
      </c>
      <c r="J142" s="24">
        <f t="shared" si="3"/>
        <v>5.91</v>
      </c>
      <c r="K142" s="16"/>
      <c r="L142" s="16"/>
      <c r="M142" s="16"/>
    </row>
    <row r="143" spans="1:13">
      <c r="A143" s="7"/>
      <c r="B143" s="103">
        <v>42051</v>
      </c>
      <c r="C143" s="8" t="s">
        <v>13</v>
      </c>
      <c r="D143" s="20" t="s">
        <v>4</v>
      </c>
      <c r="E143" s="20">
        <v>95.34</v>
      </c>
      <c r="F143" s="25">
        <v>1.5277777777777777E-2</v>
      </c>
      <c r="G143" s="21">
        <f t="shared" si="0"/>
        <v>0.36666666666666664</v>
      </c>
      <c r="H143" s="22">
        <f t="shared" si="1"/>
        <v>0.95416666666666672</v>
      </c>
      <c r="I143" s="23">
        <f t="shared" si="2"/>
        <v>12.489956331877728</v>
      </c>
      <c r="J143" s="24">
        <f t="shared" si="3"/>
        <v>11.9175</v>
      </c>
      <c r="K143" s="16"/>
      <c r="L143" s="16"/>
      <c r="M143" s="16"/>
    </row>
    <row r="144" spans="1:13">
      <c r="A144" s="7"/>
      <c r="B144" s="104">
        <f t="shared" ref="B144" si="94">B143</f>
        <v>42051</v>
      </c>
      <c r="C144" s="19" t="s">
        <v>14</v>
      </c>
      <c r="D144" s="20" t="s">
        <v>6</v>
      </c>
      <c r="E144" s="20">
        <v>94.17</v>
      </c>
      <c r="F144" s="25">
        <v>7.4999999999999997E-2</v>
      </c>
      <c r="G144" s="21">
        <f t="shared" si="0"/>
        <v>1.7999999999999998</v>
      </c>
      <c r="H144" s="22">
        <f t="shared" si="1"/>
        <v>0.77500000000000002</v>
      </c>
      <c r="I144" s="23">
        <f t="shared" si="2"/>
        <v>15.188709677419356</v>
      </c>
      <c r="J144" s="24">
        <f t="shared" si="3"/>
        <v>11.77125</v>
      </c>
      <c r="K144" s="16"/>
      <c r="L144" s="16"/>
      <c r="M144" s="16"/>
    </row>
    <row r="145" spans="1:13">
      <c r="A145" s="7"/>
      <c r="B145" s="104">
        <f t="shared" ref="B145" si="95">B143</f>
        <v>42051</v>
      </c>
      <c r="C145" s="19" t="s">
        <v>15</v>
      </c>
      <c r="D145" s="20" t="s">
        <v>5</v>
      </c>
      <c r="E145" s="20">
        <v>135.15</v>
      </c>
      <c r="F145" s="25">
        <v>0</v>
      </c>
      <c r="G145" s="21">
        <f t="shared" si="0"/>
        <v>0</v>
      </c>
      <c r="H145" s="22">
        <f t="shared" si="1"/>
        <v>1</v>
      </c>
      <c r="I145" s="23">
        <f t="shared" si="2"/>
        <v>16.893750000000001</v>
      </c>
      <c r="J145" s="24">
        <f t="shared" si="3"/>
        <v>16.893750000000001</v>
      </c>
      <c r="K145" s="16"/>
      <c r="L145" s="16"/>
      <c r="M145" s="16"/>
    </row>
    <row r="146" spans="1:13">
      <c r="A146" s="7"/>
      <c r="B146" s="103">
        <v>42052</v>
      </c>
      <c r="C146" s="8" t="s">
        <v>13</v>
      </c>
      <c r="D146" s="20" t="s">
        <v>3</v>
      </c>
      <c r="E146" s="20">
        <v>157.22</v>
      </c>
      <c r="F146" s="25">
        <v>1.3888888888888888E-2</v>
      </c>
      <c r="G146" s="21">
        <f t="shared" si="0"/>
        <v>0.33333333333333331</v>
      </c>
      <c r="H146" s="22">
        <f t="shared" si="1"/>
        <v>0.95833333333333337</v>
      </c>
      <c r="I146" s="23">
        <f t="shared" si="2"/>
        <v>20.506956521739131</v>
      </c>
      <c r="J146" s="24">
        <f t="shared" si="3"/>
        <v>19.6525</v>
      </c>
      <c r="K146" s="16"/>
      <c r="L146" s="16"/>
      <c r="M146" s="16"/>
    </row>
    <row r="147" spans="1:13">
      <c r="A147" s="7"/>
      <c r="B147" s="104">
        <f t="shared" ref="B147" si="96">B146</f>
        <v>42052</v>
      </c>
      <c r="C147" s="19" t="s">
        <v>14</v>
      </c>
      <c r="D147" s="20" t="s">
        <v>4</v>
      </c>
      <c r="E147" s="20">
        <v>176.75</v>
      </c>
      <c r="F147" s="25">
        <v>3.9583333333333331E-2</v>
      </c>
      <c r="G147" s="21">
        <f t="shared" si="0"/>
        <v>0.95</v>
      </c>
      <c r="H147" s="22">
        <f t="shared" si="1"/>
        <v>0.88124999999999998</v>
      </c>
      <c r="I147" s="23">
        <f t="shared" si="2"/>
        <v>25.070921985815602</v>
      </c>
      <c r="J147" s="24">
        <f t="shared" si="3"/>
        <v>22.09375</v>
      </c>
      <c r="K147" s="16"/>
      <c r="L147" s="16"/>
      <c r="M147" s="16"/>
    </row>
    <row r="148" spans="1:13">
      <c r="A148" s="7"/>
      <c r="B148" s="104">
        <f t="shared" ref="B148" si="97">B146</f>
        <v>42052</v>
      </c>
      <c r="C148" s="19" t="s">
        <v>15</v>
      </c>
      <c r="D148" s="20" t="s">
        <v>6</v>
      </c>
      <c r="E148" s="20">
        <v>119.46</v>
      </c>
      <c r="F148" s="25">
        <v>4.8611111111111112E-2</v>
      </c>
      <c r="G148" s="21">
        <f t="shared" si="0"/>
        <v>1.1666666666666667</v>
      </c>
      <c r="H148" s="22">
        <f t="shared" si="1"/>
        <v>0.85416666666666663</v>
      </c>
      <c r="I148" s="23">
        <f t="shared" si="2"/>
        <v>17.481951219512194</v>
      </c>
      <c r="J148" s="24">
        <f t="shared" si="3"/>
        <v>14.932499999999999</v>
      </c>
      <c r="K148" s="16"/>
      <c r="L148" s="16"/>
      <c r="M148" s="16"/>
    </row>
    <row r="149" spans="1:13">
      <c r="A149" s="7"/>
      <c r="B149" s="103">
        <v>42053</v>
      </c>
      <c r="C149" s="8" t="s">
        <v>13</v>
      </c>
      <c r="D149" s="20" t="s">
        <v>3</v>
      </c>
      <c r="E149" s="20">
        <v>144.01</v>
      </c>
      <c r="F149" s="25">
        <v>4.8611111111111112E-2</v>
      </c>
      <c r="G149" s="21">
        <f t="shared" si="0"/>
        <v>1.1666666666666667</v>
      </c>
      <c r="H149" s="22">
        <f t="shared" si="1"/>
        <v>0.85416666666666663</v>
      </c>
      <c r="I149" s="23">
        <f t="shared" si="2"/>
        <v>21.074634146341463</v>
      </c>
      <c r="J149" s="24">
        <f t="shared" si="3"/>
        <v>18.001249999999999</v>
      </c>
      <c r="K149" s="16"/>
      <c r="L149" s="16"/>
      <c r="M149" s="16"/>
    </row>
    <row r="150" spans="1:13">
      <c r="A150" s="7"/>
      <c r="B150" s="104">
        <f t="shared" ref="B150" si="98">B149</f>
        <v>42053</v>
      </c>
      <c r="C150" s="19" t="s">
        <v>14</v>
      </c>
      <c r="D150" s="20" t="s">
        <v>4</v>
      </c>
      <c r="E150" s="20">
        <v>142.91999999999999</v>
      </c>
      <c r="F150" s="25">
        <v>6.2499999999999995E-3</v>
      </c>
      <c r="G150" s="21">
        <f t="shared" si="0"/>
        <v>0.15</v>
      </c>
      <c r="H150" s="22">
        <f t="shared" si="1"/>
        <v>0.98124999999999996</v>
      </c>
      <c r="I150" s="23">
        <f t="shared" si="2"/>
        <v>18.206369426751593</v>
      </c>
      <c r="J150" s="24">
        <f t="shared" si="3"/>
        <v>17.864999999999998</v>
      </c>
      <c r="K150" s="16"/>
      <c r="L150" s="16"/>
      <c r="M150" s="16"/>
    </row>
    <row r="151" spans="1:13">
      <c r="A151" s="7"/>
      <c r="B151" s="104">
        <f t="shared" ref="B151" si="99">B149</f>
        <v>42053</v>
      </c>
      <c r="C151" s="19" t="s">
        <v>15</v>
      </c>
      <c r="D151" s="20" t="s">
        <v>6</v>
      </c>
      <c r="E151" s="20">
        <v>118.18</v>
      </c>
      <c r="F151" s="25">
        <v>0</v>
      </c>
      <c r="G151" s="21">
        <f t="shared" si="0"/>
        <v>0</v>
      </c>
      <c r="H151" s="22">
        <f t="shared" si="1"/>
        <v>1</v>
      </c>
      <c r="I151" s="23">
        <f t="shared" si="2"/>
        <v>14.772500000000001</v>
      </c>
      <c r="J151" s="24">
        <f t="shared" si="3"/>
        <v>14.772500000000001</v>
      </c>
      <c r="K151" s="16"/>
      <c r="L151" s="16"/>
      <c r="M151" s="16"/>
    </row>
    <row r="152" spans="1:13">
      <c r="A152" s="7"/>
      <c r="B152" s="103">
        <v>42054</v>
      </c>
      <c r="C152" s="8" t="s">
        <v>13</v>
      </c>
      <c r="D152" s="20" t="s">
        <v>2</v>
      </c>
      <c r="E152" s="20">
        <v>81.45</v>
      </c>
      <c r="F152" s="25">
        <v>8.3333333333333329E-2</v>
      </c>
      <c r="G152" s="21">
        <f t="shared" si="0"/>
        <v>2</v>
      </c>
      <c r="H152" s="22">
        <f t="shared" si="1"/>
        <v>0.75</v>
      </c>
      <c r="I152" s="23">
        <f t="shared" si="2"/>
        <v>13.575000000000001</v>
      </c>
      <c r="J152" s="24">
        <f t="shared" si="3"/>
        <v>10.18125</v>
      </c>
      <c r="K152" s="16"/>
      <c r="L152" s="16"/>
      <c r="M152" s="16"/>
    </row>
    <row r="153" spans="1:13">
      <c r="A153" s="7"/>
      <c r="B153" s="104">
        <f t="shared" ref="B153" si="100">B152</f>
        <v>42054</v>
      </c>
      <c r="C153" s="19" t="s">
        <v>14</v>
      </c>
      <c r="D153" s="20" t="s">
        <v>3</v>
      </c>
      <c r="E153" s="20">
        <v>107.89</v>
      </c>
      <c r="F153" s="25">
        <v>4.9999999999999996E-2</v>
      </c>
      <c r="G153" s="21">
        <f t="shared" si="0"/>
        <v>1.2</v>
      </c>
      <c r="H153" s="22">
        <f t="shared" si="1"/>
        <v>0.85</v>
      </c>
      <c r="I153" s="23">
        <f t="shared" si="2"/>
        <v>15.866176470588236</v>
      </c>
      <c r="J153" s="24">
        <f t="shared" si="3"/>
        <v>13.48625</v>
      </c>
      <c r="K153" s="16"/>
      <c r="L153" s="16"/>
      <c r="M153" s="16"/>
    </row>
    <row r="154" spans="1:13">
      <c r="A154" s="7"/>
      <c r="B154" s="104">
        <f t="shared" ref="B154" si="101">B152</f>
        <v>42054</v>
      </c>
      <c r="C154" s="19" t="s">
        <v>15</v>
      </c>
      <c r="D154" s="20" t="s">
        <v>4</v>
      </c>
      <c r="E154" s="20">
        <v>152.74</v>
      </c>
      <c r="F154" s="25">
        <v>2.6388888888888889E-2</v>
      </c>
      <c r="G154" s="21">
        <f t="shared" si="0"/>
        <v>0.6333333333333333</v>
      </c>
      <c r="H154" s="22">
        <f t="shared" si="1"/>
        <v>0.92083333333333339</v>
      </c>
      <c r="I154" s="23">
        <f t="shared" si="2"/>
        <v>20.733936651583711</v>
      </c>
      <c r="J154" s="24">
        <f t="shared" si="3"/>
        <v>19.092500000000001</v>
      </c>
      <c r="K154" s="16"/>
      <c r="L154" s="16"/>
      <c r="M154" s="16"/>
    </row>
    <row r="155" spans="1:13">
      <c r="A155" s="7"/>
      <c r="B155" s="103">
        <v>42055</v>
      </c>
      <c r="C155" s="8" t="s">
        <v>13</v>
      </c>
      <c r="D155" s="9" t="s">
        <v>2</v>
      </c>
      <c r="E155" s="20">
        <v>115.36</v>
      </c>
      <c r="F155" s="25">
        <v>3.7499999999999999E-2</v>
      </c>
      <c r="G155" s="21">
        <f t="shared" si="0"/>
        <v>0.89999999999999991</v>
      </c>
      <c r="H155" s="22">
        <f t="shared" si="1"/>
        <v>0.88749999999999996</v>
      </c>
      <c r="I155" s="23">
        <f t="shared" si="2"/>
        <v>16.247887323943662</v>
      </c>
      <c r="J155" s="24">
        <f t="shared" si="3"/>
        <v>14.42</v>
      </c>
      <c r="K155" s="16"/>
      <c r="L155" s="16"/>
      <c r="M155" s="16"/>
    </row>
    <row r="156" spans="1:13">
      <c r="A156" s="7"/>
      <c r="B156" s="104">
        <f t="shared" ref="B156" si="102">B155</f>
        <v>42055</v>
      </c>
      <c r="C156" s="19" t="s">
        <v>14</v>
      </c>
      <c r="D156" s="20" t="s">
        <v>3</v>
      </c>
      <c r="E156" s="20"/>
      <c r="F156" s="25"/>
      <c r="G156" s="21">
        <f t="shared" si="0"/>
        <v>0</v>
      </c>
      <c r="H156" s="22">
        <f t="shared" si="1"/>
        <v>1</v>
      </c>
      <c r="I156" s="23">
        <f t="shared" si="2"/>
        <v>0</v>
      </c>
      <c r="J156" s="24">
        <f t="shared" si="3"/>
        <v>0</v>
      </c>
      <c r="K156" s="16"/>
      <c r="L156" s="16"/>
      <c r="M156" s="16"/>
    </row>
    <row r="157" spans="1:13">
      <c r="A157" s="7"/>
      <c r="B157" s="104">
        <f t="shared" ref="B157" si="103">B155</f>
        <v>42055</v>
      </c>
      <c r="C157" s="19" t="s">
        <v>15</v>
      </c>
      <c r="D157" s="20" t="s">
        <v>4</v>
      </c>
      <c r="E157" s="20">
        <v>169.72</v>
      </c>
      <c r="F157" s="25">
        <v>2.013888888888889E-2</v>
      </c>
      <c r="G157" s="21">
        <f t="shared" si="0"/>
        <v>0.48333333333333339</v>
      </c>
      <c r="H157" s="22">
        <f t="shared" si="1"/>
        <v>0.93958333333333333</v>
      </c>
      <c r="I157" s="23">
        <f t="shared" si="2"/>
        <v>22.579157427937915</v>
      </c>
      <c r="J157" s="24">
        <f t="shared" si="3"/>
        <v>21.215</v>
      </c>
      <c r="K157" s="16"/>
      <c r="L157" s="16"/>
      <c r="M157" s="16"/>
    </row>
    <row r="158" spans="1:13">
      <c r="A158" s="7"/>
      <c r="B158" s="103">
        <v>42056</v>
      </c>
      <c r="C158" s="8" t="s">
        <v>13</v>
      </c>
      <c r="D158" s="20" t="s">
        <v>5</v>
      </c>
      <c r="E158" s="20"/>
      <c r="F158" s="25"/>
      <c r="G158" s="21">
        <f t="shared" si="0"/>
        <v>0</v>
      </c>
      <c r="H158" s="22">
        <f t="shared" si="1"/>
        <v>1</v>
      </c>
      <c r="I158" s="23">
        <f t="shared" si="2"/>
        <v>0</v>
      </c>
      <c r="J158" s="24">
        <f t="shared" si="3"/>
        <v>0</v>
      </c>
      <c r="K158" s="16"/>
      <c r="L158" s="16"/>
      <c r="M158" s="16"/>
    </row>
    <row r="159" spans="1:13">
      <c r="A159" s="7"/>
      <c r="B159" s="104">
        <f t="shared" ref="B159" si="104">B158</f>
        <v>42056</v>
      </c>
      <c r="C159" s="19" t="s">
        <v>14</v>
      </c>
      <c r="D159" s="20" t="s">
        <v>2</v>
      </c>
      <c r="E159" s="20">
        <v>122.46</v>
      </c>
      <c r="F159" s="25">
        <v>4.9305555555555554E-2</v>
      </c>
      <c r="G159" s="21">
        <f t="shared" si="0"/>
        <v>1.1833333333333333</v>
      </c>
      <c r="H159" s="22">
        <f t="shared" si="1"/>
        <v>0.8520833333333333</v>
      </c>
      <c r="I159" s="23">
        <f t="shared" si="2"/>
        <v>17.964792176039118</v>
      </c>
      <c r="J159" s="24">
        <f t="shared" si="3"/>
        <v>15.307499999999999</v>
      </c>
      <c r="K159" s="16"/>
      <c r="L159" s="16"/>
      <c r="M159" s="16"/>
    </row>
    <row r="160" spans="1:13">
      <c r="A160" s="7"/>
      <c r="B160" s="104">
        <f t="shared" ref="B160" si="105">B158</f>
        <v>42056</v>
      </c>
      <c r="C160" s="19" t="s">
        <v>15</v>
      </c>
      <c r="D160" s="20" t="s">
        <v>3</v>
      </c>
      <c r="E160" s="20"/>
      <c r="F160" s="25"/>
      <c r="G160" s="21">
        <f t="shared" si="0"/>
        <v>0</v>
      </c>
      <c r="H160" s="22">
        <f t="shared" si="1"/>
        <v>1</v>
      </c>
      <c r="I160" s="23">
        <f t="shared" si="2"/>
        <v>0</v>
      </c>
      <c r="J160" s="24">
        <f t="shared" si="3"/>
        <v>0</v>
      </c>
      <c r="K160" s="16"/>
      <c r="L160" s="16"/>
      <c r="M160" s="16"/>
    </row>
    <row r="161" spans="1:13">
      <c r="A161" s="7"/>
      <c r="B161" s="103">
        <v>42057</v>
      </c>
      <c r="C161" s="8" t="s">
        <v>13</v>
      </c>
      <c r="D161" s="20" t="s">
        <v>5</v>
      </c>
      <c r="E161" s="20">
        <v>123.07</v>
      </c>
      <c r="F161" s="25">
        <v>4.8611111111111112E-2</v>
      </c>
      <c r="G161" s="21">
        <f t="shared" si="0"/>
        <v>1.1666666666666667</v>
      </c>
      <c r="H161" s="22">
        <f t="shared" si="1"/>
        <v>0.85416666666666663</v>
      </c>
      <c r="I161" s="23">
        <f t="shared" si="2"/>
        <v>18.010243902439026</v>
      </c>
      <c r="J161" s="24">
        <f t="shared" si="3"/>
        <v>15.383749999999999</v>
      </c>
      <c r="K161" s="16"/>
      <c r="L161" s="16"/>
      <c r="M161" s="16"/>
    </row>
    <row r="162" spans="1:13">
      <c r="A162" s="7"/>
      <c r="B162" s="104">
        <f t="shared" ref="B162" si="106">B161</f>
        <v>42057</v>
      </c>
      <c r="C162" s="19" t="s">
        <v>14</v>
      </c>
      <c r="D162" s="20" t="s">
        <v>2</v>
      </c>
      <c r="E162" s="20">
        <v>145.15</v>
      </c>
      <c r="F162" s="25">
        <v>3.6111111111111115E-2</v>
      </c>
      <c r="G162" s="21">
        <f t="shared" si="0"/>
        <v>0.8666666666666667</v>
      </c>
      <c r="H162" s="22">
        <f t="shared" si="1"/>
        <v>0.89166666666666661</v>
      </c>
      <c r="I162" s="23">
        <f t="shared" si="2"/>
        <v>20.348130841121499</v>
      </c>
      <c r="J162" s="24">
        <f t="shared" si="3"/>
        <v>18.143750000000001</v>
      </c>
      <c r="K162" s="16"/>
      <c r="L162" s="16"/>
      <c r="M162" s="16"/>
    </row>
    <row r="163" spans="1:13">
      <c r="A163" s="7"/>
      <c r="B163" s="104">
        <f t="shared" ref="B163" si="107">B161</f>
        <v>42057</v>
      </c>
      <c r="C163" s="19" t="s">
        <v>15</v>
      </c>
      <c r="D163" s="20" t="s">
        <v>3</v>
      </c>
      <c r="E163" s="20">
        <v>118.75</v>
      </c>
      <c r="F163" s="25">
        <v>3.4722222222222224E-2</v>
      </c>
      <c r="G163" s="21">
        <f t="shared" si="0"/>
        <v>0.83333333333333337</v>
      </c>
      <c r="H163" s="22">
        <f t="shared" si="1"/>
        <v>0.89583333333333337</v>
      </c>
      <c r="I163" s="23">
        <f t="shared" si="2"/>
        <v>16.569767441860463</v>
      </c>
      <c r="J163" s="24">
        <f t="shared" si="3"/>
        <v>14.84375</v>
      </c>
      <c r="K163" s="16"/>
      <c r="L163" s="16"/>
      <c r="M163" s="16"/>
    </row>
    <row r="164" spans="1:13">
      <c r="A164" s="7"/>
      <c r="B164" s="103">
        <v>42058</v>
      </c>
      <c r="C164" s="8" t="s">
        <v>13</v>
      </c>
      <c r="D164" s="20" t="s">
        <v>6</v>
      </c>
      <c r="E164" s="20">
        <v>145.72</v>
      </c>
      <c r="F164" s="25">
        <v>6.9444444444444447E-4</v>
      </c>
      <c r="G164" s="21">
        <f t="shared" si="0"/>
        <v>1.6666666666666666E-2</v>
      </c>
      <c r="H164" s="22">
        <f t="shared" si="1"/>
        <v>0.99791666666666667</v>
      </c>
      <c r="I164" s="23">
        <f t="shared" si="2"/>
        <v>18.253027139874739</v>
      </c>
      <c r="J164" s="24">
        <f t="shared" si="3"/>
        <v>18.215</v>
      </c>
      <c r="K164" s="16"/>
      <c r="L164" s="16"/>
      <c r="M164" s="16"/>
    </row>
    <row r="165" spans="1:13">
      <c r="A165" s="7"/>
      <c r="B165" s="104">
        <f t="shared" ref="B165" si="108">B164</f>
        <v>42058</v>
      </c>
      <c r="C165" s="19" t="s">
        <v>14</v>
      </c>
      <c r="D165" s="20" t="s">
        <v>5</v>
      </c>
      <c r="E165" s="20">
        <v>91.53</v>
      </c>
      <c r="F165" s="25">
        <v>9.0277777777777776E-2</v>
      </c>
      <c r="G165" s="21">
        <f t="shared" si="0"/>
        <v>2.1666666666666665</v>
      </c>
      <c r="H165" s="22">
        <f t="shared" si="1"/>
        <v>0.72916666666666674</v>
      </c>
      <c r="I165" s="23">
        <f t="shared" si="2"/>
        <v>15.690857142857141</v>
      </c>
      <c r="J165" s="24">
        <f t="shared" si="3"/>
        <v>11.44125</v>
      </c>
      <c r="K165" s="16"/>
      <c r="L165" s="16"/>
      <c r="M165" s="16"/>
    </row>
    <row r="166" spans="1:13">
      <c r="A166" s="7"/>
      <c r="B166" s="104">
        <f t="shared" ref="B166" si="109">B164</f>
        <v>42058</v>
      </c>
      <c r="C166" s="19" t="s">
        <v>15</v>
      </c>
      <c r="D166" s="20" t="s">
        <v>2</v>
      </c>
      <c r="E166" s="20">
        <v>113.54</v>
      </c>
      <c r="F166" s="25">
        <v>7.5694444444444439E-2</v>
      </c>
      <c r="G166" s="21">
        <f t="shared" si="0"/>
        <v>1.8166666666666664</v>
      </c>
      <c r="H166" s="22">
        <f t="shared" si="1"/>
        <v>0.7729166666666667</v>
      </c>
      <c r="I166" s="23">
        <f t="shared" si="2"/>
        <v>18.362264150943396</v>
      </c>
      <c r="J166" s="24">
        <f t="shared" si="3"/>
        <v>14.192500000000001</v>
      </c>
      <c r="K166" s="16"/>
      <c r="L166" s="16"/>
      <c r="M166" s="16"/>
    </row>
    <row r="167" spans="1:13">
      <c r="A167" s="7"/>
      <c r="B167" s="103">
        <v>42059</v>
      </c>
      <c r="C167" s="8" t="s">
        <v>13</v>
      </c>
      <c r="D167" s="20" t="s">
        <v>6</v>
      </c>
      <c r="E167" s="20">
        <v>143.57</v>
      </c>
      <c r="F167" s="25">
        <v>1.3888888888888889E-3</v>
      </c>
      <c r="G167" s="21">
        <f t="shared" si="0"/>
        <v>3.3333333333333333E-2</v>
      </c>
      <c r="H167" s="22">
        <f t="shared" si="1"/>
        <v>0.99583333333333335</v>
      </c>
      <c r="I167" s="23">
        <f t="shared" si="2"/>
        <v>18.021338912133888</v>
      </c>
      <c r="J167" s="24">
        <f t="shared" si="3"/>
        <v>17.946249999999999</v>
      </c>
      <c r="K167" s="16"/>
      <c r="L167" s="16"/>
      <c r="M167" s="16"/>
    </row>
    <row r="168" spans="1:13">
      <c r="A168" s="7"/>
      <c r="B168" s="104">
        <f t="shared" ref="B168" si="110">B167</f>
        <v>42059</v>
      </c>
      <c r="C168" s="19" t="s">
        <v>14</v>
      </c>
      <c r="D168" s="20" t="s">
        <v>5</v>
      </c>
      <c r="E168" s="20">
        <v>104.41</v>
      </c>
      <c r="F168" s="25">
        <v>3.1944444444444449E-2</v>
      </c>
      <c r="G168" s="21">
        <f t="shared" si="0"/>
        <v>0.76666666666666683</v>
      </c>
      <c r="H168" s="22">
        <f t="shared" si="1"/>
        <v>0.90416666666666667</v>
      </c>
      <c r="I168" s="23">
        <f t="shared" si="2"/>
        <v>14.434562211981566</v>
      </c>
      <c r="J168" s="24">
        <f t="shared" si="3"/>
        <v>13.05125</v>
      </c>
      <c r="K168" s="16"/>
      <c r="L168" s="16"/>
      <c r="M168" s="16"/>
    </row>
    <row r="169" spans="1:13">
      <c r="A169" s="7"/>
      <c r="B169" s="104">
        <f t="shared" ref="B169" si="111">B167</f>
        <v>42059</v>
      </c>
      <c r="C169" s="19" t="s">
        <v>15</v>
      </c>
      <c r="D169" s="20" t="s">
        <v>2</v>
      </c>
      <c r="E169" s="20">
        <v>101.03</v>
      </c>
      <c r="F169" s="25">
        <v>5.1388888888888894E-2</v>
      </c>
      <c r="G169" s="21">
        <f t="shared" si="0"/>
        <v>1.2333333333333334</v>
      </c>
      <c r="H169" s="22">
        <f t="shared" si="1"/>
        <v>0.84583333333333333</v>
      </c>
      <c r="I169" s="23">
        <f t="shared" si="2"/>
        <v>14.930541871921182</v>
      </c>
      <c r="J169" s="24">
        <f t="shared" si="3"/>
        <v>12.62875</v>
      </c>
      <c r="K169" s="16"/>
      <c r="L169" s="16"/>
      <c r="M169" s="16"/>
    </row>
    <row r="170" spans="1:13">
      <c r="A170" s="7"/>
      <c r="B170" s="103">
        <v>42060</v>
      </c>
      <c r="C170" s="8" t="s">
        <v>13</v>
      </c>
      <c r="D170" s="20" t="s">
        <v>4</v>
      </c>
      <c r="E170" s="20">
        <v>45.1</v>
      </c>
      <c r="F170" s="25">
        <v>0.24305555555555555</v>
      </c>
      <c r="G170" s="21">
        <f t="shared" si="0"/>
        <v>5.833333333333333</v>
      </c>
      <c r="H170" s="22">
        <f t="shared" si="1"/>
        <v>0.27083333333333337</v>
      </c>
      <c r="I170" s="23">
        <f t="shared" si="2"/>
        <v>20.815384615384612</v>
      </c>
      <c r="J170" s="24">
        <f t="shared" si="3"/>
        <v>5.6375000000000002</v>
      </c>
      <c r="K170" s="16"/>
      <c r="L170" s="16"/>
      <c r="M170" s="16"/>
    </row>
    <row r="171" spans="1:13">
      <c r="A171" s="7"/>
      <c r="B171" s="104">
        <f t="shared" ref="B171" si="112">B170</f>
        <v>42060</v>
      </c>
      <c r="C171" s="19" t="s">
        <v>14</v>
      </c>
      <c r="D171" s="20" t="s">
        <v>6</v>
      </c>
      <c r="E171" s="20">
        <v>43.11</v>
      </c>
      <c r="F171" s="25">
        <v>0.20833333333333334</v>
      </c>
      <c r="G171" s="21">
        <f t="shared" si="0"/>
        <v>5</v>
      </c>
      <c r="H171" s="22">
        <f t="shared" si="1"/>
        <v>0.375</v>
      </c>
      <c r="I171" s="23">
        <f t="shared" si="2"/>
        <v>14.37</v>
      </c>
      <c r="J171" s="24">
        <f t="shared" si="3"/>
        <v>5.3887499999999999</v>
      </c>
      <c r="K171" s="16"/>
      <c r="L171" s="16"/>
      <c r="M171" s="16"/>
    </row>
    <row r="172" spans="1:13">
      <c r="A172" s="7"/>
      <c r="B172" s="104">
        <f t="shared" ref="B172" si="113">B170</f>
        <v>42060</v>
      </c>
      <c r="C172" s="19" t="s">
        <v>15</v>
      </c>
      <c r="D172" s="20" t="s">
        <v>5</v>
      </c>
      <c r="E172" s="20">
        <v>106.66</v>
      </c>
      <c r="F172" s="25">
        <v>9.3055555555555558E-2</v>
      </c>
      <c r="G172" s="21">
        <f t="shared" si="0"/>
        <v>2.2333333333333334</v>
      </c>
      <c r="H172" s="22">
        <f t="shared" si="1"/>
        <v>0.72083333333333333</v>
      </c>
      <c r="I172" s="23">
        <f t="shared" si="2"/>
        <v>18.495953757225433</v>
      </c>
      <c r="J172" s="24">
        <f t="shared" si="3"/>
        <v>13.3325</v>
      </c>
      <c r="K172" s="16"/>
      <c r="L172" s="16"/>
      <c r="M172" s="16"/>
    </row>
    <row r="173" spans="1:13">
      <c r="A173" s="7"/>
      <c r="B173" s="103">
        <v>42061</v>
      </c>
      <c r="C173" s="8" t="s">
        <v>13</v>
      </c>
      <c r="D173" s="20" t="s">
        <v>4</v>
      </c>
      <c r="E173" s="20">
        <v>153.09</v>
      </c>
      <c r="F173" s="25">
        <v>2.361111111111111E-2</v>
      </c>
      <c r="G173" s="21">
        <f t="shared" si="0"/>
        <v>0.56666666666666665</v>
      </c>
      <c r="H173" s="22">
        <f t="shared" si="1"/>
        <v>0.9291666666666667</v>
      </c>
      <c r="I173" s="23">
        <f t="shared" si="2"/>
        <v>20.595067264573991</v>
      </c>
      <c r="J173" s="24">
        <f t="shared" si="3"/>
        <v>19.13625</v>
      </c>
      <c r="K173" s="16"/>
      <c r="L173" s="16"/>
      <c r="M173" s="16"/>
    </row>
    <row r="174" spans="1:13">
      <c r="A174" s="7"/>
      <c r="B174" s="104">
        <f t="shared" ref="B174" si="114">B173</f>
        <v>42061</v>
      </c>
      <c r="C174" s="19" t="s">
        <v>14</v>
      </c>
      <c r="D174" s="20" t="s">
        <v>6</v>
      </c>
      <c r="E174" s="20">
        <v>207.13</v>
      </c>
      <c r="F174" s="25">
        <v>0</v>
      </c>
      <c r="G174" s="21">
        <f t="shared" si="0"/>
        <v>0</v>
      </c>
      <c r="H174" s="22">
        <f t="shared" si="1"/>
        <v>1</v>
      </c>
      <c r="I174" s="23">
        <f t="shared" si="2"/>
        <v>25.891249999999999</v>
      </c>
      <c r="J174" s="24">
        <f t="shared" si="3"/>
        <v>25.891249999999999</v>
      </c>
      <c r="K174" s="16"/>
      <c r="L174" s="16"/>
      <c r="M174" s="16"/>
    </row>
    <row r="175" spans="1:13">
      <c r="A175" s="7"/>
      <c r="B175" s="104">
        <f t="shared" ref="B175" si="115">B173</f>
        <v>42061</v>
      </c>
      <c r="C175" s="19" t="s">
        <v>15</v>
      </c>
      <c r="D175" s="20" t="s">
        <v>5</v>
      </c>
      <c r="E175" s="20">
        <v>118.56</v>
      </c>
      <c r="F175" s="25">
        <v>3.4027777777777775E-2</v>
      </c>
      <c r="G175" s="21">
        <f t="shared" si="0"/>
        <v>0.81666666666666665</v>
      </c>
      <c r="H175" s="22">
        <f t="shared" si="1"/>
        <v>0.8979166666666667</v>
      </c>
      <c r="I175" s="23">
        <f t="shared" si="2"/>
        <v>16.504872389791181</v>
      </c>
      <c r="J175" s="24">
        <f t="shared" si="3"/>
        <v>14.82</v>
      </c>
      <c r="K175" s="16"/>
      <c r="L175" s="16"/>
      <c r="M175" s="16"/>
    </row>
    <row r="176" spans="1:13">
      <c r="A176" s="7"/>
      <c r="B176" s="103">
        <v>42062</v>
      </c>
      <c r="C176" s="8" t="s">
        <v>13</v>
      </c>
      <c r="D176" s="20" t="s">
        <v>3</v>
      </c>
      <c r="E176" s="20">
        <v>142.6</v>
      </c>
      <c r="F176" s="25">
        <v>6.9444444444444441E-3</v>
      </c>
      <c r="G176" s="21">
        <f t="shared" si="0"/>
        <v>0.16666666666666666</v>
      </c>
      <c r="H176" s="22">
        <f t="shared" si="1"/>
        <v>0.97916666666666663</v>
      </c>
      <c r="I176" s="23">
        <f t="shared" si="2"/>
        <v>18.204255319148935</v>
      </c>
      <c r="J176" s="24">
        <f t="shared" si="3"/>
        <v>17.824999999999999</v>
      </c>
      <c r="K176" s="16"/>
      <c r="L176" s="16"/>
      <c r="M176" s="16"/>
    </row>
    <row r="177" spans="1:13">
      <c r="A177" s="7"/>
      <c r="B177" s="104">
        <f t="shared" ref="B177" si="116">B176</f>
        <v>42062</v>
      </c>
      <c r="C177" s="19" t="s">
        <v>14</v>
      </c>
      <c r="D177" s="20" t="s">
        <v>4</v>
      </c>
      <c r="E177" s="20">
        <v>91.7</v>
      </c>
      <c r="F177" s="25">
        <v>4.6527777777777779E-2</v>
      </c>
      <c r="G177" s="21">
        <f t="shared" si="0"/>
        <v>1.1166666666666667</v>
      </c>
      <c r="H177" s="22">
        <f t="shared" si="1"/>
        <v>0.86041666666666661</v>
      </c>
      <c r="I177" s="23">
        <f t="shared" si="2"/>
        <v>13.322033898305087</v>
      </c>
      <c r="J177" s="24">
        <f t="shared" si="3"/>
        <v>11.4625</v>
      </c>
      <c r="K177" s="16"/>
      <c r="L177" s="16"/>
      <c r="M177" s="16"/>
    </row>
    <row r="178" spans="1:13">
      <c r="A178" s="7"/>
      <c r="B178" s="104">
        <f t="shared" ref="B178" si="117">B176</f>
        <v>42062</v>
      </c>
      <c r="C178" s="19" t="s">
        <v>15</v>
      </c>
      <c r="D178" s="20" t="s">
        <v>6</v>
      </c>
      <c r="E178" s="20"/>
      <c r="F178" s="25"/>
      <c r="G178" s="21">
        <f t="shared" si="0"/>
        <v>0</v>
      </c>
      <c r="H178" s="22">
        <f t="shared" si="1"/>
        <v>1</v>
      </c>
      <c r="I178" s="23">
        <f t="shared" si="2"/>
        <v>0</v>
      </c>
      <c r="J178" s="24">
        <f t="shared" si="3"/>
        <v>0</v>
      </c>
      <c r="K178" s="16"/>
      <c r="L178" s="16"/>
      <c r="M178" s="16"/>
    </row>
    <row r="179" spans="1:13">
      <c r="A179" s="7"/>
      <c r="B179" s="103">
        <v>42063</v>
      </c>
      <c r="C179" s="8" t="s">
        <v>13</v>
      </c>
      <c r="D179" s="20" t="s">
        <v>3</v>
      </c>
      <c r="E179" s="20">
        <v>71.47</v>
      </c>
      <c r="F179" s="25">
        <v>2.7777777777777776E-2</v>
      </c>
      <c r="G179" s="21">
        <f t="shared" si="0"/>
        <v>0.66666666666666663</v>
      </c>
      <c r="H179" s="22">
        <f t="shared" si="1"/>
        <v>0.91666666666666663</v>
      </c>
      <c r="I179" s="23">
        <f t="shared" si="2"/>
        <v>9.7459090909090911</v>
      </c>
      <c r="J179" s="24">
        <f t="shared" si="3"/>
        <v>8.9337499999999999</v>
      </c>
      <c r="K179" s="16"/>
      <c r="L179" s="16"/>
      <c r="M179" s="16"/>
    </row>
    <row r="180" spans="1:13">
      <c r="A180" s="7"/>
      <c r="B180" s="104">
        <f t="shared" ref="B180" si="118">B179</f>
        <v>42063</v>
      </c>
      <c r="C180" s="19" t="s">
        <v>14</v>
      </c>
      <c r="D180" s="20" t="s">
        <v>4</v>
      </c>
      <c r="E180" s="20">
        <v>116.65</v>
      </c>
      <c r="F180" s="25">
        <v>1.3194444444444444E-2</v>
      </c>
      <c r="G180" s="21">
        <f t="shared" si="0"/>
        <v>0.31666666666666665</v>
      </c>
      <c r="H180" s="22">
        <f t="shared" si="1"/>
        <v>0.9604166666666667</v>
      </c>
      <c r="I180" s="23">
        <f t="shared" si="2"/>
        <v>15.182212581344903</v>
      </c>
      <c r="J180" s="24">
        <f t="shared" si="3"/>
        <v>14.581250000000001</v>
      </c>
      <c r="K180" s="16"/>
      <c r="L180" s="16"/>
      <c r="M180" s="16"/>
    </row>
    <row r="181" spans="1:13">
      <c r="A181" s="7"/>
      <c r="B181" s="104">
        <f t="shared" ref="B181" si="119">B179</f>
        <v>42063</v>
      </c>
      <c r="C181" s="19" t="s">
        <v>15</v>
      </c>
      <c r="D181" s="20" t="s">
        <v>6</v>
      </c>
      <c r="E181" s="20"/>
      <c r="F181" s="25"/>
      <c r="G181" s="21">
        <f t="shared" si="0"/>
        <v>0</v>
      </c>
      <c r="H181" s="22">
        <f t="shared" si="1"/>
        <v>1</v>
      </c>
      <c r="I181" s="23">
        <f t="shared" si="2"/>
        <v>0</v>
      </c>
      <c r="J181" s="24">
        <f t="shared" si="3"/>
        <v>0</v>
      </c>
      <c r="K181" s="16"/>
      <c r="L181" s="16"/>
      <c r="M181" s="16"/>
    </row>
    <row r="182" spans="1:13">
      <c r="A182" s="7"/>
      <c r="B182" s="103">
        <v>42064</v>
      </c>
      <c r="C182" s="8" t="s">
        <v>13</v>
      </c>
      <c r="D182" s="20" t="s">
        <v>2</v>
      </c>
      <c r="E182" s="20">
        <v>114.43</v>
      </c>
      <c r="F182" s="25">
        <v>3.6111111111111115E-2</v>
      </c>
      <c r="G182" s="21">
        <f t="shared" si="0"/>
        <v>0.8666666666666667</v>
      </c>
      <c r="H182" s="22">
        <f t="shared" si="1"/>
        <v>0.89166666666666661</v>
      </c>
      <c r="I182" s="23">
        <f t="shared" si="2"/>
        <v>16.041588785046731</v>
      </c>
      <c r="J182" s="24">
        <f t="shared" si="3"/>
        <v>14.303750000000001</v>
      </c>
      <c r="K182" s="16"/>
      <c r="L182" s="16"/>
      <c r="M182" s="16"/>
    </row>
    <row r="183" spans="1:13">
      <c r="A183" s="7"/>
      <c r="B183" s="104">
        <f t="shared" ref="B183" si="120">B182</f>
        <v>42064</v>
      </c>
      <c r="C183" s="19" t="s">
        <v>14</v>
      </c>
      <c r="D183" s="20" t="s">
        <v>3</v>
      </c>
      <c r="E183" s="20">
        <v>121.14</v>
      </c>
      <c r="F183" s="25">
        <v>3.4722222222222224E-2</v>
      </c>
      <c r="G183" s="21">
        <f t="shared" si="0"/>
        <v>0.83333333333333337</v>
      </c>
      <c r="H183" s="22">
        <f t="shared" si="1"/>
        <v>0.89583333333333337</v>
      </c>
      <c r="I183" s="23">
        <f t="shared" si="2"/>
        <v>16.903255813953489</v>
      </c>
      <c r="J183" s="24">
        <f t="shared" si="3"/>
        <v>15.1425</v>
      </c>
      <c r="K183" s="16"/>
      <c r="L183" s="16"/>
      <c r="M183" s="16"/>
    </row>
    <row r="184" spans="1:13">
      <c r="A184" s="7"/>
      <c r="B184" s="104">
        <f t="shared" ref="B184" si="121">B182</f>
        <v>42064</v>
      </c>
      <c r="C184" s="19" t="s">
        <v>15</v>
      </c>
      <c r="D184" s="20" t="s">
        <v>4</v>
      </c>
      <c r="E184" s="20">
        <v>119.29</v>
      </c>
      <c r="F184" s="25">
        <v>4.8611111111111112E-2</v>
      </c>
      <c r="G184" s="21">
        <f t="shared" si="0"/>
        <v>1.1666666666666667</v>
      </c>
      <c r="H184" s="22">
        <f t="shared" si="1"/>
        <v>0.85416666666666663</v>
      </c>
      <c r="I184" s="23">
        <f t="shared" si="2"/>
        <v>17.457073170731707</v>
      </c>
      <c r="J184" s="24">
        <f t="shared" si="3"/>
        <v>14.911250000000001</v>
      </c>
      <c r="K184" s="16"/>
      <c r="L184" s="16"/>
      <c r="M184" s="16"/>
    </row>
    <row r="185" spans="1:13">
      <c r="A185" s="7"/>
      <c r="B185" s="103">
        <v>42065</v>
      </c>
      <c r="C185" s="8" t="s">
        <v>13</v>
      </c>
      <c r="D185" s="9" t="s">
        <v>2</v>
      </c>
      <c r="E185" s="20"/>
      <c r="F185" s="25"/>
      <c r="G185" s="21">
        <f t="shared" si="0"/>
        <v>0</v>
      </c>
      <c r="H185" s="22">
        <f t="shared" si="1"/>
        <v>1</v>
      </c>
      <c r="I185" s="23">
        <f t="shared" si="2"/>
        <v>0</v>
      </c>
      <c r="J185" s="24">
        <f t="shared" si="3"/>
        <v>0</v>
      </c>
      <c r="K185" s="16"/>
      <c r="L185" s="16"/>
      <c r="M185" s="16"/>
    </row>
    <row r="186" spans="1:13">
      <c r="A186" s="7"/>
      <c r="B186" s="104">
        <f t="shared" ref="B186" si="122">B185</f>
        <v>42065</v>
      </c>
      <c r="C186" s="19" t="s">
        <v>14</v>
      </c>
      <c r="D186" s="20" t="s">
        <v>3</v>
      </c>
      <c r="E186" s="20"/>
      <c r="F186" s="25"/>
      <c r="G186" s="21">
        <f t="shared" si="0"/>
        <v>0</v>
      </c>
      <c r="H186" s="22">
        <f t="shared" si="1"/>
        <v>1</v>
      </c>
      <c r="I186" s="23">
        <f t="shared" si="2"/>
        <v>0</v>
      </c>
      <c r="J186" s="24">
        <f t="shared" si="3"/>
        <v>0</v>
      </c>
      <c r="K186" s="16"/>
      <c r="L186" s="16"/>
      <c r="M186" s="16"/>
    </row>
    <row r="187" spans="1:13">
      <c r="A187" s="7"/>
      <c r="B187" s="104">
        <f t="shared" ref="B187" si="123">B185</f>
        <v>42065</v>
      </c>
      <c r="C187" s="19" t="s">
        <v>15</v>
      </c>
      <c r="D187" s="20" t="s">
        <v>4</v>
      </c>
      <c r="E187" s="20"/>
      <c r="F187" s="25"/>
      <c r="G187" s="21">
        <f t="shared" si="0"/>
        <v>0</v>
      </c>
      <c r="H187" s="22">
        <f t="shared" si="1"/>
        <v>1</v>
      </c>
      <c r="I187" s="23">
        <f t="shared" si="2"/>
        <v>0</v>
      </c>
      <c r="J187" s="24">
        <f t="shared" si="3"/>
        <v>0</v>
      </c>
      <c r="K187" s="16"/>
      <c r="L187" s="16"/>
      <c r="M187" s="16"/>
    </row>
    <row r="188" spans="1:13">
      <c r="A188" s="7"/>
      <c r="B188" s="103">
        <v>42066</v>
      </c>
      <c r="C188" s="8" t="s">
        <v>13</v>
      </c>
      <c r="D188" s="20" t="s">
        <v>5</v>
      </c>
      <c r="E188" s="20">
        <v>111.25</v>
      </c>
      <c r="F188" s="25">
        <v>5.5555555555555552E-2</v>
      </c>
      <c r="G188" s="21">
        <f t="shared" si="0"/>
        <v>1.3333333333333333</v>
      </c>
      <c r="H188" s="22">
        <f t="shared" si="1"/>
        <v>0.83333333333333337</v>
      </c>
      <c r="I188" s="23">
        <f t="shared" si="2"/>
        <v>16.6875</v>
      </c>
      <c r="J188" s="24">
        <f t="shared" si="3"/>
        <v>13.90625</v>
      </c>
      <c r="K188" s="16"/>
      <c r="L188" s="16"/>
      <c r="M188" s="16"/>
    </row>
    <row r="189" spans="1:13">
      <c r="A189" s="7"/>
      <c r="B189" s="104">
        <f t="shared" ref="B189" si="124">B188</f>
        <v>42066</v>
      </c>
      <c r="C189" s="19" t="s">
        <v>14</v>
      </c>
      <c r="D189" s="20" t="s">
        <v>2</v>
      </c>
      <c r="E189" s="20">
        <v>122</v>
      </c>
      <c r="F189" s="25">
        <v>4.5138888888888888E-2</v>
      </c>
      <c r="G189" s="21">
        <f t="shared" si="0"/>
        <v>1.0833333333333333</v>
      </c>
      <c r="H189" s="22">
        <f t="shared" si="1"/>
        <v>0.86458333333333337</v>
      </c>
      <c r="I189" s="23">
        <f t="shared" si="2"/>
        <v>17.638554216867469</v>
      </c>
      <c r="J189" s="24">
        <f t="shared" si="3"/>
        <v>15.25</v>
      </c>
      <c r="K189" s="16"/>
      <c r="L189" s="16"/>
      <c r="M189" s="16"/>
    </row>
    <row r="190" spans="1:13">
      <c r="A190" s="7"/>
      <c r="B190" s="104">
        <f t="shared" ref="B190" si="125">B188</f>
        <v>42066</v>
      </c>
      <c r="C190" s="19" t="s">
        <v>15</v>
      </c>
      <c r="D190" s="20" t="s">
        <v>3</v>
      </c>
      <c r="E190" s="20"/>
      <c r="F190" s="25"/>
      <c r="G190" s="21">
        <f t="shared" si="0"/>
        <v>0</v>
      </c>
      <c r="H190" s="22">
        <f t="shared" si="1"/>
        <v>1</v>
      </c>
      <c r="I190" s="23">
        <f t="shared" si="2"/>
        <v>0</v>
      </c>
      <c r="J190" s="24">
        <f t="shared" si="3"/>
        <v>0</v>
      </c>
      <c r="K190" s="16"/>
      <c r="L190" s="16"/>
      <c r="M190" s="16"/>
    </row>
    <row r="191" spans="1:13">
      <c r="A191" s="7"/>
      <c r="B191" s="103">
        <v>42067</v>
      </c>
      <c r="C191" s="8" t="s">
        <v>13</v>
      </c>
      <c r="D191" s="20" t="s">
        <v>5</v>
      </c>
      <c r="E191" s="20">
        <v>112.83</v>
      </c>
      <c r="F191" s="25">
        <v>2.7083333333333334E-2</v>
      </c>
      <c r="G191" s="21">
        <f t="shared" si="0"/>
        <v>0.65</v>
      </c>
      <c r="H191" s="22">
        <f t="shared" si="1"/>
        <v>0.91874999999999996</v>
      </c>
      <c r="I191" s="23">
        <f t="shared" si="2"/>
        <v>15.351020408163265</v>
      </c>
      <c r="J191" s="24">
        <f t="shared" si="3"/>
        <v>14.10375</v>
      </c>
      <c r="K191" s="16"/>
      <c r="L191" s="16"/>
      <c r="M191" s="16"/>
    </row>
    <row r="192" spans="1:13">
      <c r="A192" s="7"/>
      <c r="B192" s="104">
        <f t="shared" ref="B192" si="126">B191</f>
        <v>42067</v>
      </c>
      <c r="C192" s="19" t="s">
        <v>14</v>
      </c>
      <c r="D192" s="20" t="s">
        <v>2</v>
      </c>
      <c r="E192" s="20">
        <v>118.16</v>
      </c>
      <c r="F192" s="25">
        <v>0</v>
      </c>
      <c r="G192" s="21">
        <f t="shared" si="0"/>
        <v>0</v>
      </c>
      <c r="H192" s="22">
        <f t="shared" si="1"/>
        <v>1</v>
      </c>
      <c r="I192" s="23">
        <f t="shared" si="2"/>
        <v>14.77</v>
      </c>
      <c r="J192" s="24">
        <f t="shared" si="3"/>
        <v>14.77</v>
      </c>
      <c r="K192" s="16"/>
      <c r="L192" s="16"/>
      <c r="M192" s="16"/>
    </row>
    <row r="193" spans="1:13">
      <c r="A193" s="7"/>
      <c r="B193" s="104">
        <f t="shared" ref="B193" si="127">B191</f>
        <v>42067</v>
      </c>
      <c r="C193" s="19" t="s">
        <v>15</v>
      </c>
      <c r="D193" s="20" t="s">
        <v>3</v>
      </c>
      <c r="E193" s="20">
        <v>121.2</v>
      </c>
      <c r="F193" s="25">
        <v>5.1388888888888894E-2</v>
      </c>
      <c r="G193" s="21">
        <f t="shared" si="0"/>
        <v>1.2333333333333334</v>
      </c>
      <c r="H193" s="22">
        <f t="shared" si="1"/>
        <v>0.84583333333333333</v>
      </c>
      <c r="I193" s="23">
        <f t="shared" si="2"/>
        <v>17.911330049261085</v>
      </c>
      <c r="J193" s="24">
        <f t="shared" si="3"/>
        <v>15.15</v>
      </c>
      <c r="K193" s="16"/>
      <c r="L193" s="16"/>
      <c r="M193" s="16"/>
    </row>
    <row r="194" spans="1:13">
      <c r="A194" s="7"/>
      <c r="B194" s="103">
        <v>42068</v>
      </c>
      <c r="C194" s="8" t="s">
        <v>13</v>
      </c>
      <c r="D194" s="20" t="s">
        <v>6</v>
      </c>
      <c r="E194" s="20">
        <v>115.86799999999999</v>
      </c>
      <c r="F194" s="25">
        <v>3.6805555555555557E-2</v>
      </c>
      <c r="G194" s="21">
        <f t="shared" si="0"/>
        <v>0.8833333333333333</v>
      </c>
      <c r="H194" s="22">
        <f t="shared" si="1"/>
        <v>0.88958333333333339</v>
      </c>
      <c r="I194" s="23">
        <f t="shared" si="2"/>
        <v>16.281217798594845</v>
      </c>
      <c r="J194" s="24">
        <f t="shared" si="3"/>
        <v>14.483499999999999</v>
      </c>
      <c r="K194" s="16"/>
      <c r="L194" s="16"/>
      <c r="M194" s="16"/>
    </row>
    <row r="195" spans="1:13">
      <c r="A195" s="7"/>
      <c r="B195" s="104">
        <f t="shared" ref="B195" si="128">B194</f>
        <v>42068</v>
      </c>
      <c r="C195" s="19" t="s">
        <v>14</v>
      </c>
      <c r="D195" s="20" t="s">
        <v>5</v>
      </c>
      <c r="E195" s="20">
        <v>170.63</v>
      </c>
      <c r="F195" s="25">
        <v>1.5972222222222224E-2</v>
      </c>
      <c r="G195" s="21">
        <f t="shared" si="0"/>
        <v>0.38333333333333341</v>
      </c>
      <c r="H195" s="22">
        <f t="shared" si="1"/>
        <v>0.95208333333333328</v>
      </c>
      <c r="I195" s="23">
        <f t="shared" si="2"/>
        <v>22.402188183807439</v>
      </c>
      <c r="J195" s="24">
        <f t="shared" si="3"/>
        <v>21.328749999999999</v>
      </c>
      <c r="K195" s="16"/>
      <c r="L195" s="16"/>
      <c r="M195" s="16"/>
    </row>
    <row r="196" spans="1:13">
      <c r="A196" s="7"/>
      <c r="B196" s="104">
        <f t="shared" ref="B196" si="129">B194</f>
        <v>42068</v>
      </c>
      <c r="C196" s="19" t="s">
        <v>15</v>
      </c>
      <c r="D196" s="20" t="s">
        <v>2</v>
      </c>
      <c r="E196" s="20">
        <v>159.29</v>
      </c>
      <c r="F196" s="25">
        <v>0</v>
      </c>
      <c r="G196" s="21">
        <f t="shared" si="0"/>
        <v>0</v>
      </c>
      <c r="H196" s="22">
        <f t="shared" si="1"/>
        <v>1</v>
      </c>
      <c r="I196" s="23">
        <f t="shared" si="2"/>
        <v>19.911249999999999</v>
      </c>
      <c r="J196" s="24">
        <f t="shared" si="3"/>
        <v>19.911249999999999</v>
      </c>
      <c r="K196" s="16"/>
      <c r="L196" s="16"/>
      <c r="M196" s="16"/>
    </row>
    <row r="197" spans="1:13">
      <c r="A197" s="7"/>
      <c r="B197" s="103">
        <v>42069</v>
      </c>
      <c r="C197" s="8" t="s">
        <v>13</v>
      </c>
      <c r="D197" s="20" t="s">
        <v>6</v>
      </c>
      <c r="E197" s="20">
        <v>145.96</v>
      </c>
      <c r="F197" s="25">
        <v>1.6666666666666666E-2</v>
      </c>
      <c r="G197" s="21">
        <f t="shared" si="0"/>
        <v>0.4</v>
      </c>
      <c r="H197" s="22">
        <f t="shared" si="1"/>
        <v>0.95</v>
      </c>
      <c r="I197" s="23">
        <f t="shared" si="2"/>
        <v>19.205263157894738</v>
      </c>
      <c r="J197" s="24">
        <f t="shared" si="3"/>
        <v>18.245000000000001</v>
      </c>
      <c r="K197" s="16"/>
      <c r="L197" s="16"/>
      <c r="M197" s="16"/>
    </row>
    <row r="198" spans="1:13">
      <c r="A198" s="7"/>
      <c r="B198" s="104">
        <f t="shared" ref="B198" si="130">B197</f>
        <v>42069</v>
      </c>
      <c r="C198" s="19" t="s">
        <v>14</v>
      </c>
      <c r="D198" s="20" t="s">
        <v>5</v>
      </c>
      <c r="E198" s="20">
        <v>139.18</v>
      </c>
      <c r="F198" s="25">
        <v>0</v>
      </c>
      <c r="G198" s="21">
        <f t="shared" si="0"/>
        <v>0</v>
      </c>
      <c r="H198" s="22">
        <f t="shared" si="1"/>
        <v>1</v>
      </c>
      <c r="I198" s="23">
        <f t="shared" si="2"/>
        <v>17.397500000000001</v>
      </c>
      <c r="J198" s="24">
        <f t="shared" si="3"/>
        <v>17.397500000000001</v>
      </c>
      <c r="K198" s="16"/>
      <c r="L198" s="16"/>
      <c r="M198" s="16"/>
    </row>
    <row r="199" spans="1:13">
      <c r="A199" s="7"/>
      <c r="B199" s="104">
        <f t="shared" ref="B199" si="131">B197</f>
        <v>42069</v>
      </c>
      <c r="C199" s="19" t="s">
        <v>15</v>
      </c>
      <c r="D199" s="20" t="s">
        <v>2</v>
      </c>
      <c r="E199" s="20">
        <v>118.03</v>
      </c>
      <c r="F199" s="25">
        <v>0</v>
      </c>
      <c r="G199" s="21">
        <f t="shared" si="0"/>
        <v>0</v>
      </c>
      <c r="H199" s="22">
        <f t="shared" si="1"/>
        <v>1</v>
      </c>
      <c r="I199" s="23">
        <f t="shared" si="2"/>
        <v>14.75375</v>
      </c>
      <c r="J199" s="24">
        <f t="shared" si="3"/>
        <v>14.75375</v>
      </c>
      <c r="K199" s="16"/>
      <c r="L199" s="16"/>
      <c r="M199" s="16"/>
    </row>
    <row r="200" spans="1:13">
      <c r="A200" s="7"/>
      <c r="B200" s="103">
        <v>42070</v>
      </c>
      <c r="C200" s="8" t="s">
        <v>13</v>
      </c>
      <c r="D200" s="20" t="s">
        <v>4</v>
      </c>
      <c r="E200" s="20">
        <v>113.62</v>
      </c>
      <c r="F200" s="25">
        <v>7.013888888888889E-2</v>
      </c>
      <c r="G200" s="21">
        <f t="shared" si="0"/>
        <v>1.6833333333333333</v>
      </c>
      <c r="H200" s="22">
        <f t="shared" si="1"/>
        <v>0.7895833333333333</v>
      </c>
      <c r="I200" s="23">
        <f t="shared" si="2"/>
        <v>17.987335092348285</v>
      </c>
      <c r="J200" s="24">
        <f t="shared" si="3"/>
        <v>14.202500000000001</v>
      </c>
      <c r="K200" s="16"/>
      <c r="L200" s="16"/>
      <c r="M200" s="16"/>
    </row>
    <row r="201" spans="1:13">
      <c r="A201" s="7"/>
      <c r="B201" s="104">
        <f t="shared" ref="B201" si="132">B200</f>
        <v>42070</v>
      </c>
      <c r="C201" s="19" t="s">
        <v>14</v>
      </c>
      <c r="D201" s="20" t="s">
        <v>6</v>
      </c>
      <c r="E201" s="20">
        <v>144.97999999999999</v>
      </c>
      <c r="F201" s="25">
        <v>1.7361111111111112E-2</v>
      </c>
      <c r="G201" s="21">
        <f t="shared" si="0"/>
        <v>0.41666666666666669</v>
      </c>
      <c r="H201" s="22">
        <f t="shared" si="1"/>
        <v>0.94791666666666663</v>
      </c>
      <c r="I201" s="23">
        <f t="shared" si="2"/>
        <v>19.118241758241759</v>
      </c>
      <c r="J201" s="24">
        <f t="shared" si="3"/>
        <v>18.122499999999999</v>
      </c>
      <c r="K201" s="16"/>
      <c r="L201" s="16"/>
      <c r="M201" s="16"/>
    </row>
    <row r="202" spans="1:13">
      <c r="A202" s="7"/>
      <c r="B202" s="104">
        <f t="shared" ref="B202" si="133">B200</f>
        <v>42070</v>
      </c>
      <c r="C202" s="19" t="s">
        <v>15</v>
      </c>
      <c r="D202" s="20" t="s">
        <v>5</v>
      </c>
      <c r="E202" s="20">
        <v>121.03</v>
      </c>
      <c r="F202" s="25">
        <v>4.1666666666666664E-2</v>
      </c>
      <c r="G202" s="21">
        <f t="shared" si="0"/>
        <v>1</v>
      </c>
      <c r="H202" s="22">
        <f t="shared" si="1"/>
        <v>0.875</v>
      </c>
      <c r="I202" s="23">
        <f t="shared" si="2"/>
        <v>17.29</v>
      </c>
      <c r="J202" s="24">
        <f t="shared" si="3"/>
        <v>15.12875</v>
      </c>
      <c r="K202" s="16"/>
      <c r="L202" s="16"/>
      <c r="M202" s="16"/>
    </row>
    <row r="203" spans="1:13">
      <c r="A203" s="7"/>
      <c r="B203" s="103">
        <v>42071</v>
      </c>
      <c r="C203" s="8" t="s">
        <v>13</v>
      </c>
      <c r="D203" s="20" t="s">
        <v>4</v>
      </c>
      <c r="E203" s="20">
        <v>159.88999999999999</v>
      </c>
      <c r="F203" s="25">
        <v>8.3333333333333332E-3</v>
      </c>
      <c r="G203" s="21">
        <f t="shared" si="0"/>
        <v>0.2</v>
      </c>
      <c r="H203" s="22">
        <f t="shared" si="1"/>
        <v>0.97499999999999998</v>
      </c>
      <c r="I203" s="23">
        <f t="shared" si="2"/>
        <v>20.498717948717946</v>
      </c>
      <c r="J203" s="24">
        <f t="shared" si="3"/>
        <v>19.986249999999998</v>
      </c>
      <c r="K203" s="16"/>
      <c r="L203" s="16"/>
      <c r="M203" s="16"/>
    </row>
    <row r="204" spans="1:13">
      <c r="A204" s="7"/>
      <c r="B204" s="104">
        <f t="shared" ref="B204" si="134">B203</f>
        <v>42071</v>
      </c>
      <c r="C204" s="19" t="s">
        <v>14</v>
      </c>
      <c r="D204" s="20" t="s">
        <v>6</v>
      </c>
      <c r="E204" s="20">
        <v>137.47999999999999</v>
      </c>
      <c r="F204" s="25">
        <v>8.3333333333333332E-3</v>
      </c>
      <c r="G204" s="21">
        <f t="shared" si="0"/>
        <v>0.2</v>
      </c>
      <c r="H204" s="22">
        <f t="shared" si="1"/>
        <v>0.97499999999999998</v>
      </c>
      <c r="I204" s="23">
        <f t="shared" si="2"/>
        <v>17.625641025641023</v>
      </c>
      <c r="J204" s="24">
        <f t="shared" si="3"/>
        <v>17.184999999999999</v>
      </c>
      <c r="K204" s="16"/>
      <c r="L204" s="16"/>
      <c r="M204" s="16"/>
    </row>
    <row r="205" spans="1:13">
      <c r="A205" s="7"/>
      <c r="B205" s="104">
        <f t="shared" ref="B205" si="135">B203</f>
        <v>42071</v>
      </c>
      <c r="C205" s="19" t="s">
        <v>15</v>
      </c>
      <c r="D205" s="20" t="s">
        <v>5</v>
      </c>
      <c r="E205" s="20">
        <v>95.51</v>
      </c>
      <c r="F205" s="25">
        <v>0.13125000000000001</v>
      </c>
      <c r="G205" s="21">
        <f t="shared" si="0"/>
        <v>3.1500000000000004</v>
      </c>
      <c r="H205" s="22">
        <f t="shared" si="1"/>
        <v>0.60624999999999996</v>
      </c>
      <c r="I205" s="23">
        <f t="shared" si="2"/>
        <v>19.69278350515464</v>
      </c>
      <c r="J205" s="24">
        <f t="shared" si="3"/>
        <v>11.938750000000001</v>
      </c>
      <c r="K205" s="16"/>
      <c r="L205" s="16"/>
      <c r="M205" s="16"/>
    </row>
    <row r="206" spans="1:13">
      <c r="A206" s="7"/>
      <c r="B206" s="103">
        <v>42072</v>
      </c>
      <c r="C206" s="8" t="s">
        <v>13</v>
      </c>
      <c r="D206" s="20" t="s">
        <v>3</v>
      </c>
      <c r="E206" s="20"/>
      <c r="F206" s="25"/>
      <c r="G206" s="21">
        <f t="shared" si="0"/>
        <v>0</v>
      </c>
      <c r="H206" s="22">
        <f t="shared" si="1"/>
        <v>1</v>
      </c>
      <c r="I206" s="23">
        <f t="shared" si="2"/>
        <v>0</v>
      </c>
      <c r="J206" s="24">
        <f t="shared" si="3"/>
        <v>0</v>
      </c>
      <c r="K206" s="16"/>
      <c r="L206" s="16"/>
      <c r="M206" s="16"/>
    </row>
    <row r="207" spans="1:13">
      <c r="A207" s="7"/>
      <c r="B207" s="104">
        <f t="shared" ref="B207" si="136">B206</f>
        <v>42072</v>
      </c>
      <c r="C207" s="19" t="s">
        <v>14</v>
      </c>
      <c r="D207" s="20" t="s">
        <v>4</v>
      </c>
      <c r="E207" s="20">
        <v>14.92</v>
      </c>
      <c r="F207" s="25">
        <v>0.27430555555555552</v>
      </c>
      <c r="G207" s="21">
        <f t="shared" si="0"/>
        <v>6.5833333333333321</v>
      </c>
      <c r="H207" s="22">
        <f t="shared" si="1"/>
        <v>0.17708333333333348</v>
      </c>
      <c r="I207" s="23">
        <f t="shared" si="2"/>
        <v>10.531764705882344</v>
      </c>
      <c r="J207" s="24">
        <f t="shared" si="3"/>
        <v>1.865</v>
      </c>
      <c r="K207" s="16"/>
      <c r="L207" s="16"/>
      <c r="M207" s="16"/>
    </row>
    <row r="208" spans="1:13">
      <c r="A208" s="7"/>
      <c r="B208" s="104">
        <f t="shared" ref="B208" si="137">B206</f>
        <v>42072</v>
      </c>
      <c r="C208" s="19" t="s">
        <v>15</v>
      </c>
      <c r="D208" s="20" t="s">
        <v>6</v>
      </c>
      <c r="E208" s="20">
        <v>88.65</v>
      </c>
      <c r="F208" s="25">
        <v>0.13958333333333334</v>
      </c>
      <c r="G208" s="21">
        <f t="shared" si="0"/>
        <v>3.35</v>
      </c>
      <c r="H208" s="22">
        <f t="shared" si="1"/>
        <v>0.58125000000000004</v>
      </c>
      <c r="I208" s="23">
        <f t="shared" si="2"/>
        <v>19.064516129032256</v>
      </c>
      <c r="J208" s="24">
        <f t="shared" si="3"/>
        <v>11.081250000000001</v>
      </c>
      <c r="K208" s="16"/>
      <c r="L208" s="16"/>
      <c r="M208" s="16"/>
    </row>
    <row r="209" spans="1:13">
      <c r="A209" s="7"/>
      <c r="B209" s="103">
        <v>42073</v>
      </c>
      <c r="C209" s="8" t="s">
        <v>13</v>
      </c>
      <c r="D209" s="20" t="s">
        <v>3</v>
      </c>
      <c r="E209" s="20"/>
      <c r="F209" s="25"/>
      <c r="G209" s="21">
        <f t="shared" si="0"/>
        <v>0</v>
      </c>
      <c r="H209" s="22">
        <f t="shared" si="1"/>
        <v>1</v>
      </c>
      <c r="I209" s="23">
        <f t="shared" si="2"/>
        <v>0</v>
      </c>
      <c r="J209" s="24">
        <f t="shared" si="3"/>
        <v>0</v>
      </c>
      <c r="K209" s="16"/>
      <c r="L209" s="16"/>
      <c r="M209" s="16"/>
    </row>
    <row r="210" spans="1:13">
      <c r="A210" s="7"/>
      <c r="B210" s="104">
        <f t="shared" ref="B210" si="138">B209</f>
        <v>42073</v>
      </c>
      <c r="C210" s="19" t="s">
        <v>14</v>
      </c>
      <c r="D210" s="20" t="s">
        <v>4</v>
      </c>
      <c r="E210" s="20">
        <v>134.69999999999999</v>
      </c>
      <c r="F210" s="25">
        <v>6.3888888888888884E-2</v>
      </c>
      <c r="G210" s="21">
        <f t="shared" si="0"/>
        <v>1.5333333333333332</v>
      </c>
      <c r="H210" s="22">
        <f t="shared" si="1"/>
        <v>0.80833333333333335</v>
      </c>
      <c r="I210" s="23">
        <f t="shared" si="2"/>
        <v>20.829896907216494</v>
      </c>
      <c r="J210" s="24">
        <f t="shared" si="3"/>
        <v>16.837499999999999</v>
      </c>
      <c r="K210" s="16"/>
      <c r="L210" s="16"/>
      <c r="M210" s="16"/>
    </row>
    <row r="211" spans="1:13">
      <c r="A211" s="7"/>
      <c r="B211" s="104">
        <f t="shared" ref="B211" si="139">B209</f>
        <v>42073</v>
      </c>
      <c r="C211" s="19" t="s">
        <v>15</v>
      </c>
      <c r="D211" s="20" t="s">
        <v>6</v>
      </c>
      <c r="E211" s="20">
        <v>143.29</v>
      </c>
      <c r="F211" s="25">
        <v>6.9444444444444441E-3</v>
      </c>
      <c r="G211" s="21">
        <f t="shared" si="0"/>
        <v>0.16666666666666666</v>
      </c>
      <c r="H211" s="22">
        <f t="shared" si="1"/>
        <v>0.97916666666666663</v>
      </c>
      <c r="I211" s="23">
        <f t="shared" si="2"/>
        <v>18.292340425531915</v>
      </c>
      <c r="J211" s="24">
        <f t="shared" si="3"/>
        <v>17.911249999999999</v>
      </c>
      <c r="K211" s="16"/>
      <c r="L211" s="16"/>
      <c r="M211" s="16"/>
    </row>
    <row r="212" spans="1:13">
      <c r="A212" s="7"/>
      <c r="B212" s="103">
        <v>42074</v>
      </c>
      <c r="C212" s="8" t="s">
        <v>13</v>
      </c>
      <c r="D212" s="20" t="s">
        <v>2</v>
      </c>
      <c r="E212" s="20">
        <v>105.58</v>
      </c>
      <c r="F212" s="25">
        <v>4.1666666666666664E-2</v>
      </c>
      <c r="G212" s="21">
        <f t="shared" si="0"/>
        <v>1</v>
      </c>
      <c r="H212" s="22">
        <f t="shared" si="1"/>
        <v>0.875</v>
      </c>
      <c r="I212" s="23">
        <f t="shared" si="2"/>
        <v>15.082857142857142</v>
      </c>
      <c r="J212" s="24">
        <f t="shared" si="3"/>
        <v>13.1975</v>
      </c>
      <c r="K212" s="16"/>
      <c r="L212" s="16"/>
      <c r="M212" s="16"/>
    </row>
    <row r="213" spans="1:13">
      <c r="A213" s="7"/>
      <c r="B213" s="104">
        <f t="shared" ref="B213" si="140">B212</f>
        <v>42074</v>
      </c>
      <c r="C213" s="19" t="s">
        <v>14</v>
      </c>
      <c r="D213" s="20" t="s">
        <v>3</v>
      </c>
      <c r="E213" s="20">
        <v>130.53700000000001</v>
      </c>
      <c r="F213" s="25">
        <v>2.5694444444444447E-2</v>
      </c>
      <c r="G213" s="21">
        <f t="shared" si="0"/>
        <v>0.6166666666666667</v>
      </c>
      <c r="H213" s="22">
        <f t="shared" si="1"/>
        <v>0.92291666666666661</v>
      </c>
      <c r="I213" s="23">
        <f t="shared" si="2"/>
        <v>17.679954853273141</v>
      </c>
      <c r="J213" s="24">
        <f t="shared" si="3"/>
        <v>16.317125000000001</v>
      </c>
      <c r="K213" s="16"/>
      <c r="L213" s="16"/>
      <c r="M213" s="16"/>
    </row>
    <row r="214" spans="1:13">
      <c r="A214" s="7"/>
      <c r="B214" s="104">
        <f t="shared" ref="B214" si="141">B212</f>
        <v>42074</v>
      </c>
      <c r="C214" s="19" t="s">
        <v>15</v>
      </c>
      <c r="D214" s="20" t="s">
        <v>4</v>
      </c>
      <c r="E214" s="20">
        <v>151.15600000000001</v>
      </c>
      <c r="F214" s="25">
        <v>6.9444444444444441E-3</v>
      </c>
      <c r="G214" s="21">
        <f t="shared" si="0"/>
        <v>0.16666666666666666</v>
      </c>
      <c r="H214" s="22">
        <f t="shared" si="1"/>
        <v>0.97916666666666663</v>
      </c>
      <c r="I214" s="23">
        <f t="shared" si="2"/>
        <v>19.296510638297875</v>
      </c>
      <c r="J214" s="24">
        <f t="shared" si="3"/>
        <v>18.894500000000001</v>
      </c>
      <c r="K214" s="16"/>
      <c r="L214" s="16"/>
      <c r="M214" s="16"/>
    </row>
    <row r="215" spans="1:13">
      <c r="A215" s="7"/>
      <c r="B215" s="103">
        <v>42075</v>
      </c>
      <c r="C215" s="8" t="s">
        <v>13</v>
      </c>
      <c r="D215" s="9" t="s">
        <v>2</v>
      </c>
      <c r="E215" s="20"/>
      <c r="F215" s="25"/>
      <c r="G215" s="21">
        <f t="shared" si="0"/>
        <v>0</v>
      </c>
      <c r="H215" s="22">
        <f t="shared" si="1"/>
        <v>1</v>
      </c>
      <c r="I215" s="23">
        <f t="shared" si="2"/>
        <v>0</v>
      </c>
      <c r="J215" s="24">
        <f t="shared" si="3"/>
        <v>0</v>
      </c>
      <c r="K215" s="16"/>
      <c r="L215" s="16"/>
      <c r="M215" s="16"/>
    </row>
    <row r="216" spans="1:13">
      <c r="A216" s="7"/>
      <c r="B216" s="104">
        <f t="shared" ref="B216" si="142">B215</f>
        <v>42075</v>
      </c>
      <c r="C216" s="19" t="s">
        <v>14</v>
      </c>
      <c r="D216" s="20" t="s">
        <v>3</v>
      </c>
      <c r="E216" s="20"/>
      <c r="F216" s="25"/>
      <c r="G216" s="21">
        <f t="shared" si="0"/>
        <v>0</v>
      </c>
      <c r="H216" s="22">
        <f t="shared" si="1"/>
        <v>1</v>
      </c>
      <c r="I216" s="23">
        <f t="shared" si="2"/>
        <v>0</v>
      </c>
      <c r="J216" s="24">
        <f t="shared" si="3"/>
        <v>0</v>
      </c>
      <c r="K216" s="16"/>
      <c r="L216" s="16"/>
      <c r="M216" s="16"/>
    </row>
    <row r="217" spans="1:13">
      <c r="A217" s="7"/>
      <c r="B217" s="104">
        <f t="shared" ref="B217" si="143">B215</f>
        <v>42075</v>
      </c>
      <c r="C217" s="19" t="s">
        <v>15</v>
      </c>
      <c r="D217" s="20" t="s">
        <v>4</v>
      </c>
      <c r="E217" s="20"/>
      <c r="F217" s="25"/>
      <c r="G217" s="21">
        <f t="shared" si="0"/>
        <v>0</v>
      </c>
      <c r="H217" s="22">
        <f t="shared" si="1"/>
        <v>1</v>
      </c>
      <c r="I217" s="23">
        <f t="shared" si="2"/>
        <v>0</v>
      </c>
      <c r="J217" s="24">
        <f t="shared" si="3"/>
        <v>0</v>
      </c>
      <c r="K217" s="16"/>
      <c r="L217" s="16"/>
      <c r="M217" s="16"/>
    </row>
    <row r="218" spans="1:13">
      <c r="A218" s="7"/>
      <c r="B218" s="103">
        <v>42076</v>
      </c>
      <c r="C218" s="8" t="s">
        <v>13</v>
      </c>
      <c r="D218" s="20" t="s">
        <v>5</v>
      </c>
      <c r="E218" s="20"/>
      <c r="F218" s="25"/>
      <c r="G218" s="21">
        <f t="shared" si="0"/>
        <v>0</v>
      </c>
      <c r="H218" s="22">
        <f t="shared" si="1"/>
        <v>1</v>
      </c>
      <c r="I218" s="23">
        <f t="shared" si="2"/>
        <v>0</v>
      </c>
      <c r="J218" s="24">
        <f t="shared" si="3"/>
        <v>0</v>
      </c>
      <c r="K218" s="16"/>
      <c r="L218" s="16"/>
      <c r="M218" s="16"/>
    </row>
    <row r="219" spans="1:13">
      <c r="A219" s="7"/>
      <c r="B219" s="104">
        <f t="shared" ref="B219" si="144">B218</f>
        <v>42076</v>
      </c>
      <c r="C219" s="19" t="s">
        <v>14</v>
      </c>
      <c r="D219" s="20" t="s">
        <v>2</v>
      </c>
      <c r="E219" s="20"/>
      <c r="F219" s="25"/>
      <c r="G219" s="21">
        <f t="shared" si="0"/>
        <v>0</v>
      </c>
      <c r="H219" s="22">
        <f t="shared" si="1"/>
        <v>1</v>
      </c>
      <c r="I219" s="23">
        <f t="shared" si="2"/>
        <v>0</v>
      </c>
      <c r="J219" s="24">
        <f t="shared" si="3"/>
        <v>0</v>
      </c>
      <c r="K219" s="16"/>
      <c r="L219" s="16"/>
      <c r="M219" s="16"/>
    </row>
    <row r="220" spans="1:13">
      <c r="A220" s="7"/>
      <c r="B220" s="104">
        <f t="shared" ref="B220" si="145">B218</f>
        <v>42076</v>
      </c>
      <c r="C220" s="19" t="s">
        <v>15</v>
      </c>
      <c r="D220" s="20" t="s">
        <v>3</v>
      </c>
      <c r="E220" s="20"/>
      <c r="F220" s="25"/>
      <c r="G220" s="21">
        <f t="shared" si="0"/>
        <v>0</v>
      </c>
      <c r="H220" s="22">
        <f t="shared" si="1"/>
        <v>1</v>
      </c>
      <c r="I220" s="23">
        <f t="shared" si="2"/>
        <v>0</v>
      </c>
      <c r="J220" s="24">
        <f t="shared" si="3"/>
        <v>0</v>
      </c>
      <c r="K220" s="16"/>
      <c r="L220" s="16"/>
      <c r="M220" s="16"/>
    </row>
    <row r="221" spans="1:13">
      <c r="A221" s="7"/>
      <c r="B221" s="103">
        <v>42077</v>
      </c>
      <c r="C221" s="8" t="s">
        <v>13</v>
      </c>
      <c r="D221" s="20" t="s">
        <v>5</v>
      </c>
      <c r="E221" s="20"/>
      <c r="F221" s="25"/>
      <c r="G221" s="21">
        <f t="shared" si="0"/>
        <v>0</v>
      </c>
      <c r="H221" s="22">
        <f t="shared" si="1"/>
        <v>1</v>
      </c>
      <c r="I221" s="23">
        <f t="shared" si="2"/>
        <v>0</v>
      </c>
      <c r="J221" s="24">
        <f t="shared" si="3"/>
        <v>0</v>
      </c>
      <c r="K221" s="16"/>
      <c r="L221" s="16"/>
      <c r="M221" s="16"/>
    </row>
    <row r="222" spans="1:13">
      <c r="A222" s="7"/>
      <c r="B222" s="104">
        <f t="shared" ref="B222" si="146">B221</f>
        <v>42077</v>
      </c>
      <c r="C222" s="19" t="s">
        <v>14</v>
      </c>
      <c r="D222" s="20" t="s">
        <v>2</v>
      </c>
      <c r="E222" s="20"/>
      <c r="F222" s="25"/>
      <c r="G222" s="21">
        <f t="shared" si="0"/>
        <v>0</v>
      </c>
      <c r="H222" s="22">
        <f t="shared" si="1"/>
        <v>1</v>
      </c>
      <c r="I222" s="23">
        <f t="shared" si="2"/>
        <v>0</v>
      </c>
      <c r="J222" s="24">
        <f t="shared" si="3"/>
        <v>0</v>
      </c>
      <c r="K222" s="16"/>
      <c r="L222" s="16"/>
      <c r="M222" s="16"/>
    </row>
    <row r="223" spans="1:13">
      <c r="A223" s="7"/>
      <c r="B223" s="104">
        <f t="shared" ref="B223" si="147">B221</f>
        <v>42077</v>
      </c>
      <c r="C223" s="19" t="s">
        <v>15</v>
      </c>
      <c r="D223" s="20" t="s">
        <v>3</v>
      </c>
      <c r="E223" s="20"/>
      <c r="F223" s="25"/>
      <c r="G223" s="21">
        <f t="shared" si="0"/>
        <v>0</v>
      </c>
      <c r="H223" s="22">
        <f t="shared" si="1"/>
        <v>1</v>
      </c>
      <c r="I223" s="23">
        <f t="shared" si="2"/>
        <v>0</v>
      </c>
      <c r="J223" s="24">
        <f t="shared" si="3"/>
        <v>0</v>
      </c>
      <c r="K223" s="16"/>
      <c r="L223" s="16"/>
      <c r="M223" s="16"/>
    </row>
    <row r="224" spans="1:13">
      <c r="A224" s="7"/>
      <c r="B224" s="103">
        <v>42078</v>
      </c>
      <c r="C224" s="8" t="s">
        <v>13</v>
      </c>
      <c r="D224" s="20" t="s">
        <v>6</v>
      </c>
      <c r="E224" s="20"/>
      <c r="F224" s="25"/>
      <c r="G224" s="21">
        <f t="shared" si="0"/>
        <v>0</v>
      </c>
      <c r="H224" s="22">
        <f t="shared" si="1"/>
        <v>1</v>
      </c>
      <c r="I224" s="23">
        <f t="shared" si="2"/>
        <v>0</v>
      </c>
      <c r="J224" s="24">
        <f t="shared" si="3"/>
        <v>0</v>
      </c>
      <c r="K224" s="16"/>
      <c r="L224" s="16"/>
      <c r="M224" s="16"/>
    </row>
    <row r="225" spans="1:13">
      <c r="A225" s="7"/>
      <c r="B225" s="104">
        <f t="shared" ref="B225" si="148">B224</f>
        <v>42078</v>
      </c>
      <c r="C225" s="19" t="s">
        <v>14</v>
      </c>
      <c r="D225" s="20" t="s">
        <v>5</v>
      </c>
      <c r="E225" s="20"/>
      <c r="F225" s="25"/>
      <c r="G225" s="21">
        <f t="shared" si="0"/>
        <v>0</v>
      </c>
      <c r="H225" s="22">
        <f t="shared" si="1"/>
        <v>1</v>
      </c>
      <c r="I225" s="23">
        <f t="shared" si="2"/>
        <v>0</v>
      </c>
      <c r="J225" s="24">
        <f t="shared" si="3"/>
        <v>0</v>
      </c>
      <c r="K225" s="16"/>
      <c r="L225" s="16"/>
      <c r="M225" s="16"/>
    </row>
    <row r="226" spans="1:13">
      <c r="A226" s="7"/>
      <c r="B226" s="104">
        <f t="shared" ref="B226" si="149">B224</f>
        <v>42078</v>
      </c>
      <c r="C226" s="19" t="s">
        <v>15</v>
      </c>
      <c r="D226" s="20" t="s">
        <v>2</v>
      </c>
      <c r="E226" s="20"/>
      <c r="F226" s="25"/>
      <c r="G226" s="21">
        <f t="shared" si="0"/>
        <v>0</v>
      </c>
      <c r="H226" s="22">
        <f t="shared" si="1"/>
        <v>1</v>
      </c>
      <c r="I226" s="23">
        <f t="shared" si="2"/>
        <v>0</v>
      </c>
      <c r="J226" s="24">
        <f t="shared" si="3"/>
        <v>0</v>
      </c>
      <c r="K226" s="16"/>
      <c r="L226" s="16"/>
      <c r="M226" s="16"/>
    </row>
    <row r="227" spans="1:13">
      <c r="A227" s="7"/>
      <c r="B227" s="103">
        <v>42079</v>
      </c>
      <c r="C227" s="8" t="s">
        <v>13</v>
      </c>
      <c r="D227" s="20" t="s">
        <v>6</v>
      </c>
      <c r="E227" s="20"/>
      <c r="F227" s="25"/>
      <c r="G227" s="21">
        <f t="shared" si="0"/>
        <v>0</v>
      </c>
      <c r="H227" s="22">
        <f t="shared" si="1"/>
        <v>1</v>
      </c>
      <c r="I227" s="23">
        <f t="shared" si="2"/>
        <v>0</v>
      </c>
      <c r="J227" s="24">
        <f t="shared" si="3"/>
        <v>0</v>
      </c>
      <c r="K227" s="16"/>
      <c r="L227" s="16"/>
      <c r="M227" s="16"/>
    </row>
    <row r="228" spans="1:13">
      <c r="A228" s="7"/>
      <c r="B228" s="104">
        <f t="shared" ref="B228" si="150">B227</f>
        <v>42079</v>
      </c>
      <c r="C228" s="19" t="s">
        <v>14</v>
      </c>
      <c r="D228" s="20" t="s">
        <v>5</v>
      </c>
      <c r="E228" s="20"/>
      <c r="F228" s="25"/>
      <c r="G228" s="21">
        <f t="shared" si="0"/>
        <v>0</v>
      </c>
      <c r="H228" s="22">
        <f t="shared" si="1"/>
        <v>1</v>
      </c>
      <c r="I228" s="23">
        <f t="shared" si="2"/>
        <v>0</v>
      </c>
      <c r="J228" s="24">
        <f t="shared" si="3"/>
        <v>0</v>
      </c>
      <c r="K228" s="16"/>
      <c r="L228" s="16"/>
      <c r="M228" s="16"/>
    </row>
    <row r="229" spans="1:13">
      <c r="A229" s="7"/>
      <c r="B229" s="104">
        <f t="shared" ref="B229" si="151">B227</f>
        <v>42079</v>
      </c>
      <c r="C229" s="19" t="s">
        <v>15</v>
      </c>
      <c r="D229" s="20" t="s">
        <v>2</v>
      </c>
      <c r="E229" s="20"/>
      <c r="F229" s="25"/>
      <c r="G229" s="21">
        <f t="shared" si="0"/>
        <v>0</v>
      </c>
      <c r="H229" s="22">
        <f t="shared" si="1"/>
        <v>1</v>
      </c>
      <c r="I229" s="23">
        <f t="shared" si="2"/>
        <v>0</v>
      </c>
      <c r="J229" s="24">
        <f t="shared" si="3"/>
        <v>0</v>
      </c>
      <c r="K229" s="16"/>
      <c r="L229" s="16"/>
      <c r="M229" s="16"/>
    </row>
    <row r="230" spans="1:13">
      <c r="A230" s="7"/>
      <c r="B230" s="103">
        <v>42080</v>
      </c>
      <c r="C230" s="8" t="s">
        <v>13</v>
      </c>
      <c r="D230" s="20" t="s">
        <v>4</v>
      </c>
      <c r="E230" s="20"/>
      <c r="F230" s="25"/>
      <c r="G230" s="21">
        <f t="shared" si="0"/>
        <v>0</v>
      </c>
      <c r="H230" s="22">
        <f t="shared" si="1"/>
        <v>1</v>
      </c>
      <c r="I230" s="23">
        <f t="shared" si="2"/>
        <v>0</v>
      </c>
      <c r="J230" s="24">
        <f t="shared" si="3"/>
        <v>0</v>
      </c>
      <c r="K230" s="16"/>
      <c r="L230" s="16"/>
      <c r="M230" s="16"/>
    </row>
    <row r="231" spans="1:13">
      <c r="A231" s="7"/>
      <c r="B231" s="104">
        <f t="shared" ref="B231" si="152">B230</f>
        <v>42080</v>
      </c>
      <c r="C231" s="19" t="s">
        <v>14</v>
      </c>
      <c r="D231" s="20" t="s">
        <v>6</v>
      </c>
      <c r="E231" s="20"/>
      <c r="F231" s="25"/>
      <c r="G231" s="21">
        <f t="shared" si="0"/>
        <v>0</v>
      </c>
      <c r="H231" s="22">
        <f t="shared" si="1"/>
        <v>1</v>
      </c>
      <c r="I231" s="23">
        <f t="shared" si="2"/>
        <v>0</v>
      </c>
      <c r="J231" s="24">
        <f t="shared" si="3"/>
        <v>0</v>
      </c>
      <c r="K231" s="16"/>
      <c r="L231" s="16"/>
      <c r="M231" s="16"/>
    </row>
    <row r="232" spans="1:13">
      <c r="A232" s="7"/>
      <c r="B232" s="104">
        <f t="shared" ref="B232" si="153">B230</f>
        <v>42080</v>
      </c>
      <c r="C232" s="19" t="s">
        <v>15</v>
      </c>
      <c r="D232" s="20" t="s">
        <v>5</v>
      </c>
      <c r="E232" s="20"/>
      <c r="F232" s="25"/>
      <c r="G232" s="21">
        <f t="shared" si="0"/>
        <v>0</v>
      </c>
      <c r="H232" s="22">
        <f t="shared" si="1"/>
        <v>1</v>
      </c>
      <c r="I232" s="23">
        <f t="shared" si="2"/>
        <v>0</v>
      </c>
      <c r="J232" s="24">
        <f t="shared" si="3"/>
        <v>0</v>
      </c>
      <c r="K232" s="16"/>
      <c r="L232" s="16"/>
      <c r="M232" s="16"/>
    </row>
    <row r="233" spans="1:13">
      <c r="A233" s="7"/>
      <c r="B233" s="103">
        <v>42081</v>
      </c>
      <c r="C233" s="8" t="s">
        <v>13</v>
      </c>
      <c r="D233" s="20" t="s">
        <v>4</v>
      </c>
      <c r="E233" s="20"/>
      <c r="F233" s="25"/>
      <c r="G233" s="21">
        <f t="shared" si="0"/>
        <v>0</v>
      </c>
      <c r="H233" s="22">
        <f t="shared" si="1"/>
        <v>1</v>
      </c>
      <c r="I233" s="23">
        <f t="shared" si="2"/>
        <v>0</v>
      </c>
      <c r="J233" s="24">
        <f t="shared" si="3"/>
        <v>0</v>
      </c>
      <c r="K233" s="16"/>
      <c r="L233" s="16"/>
      <c r="M233" s="16"/>
    </row>
    <row r="234" spans="1:13">
      <c r="A234" s="7"/>
      <c r="B234" s="104">
        <f t="shared" ref="B234" si="154">B233</f>
        <v>42081</v>
      </c>
      <c r="C234" s="19" t="s">
        <v>14</v>
      </c>
      <c r="D234" s="20" t="s">
        <v>6</v>
      </c>
      <c r="E234" s="20"/>
      <c r="F234" s="25"/>
      <c r="G234" s="21">
        <f t="shared" si="0"/>
        <v>0</v>
      </c>
      <c r="H234" s="22">
        <f t="shared" si="1"/>
        <v>1</v>
      </c>
      <c r="I234" s="23">
        <f t="shared" si="2"/>
        <v>0</v>
      </c>
      <c r="J234" s="24">
        <f t="shared" si="3"/>
        <v>0</v>
      </c>
      <c r="K234" s="16"/>
      <c r="L234" s="16"/>
      <c r="M234" s="16"/>
    </row>
    <row r="235" spans="1:13">
      <c r="A235" s="7"/>
      <c r="B235" s="104">
        <f t="shared" ref="B235" si="155">B233</f>
        <v>42081</v>
      </c>
      <c r="C235" s="19" t="s">
        <v>15</v>
      </c>
      <c r="D235" s="20" t="s">
        <v>5</v>
      </c>
      <c r="E235" s="20"/>
      <c r="F235" s="25"/>
      <c r="G235" s="21">
        <f t="shared" si="0"/>
        <v>0</v>
      </c>
      <c r="H235" s="22">
        <f t="shared" si="1"/>
        <v>1</v>
      </c>
      <c r="I235" s="23">
        <f t="shared" si="2"/>
        <v>0</v>
      </c>
      <c r="J235" s="24">
        <f t="shared" si="3"/>
        <v>0</v>
      </c>
      <c r="K235" s="16"/>
      <c r="L235" s="16"/>
      <c r="M235" s="16"/>
    </row>
    <row r="236" spans="1:13">
      <c r="A236" s="7"/>
      <c r="B236" s="103">
        <v>42082</v>
      </c>
      <c r="C236" s="8" t="s">
        <v>13</v>
      </c>
      <c r="D236" s="20" t="s">
        <v>3</v>
      </c>
      <c r="E236" s="20"/>
      <c r="F236" s="25"/>
      <c r="G236" s="21">
        <f t="shared" si="0"/>
        <v>0</v>
      </c>
      <c r="H236" s="22">
        <f t="shared" si="1"/>
        <v>1</v>
      </c>
      <c r="I236" s="23">
        <f t="shared" si="2"/>
        <v>0</v>
      </c>
      <c r="J236" s="24">
        <f t="shared" si="3"/>
        <v>0</v>
      </c>
      <c r="K236" s="16"/>
      <c r="L236" s="16"/>
      <c r="M236" s="16"/>
    </row>
    <row r="237" spans="1:13">
      <c r="A237" s="7"/>
      <c r="B237" s="104">
        <f t="shared" ref="B237" si="156">B236</f>
        <v>42082</v>
      </c>
      <c r="C237" s="19" t="s">
        <v>14</v>
      </c>
      <c r="D237" s="20" t="s">
        <v>4</v>
      </c>
      <c r="E237" s="20"/>
      <c r="F237" s="25"/>
      <c r="G237" s="21">
        <f t="shared" si="0"/>
        <v>0</v>
      </c>
      <c r="H237" s="22">
        <f t="shared" si="1"/>
        <v>1</v>
      </c>
      <c r="I237" s="23">
        <f t="shared" si="2"/>
        <v>0</v>
      </c>
      <c r="J237" s="24">
        <f t="shared" si="3"/>
        <v>0</v>
      </c>
      <c r="K237" s="16"/>
      <c r="L237" s="16"/>
      <c r="M237" s="16"/>
    </row>
    <row r="238" spans="1:13">
      <c r="A238" s="7"/>
      <c r="B238" s="104">
        <f t="shared" ref="B238" si="157">B236</f>
        <v>42082</v>
      </c>
      <c r="C238" s="19" t="s">
        <v>15</v>
      </c>
      <c r="D238" s="20" t="s">
        <v>6</v>
      </c>
      <c r="E238" s="20"/>
      <c r="F238" s="25"/>
      <c r="G238" s="21">
        <f t="shared" si="0"/>
        <v>0</v>
      </c>
      <c r="H238" s="22">
        <f t="shared" si="1"/>
        <v>1</v>
      </c>
      <c r="I238" s="23">
        <f t="shared" si="2"/>
        <v>0</v>
      </c>
      <c r="J238" s="24">
        <f t="shared" si="3"/>
        <v>0</v>
      </c>
      <c r="K238" s="16"/>
      <c r="L238" s="16"/>
      <c r="M238" s="16"/>
    </row>
    <row r="239" spans="1:13">
      <c r="A239" s="7"/>
      <c r="B239" s="103">
        <v>42083</v>
      </c>
      <c r="C239" s="8" t="s">
        <v>13</v>
      </c>
      <c r="D239" s="20" t="s">
        <v>3</v>
      </c>
      <c r="E239" s="20"/>
      <c r="F239" s="25"/>
      <c r="G239" s="21">
        <f t="shared" si="0"/>
        <v>0</v>
      </c>
      <c r="H239" s="22">
        <f t="shared" si="1"/>
        <v>1</v>
      </c>
      <c r="I239" s="23">
        <f t="shared" si="2"/>
        <v>0</v>
      </c>
      <c r="J239" s="24">
        <f t="shared" si="3"/>
        <v>0</v>
      </c>
      <c r="K239" s="16"/>
      <c r="L239" s="16"/>
      <c r="M239" s="16"/>
    </row>
    <row r="240" spans="1:13">
      <c r="A240" s="7"/>
      <c r="B240" s="104">
        <f t="shared" ref="B240" si="158">B239</f>
        <v>42083</v>
      </c>
      <c r="C240" s="19" t="s">
        <v>14</v>
      </c>
      <c r="D240" s="20" t="s">
        <v>4</v>
      </c>
      <c r="E240" s="20"/>
      <c r="F240" s="25"/>
      <c r="G240" s="21">
        <f t="shared" si="0"/>
        <v>0</v>
      </c>
      <c r="H240" s="22">
        <f t="shared" si="1"/>
        <v>1</v>
      </c>
      <c r="I240" s="23">
        <f t="shared" si="2"/>
        <v>0</v>
      </c>
      <c r="J240" s="24">
        <f t="shared" si="3"/>
        <v>0</v>
      </c>
      <c r="K240" s="16"/>
      <c r="L240" s="16"/>
      <c r="M240" s="16"/>
    </row>
    <row r="241" spans="1:13">
      <c r="A241" s="7"/>
      <c r="B241" s="104">
        <f t="shared" ref="B241" si="159">B239</f>
        <v>42083</v>
      </c>
      <c r="C241" s="19" t="s">
        <v>15</v>
      </c>
      <c r="D241" s="20" t="s">
        <v>6</v>
      </c>
      <c r="E241" s="20"/>
      <c r="F241" s="25"/>
      <c r="G241" s="21">
        <f t="shared" si="0"/>
        <v>0</v>
      </c>
      <c r="H241" s="22">
        <f t="shared" si="1"/>
        <v>1</v>
      </c>
      <c r="I241" s="23">
        <f t="shared" si="2"/>
        <v>0</v>
      </c>
      <c r="J241" s="24">
        <f t="shared" si="3"/>
        <v>0</v>
      </c>
      <c r="K241" s="16"/>
      <c r="L241" s="16"/>
      <c r="M241" s="16"/>
    </row>
    <row r="242" spans="1:13">
      <c r="A242" s="7"/>
      <c r="B242" s="103">
        <v>42084</v>
      </c>
      <c r="C242" s="8" t="s">
        <v>13</v>
      </c>
      <c r="D242" s="20" t="s">
        <v>2</v>
      </c>
      <c r="E242" s="20"/>
      <c r="F242" s="25"/>
      <c r="G242" s="21">
        <f t="shared" si="0"/>
        <v>0</v>
      </c>
      <c r="H242" s="22">
        <f t="shared" si="1"/>
        <v>1</v>
      </c>
      <c r="I242" s="23">
        <f t="shared" si="2"/>
        <v>0</v>
      </c>
      <c r="J242" s="24">
        <f t="shared" si="3"/>
        <v>0</v>
      </c>
      <c r="K242" s="16"/>
      <c r="L242" s="16"/>
      <c r="M242" s="16"/>
    </row>
    <row r="243" spans="1:13">
      <c r="A243" s="7"/>
      <c r="B243" s="104">
        <f t="shared" ref="B243" si="160">B242</f>
        <v>42084</v>
      </c>
      <c r="C243" s="19" t="s">
        <v>14</v>
      </c>
      <c r="D243" s="20" t="s">
        <v>3</v>
      </c>
      <c r="E243" s="20"/>
      <c r="F243" s="25"/>
      <c r="G243" s="21">
        <f t="shared" si="0"/>
        <v>0</v>
      </c>
      <c r="H243" s="22">
        <f t="shared" si="1"/>
        <v>1</v>
      </c>
      <c r="I243" s="23">
        <f t="shared" si="2"/>
        <v>0</v>
      </c>
      <c r="J243" s="24">
        <f t="shared" si="3"/>
        <v>0</v>
      </c>
      <c r="K243" s="16"/>
      <c r="L243" s="16"/>
      <c r="M243" s="16"/>
    </row>
    <row r="244" spans="1:13">
      <c r="A244" s="7"/>
      <c r="B244" s="104">
        <f t="shared" ref="B244" si="161">B242</f>
        <v>42084</v>
      </c>
      <c r="C244" s="19" t="s">
        <v>15</v>
      </c>
      <c r="D244" s="20" t="s">
        <v>4</v>
      </c>
      <c r="E244" s="20"/>
      <c r="F244" s="25"/>
      <c r="G244" s="21">
        <f t="shared" si="0"/>
        <v>0</v>
      </c>
      <c r="H244" s="22">
        <f t="shared" si="1"/>
        <v>1</v>
      </c>
      <c r="I244" s="23">
        <f t="shared" si="2"/>
        <v>0</v>
      </c>
      <c r="J244" s="24">
        <f t="shared" si="3"/>
        <v>0</v>
      </c>
      <c r="K244" s="16"/>
      <c r="L244" s="16"/>
      <c r="M244" s="16"/>
    </row>
    <row r="245" spans="1:13">
      <c r="A245" s="7"/>
      <c r="B245" s="103">
        <v>42085</v>
      </c>
      <c r="C245" s="8" t="s">
        <v>13</v>
      </c>
      <c r="D245" s="9" t="s">
        <v>2</v>
      </c>
      <c r="E245" s="20"/>
      <c r="F245" s="25"/>
      <c r="G245" s="21">
        <f t="shared" si="0"/>
        <v>0</v>
      </c>
      <c r="H245" s="22">
        <f t="shared" si="1"/>
        <v>1</v>
      </c>
      <c r="I245" s="23">
        <f t="shared" si="2"/>
        <v>0</v>
      </c>
      <c r="J245" s="24">
        <f t="shared" si="3"/>
        <v>0</v>
      </c>
      <c r="K245" s="16"/>
      <c r="L245" s="16"/>
      <c r="M245" s="16"/>
    </row>
    <row r="246" spans="1:13">
      <c r="A246" s="7"/>
      <c r="B246" s="104">
        <f t="shared" ref="B246" si="162">B245</f>
        <v>42085</v>
      </c>
      <c r="C246" s="19" t="s">
        <v>14</v>
      </c>
      <c r="D246" s="20" t="s">
        <v>3</v>
      </c>
      <c r="E246" s="20"/>
      <c r="F246" s="25"/>
      <c r="G246" s="21">
        <f t="shared" si="0"/>
        <v>0</v>
      </c>
      <c r="H246" s="22">
        <f t="shared" si="1"/>
        <v>1</v>
      </c>
      <c r="I246" s="23">
        <f t="shared" si="2"/>
        <v>0</v>
      </c>
      <c r="J246" s="24">
        <f t="shared" si="3"/>
        <v>0</v>
      </c>
      <c r="K246" s="16"/>
      <c r="L246" s="16"/>
      <c r="M246" s="16"/>
    </row>
    <row r="247" spans="1:13">
      <c r="A247" s="7"/>
      <c r="B247" s="104">
        <f t="shared" ref="B247" si="163">B245</f>
        <v>42085</v>
      </c>
      <c r="C247" s="19" t="s">
        <v>15</v>
      </c>
      <c r="D247" s="20" t="s">
        <v>4</v>
      </c>
      <c r="E247" s="20"/>
      <c r="F247" s="25"/>
      <c r="G247" s="21">
        <f t="shared" si="0"/>
        <v>0</v>
      </c>
      <c r="H247" s="22">
        <f t="shared" si="1"/>
        <v>1</v>
      </c>
      <c r="I247" s="23">
        <f t="shared" si="2"/>
        <v>0</v>
      </c>
      <c r="J247" s="24">
        <f t="shared" si="3"/>
        <v>0</v>
      </c>
      <c r="K247" s="16"/>
      <c r="L247" s="16"/>
      <c r="M247" s="16"/>
    </row>
    <row r="248" spans="1:13">
      <c r="A248" s="7"/>
      <c r="B248" s="103">
        <v>42086</v>
      </c>
      <c r="C248" s="8" t="s">
        <v>13</v>
      </c>
      <c r="D248" s="20" t="s">
        <v>5</v>
      </c>
      <c r="E248" s="20"/>
      <c r="F248" s="25"/>
      <c r="G248" s="21">
        <f t="shared" si="0"/>
        <v>0</v>
      </c>
      <c r="H248" s="22">
        <f t="shared" si="1"/>
        <v>1</v>
      </c>
      <c r="I248" s="23">
        <f t="shared" si="2"/>
        <v>0</v>
      </c>
      <c r="J248" s="24">
        <f t="shared" si="3"/>
        <v>0</v>
      </c>
      <c r="K248" s="16"/>
      <c r="L248" s="16"/>
      <c r="M248" s="16"/>
    </row>
    <row r="249" spans="1:13">
      <c r="A249" s="7"/>
      <c r="B249" s="104">
        <f t="shared" ref="B249" si="164">B248</f>
        <v>42086</v>
      </c>
      <c r="C249" s="19" t="s">
        <v>14</v>
      </c>
      <c r="D249" s="20" t="s">
        <v>2</v>
      </c>
      <c r="E249" s="20"/>
      <c r="F249" s="25"/>
      <c r="G249" s="21">
        <f t="shared" si="0"/>
        <v>0</v>
      </c>
      <c r="H249" s="22">
        <f t="shared" si="1"/>
        <v>1</v>
      </c>
      <c r="I249" s="23">
        <f t="shared" si="2"/>
        <v>0</v>
      </c>
      <c r="J249" s="24">
        <f t="shared" si="3"/>
        <v>0</v>
      </c>
      <c r="K249" s="16"/>
      <c r="L249" s="16"/>
      <c r="M249" s="16"/>
    </row>
    <row r="250" spans="1:13">
      <c r="A250" s="7"/>
      <c r="B250" s="104">
        <f t="shared" ref="B250" si="165">B248</f>
        <v>42086</v>
      </c>
      <c r="C250" s="19" t="s">
        <v>15</v>
      </c>
      <c r="D250" s="20" t="s">
        <v>3</v>
      </c>
      <c r="E250" s="20"/>
      <c r="F250" s="25"/>
      <c r="G250" s="21">
        <f t="shared" si="0"/>
        <v>0</v>
      </c>
      <c r="H250" s="22">
        <f t="shared" si="1"/>
        <v>1</v>
      </c>
      <c r="I250" s="23">
        <f t="shared" si="2"/>
        <v>0</v>
      </c>
      <c r="J250" s="24">
        <f t="shared" si="3"/>
        <v>0</v>
      </c>
      <c r="K250" s="16"/>
      <c r="L250" s="16"/>
      <c r="M250" s="16"/>
    </row>
    <row r="251" spans="1:13">
      <c r="A251" s="7"/>
      <c r="B251" s="103">
        <v>42087</v>
      </c>
      <c r="C251" s="8" t="s">
        <v>13</v>
      </c>
      <c r="D251" s="20" t="s">
        <v>5</v>
      </c>
      <c r="E251" s="20"/>
      <c r="F251" s="25"/>
      <c r="G251" s="21">
        <f t="shared" si="0"/>
        <v>0</v>
      </c>
      <c r="H251" s="22">
        <f t="shared" si="1"/>
        <v>1</v>
      </c>
      <c r="I251" s="23">
        <f t="shared" si="2"/>
        <v>0</v>
      </c>
      <c r="J251" s="24">
        <f t="shared" si="3"/>
        <v>0</v>
      </c>
      <c r="K251" s="16"/>
      <c r="L251" s="16"/>
      <c r="M251" s="16"/>
    </row>
    <row r="252" spans="1:13">
      <c r="A252" s="7"/>
      <c r="B252" s="104">
        <f t="shared" ref="B252" si="166">B251</f>
        <v>42087</v>
      </c>
      <c r="C252" s="19" t="s">
        <v>14</v>
      </c>
      <c r="D252" s="20" t="s">
        <v>2</v>
      </c>
      <c r="E252" s="20"/>
      <c r="F252" s="25"/>
      <c r="G252" s="21">
        <f t="shared" si="0"/>
        <v>0</v>
      </c>
      <c r="H252" s="22">
        <f t="shared" si="1"/>
        <v>1</v>
      </c>
      <c r="I252" s="23">
        <f t="shared" si="2"/>
        <v>0</v>
      </c>
      <c r="J252" s="24">
        <f t="shared" si="3"/>
        <v>0</v>
      </c>
      <c r="K252" s="16"/>
      <c r="L252" s="16"/>
      <c r="M252" s="16"/>
    </row>
    <row r="253" spans="1:13">
      <c r="A253" s="7"/>
      <c r="B253" s="104">
        <f t="shared" ref="B253" si="167">B251</f>
        <v>42087</v>
      </c>
      <c r="C253" s="19" t="s">
        <v>15</v>
      </c>
      <c r="D253" s="20" t="s">
        <v>3</v>
      </c>
      <c r="E253" s="20"/>
      <c r="F253" s="25"/>
      <c r="G253" s="21">
        <f t="shared" si="0"/>
        <v>0</v>
      </c>
      <c r="H253" s="22">
        <f t="shared" si="1"/>
        <v>1</v>
      </c>
      <c r="I253" s="23">
        <f t="shared" si="2"/>
        <v>0</v>
      </c>
      <c r="J253" s="24">
        <f t="shared" si="3"/>
        <v>0</v>
      </c>
      <c r="K253" s="16"/>
      <c r="L253" s="16"/>
      <c r="M253" s="16"/>
    </row>
    <row r="254" spans="1:13">
      <c r="A254" s="7"/>
      <c r="B254" s="103">
        <v>42088</v>
      </c>
      <c r="C254" s="8" t="s">
        <v>13</v>
      </c>
      <c r="D254" s="20" t="s">
        <v>6</v>
      </c>
      <c r="E254" s="20"/>
      <c r="F254" s="25"/>
      <c r="G254" s="21">
        <f t="shared" si="0"/>
        <v>0</v>
      </c>
      <c r="H254" s="22">
        <f t="shared" si="1"/>
        <v>1</v>
      </c>
      <c r="I254" s="23">
        <f t="shared" si="2"/>
        <v>0</v>
      </c>
      <c r="J254" s="24">
        <f t="shared" si="3"/>
        <v>0</v>
      </c>
      <c r="K254" s="16"/>
      <c r="L254" s="16"/>
      <c r="M254" s="16"/>
    </row>
    <row r="255" spans="1:13">
      <c r="A255" s="7"/>
      <c r="B255" s="104">
        <f t="shared" ref="B255" si="168">B254</f>
        <v>42088</v>
      </c>
      <c r="C255" s="19" t="s">
        <v>14</v>
      </c>
      <c r="D255" s="20" t="s">
        <v>5</v>
      </c>
      <c r="E255" s="20"/>
      <c r="F255" s="25"/>
      <c r="G255" s="21">
        <f t="shared" si="0"/>
        <v>0</v>
      </c>
      <c r="H255" s="22">
        <f t="shared" si="1"/>
        <v>1</v>
      </c>
      <c r="I255" s="23">
        <f t="shared" si="2"/>
        <v>0</v>
      </c>
      <c r="J255" s="24">
        <f t="shared" si="3"/>
        <v>0</v>
      </c>
      <c r="K255" s="16"/>
      <c r="L255" s="16"/>
      <c r="M255" s="16"/>
    </row>
    <row r="256" spans="1:13">
      <c r="A256" s="7"/>
      <c r="B256" s="104">
        <f t="shared" ref="B256" si="169">B254</f>
        <v>42088</v>
      </c>
      <c r="C256" s="19" t="s">
        <v>15</v>
      </c>
      <c r="D256" s="20" t="s">
        <v>2</v>
      </c>
      <c r="E256" s="20"/>
      <c r="F256" s="25"/>
      <c r="G256" s="21">
        <f t="shared" si="0"/>
        <v>0</v>
      </c>
      <c r="H256" s="22">
        <f t="shared" si="1"/>
        <v>1</v>
      </c>
      <c r="I256" s="23">
        <f t="shared" si="2"/>
        <v>0</v>
      </c>
      <c r="J256" s="24">
        <f t="shared" si="3"/>
        <v>0</v>
      </c>
      <c r="K256" s="16"/>
      <c r="L256" s="16"/>
      <c r="M256" s="16"/>
    </row>
    <row r="257" spans="1:13">
      <c r="A257" s="7"/>
      <c r="B257" s="103">
        <v>42089</v>
      </c>
      <c r="C257" s="8" t="s">
        <v>13</v>
      </c>
      <c r="D257" s="20" t="s">
        <v>6</v>
      </c>
      <c r="E257" s="20"/>
      <c r="F257" s="25"/>
      <c r="G257" s="21">
        <f t="shared" si="0"/>
        <v>0</v>
      </c>
      <c r="H257" s="22">
        <f t="shared" si="1"/>
        <v>1</v>
      </c>
      <c r="I257" s="23">
        <f t="shared" si="2"/>
        <v>0</v>
      </c>
      <c r="J257" s="24">
        <f t="shared" si="3"/>
        <v>0</v>
      </c>
      <c r="K257" s="16"/>
      <c r="L257" s="16"/>
      <c r="M257" s="16"/>
    </row>
    <row r="258" spans="1:13">
      <c r="A258" s="7"/>
      <c r="B258" s="104">
        <f t="shared" ref="B258" si="170">B257</f>
        <v>42089</v>
      </c>
      <c r="C258" s="19" t="s">
        <v>14</v>
      </c>
      <c r="D258" s="20" t="s">
        <v>5</v>
      </c>
      <c r="E258" s="20"/>
      <c r="F258" s="25"/>
      <c r="G258" s="21">
        <f t="shared" si="0"/>
        <v>0</v>
      </c>
      <c r="H258" s="22">
        <f t="shared" si="1"/>
        <v>1</v>
      </c>
      <c r="I258" s="23">
        <f t="shared" si="2"/>
        <v>0</v>
      </c>
      <c r="J258" s="24">
        <f t="shared" si="3"/>
        <v>0</v>
      </c>
      <c r="K258" s="16"/>
      <c r="L258" s="16"/>
      <c r="M258" s="16"/>
    </row>
    <row r="259" spans="1:13">
      <c r="A259" s="7"/>
      <c r="B259" s="104">
        <f t="shared" ref="B259" si="171">B257</f>
        <v>42089</v>
      </c>
      <c r="C259" s="19" t="s">
        <v>15</v>
      </c>
      <c r="D259" s="20" t="s">
        <v>2</v>
      </c>
      <c r="E259" s="20"/>
      <c r="F259" s="25"/>
      <c r="G259" s="21">
        <f t="shared" ref="G259:G322" si="172">$F259*24</f>
        <v>0</v>
      </c>
      <c r="H259" s="22">
        <f t="shared" ref="H259:H322" si="173">(8-$G259)/8</f>
        <v>1</v>
      </c>
      <c r="I259" s="23">
        <f t="shared" ref="I259:I322" si="174">$E259/(8-$G259)</f>
        <v>0</v>
      </c>
      <c r="J259" s="24">
        <f t="shared" ref="J259:J322" si="175">$E259/8</f>
        <v>0</v>
      </c>
      <c r="K259" s="16"/>
      <c r="L259" s="16"/>
      <c r="M259" s="16"/>
    </row>
    <row r="260" spans="1:13">
      <c r="A260" s="7"/>
      <c r="B260" s="103">
        <v>42090</v>
      </c>
      <c r="C260" s="8" t="s">
        <v>13</v>
      </c>
      <c r="D260" s="20" t="s">
        <v>4</v>
      </c>
      <c r="E260" s="20"/>
      <c r="F260" s="25"/>
      <c r="G260" s="21">
        <f t="shared" si="172"/>
        <v>0</v>
      </c>
      <c r="H260" s="22">
        <f t="shared" si="173"/>
        <v>1</v>
      </c>
      <c r="I260" s="23">
        <f t="shared" si="174"/>
        <v>0</v>
      </c>
      <c r="J260" s="24">
        <f t="shared" si="175"/>
        <v>0</v>
      </c>
      <c r="K260" s="16"/>
      <c r="L260" s="16"/>
      <c r="M260" s="16"/>
    </row>
    <row r="261" spans="1:13">
      <c r="A261" s="7"/>
      <c r="B261" s="104">
        <f t="shared" ref="B261" si="176">B260</f>
        <v>42090</v>
      </c>
      <c r="C261" s="19" t="s">
        <v>14</v>
      </c>
      <c r="D261" s="20" t="s">
        <v>6</v>
      </c>
      <c r="E261" s="20"/>
      <c r="F261" s="25"/>
      <c r="G261" s="21">
        <f t="shared" si="172"/>
        <v>0</v>
      </c>
      <c r="H261" s="22">
        <f t="shared" si="173"/>
        <v>1</v>
      </c>
      <c r="I261" s="23">
        <f t="shared" si="174"/>
        <v>0</v>
      </c>
      <c r="J261" s="24">
        <f t="shared" si="175"/>
        <v>0</v>
      </c>
      <c r="K261" s="16"/>
      <c r="L261" s="16"/>
      <c r="M261" s="16"/>
    </row>
    <row r="262" spans="1:13">
      <c r="A262" s="7"/>
      <c r="B262" s="104">
        <f t="shared" ref="B262" si="177">B260</f>
        <v>42090</v>
      </c>
      <c r="C262" s="19" t="s">
        <v>15</v>
      </c>
      <c r="D262" s="20" t="s">
        <v>5</v>
      </c>
      <c r="E262" s="20"/>
      <c r="F262" s="25"/>
      <c r="G262" s="21">
        <f t="shared" si="172"/>
        <v>0</v>
      </c>
      <c r="H262" s="22">
        <f t="shared" si="173"/>
        <v>1</v>
      </c>
      <c r="I262" s="23">
        <f t="shared" si="174"/>
        <v>0</v>
      </c>
      <c r="J262" s="24">
        <f t="shared" si="175"/>
        <v>0</v>
      </c>
      <c r="K262" s="16"/>
      <c r="L262" s="16"/>
      <c r="M262" s="16"/>
    </row>
    <row r="263" spans="1:13">
      <c r="A263" s="7"/>
      <c r="B263" s="103">
        <v>42091</v>
      </c>
      <c r="C263" s="8" t="s">
        <v>13</v>
      </c>
      <c r="D263" s="20" t="s">
        <v>4</v>
      </c>
      <c r="E263" s="20"/>
      <c r="F263" s="25"/>
      <c r="G263" s="21">
        <f t="shared" si="172"/>
        <v>0</v>
      </c>
      <c r="H263" s="22">
        <f t="shared" si="173"/>
        <v>1</v>
      </c>
      <c r="I263" s="23">
        <f t="shared" si="174"/>
        <v>0</v>
      </c>
      <c r="J263" s="24">
        <f t="shared" si="175"/>
        <v>0</v>
      </c>
      <c r="K263" s="16"/>
      <c r="L263" s="16"/>
      <c r="M263" s="16"/>
    </row>
    <row r="264" spans="1:13">
      <c r="A264" s="7"/>
      <c r="B264" s="104">
        <f t="shared" ref="B264" si="178">B263</f>
        <v>42091</v>
      </c>
      <c r="C264" s="19" t="s">
        <v>14</v>
      </c>
      <c r="D264" s="20" t="s">
        <v>6</v>
      </c>
      <c r="E264" s="20"/>
      <c r="F264" s="25"/>
      <c r="G264" s="21">
        <f t="shared" si="172"/>
        <v>0</v>
      </c>
      <c r="H264" s="22">
        <f t="shared" si="173"/>
        <v>1</v>
      </c>
      <c r="I264" s="23">
        <f t="shared" si="174"/>
        <v>0</v>
      </c>
      <c r="J264" s="24">
        <f t="shared" si="175"/>
        <v>0</v>
      </c>
      <c r="K264" s="16"/>
      <c r="L264" s="16"/>
      <c r="M264" s="16"/>
    </row>
    <row r="265" spans="1:13">
      <c r="A265" s="7"/>
      <c r="B265" s="104">
        <f t="shared" ref="B265" si="179">B263</f>
        <v>42091</v>
      </c>
      <c r="C265" s="19" t="s">
        <v>15</v>
      </c>
      <c r="D265" s="20" t="s">
        <v>5</v>
      </c>
      <c r="E265" s="20"/>
      <c r="F265" s="25"/>
      <c r="G265" s="21">
        <f t="shared" si="172"/>
        <v>0</v>
      </c>
      <c r="H265" s="22">
        <f t="shared" si="173"/>
        <v>1</v>
      </c>
      <c r="I265" s="23">
        <f t="shared" si="174"/>
        <v>0</v>
      </c>
      <c r="J265" s="24">
        <f t="shared" si="175"/>
        <v>0</v>
      </c>
      <c r="K265" s="16"/>
      <c r="L265" s="16"/>
      <c r="M265" s="16"/>
    </row>
    <row r="266" spans="1:13">
      <c r="A266" s="7"/>
      <c r="B266" s="103">
        <v>42092</v>
      </c>
      <c r="C266" s="8" t="s">
        <v>13</v>
      </c>
      <c r="D266" s="20" t="s">
        <v>3</v>
      </c>
      <c r="E266" s="20"/>
      <c r="F266" s="25"/>
      <c r="G266" s="21">
        <f t="shared" si="172"/>
        <v>0</v>
      </c>
      <c r="H266" s="22">
        <f t="shared" si="173"/>
        <v>1</v>
      </c>
      <c r="I266" s="23">
        <f t="shared" si="174"/>
        <v>0</v>
      </c>
      <c r="J266" s="24">
        <f t="shared" si="175"/>
        <v>0</v>
      </c>
      <c r="K266" s="16"/>
      <c r="L266" s="16"/>
      <c r="M266" s="16"/>
    </row>
    <row r="267" spans="1:13">
      <c r="A267" s="7"/>
      <c r="B267" s="104">
        <f t="shared" ref="B267" si="180">B266</f>
        <v>42092</v>
      </c>
      <c r="C267" s="19" t="s">
        <v>14</v>
      </c>
      <c r="D267" s="20" t="s">
        <v>4</v>
      </c>
      <c r="E267" s="20"/>
      <c r="F267" s="25"/>
      <c r="G267" s="21">
        <f t="shared" si="172"/>
        <v>0</v>
      </c>
      <c r="H267" s="22">
        <f t="shared" si="173"/>
        <v>1</v>
      </c>
      <c r="I267" s="23">
        <f t="shared" si="174"/>
        <v>0</v>
      </c>
      <c r="J267" s="24">
        <f t="shared" si="175"/>
        <v>0</v>
      </c>
      <c r="K267" s="16"/>
      <c r="L267" s="16"/>
      <c r="M267" s="16"/>
    </row>
    <row r="268" spans="1:13">
      <c r="A268" s="7"/>
      <c r="B268" s="104">
        <f t="shared" ref="B268" si="181">B266</f>
        <v>42092</v>
      </c>
      <c r="C268" s="19" t="s">
        <v>15</v>
      </c>
      <c r="D268" s="20" t="s">
        <v>6</v>
      </c>
      <c r="E268" s="20"/>
      <c r="F268" s="25"/>
      <c r="G268" s="21">
        <f t="shared" si="172"/>
        <v>0</v>
      </c>
      <c r="H268" s="22">
        <f t="shared" si="173"/>
        <v>1</v>
      </c>
      <c r="I268" s="23">
        <f t="shared" si="174"/>
        <v>0</v>
      </c>
      <c r="J268" s="24">
        <f t="shared" si="175"/>
        <v>0</v>
      </c>
      <c r="K268" s="16"/>
      <c r="L268" s="16"/>
      <c r="M268" s="16"/>
    </row>
    <row r="269" spans="1:13">
      <c r="A269" s="7"/>
      <c r="B269" s="103">
        <v>42093</v>
      </c>
      <c r="C269" s="8" t="s">
        <v>13</v>
      </c>
      <c r="D269" s="20" t="s">
        <v>3</v>
      </c>
      <c r="E269" s="20"/>
      <c r="F269" s="25"/>
      <c r="G269" s="21">
        <f t="shared" si="172"/>
        <v>0</v>
      </c>
      <c r="H269" s="22">
        <f t="shared" si="173"/>
        <v>1</v>
      </c>
      <c r="I269" s="23">
        <f t="shared" si="174"/>
        <v>0</v>
      </c>
      <c r="J269" s="24">
        <f t="shared" si="175"/>
        <v>0</v>
      </c>
      <c r="K269" s="16"/>
      <c r="L269" s="16"/>
      <c r="M269" s="16"/>
    </row>
    <row r="270" spans="1:13">
      <c r="A270" s="7"/>
      <c r="B270" s="104">
        <f t="shared" ref="B270" si="182">B269</f>
        <v>42093</v>
      </c>
      <c r="C270" s="19" t="s">
        <v>14</v>
      </c>
      <c r="D270" s="20" t="s">
        <v>4</v>
      </c>
      <c r="E270" s="20"/>
      <c r="F270" s="25"/>
      <c r="G270" s="21">
        <f t="shared" si="172"/>
        <v>0</v>
      </c>
      <c r="H270" s="22">
        <f t="shared" si="173"/>
        <v>1</v>
      </c>
      <c r="I270" s="23">
        <f t="shared" si="174"/>
        <v>0</v>
      </c>
      <c r="J270" s="24">
        <f t="shared" si="175"/>
        <v>0</v>
      </c>
      <c r="K270" s="16"/>
      <c r="L270" s="16"/>
      <c r="M270" s="16"/>
    </row>
    <row r="271" spans="1:13">
      <c r="A271" s="7"/>
      <c r="B271" s="104">
        <f t="shared" ref="B271" si="183">B269</f>
        <v>42093</v>
      </c>
      <c r="C271" s="19" t="s">
        <v>15</v>
      </c>
      <c r="D271" s="20" t="s">
        <v>6</v>
      </c>
      <c r="E271" s="20"/>
      <c r="F271" s="25"/>
      <c r="G271" s="21">
        <f t="shared" si="172"/>
        <v>0</v>
      </c>
      <c r="H271" s="22">
        <f t="shared" si="173"/>
        <v>1</v>
      </c>
      <c r="I271" s="23">
        <f t="shared" si="174"/>
        <v>0</v>
      </c>
      <c r="J271" s="24">
        <f t="shared" si="175"/>
        <v>0</v>
      </c>
      <c r="K271" s="16"/>
      <c r="L271" s="16"/>
      <c r="M271" s="16"/>
    </row>
    <row r="272" spans="1:13">
      <c r="A272" s="7"/>
      <c r="B272" s="103">
        <v>42094</v>
      </c>
      <c r="C272" s="8" t="s">
        <v>13</v>
      </c>
      <c r="D272" s="20" t="s">
        <v>2</v>
      </c>
      <c r="E272" s="20"/>
      <c r="F272" s="25"/>
      <c r="G272" s="21">
        <f t="shared" si="172"/>
        <v>0</v>
      </c>
      <c r="H272" s="22">
        <f t="shared" si="173"/>
        <v>1</v>
      </c>
      <c r="I272" s="23">
        <f t="shared" si="174"/>
        <v>0</v>
      </c>
      <c r="J272" s="24">
        <f t="shared" si="175"/>
        <v>0</v>
      </c>
      <c r="K272" s="16"/>
      <c r="L272" s="16"/>
      <c r="M272" s="16"/>
    </row>
    <row r="273" spans="1:13">
      <c r="A273" s="7"/>
      <c r="B273" s="104">
        <f t="shared" ref="B273" si="184">B272</f>
        <v>42094</v>
      </c>
      <c r="C273" s="19" t="s">
        <v>14</v>
      </c>
      <c r="D273" s="20" t="s">
        <v>3</v>
      </c>
      <c r="E273" s="20"/>
      <c r="F273" s="25"/>
      <c r="G273" s="21">
        <f t="shared" si="172"/>
        <v>0</v>
      </c>
      <c r="H273" s="22">
        <f t="shared" si="173"/>
        <v>1</v>
      </c>
      <c r="I273" s="23">
        <f t="shared" si="174"/>
        <v>0</v>
      </c>
      <c r="J273" s="24">
        <f t="shared" si="175"/>
        <v>0</v>
      </c>
      <c r="K273" s="16"/>
      <c r="L273" s="16"/>
      <c r="M273" s="16"/>
    </row>
    <row r="274" spans="1:13">
      <c r="A274" s="7"/>
      <c r="B274" s="104">
        <f t="shared" ref="B274" si="185">B272</f>
        <v>42094</v>
      </c>
      <c r="C274" s="19" t="s">
        <v>15</v>
      </c>
      <c r="D274" s="20" t="s">
        <v>4</v>
      </c>
      <c r="E274" s="20"/>
      <c r="F274" s="25"/>
      <c r="G274" s="21">
        <f t="shared" si="172"/>
        <v>0</v>
      </c>
      <c r="H274" s="22">
        <f t="shared" si="173"/>
        <v>1</v>
      </c>
      <c r="I274" s="23">
        <f t="shared" si="174"/>
        <v>0</v>
      </c>
      <c r="J274" s="24">
        <f t="shared" si="175"/>
        <v>0</v>
      </c>
      <c r="K274" s="16"/>
      <c r="L274" s="16"/>
      <c r="M274" s="16"/>
    </row>
    <row r="275" spans="1:13">
      <c r="A275" s="7"/>
      <c r="B275" s="103">
        <v>42095</v>
      </c>
      <c r="C275" s="8" t="s">
        <v>13</v>
      </c>
      <c r="D275" s="9" t="s">
        <v>2</v>
      </c>
      <c r="E275" s="20"/>
      <c r="F275" s="25"/>
      <c r="G275" s="21">
        <f t="shared" si="172"/>
        <v>0</v>
      </c>
      <c r="H275" s="22">
        <f t="shared" si="173"/>
        <v>1</v>
      </c>
      <c r="I275" s="23">
        <f t="shared" si="174"/>
        <v>0</v>
      </c>
      <c r="J275" s="24">
        <f t="shared" si="175"/>
        <v>0</v>
      </c>
      <c r="K275" s="16"/>
      <c r="L275" s="16"/>
      <c r="M275" s="16"/>
    </row>
    <row r="276" spans="1:13">
      <c r="A276" s="7"/>
      <c r="B276" s="104">
        <f t="shared" ref="B276" si="186">B275</f>
        <v>42095</v>
      </c>
      <c r="C276" s="19" t="s">
        <v>14</v>
      </c>
      <c r="D276" s="20" t="s">
        <v>3</v>
      </c>
      <c r="E276" s="20"/>
      <c r="F276" s="25"/>
      <c r="G276" s="21">
        <f t="shared" si="172"/>
        <v>0</v>
      </c>
      <c r="H276" s="22">
        <f t="shared" si="173"/>
        <v>1</v>
      </c>
      <c r="I276" s="23">
        <f t="shared" si="174"/>
        <v>0</v>
      </c>
      <c r="J276" s="24">
        <f t="shared" si="175"/>
        <v>0</v>
      </c>
      <c r="K276" s="16"/>
      <c r="L276" s="16"/>
      <c r="M276" s="16"/>
    </row>
    <row r="277" spans="1:13">
      <c r="A277" s="7"/>
      <c r="B277" s="104">
        <f t="shared" ref="B277" si="187">B275</f>
        <v>42095</v>
      </c>
      <c r="C277" s="19" t="s">
        <v>15</v>
      </c>
      <c r="D277" s="20" t="s">
        <v>4</v>
      </c>
      <c r="E277" s="20"/>
      <c r="F277" s="25"/>
      <c r="G277" s="21">
        <f t="shared" si="172"/>
        <v>0</v>
      </c>
      <c r="H277" s="22">
        <f t="shared" si="173"/>
        <v>1</v>
      </c>
      <c r="I277" s="23">
        <f t="shared" si="174"/>
        <v>0</v>
      </c>
      <c r="J277" s="24">
        <f t="shared" si="175"/>
        <v>0</v>
      </c>
      <c r="K277" s="16"/>
      <c r="L277" s="16"/>
      <c r="M277" s="16"/>
    </row>
    <row r="278" spans="1:13">
      <c r="A278" s="7"/>
      <c r="B278" s="103">
        <v>42096</v>
      </c>
      <c r="C278" s="8" t="s">
        <v>13</v>
      </c>
      <c r="D278" s="20" t="s">
        <v>5</v>
      </c>
      <c r="E278" s="20"/>
      <c r="F278" s="25"/>
      <c r="G278" s="21">
        <f t="shared" si="172"/>
        <v>0</v>
      </c>
      <c r="H278" s="22">
        <f t="shared" si="173"/>
        <v>1</v>
      </c>
      <c r="I278" s="23">
        <f t="shared" si="174"/>
        <v>0</v>
      </c>
      <c r="J278" s="24">
        <f t="shared" si="175"/>
        <v>0</v>
      </c>
      <c r="K278" s="16"/>
      <c r="L278" s="16"/>
      <c r="M278" s="16"/>
    </row>
    <row r="279" spans="1:13">
      <c r="A279" s="7"/>
      <c r="B279" s="104">
        <f t="shared" ref="B279" si="188">B278</f>
        <v>42096</v>
      </c>
      <c r="C279" s="19" t="s">
        <v>14</v>
      </c>
      <c r="D279" s="20" t="s">
        <v>2</v>
      </c>
      <c r="E279" s="20"/>
      <c r="F279" s="25"/>
      <c r="G279" s="21">
        <f t="shared" si="172"/>
        <v>0</v>
      </c>
      <c r="H279" s="22">
        <f t="shared" si="173"/>
        <v>1</v>
      </c>
      <c r="I279" s="23">
        <f t="shared" si="174"/>
        <v>0</v>
      </c>
      <c r="J279" s="24">
        <f t="shared" si="175"/>
        <v>0</v>
      </c>
      <c r="K279" s="16"/>
      <c r="L279" s="16"/>
      <c r="M279" s="16"/>
    </row>
    <row r="280" spans="1:13">
      <c r="A280" s="7"/>
      <c r="B280" s="104">
        <f t="shared" ref="B280" si="189">B278</f>
        <v>42096</v>
      </c>
      <c r="C280" s="19" t="s">
        <v>15</v>
      </c>
      <c r="D280" s="20" t="s">
        <v>3</v>
      </c>
      <c r="E280" s="20"/>
      <c r="F280" s="25"/>
      <c r="G280" s="21">
        <f t="shared" si="172"/>
        <v>0</v>
      </c>
      <c r="H280" s="22">
        <f t="shared" si="173"/>
        <v>1</v>
      </c>
      <c r="I280" s="23">
        <f t="shared" si="174"/>
        <v>0</v>
      </c>
      <c r="J280" s="24">
        <f t="shared" si="175"/>
        <v>0</v>
      </c>
      <c r="K280" s="16"/>
      <c r="L280" s="16"/>
      <c r="M280" s="16"/>
    </row>
    <row r="281" spans="1:13">
      <c r="A281" s="7"/>
      <c r="B281" s="103">
        <v>42097</v>
      </c>
      <c r="C281" s="8" t="s">
        <v>13</v>
      </c>
      <c r="D281" s="20" t="s">
        <v>5</v>
      </c>
      <c r="E281" s="20"/>
      <c r="F281" s="25"/>
      <c r="G281" s="21">
        <f t="shared" si="172"/>
        <v>0</v>
      </c>
      <c r="H281" s="22">
        <f t="shared" si="173"/>
        <v>1</v>
      </c>
      <c r="I281" s="23">
        <f t="shared" si="174"/>
        <v>0</v>
      </c>
      <c r="J281" s="24">
        <f t="shared" si="175"/>
        <v>0</v>
      </c>
      <c r="K281" s="16"/>
      <c r="L281" s="16"/>
      <c r="M281" s="16"/>
    </row>
    <row r="282" spans="1:13">
      <c r="A282" s="7"/>
      <c r="B282" s="104">
        <f t="shared" ref="B282" si="190">B281</f>
        <v>42097</v>
      </c>
      <c r="C282" s="19" t="s">
        <v>14</v>
      </c>
      <c r="D282" s="20" t="s">
        <v>2</v>
      </c>
      <c r="E282" s="20"/>
      <c r="F282" s="25"/>
      <c r="G282" s="21">
        <f t="shared" si="172"/>
        <v>0</v>
      </c>
      <c r="H282" s="22">
        <f t="shared" si="173"/>
        <v>1</v>
      </c>
      <c r="I282" s="23">
        <f t="shared" si="174"/>
        <v>0</v>
      </c>
      <c r="J282" s="24">
        <f t="shared" si="175"/>
        <v>0</v>
      </c>
      <c r="K282" s="16"/>
      <c r="L282" s="16"/>
      <c r="M282" s="16"/>
    </row>
    <row r="283" spans="1:13">
      <c r="A283" s="7"/>
      <c r="B283" s="104">
        <f t="shared" ref="B283" si="191">B281</f>
        <v>42097</v>
      </c>
      <c r="C283" s="19" t="s">
        <v>15</v>
      </c>
      <c r="D283" s="20" t="s">
        <v>3</v>
      </c>
      <c r="E283" s="20"/>
      <c r="F283" s="25"/>
      <c r="G283" s="21">
        <f t="shared" si="172"/>
        <v>0</v>
      </c>
      <c r="H283" s="22">
        <f t="shared" si="173"/>
        <v>1</v>
      </c>
      <c r="I283" s="23">
        <f t="shared" si="174"/>
        <v>0</v>
      </c>
      <c r="J283" s="24">
        <f t="shared" si="175"/>
        <v>0</v>
      </c>
      <c r="K283" s="16"/>
      <c r="L283" s="16"/>
      <c r="M283" s="16"/>
    </row>
    <row r="284" spans="1:13">
      <c r="A284" s="7"/>
      <c r="B284" s="103">
        <v>42098</v>
      </c>
      <c r="C284" s="8" t="s">
        <v>13</v>
      </c>
      <c r="D284" s="20" t="s">
        <v>6</v>
      </c>
      <c r="E284" s="20"/>
      <c r="F284" s="25"/>
      <c r="G284" s="21">
        <f t="shared" si="172"/>
        <v>0</v>
      </c>
      <c r="H284" s="22">
        <f t="shared" si="173"/>
        <v>1</v>
      </c>
      <c r="I284" s="23">
        <f t="shared" si="174"/>
        <v>0</v>
      </c>
      <c r="J284" s="24">
        <f t="shared" si="175"/>
        <v>0</v>
      </c>
      <c r="K284" s="16"/>
      <c r="L284" s="16"/>
      <c r="M284" s="16"/>
    </row>
    <row r="285" spans="1:13">
      <c r="A285" s="7"/>
      <c r="B285" s="104">
        <f t="shared" ref="B285" si="192">B284</f>
        <v>42098</v>
      </c>
      <c r="C285" s="19" t="s">
        <v>14</v>
      </c>
      <c r="D285" s="20" t="s">
        <v>5</v>
      </c>
      <c r="E285" s="20"/>
      <c r="F285" s="25"/>
      <c r="G285" s="21">
        <f t="shared" si="172"/>
        <v>0</v>
      </c>
      <c r="H285" s="22">
        <f t="shared" si="173"/>
        <v>1</v>
      </c>
      <c r="I285" s="23">
        <f t="shared" si="174"/>
        <v>0</v>
      </c>
      <c r="J285" s="24">
        <f t="shared" si="175"/>
        <v>0</v>
      </c>
      <c r="K285" s="16"/>
      <c r="L285" s="16"/>
      <c r="M285" s="16"/>
    </row>
    <row r="286" spans="1:13">
      <c r="A286" s="7"/>
      <c r="B286" s="104">
        <f t="shared" ref="B286" si="193">B284</f>
        <v>42098</v>
      </c>
      <c r="C286" s="19" t="s">
        <v>15</v>
      </c>
      <c r="D286" s="20" t="s">
        <v>2</v>
      </c>
      <c r="E286" s="20"/>
      <c r="F286" s="25"/>
      <c r="G286" s="21">
        <f t="shared" si="172"/>
        <v>0</v>
      </c>
      <c r="H286" s="22">
        <f t="shared" si="173"/>
        <v>1</v>
      </c>
      <c r="I286" s="23">
        <f t="shared" si="174"/>
        <v>0</v>
      </c>
      <c r="J286" s="24">
        <f t="shared" si="175"/>
        <v>0</v>
      </c>
      <c r="K286" s="16"/>
      <c r="L286" s="16"/>
      <c r="M286" s="16"/>
    </row>
    <row r="287" spans="1:13">
      <c r="A287" s="7"/>
      <c r="B287" s="103">
        <v>42099</v>
      </c>
      <c r="C287" s="8" t="s">
        <v>13</v>
      </c>
      <c r="D287" s="20" t="s">
        <v>6</v>
      </c>
      <c r="E287" s="20"/>
      <c r="F287" s="25"/>
      <c r="G287" s="21">
        <f t="shared" si="172"/>
        <v>0</v>
      </c>
      <c r="H287" s="22">
        <f t="shared" si="173"/>
        <v>1</v>
      </c>
      <c r="I287" s="23">
        <f t="shared" si="174"/>
        <v>0</v>
      </c>
      <c r="J287" s="24">
        <f t="shared" si="175"/>
        <v>0</v>
      </c>
      <c r="K287" s="16"/>
      <c r="L287" s="16"/>
      <c r="M287" s="16"/>
    </row>
    <row r="288" spans="1:13">
      <c r="A288" s="7"/>
      <c r="B288" s="104">
        <f t="shared" ref="B288" si="194">B287</f>
        <v>42099</v>
      </c>
      <c r="C288" s="19" t="s">
        <v>14</v>
      </c>
      <c r="D288" s="20" t="s">
        <v>5</v>
      </c>
      <c r="E288" s="20"/>
      <c r="F288" s="25"/>
      <c r="G288" s="21">
        <f t="shared" si="172"/>
        <v>0</v>
      </c>
      <c r="H288" s="22">
        <f t="shared" si="173"/>
        <v>1</v>
      </c>
      <c r="I288" s="23">
        <f t="shared" si="174"/>
        <v>0</v>
      </c>
      <c r="J288" s="24">
        <f t="shared" si="175"/>
        <v>0</v>
      </c>
      <c r="K288" s="16"/>
      <c r="L288" s="16"/>
      <c r="M288" s="16"/>
    </row>
    <row r="289" spans="1:13">
      <c r="A289" s="7"/>
      <c r="B289" s="104">
        <f t="shared" ref="B289" si="195">B287</f>
        <v>42099</v>
      </c>
      <c r="C289" s="19" t="s">
        <v>15</v>
      </c>
      <c r="D289" s="20" t="s">
        <v>2</v>
      </c>
      <c r="E289" s="20"/>
      <c r="F289" s="25"/>
      <c r="G289" s="21">
        <f t="shared" si="172"/>
        <v>0</v>
      </c>
      <c r="H289" s="22">
        <f t="shared" si="173"/>
        <v>1</v>
      </c>
      <c r="I289" s="23">
        <f t="shared" si="174"/>
        <v>0</v>
      </c>
      <c r="J289" s="24">
        <f t="shared" si="175"/>
        <v>0</v>
      </c>
      <c r="K289" s="16"/>
      <c r="L289" s="16"/>
      <c r="M289" s="16"/>
    </row>
    <row r="290" spans="1:13">
      <c r="A290" s="7"/>
      <c r="B290" s="103">
        <v>42100</v>
      </c>
      <c r="C290" s="8" t="s">
        <v>13</v>
      </c>
      <c r="D290" s="20" t="s">
        <v>4</v>
      </c>
      <c r="E290" s="20"/>
      <c r="F290" s="25"/>
      <c r="G290" s="21">
        <f t="shared" si="172"/>
        <v>0</v>
      </c>
      <c r="H290" s="22">
        <f t="shared" si="173"/>
        <v>1</v>
      </c>
      <c r="I290" s="23">
        <f t="shared" si="174"/>
        <v>0</v>
      </c>
      <c r="J290" s="24">
        <f t="shared" si="175"/>
        <v>0</v>
      </c>
      <c r="K290" s="16"/>
      <c r="L290" s="16"/>
      <c r="M290" s="16"/>
    </row>
    <row r="291" spans="1:13">
      <c r="A291" s="7"/>
      <c r="B291" s="104">
        <f t="shared" ref="B291" si="196">B290</f>
        <v>42100</v>
      </c>
      <c r="C291" s="19" t="s">
        <v>14</v>
      </c>
      <c r="D291" s="20" t="s">
        <v>6</v>
      </c>
      <c r="E291" s="20"/>
      <c r="F291" s="25"/>
      <c r="G291" s="21">
        <f t="shared" si="172"/>
        <v>0</v>
      </c>
      <c r="H291" s="22">
        <f t="shared" si="173"/>
        <v>1</v>
      </c>
      <c r="I291" s="23">
        <f t="shared" si="174"/>
        <v>0</v>
      </c>
      <c r="J291" s="24">
        <f t="shared" si="175"/>
        <v>0</v>
      </c>
      <c r="K291" s="16"/>
      <c r="L291" s="16"/>
      <c r="M291" s="16"/>
    </row>
    <row r="292" spans="1:13">
      <c r="A292" s="7"/>
      <c r="B292" s="104">
        <f t="shared" ref="B292" si="197">B290</f>
        <v>42100</v>
      </c>
      <c r="C292" s="19" t="s">
        <v>15</v>
      </c>
      <c r="D292" s="20" t="s">
        <v>5</v>
      </c>
      <c r="E292" s="20"/>
      <c r="F292" s="25"/>
      <c r="G292" s="21">
        <f t="shared" si="172"/>
        <v>0</v>
      </c>
      <c r="H292" s="22">
        <f t="shared" si="173"/>
        <v>1</v>
      </c>
      <c r="I292" s="23">
        <f t="shared" si="174"/>
        <v>0</v>
      </c>
      <c r="J292" s="24">
        <f t="shared" si="175"/>
        <v>0</v>
      </c>
      <c r="K292" s="16"/>
      <c r="L292" s="16"/>
      <c r="M292" s="16"/>
    </row>
    <row r="293" spans="1:13">
      <c r="A293" s="7"/>
      <c r="B293" s="103">
        <v>42101</v>
      </c>
      <c r="C293" s="8" t="s">
        <v>13</v>
      </c>
      <c r="D293" s="20" t="s">
        <v>4</v>
      </c>
      <c r="E293" s="20"/>
      <c r="F293" s="25"/>
      <c r="G293" s="21">
        <f t="shared" si="172"/>
        <v>0</v>
      </c>
      <c r="H293" s="22">
        <f t="shared" si="173"/>
        <v>1</v>
      </c>
      <c r="I293" s="23">
        <f t="shared" si="174"/>
        <v>0</v>
      </c>
      <c r="J293" s="24">
        <f t="shared" si="175"/>
        <v>0</v>
      </c>
      <c r="K293" s="16"/>
      <c r="L293" s="16"/>
      <c r="M293" s="16"/>
    </row>
    <row r="294" spans="1:13">
      <c r="A294" s="7"/>
      <c r="B294" s="104">
        <f t="shared" ref="B294" si="198">B293</f>
        <v>42101</v>
      </c>
      <c r="C294" s="19" t="s">
        <v>14</v>
      </c>
      <c r="D294" s="20" t="s">
        <v>6</v>
      </c>
      <c r="E294" s="20"/>
      <c r="F294" s="25"/>
      <c r="G294" s="21">
        <f t="shared" si="172"/>
        <v>0</v>
      </c>
      <c r="H294" s="22">
        <f t="shared" si="173"/>
        <v>1</v>
      </c>
      <c r="I294" s="23">
        <f t="shared" si="174"/>
        <v>0</v>
      </c>
      <c r="J294" s="24">
        <f t="shared" si="175"/>
        <v>0</v>
      </c>
      <c r="K294" s="16"/>
      <c r="L294" s="16"/>
      <c r="M294" s="16"/>
    </row>
    <row r="295" spans="1:13">
      <c r="A295" s="7"/>
      <c r="B295" s="104">
        <f t="shared" ref="B295" si="199">B293</f>
        <v>42101</v>
      </c>
      <c r="C295" s="19" t="s">
        <v>15</v>
      </c>
      <c r="D295" s="20" t="s">
        <v>5</v>
      </c>
      <c r="E295" s="20"/>
      <c r="F295" s="25"/>
      <c r="G295" s="21">
        <f t="shared" si="172"/>
        <v>0</v>
      </c>
      <c r="H295" s="22">
        <f t="shared" si="173"/>
        <v>1</v>
      </c>
      <c r="I295" s="23">
        <f t="shared" si="174"/>
        <v>0</v>
      </c>
      <c r="J295" s="24">
        <f t="shared" si="175"/>
        <v>0</v>
      </c>
      <c r="K295" s="16"/>
      <c r="L295" s="16"/>
      <c r="M295" s="16"/>
    </row>
    <row r="296" spans="1:13">
      <c r="A296" s="7"/>
      <c r="B296" s="103">
        <v>42102</v>
      </c>
      <c r="C296" s="8" t="s">
        <v>13</v>
      </c>
      <c r="D296" s="20" t="s">
        <v>3</v>
      </c>
      <c r="E296" s="20"/>
      <c r="F296" s="25"/>
      <c r="G296" s="21">
        <f t="shared" si="172"/>
        <v>0</v>
      </c>
      <c r="H296" s="22">
        <f t="shared" si="173"/>
        <v>1</v>
      </c>
      <c r="I296" s="23">
        <f t="shared" si="174"/>
        <v>0</v>
      </c>
      <c r="J296" s="24">
        <f t="shared" si="175"/>
        <v>0</v>
      </c>
      <c r="K296" s="16"/>
      <c r="L296" s="16"/>
      <c r="M296" s="16"/>
    </row>
    <row r="297" spans="1:13">
      <c r="A297" s="7"/>
      <c r="B297" s="104">
        <f t="shared" ref="B297" si="200">B296</f>
        <v>42102</v>
      </c>
      <c r="C297" s="19" t="s">
        <v>14</v>
      </c>
      <c r="D297" s="20" t="s">
        <v>4</v>
      </c>
      <c r="E297" s="20"/>
      <c r="F297" s="25"/>
      <c r="G297" s="21">
        <f t="shared" si="172"/>
        <v>0</v>
      </c>
      <c r="H297" s="22">
        <f t="shared" si="173"/>
        <v>1</v>
      </c>
      <c r="I297" s="23">
        <f t="shared" si="174"/>
        <v>0</v>
      </c>
      <c r="J297" s="24">
        <f t="shared" si="175"/>
        <v>0</v>
      </c>
      <c r="K297" s="16"/>
      <c r="L297" s="16"/>
      <c r="M297" s="16"/>
    </row>
    <row r="298" spans="1:13">
      <c r="A298" s="7"/>
      <c r="B298" s="104">
        <f t="shared" ref="B298" si="201">B296</f>
        <v>42102</v>
      </c>
      <c r="C298" s="19" t="s">
        <v>15</v>
      </c>
      <c r="D298" s="20" t="s">
        <v>6</v>
      </c>
      <c r="E298" s="20"/>
      <c r="F298" s="25"/>
      <c r="G298" s="21">
        <f t="shared" si="172"/>
        <v>0</v>
      </c>
      <c r="H298" s="22">
        <f t="shared" si="173"/>
        <v>1</v>
      </c>
      <c r="I298" s="23">
        <f t="shared" si="174"/>
        <v>0</v>
      </c>
      <c r="J298" s="24">
        <f t="shared" si="175"/>
        <v>0</v>
      </c>
      <c r="K298" s="16"/>
      <c r="L298" s="16"/>
      <c r="M298" s="16"/>
    </row>
    <row r="299" spans="1:13">
      <c r="A299" s="7"/>
      <c r="B299" s="103">
        <v>42103</v>
      </c>
      <c r="C299" s="8" t="s">
        <v>13</v>
      </c>
      <c r="D299" s="20" t="s">
        <v>3</v>
      </c>
      <c r="E299" s="20"/>
      <c r="F299" s="25"/>
      <c r="G299" s="21">
        <f t="shared" si="172"/>
        <v>0</v>
      </c>
      <c r="H299" s="22">
        <f t="shared" si="173"/>
        <v>1</v>
      </c>
      <c r="I299" s="23">
        <f t="shared" si="174"/>
        <v>0</v>
      </c>
      <c r="J299" s="24">
        <f t="shared" si="175"/>
        <v>0</v>
      </c>
      <c r="K299" s="16"/>
      <c r="L299" s="16"/>
      <c r="M299" s="16"/>
    </row>
    <row r="300" spans="1:13">
      <c r="A300" s="7"/>
      <c r="B300" s="104">
        <f t="shared" ref="B300" si="202">B299</f>
        <v>42103</v>
      </c>
      <c r="C300" s="19" t="s">
        <v>14</v>
      </c>
      <c r="D300" s="20" t="s">
        <v>4</v>
      </c>
      <c r="E300" s="20"/>
      <c r="F300" s="25"/>
      <c r="G300" s="21">
        <f t="shared" si="172"/>
        <v>0</v>
      </c>
      <c r="H300" s="22">
        <f t="shared" si="173"/>
        <v>1</v>
      </c>
      <c r="I300" s="23">
        <f t="shared" si="174"/>
        <v>0</v>
      </c>
      <c r="J300" s="24">
        <f t="shared" si="175"/>
        <v>0</v>
      </c>
      <c r="K300" s="16"/>
      <c r="L300" s="16"/>
      <c r="M300" s="16"/>
    </row>
    <row r="301" spans="1:13">
      <c r="A301" s="7"/>
      <c r="B301" s="104">
        <f t="shared" ref="B301" si="203">B299</f>
        <v>42103</v>
      </c>
      <c r="C301" s="19" t="s">
        <v>15</v>
      </c>
      <c r="D301" s="20" t="s">
        <v>6</v>
      </c>
      <c r="E301" s="20"/>
      <c r="F301" s="25"/>
      <c r="G301" s="21">
        <f t="shared" si="172"/>
        <v>0</v>
      </c>
      <c r="H301" s="22">
        <f t="shared" si="173"/>
        <v>1</v>
      </c>
      <c r="I301" s="23">
        <f t="shared" si="174"/>
        <v>0</v>
      </c>
      <c r="J301" s="24">
        <f t="shared" si="175"/>
        <v>0</v>
      </c>
      <c r="K301" s="16"/>
      <c r="L301" s="16"/>
      <c r="M301" s="16"/>
    </row>
    <row r="302" spans="1:13">
      <c r="A302" s="7"/>
      <c r="B302" s="103">
        <v>42104</v>
      </c>
      <c r="C302" s="8" t="s">
        <v>13</v>
      </c>
      <c r="D302" s="20" t="s">
        <v>2</v>
      </c>
      <c r="E302" s="20"/>
      <c r="F302" s="25"/>
      <c r="G302" s="21">
        <f t="shared" si="172"/>
        <v>0</v>
      </c>
      <c r="H302" s="22">
        <f t="shared" si="173"/>
        <v>1</v>
      </c>
      <c r="I302" s="23">
        <f t="shared" si="174"/>
        <v>0</v>
      </c>
      <c r="J302" s="24">
        <f t="shared" si="175"/>
        <v>0</v>
      </c>
      <c r="K302" s="16"/>
      <c r="L302" s="16"/>
      <c r="M302" s="16"/>
    </row>
    <row r="303" spans="1:13">
      <c r="A303" s="7"/>
      <c r="B303" s="104">
        <f t="shared" ref="B303" si="204">B302</f>
        <v>42104</v>
      </c>
      <c r="C303" s="19" t="s">
        <v>14</v>
      </c>
      <c r="D303" s="20" t="s">
        <v>3</v>
      </c>
      <c r="E303" s="20"/>
      <c r="F303" s="25"/>
      <c r="G303" s="21">
        <f t="shared" si="172"/>
        <v>0</v>
      </c>
      <c r="H303" s="22">
        <f t="shared" si="173"/>
        <v>1</v>
      </c>
      <c r="I303" s="23">
        <f t="shared" si="174"/>
        <v>0</v>
      </c>
      <c r="J303" s="24">
        <f t="shared" si="175"/>
        <v>0</v>
      </c>
      <c r="K303" s="16"/>
      <c r="L303" s="16"/>
      <c r="M303" s="16"/>
    </row>
    <row r="304" spans="1:13">
      <c r="A304" s="7"/>
      <c r="B304" s="104">
        <f t="shared" ref="B304" si="205">B302</f>
        <v>42104</v>
      </c>
      <c r="C304" s="19" t="s">
        <v>15</v>
      </c>
      <c r="D304" s="20" t="s">
        <v>4</v>
      </c>
      <c r="E304" s="20"/>
      <c r="F304" s="25"/>
      <c r="G304" s="21">
        <f t="shared" si="172"/>
        <v>0</v>
      </c>
      <c r="H304" s="22">
        <f t="shared" si="173"/>
        <v>1</v>
      </c>
      <c r="I304" s="23">
        <f t="shared" si="174"/>
        <v>0</v>
      </c>
      <c r="J304" s="24">
        <f t="shared" si="175"/>
        <v>0</v>
      </c>
      <c r="K304" s="16"/>
      <c r="L304" s="16"/>
      <c r="M304" s="16"/>
    </row>
    <row r="305" spans="1:13">
      <c r="A305" s="7"/>
      <c r="B305" s="103">
        <v>42105</v>
      </c>
      <c r="C305" s="8" t="s">
        <v>13</v>
      </c>
      <c r="D305" s="9" t="s">
        <v>2</v>
      </c>
      <c r="E305" s="20"/>
      <c r="F305" s="25"/>
      <c r="G305" s="21">
        <f t="shared" si="172"/>
        <v>0</v>
      </c>
      <c r="H305" s="22">
        <f t="shared" si="173"/>
        <v>1</v>
      </c>
      <c r="I305" s="23">
        <f t="shared" si="174"/>
        <v>0</v>
      </c>
      <c r="J305" s="24">
        <f t="shared" si="175"/>
        <v>0</v>
      </c>
      <c r="K305" s="16"/>
      <c r="L305" s="16"/>
      <c r="M305" s="16"/>
    </row>
    <row r="306" spans="1:13">
      <c r="A306" s="7"/>
      <c r="B306" s="104">
        <f t="shared" ref="B306" si="206">B305</f>
        <v>42105</v>
      </c>
      <c r="C306" s="19" t="s">
        <v>14</v>
      </c>
      <c r="D306" s="20" t="s">
        <v>3</v>
      </c>
      <c r="E306" s="20"/>
      <c r="F306" s="25"/>
      <c r="G306" s="21">
        <f t="shared" si="172"/>
        <v>0</v>
      </c>
      <c r="H306" s="22">
        <f t="shared" si="173"/>
        <v>1</v>
      </c>
      <c r="I306" s="23">
        <f t="shared" si="174"/>
        <v>0</v>
      </c>
      <c r="J306" s="24">
        <f t="shared" si="175"/>
        <v>0</v>
      </c>
      <c r="K306" s="16"/>
      <c r="L306" s="16"/>
      <c r="M306" s="16"/>
    </row>
    <row r="307" spans="1:13">
      <c r="A307" s="7"/>
      <c r="B307" s="104">
        <f t="shared" ref="B307" si="207">B305</f>
        <v>42105</v>
      </c>
      <c r="C307" s="19" t="s">
        <v>15</v>
      </c>
      <c r="D307" s="20" t="s">
        <v>4</v>
      </c>
      <c r="E307" s="20"/>
      <c r="F307" s="25"/>
      <c r="G307" s="21">
        <f t="shared" si="172"/>
        <v>0</v>
      </c>
      <c r="H307" s="22">
        <f t="shared" si="173"/>
        <v>1</v>
      </c>
      <c r="I307" s="23">
        <f t="shared" si="174"/>
        <v>0</v>
      </c>
      <c r="J307" s="24">
        <f t="shared" si="175"/>
        <v>0</v>
      </c>
      <c r="K307" s="16"/>
      <c r="L307" s="16"/>
      <c r="M307" s="16"/>
    </row>
    <row r="308" spans="1:13">
      <c r="A308" s="7"/>
      <c r="B308" s="103">
        <v>42106</v>
      </c>
      <c r="C308" s="8" t="s">
        <v>13</v>
      </c>
      <c r="D308" s="20" t="s">
        <v>5</v>
      </c>
      <c r="E308" s="20"/>
      <c r="F308" s="25"/>
      <c r="G308" s="21">
        <f t="shared" si="172"/>
        <v>0</v>
      </c>
      <c r="H308" s="22">
        <f t="shared" si="173"/>
        <v>1</v>
      </c>
      <c r="I308" s="23">
        <f t="shared" si="174"/>
        <v>0</v>
      </c>
      <c r="J308" s="24">
        <f t="shared" si="175"/>
        <v>0</v>
      </c>
      <c r="K308" s="16"/>
      <c r="L308" s="16"/>
      <c r="M308" s="16"/>
    </row>
    <row r="309" spans="1:13">
      <c r="A309" s="7"/>
      <c r="B309" s="104">
        <f t="shared" ref="B309" si="208">B308</f>
        <v>42106</v>
      </c>
      <c r="C309" s="19" t="s">
        <v>14</v>
      </c>
      <c r="D309" s="20" t="s">
        <v>2</v>
      </c>
      <c r="E309" s="20"/>
      <c r="F309" s="25"/>
      <c r="G309" s="21">
        <f t="shared" si="172"/>
        <v>0</v>
      </c>
      <c r="H309" s="22">
        <f t="shared" si="173"/>
        <v>1</v>
      </c>
      <c r="I309" s="23">
        <f t="shared" si="174"/>
        <v>0</v>
      </c>
      <c r="J309" s="24">
        <f t="shared" si="175"/>
        <v>0</v>
      </c>
      <c r="K309" s="16"/>
      <c r="L309" s="16"/>
      <c r="M309" s="16"/>
    </row>
    <row r="310" spans="1:13">
      <c r="A310" s="7"/>
      <c r="B310" s="104">
        <f t="shared" ref="B310" si="209">B308</f>
        <v>42106</v>
      </c>
      <c r="C310" s="19" t="s">
        <v>15</v>
      </c>
      <c r="D310" s="20" t="s">
        <v>3</v>
      </c>
      <c r="E310" s="20"/>
      <c r="F310" s="25"/>
      <c r="G310" s="21">
        <f t="shared" si="172"/>
        <v>0</v>
      </c>
      <c r="H310" s="22">
        <f t="shared" si="173"/>
        <v>1</v>
      </c>
      <c r="I310" s="23">
        <f t="shared" si="174"/>
        <v>0</v>
      </c>
      <c r="J310" s="24">
        <f t="shared" si="175"/>
        <v>0</v>
      </c>
      <c r="K310" s="16"/>
      <c r="L310" s="16"/>
      <c r="M310" s="16"/>
    </row>
    <row r="311" spans="1:13">
      <c r="A311" s="7"/>
      <c r="B311" s="103">
        <v>42107</v>
      </c>
      <c r="C311" s="8" t="s">
        <v>13</v>
      </c>
      <c r="D311" s="20" t="s">
        <v>5</v>
      </c>
      <c r="E311" s="20"/>
      <c r="F311" s="25"/>
      <c r="G311" s="21">
        <f t="shared" si="172"/>
        <v>0</v>
      </c>
      <c r="H311" s="22">
        <f t="shared" si="173"/>
        <v>1</v>
      </c>
      <c r="I311" s="23">
        <f t="shared" si="174"/>
        <v>0</v>
      </c>
      <c r="J311" s="24">
        <f t="shared" si="175"/>
        <v>0</v>
      </c>
      <c r="K311" s="16"/>
      <c r="L311" s="16"/>
      <c r="M311" s="16"/>
    </row>
    <row r="312" spans="1:13">
      <c r="A312" s="7"/>
      <c r="B312" s="104">
        <f t="shared" ref="B312" si="210">B311</f>
        <v>42107</v>
      </c>
      <c r="C312" s="19" t="s">
        <v>14</v>
      </c>
      <c r="D312" s="20" t="s">
        <v>2</v>
      </c>
      <c r="E312" s="20"/>
      <c r="F312" s="25"/>
      <c r="G312" s="21">
        <f t="shared" si="172"/>
        <v>0</v>
      </c>
      <c r="H312" s="22">
        <f t="shared" si="173"/>
        <v>1</v>
      </c>
      <c r="I312" s="23">
        <f t="shared" si="174"/>
        <v>0</v>
      </c>
      <c r="J312" s="24">
        <f t="shared" si="175"/>
        <v>0</v>
      </c>
      <c r="K312" s="16"/>
      <c r="L312" s="16"/>
      <c r="M312" s="16"/>
    </row>
    <row r="313" spans="1:13">
      <c r="A313" s="7"/>
      <c r="B313" s="104">
        <f t="shared" ref="B313" si="211">B311</f>
        <v>42107</v>
      </c>
      <c r="C313" s="19" t="s">
        <v>15</v>
      </c>
      <c r="D313" s="20" t="s">
        <v>3</v>
      </c>
      <c r="E313" s="20"/>
      <c r="F313" s="25"/>
      <c r="G313" s="21">
        <f t="shared" si="172"/>
        <v>0</v>
      </c>
      <c r="H313" s="22">
        <f t="shared" si="173"/>
        <v>1</v>
      </c>
      <c r="I313" s="23">
        <f t="shared" si="174"/>
        <v>0</v>
      </c>
      <c r="J313" s="24">
        <f t="shared" si="175"/>
        <v>0</v>
      </c>
      <c r="K313" s="16"/>
      <c r="L313" s="16"/>
      <c r="M313" s="16"/>
    </row>
    <row r="314" spans="1:13">
      <c r="A314" s="7"/>
      <c r="B314" s="103">
        <v>42108</v>
      </c>
      <c r="C314" s="8" t="s">
        <v>13</v>
      </c>
      <c r="D314" s="20" t="s">
        <v>6</v>
      </c>
      <c r="E314" s="20"/>
      <c r="F314" s="25"/>
      <c r="G314" s="21">
        <f t="shared" si="172"/>
        <v>0</v>
      </c>
      <c r="H314" s="22">
        <f t="shared" si="173"/>
        <v>1</v>
      </c>
      <c r="I314" s="23">
        <f t="shared" si="174"/>
        <v>0</v>
      </c>
      <c r="J314" s="24">
        <f t="shared" si="175"/>
        <v>0</v>
      </c>
      <c r="K314" s="16"/>
      <c r="L314" s="16"/>
      <c r="M314" s="16"/>
    </row>
    <row r="315" spans="1:13">
      <c r="A315" s="7"/>
      <c r="B315" s="104">
        <f t="shared" ref="B315" si="212">B314</f>
        <v>42108</v>
      </c>
      <c r="C315" s="19" t="s">
        <v>14</v>
      </c>
      <c r="D315" s="20" t="s">
        <v>5</v>
      </c>
      <c r="E315" s="20"/>
      <c r="F315" s="25"/>
      <c r="G315" s="21">
        <f t="shared" si="172"/>
        <v>0</v>
      </c>
      <c r="H315" s="22">
        <f t="shared" si="173"/>
        <v>1</v>
      </c>
      <c r="I315" s="23">
        <f t="shared" si="174"/>
        <v>0</v>
      </c>
      <c r="J315" s="24">
        <f t="shared" si="175"/>
        <v>0</v>
      </c>
      <c r="K315" s="16"/>
      <c r="L315" s="16"/>
      <c r="M315" s="16"/>
    </row>
    <row r="316" spans="1:13">
      <c r="A316" s="7"/>
      <c r="B316" s="104">
        <f t="shared" ref="B316" si="213">B314</f>
        <v>42108</v>
      </c>
      <c r="C316" s="19" t="s">
        <v>15</v>
      </c>
      <c r="D316" s="20" t="s">
        <v>2</v>
      </c>
      <c r="E316" s="20"/>
      <c r="F316" s="25"/>
      <c r="G316" s="21">
        <f t="shared" si="172"/>
        <v>0</v>
      </c>
      <c r="H316" s="22">
        <f t="shared" si="173"/>
        <v>1</v>
      </c>
      <c r="I316" s="23">
        <f t="shared" si="174"/>
        <v>0</v>
      </c>
      <c r="J316" s="24">
        <f t="shared" si="175"/>
        <v>0</v>
      </c>
      <c r="K316" s="16"/>
      <c r="L316" s="16"/>
      <c r="M316" s="16"/>
    </row>
    <row r="317" spans="1:13">
      <c r="A317" s="7"/>
      <c r="B317" s="103">
        <v>42109</v>
      </c>
      <c r="C317" s="8" t="s">
        <v>13</v>
      </c>
      <c r="D317" s="20" t="s">
        <v>6</v>
      </c>
      <c r="E317" s="20"/>
      <c r="F317" s="25"/>
      <c r="G317" s="21">
        <f t="shared" si="172"/>
        <v>0</v>
      </c>
      <c r="H317" s="22">
        <f t="shared" si="173"/>
        <v>1</v>
      </c>
      <c r="I317" s="23">
        <f t="shared" si="174"/>
        <v>0</v>
      </c>
      <c r="J317" s="24">
        <f t="shared" si="175"/>
        <v>0</v>
      </c>
      <c r="K317" s="16"/>
      <c r="L317" s="16"/>
      <c r="M317" s="16"/>
    </row>
    <row r="318" spans="1:13">
      <c r="A318" s="7"/>
      <c r="B318" s="104">
        <f t="shared" ref="B318" si="214">B317</f>
        <v>42109</v>
      </c>
      <c r="C318" s="19" t="s">
        <v>14</v>
      </c>
      <c r="D318" s="20" t="s">
        <v>5</v>
      </c>
      <c r="E318" s="20"/>
      <c r="F318" s="25"/>
      <c r="G318" s="21">
        <f t="shared" si="172"/>
        <v>0</v>
      </c>
      <c r="H318" s="22">
        <f t="shared" si="173"/>
        <v>1</v>
      </c>
      <c r="I318" s="23">
        <f t="shared" si="174"/>
        <v>0</v>
      </c>
      <c r="J318" s="24">
        <f t="shared" si="175"/>
        <v>0</v>
      </c>
      <c r="K318" s="16"/>
      <c r="L318" s="16"/>
      <c r="M318" s="16"/>
    </row>
    <row r="319" spans="1:13">
      <c r="A319" s="7"/>
      <c r="B319" s="104">
        <f t="shared" ref="B319" si="215">B317</f>
        <v>42109</v>
      </c>
      <c r="C319" s="19" t="s">
        <v>15</v>
      </c>
      <c r="D319" s="20" t="s">
        <v>2</v>
      </c>
      <c r="E319" s="20"/>
      <c r="F319" s="25"/>
      <c r="G319" s="21">
        <f t="shared" si="172"/>
        <v>0</v>
      </c>
      <c r="H319" s="22">
        <f t="shared" si="173"/>
        <v>1</v>
      </c>
      <c r="I319" s="23">
        <f t="shared" si="174"/>
        <v>0</v>
      </c>
      <c r="J319" s="24">
        <f t="shared" si="175"/>
        <v>0</v>
      </c>
      <c r="K319" s="16"/>
      <c r="L319" s="16"/>
      <c r="M319" s="16"/>
    </row>
    <row r="320" spans="1:13">
      <c r="A320" s="7"/>
      <c r="B320" s="103">
        <v>42110</v>
      </c>
      <c r="C320" s="8" t="s">
        <v>13</v>
      </c>
      <c r="D320" s="20" t="s">
        <v>4</v>
      </c>
      <c r="E320" s="20"/>
      <c r="F320" s="25"/>
      <c r="G320" s="21">
        <f t="shared" si="172"/>
        <v>0</v>
      </c>
      <c r="H320" s="22">
        <f t="shared" si="173"/>
        <v>1</v>
      </c>
      <c r="I320" s="23">
        <f t="shared" si="174"/>
        <v>0</v>
      </c>
      <c r="J320" s="24">
        <f t="shared" si="175"/>
        <v>0</v>
      </c>
      <c r="K320" s="16"/>
      <c r="L320" s="16"/>
      <c r="M320" s="16"/>
    </row>
    <row r="321" spans="1:13">
      <c r="A321" s="7"/>
      <c r="B321" s="104">
        <f t="shared" ref="B321" si="216">B320</f>
        <v>42110</v>
      </c>
      <c r="C321" s="19" t="s">
        <v>14</v>
      </c>
      <c r="D321" s="20" t="s">
        <v>6</v>
      </c>
      <c r="E321" s="20"/>
      <c r="F321" s="25"/>
      <c r="G321" s="21">
        <f t="shared" si="172"/>
        <v>0</v>
      </c>
      <c r="H321" s="22">
        <f t="shared" si="173"/>
        <v>1</v>
      </c>
      <c r="I321" s="23">
        <f t="shared" si="174"/>
        <v>0</v>
      </c>
      <c r="J321" s="24">
        <f t="shared" si="175"/>
        <v>0</v>
      </c>
      <c r="K321" s="16"/>
      <c r="L321" s="16"/>
      <c r="M321" s="16"/>
    </row>
    <row r="322" spans="1:13">
      <c r="A322" s="7"/>
      <c r="B322" s="104">
        <f t="shared" ref="B322" si="217">B320</f>
        <v>42110</v>
      </c>
      <c r="C322" s="19" t="s">
        <v>15</v>
      </c>
      <c r="D322" s="20" t="s">
        <v>5</v>
      </c>
      <c r="E322" s="20"/>
      <c r="F322" s="25"/>
      <c r="G322" s="21">
        <f t="shared" si="172"/>
        <v>0</v>
      </c>
      <c r="H322" s="22">
        <f t="shared" si="173"/>
        <v>1</v>
      </c>
      <c r="I322" s="23">
        <f t="shared" si="174"/>
        <v>0</v>
      </c>
      <c r="J322" s="24">
        <f t="shared" si="175"/>
        <v>0</v>
      </c>
      <c r="K322" s="16"/>
      <c r="L322" s="16"/>
      <c r="M322" s="16"/>
    </row>
    <row r="323" spans="1:13">
      <c r="A323" s="7"/>
      <c r="B323" s="103">
        <v>42111</v>
      </c>
      <c r="C323" s="8" t="s">
        <v>13</v>
      </c>
      <c r="D323" s="20" t="s">
        <v>4</v>
      </c>
      <c r="E323" s="20"/>
      <c r="F323" s="25"/>
      <c r="G323" s="21">
        <f t="shared" ref="G323:G521" si="218">$F323*24</f>
        <v>0</v>
      </c>
      <c r="H323" s="22">
        <f t="shared" ref="H323:H521" si="219">(8-$G323)/8</f>
        <v>1</v>
      </c>
      <c r="I323" s="23">
        <f t="shared" ref="I323:I521" si="220">$E323/(8-$G323)</f>
        <v>0</v>
      </c>
      <c r="J323" s="24">
        <f t="shared" ref="J323:J521" si="221">$E323/8</f>
        <v>0</v>
      </c>
      <c r="K323" s="16"/>
      <c r="L323" s="16"/>
      <c r="M323" s="16"/>
    </row>
    <row r="324" spans="1:13">
      <c r="A324" s="7"/>
      <c r="B324" s="104">
        <f t="shared" ref="B324" si="222">B323</f>
        <v>42111</v>
      </c>
      <c r="C324" s="19" t="s">
        <v>14</v>
      </c>
      <c r="D324" s="20" t="s">
        <v>6</v>
      </c>
      <c r="E324" s="20"/>
      <c r="F324" s="25"/>
      <c r="G324" s="21">
        <f t="shared" si="218"/>
        <v>0</v>
      </c>
      <c r="H324" s="22">
        <f t="shared" si="219"/>
        <v>1</v>
      </c>
      <c r="I324" s="23">
        <f t="shared" si="220"/>
        <v>0</v>
      </c>
      <c r="J324" s="24">
        <f t="shared" si="221"/>
        <v>0</v>
      </c>
      <c r="K324" s="16"/>
      <c r="L324" s="16"/>
      <c r="M324" s="16"/>
    </row>
    <row r="325" spans="1:13">
      <c r="A325" s="7"/>
      <c r="B325" s="104">
        <f t="shared" ref="B325" si="223">B323</f>
        <v>42111</v>
      </c>
      <c r="C325" s="19" t="s">
        <v>15</v>
      </c>
      <c r="D325" s="20" t="s">
        <v>5</v>
      </c>
      <c r="E325" s="20"/>
      <c r="F325" s="25"/>
      <c r="G325" s="21">
        <f t="shared" si="218"/>
        <v>0</v>
      </c>
      <c r="H325" s="22">
        <f t="shared" si="219"/>
        <v>1</v>
      </c>
      <c r="I325" s="23">
        <f t="shared" si="220"/>
        <v>0</v>
      </c>
      <c r="J325" s="24">
        <f t="shared" si="221"/>
        <v>0</v>
      </c>
      <c r="K325" s="16"/>
      <c r="L325" s="16"/>
      <c r="M325" s="16"/>
    </row>
    <row r="326" spans="1:13">
      <c r="A326" s="7"/>
      <c r="B326" s="103">
        <v>42112</v>
      </c>
      <c r="C326" s="8" t="s">
        <v>13</v>
      </c>
      <c r="D326" s="20" t="s">
        <v>3</v>
      </c>
      <c r="E326" s="20"/>
      <c r="F326" s="25"/>
      <c r="G326" s="21">
        <f t="shared" si="218"/>
        <v>0</v>
      </c>
      <c r="H326" s="22">
        <f t="shared" si="219"/>
        <v>1</v>
      </c>
      <c r="I326" s="23">
        <f t="shared" si="220"/>
        <v>0</v>
      </c>
      <c r="J326" s="24">
        <f t="shared" si="221"/>
        <v>0</v>
      </c>
      <c r="K326" s="16"/>
      <c r="L326" s="16"/>
      <c r="M326" s="16"/>
    </row>
    <row r="327" spans="1:13">
      <c r="A327" s="7"/>
      <c r="B327" s="104">
        <f t="shared" ref="B327" si="224">B326</f>
        <v>42112</v>
      </c>
      <c r="C327" s="19" t="s">
        <v>14</v>
      </c>
      <c r="D327" s="20" t="s">
        <v>4</v>
      </c>
      <c r="E327" s="20"/>
      <c r="F327" s="25"/>
      <c r="G327" s="21">
        <f t="shared" si="218"/>
        <v>0</v>
      </c>
      <c r="H327" s="22">
        <f t="shared" si="219"/>
        <v>1</v>
      </c>
      <c r="I327" s="23">
        <f t="shared" si="220"/>
        <v>0</v>
      </c>
      <c r="J327" s="24">
        <f t="shared" si="221"/>
        <v>0</v>
      </c>
      <c r="K327" s="16"/>
      <c r="L327" s="16"/>
      <c r="M327" s="16"/>
    </row>
    <row r="328" spans="1:13">
      <c r="A328" s="7"/>
      <c r="B328" s="104">
        <f t="shared" ref="B328" si="225">B326</f>
        <v>42112</v>
      </c>
      <c r="C328" s="19" t="s">
        <v>15</v>
      </c>
      <c r="D328" s="20" t="s">
        <v>6</v>
      </c>
      <c r="E328" s="20"/>
      <c r="F328" s="25"/>
      <c r="G328" s="21">
        <f t="shared" si="218"/>
        <v>0</v>
      </c>
      <c r="H328" s="22">
        <f t="shared" si="219"/>
        <v>1</v>
      </c>
      <c r="I328" s="23">
        <f t="shared" si="220"/>
        <v>0</v>
      </c>
      <c r="J328" s="24">
        <f t="shared" si="221"/>
        <v>0</v>
      </c>
      <c r="K328" s="16"/>
      <c r="L328" s="16"/>
      <c r="M328" s="16"/>
    </row>
    <row r="329" spans="1:13">
      <c r="A329" s="7"/>
      <c r="B329" s="103">
        <v>42113</v>
      </c>
      <c r="C329" s="8" t="s">
        <v>13</v>
      </c>
      <c r="D329" s="20" t="s">
        <v>3</v>
      </c>
      <c r="E329" s="20"/>
      <c r="F329" s="25"/>
      <c r="G329" s="21">
        <f t="shared" si="218"/>
        <v>0</v>
      </c>
      <c r="H329" s="22">
        <f t="shared" si="219"/>
        <v>1</v>
      </c>
      <c r="I329" s="23">
        <f t="shared" si="220"/>
        <v>0</v>
      </c>
      <c r="J329" s="24">
        <f t="shared" si="221"/>
        <v>0</v>
      </c>
      <c r="K329" s="16"/>
      <c r="L329" s="16"/>
      <c r="M329" s="16"/>
    </row>
    <row r="330" spans="1:13">
      <c r="A330" s="7"/>
      <c r="B330" s="104">
        <f t="shared" ref="B330" si="226">B329</f>
        <v>42113</v>
      </c>
      <c r="C330" s="19" t="s">
        <v>14</v>
      </c>
      <c r="D330" s="20" t="s">
        <v>4</v>
      </c>
      <c r="E330" s="20"/>
      <c r="F330" s="25"/>
      <c r="G330" s="21">
        <f t="shared" si="218"/>
        <v>0</v>
      </c>
      <c r="H330" s="22">
        <f t="shared" si="219"/>
        <v>1</v>
      </c>
      <c r="I330" s="23">
        <f t="shared" si="220"/>
        <v>0</v>
      </c>
      <c r="J330" s="24">
        <f t="shared" si="221"/>
        <v>0</v>
      </c>
      <c r="K330" s="16"/>
      <c r="L330" s="16"/>
      <c r="M330" s="16"/>
    </row>
    <row r="331" spans="1:13">
      <c r="A331" s="7"/>
      <c r="B331" s="104">
        <f t="shared" ref="B331" si="227">B329</f>
        <v>42113</v>
      </c>
      <c r="C331" s="19" t="s">
        <v>15</v>
      </c>
      <c r="D331" s="20" t="s">
        <v>6</v>
      </c>
      <c r="E331" s="20"/>
      <c r="F331" s="25"/>
      <c r="G331" s="21">
        <f t="shared" si="218"/>
        <v>0</v>
      </c>
      <c r="H331" s="22">
        <f t="shared" si="219"/>
        <v>1</v>
      </c>
      <c r="I331" s="23">
        <f t="shared" si="220"/>
        <v>0</v>
      </c>
      <c r="J331" s="24">
        <f t="shared" si="221"/>
        <v>0</v>
      </c>
      <c r="K331" s="16"/>
      <c r="L331" s="16"/>
      <c r="M331" s="16"/>
    </row>
    <row r="332" spans="1:13">
      <c r="A332" s="7"/>
      <c r="B332" s="103">
        <v>42114</v>
      </c>
      <c r="C332" s="8" t="s">
        <v>13</v>
      </c>
      <c r="D332" s="20" t="s">
        <v>2</v>
      </c>
      <c r="E332" s="20"/>
      <c r="F332" s="25"/>
      <c r="G332" s="21">
        <f t="shared" si="218"/>
        <v>0</v>
      </c>
      <c r="H332" s="22">
        <f t="shared" si="219"/>
        <v>1</v>
      </c>
      <c r="I332" s="23">
        <f t="shared" si="220"/>
        <v>0</v>
      </c>
      <c r="J332" s="24">
        <f t="shared" si="221"/>
        <v>0</v>
      </c>
      <c r="K332" s="16"/>
      <c r="L332" s="16"/>
      <c r="M332" s="16"/>
    </row>
    <row r="333" spans="1:13">
      <c r="A333" s="7"/>
      <c r="B333" s="104">
        <f t="shared" ref="B333" si="228">B332</f>
        <v>42114</v>
      </c>
      <c r="C333" s="19" t="s">
        <v>14</v>
      </c>
      <c r="D333" s="20" t="s">
        <v>3</v>
      </c>
      <c r="E333" s="20"/>
      <c r="F333" s="25"/>
      <c r="G333" s="21">
        <f t="shared" si="218"/>
        <v>0</v>
      </c>
      <c r="H333" s="22">
        <f t="shared" si="219"/>
        <v>1</v>
      </c>
      <c r="I333" s="23">
        <f t="shared" si="220"/>
        <v>0</v>
      </c>
      <c r="J333" s="24">
        <f t="shared" si="221"/>
        <v>0</v>
      </c>
      <c r="K333" s="16"/>
      <c r="L333" s="16"/>
      <c r="M333" s="16"/>
    </row>
    <row r="334" spans="1:13">
      <c r="A334" s="7"/>
      <c r="B334" s="104">
        <f t="shared" ref="B334" si="229">B332</f>
        <v>42114</v>
      </c>
      <c r="C334" s="19" t="s">
        <v>15</v>
      </c>
      <c r="D334" s="20" t="s">
        <v>4</v>
      </c>
      <c r="E334" s="20"/>
      <c r="F334" s="25"/>
      <c r="G334" s="21">
        <f t="shared" si="218"/>
        <v>0</v>
      </c>
      <c r="H334" s="22">
        <f t="shared" si="219"/>
        <v>1</v>
      </c>
      <c r="I334" s="23">
        <f t="shared" si="220"/>
        <v>0</v>
      </c>
      <c r="J334" s="24">
        <f t="shared" si="221"/>
        <v>0</v>
      </c>
      <c r="K334" s="16"/>
      <c r="L334" s="16"/>
      <c r="M334" s="16"/>
    </row>
    <row r="335" spans="1:13">
      <c r="A335" s="7"/>
      <c r="B335" s="103">
        <v>42115</v>
      </c>
      <c r="C335" s="8" t="s">
        <v>13</v>
      </c>
      <c r="D335" s="9" t="s">
        <v>2</v>
      </c>
      <c r="E335" s="20"/>
      <c r="F335" s="25"/>
      <c r="G335" s="21">
        <f t="shared" si="218"/>
        <v>0</v>
      </c>
      <c r="H335" s="22">
        <f t="shared" si="219"/>
        <v>1</v>
      </c>
      <c r="I335" s="23">
        <f t="shared" si="220"/>
        <v>0</v>
      </c>
      <c r="J335" s="24">
        <f t="shared" si="221"/>
        <v>0</v>
      </c>
      <c r="K335" s="16"/>
      <c r="L335" s="16"/>
      <c r="M335" s="16"/>
    </row>
    <row r="336" spans="1:13">
      <c r="A336" s="7"/>
      <c r="B336" s="104">
        <f t="shared" ref="B336" si="230">B335</f>
        <v>42115</v>
      </c>
      <c r="C336" s="19" t="s">
        <v>14</v>
      </c>
      <c r="D336" s="20" t="s">
        <v>3</v>
      </c>
      <c r="E336" s="20"/>
      <c r="F336" s="25"/>
      <c r="G336" s="21">
        <f t="shared" si="218"/>
        <v>0</v>
      </c>
      <c r="H336" s="22">
        <f t="shared" si="219"/>
        <v>1</v>
      </c>
      <c r="I336" s="23">
        <f t="shared" si="220"/>
        <v>0</v>
      </c>
      <c r="J336" s="24">
        <f t="shared" si="221"/>
        <v>0</v>
      </c>
      <c r="K336" s="16"/>
      <c r="L336" s="16"/>
      <c r="M336" s="16"/>
    </row>
    <row r="337" spans="1:13">
      <c r="A337" s="7"/>
      <c r="B337" s="104">
        <f t="shared" ref="B337" si="231">B335</f>
        <v>42115</v>
      </c>
      <c r="C337" s="19" t="s">
        <v>15</v>
      </c>
      <c r="D337" s="20" t="s">
        <v>4</v>
      </c>
      <c r="E337" s="20"/>
      <c r="F337" s="25"/>
      <c r="G337" s="21">
        <f t="shared" si="218"/>
        <v>0</v>
      </c>
      <c r="H337" s="22">
        <f t="shared" si="219"/>
        <v>1</v>
      </c>
      <c r="I337" s="23">
        <f t="shared" si="220"/>
        <v>0</v>
      </c>
      <c r="J337" s="24">
        <f t="shared" si="221"/>
        <v>0</v>
      </c>
      <c r="K337" s="16"/>
      <c r="L337" s="16"/>
      <c r="M337" s="16"/>
    </row>
    <row r="338" spans="1:13">
      <c r="A338" s="7"/>
      <c r="B338" s="103">
        <v>42116</v>
      </c>
      <c r="C338" s="8" t="s">
        <v>13</v>
      </c>
      <c r="D338" s="20" t="s">
        <v>5</v>
      </c>
      <c r="E338" s="20"/>
      <c r="F338" s="25"/>
      <c r="G338" s="21">
        <f t="shared" si="218"/>
        <v>0</v>
      </c>
      <c r="H338" s="22">
        <f t="shared" si="219"/>
        <v>1</v>
      </c>
      <c r="I338" s="23">
        <f t="shared" si="220"/>
        <v>0</v>
      </c>
      <c r="J338" s="24">
        <f t="shared" si="221"/>
        <v>0</v>
      </c>
      <c r="K338" s="16"/>
      <c r="L338" s="16"/>
      <c r="M338" s="16"/>
    </row>
    <row r="339" spans="1:13">
      <c r="A339" s="7"/>
      <c r="B339" s="104">
        <f t="shared" ref="B339" si="232">B338</f>
        <v>42116</v>
      </c>
      <c r="C339" s="19" t="s">
        <v>14</v>
      </c>
      <c r="D339" s="20" t="s">
        <v>2</v>
      </c>
      <c r="E339" s="20"/>
      <c r="F339" s="25"/>
      <c r="G339" s="21">
        <f t="shared" si="218"/>
        <v>0</v>
      </c>
      <c r="H339" s="22">
        <f t="shared" si="219"/>
        <v>1</v>
      </c>
      <c r="I339" s="23">
        <f t="shared" si="220"/>
        <v>0</v>
      </c>
      <c r="J339" s="24">
        <f t="shared" si="221"/>
        <v>0</v>
      </c>
      <c r="K339" s="16"/>
      <c r="L339" s="16"/>
      <c r="M339" s="16"/>
    </row>
    <row r="340" spans="1:13">
      <c r="A340" s="7"/>
      <c r="B340" s="104">
        <f t="shared" ref="B340" si="233">B338</f>
        <v>42116</v>
      </c>
      <c r="C340" s="19" t="s">
        <v>15</v>
      </c>
      <c r="D340" s="20" t="s">
        <v>3</v>
      </c>
      <c r="E340" s="20"/>
      <c r="F340" s="25"/>
      <c r="G340" s="21">
        <f t="shared" si="218"/>
        <v>0</v>
      </c>
      <c r="H340" s="22">
        <f t="shared" si="219"/>
        <v>1</v>
      </c>
      <c r="I340" s="23">
        <f t="shared" si="220"/>
        <v>0</v>
      </c>
      <c r="J340" s="24">
        <f t="shared" si="221"/>
        <v>0</v>
      </c>
      <c r="K340" s="16"/>
      <c r="L340" s="16"/>
      <c r="M340" s="16"/>
    </row>
    <row r="341" spans="1:13">
      <c r="A341" s="7"/>
      <c r="B341" s="103">
        <v>42117</v>
      </c>
      <c r="C341" s="8" t="s">
        <v>13</v>
      </c>
      <c r="D341" s="20" t="s">
        <v>5</v>
      </c>
      <c r="E341" s="20"/>
      <c r="F341" s="25"/>
      <c r="G341" s="21">
        <f t="shared" si="218"/>
        <v>0</v>
      </c>
      <c r="H341" s="22">
        <f t="shared" si="219"/>
        <v>1</v>
      </c>
      <c r="I341" s="23">
        <f t="shared" si="220"/>
        <v>0</v>
      </c>
      <c r="J341" s="24">
        <f t="shared" si="221"/>
        <v>0</v>
      </c>
      <c r="K341" s="16"/>
      <c r="L341" s="16"/>
      <c r="M341" s="16"/>
    </row>
    <row r="342" spans="1:13">
      <c r="A342" s="7"/>
      <c r="B342" s="104">
        <f t="shared" ref="B342" si="234">B341</f>
        <v>42117</v>
      </c>
      <c r="C342" s="19" t="s">
        <v>14</v>
      </c>
      <c r="D342" s="20" t="s">
        <v>2</v>
      </c>
      <c r="E342" s="20"/>
      <c r="F342" s="25"/>
      <c r="G342" s="21">
        <f t="shared" si="218"/>
        <v>0</v>
      </c>
      <c r="H342" s="22">
        <f t="shared" si="219"/>
        <v>1</v>
      </c>
      <c r="I342" s="23">
        <f t="shared" si="220"/>
        <v>0</v>
      </c>
      <c r="J342" s="24">
        <f t="shared" si="221"/>
        <v>0</v>
      </c>
      <c r="K342" s="16"/>
      <c r="L342" s="16"/>
      <c r="M342" s="16"/>
    </row>
    <row r="343" spans="1:13">
      <c r="A343" s="7"/>
      <c r="B343" s="104">
        <f t="shared" ref="B343" si="235">B341</f>
        <v>42117</v>
      </c>
      <c r="C343" s="19" t="s">
        <v>15</v>
      </c>
      <c r="D343" s="20" t="s">
        <v>3</v>
      </c>
      <c r="E343" s="20"/>
      <c r="F343" s="25"/>
      <c r="G343" s="21">
        <f t="shared" si="218"/>
        <v>0</v>
      </c>
      <c r="H343" s="22">
        <f t="shared" si="219"/>
        <v>1</v>
      </c>
      <c r="I343" s="23">
        <f t="shared" si="220"/>
        <v>0</v>
      </c>
      <c r="J343" s="24">
        <f t="shared" si="221"/>
        <v>0</v>
      </c>
      <c r="K343" s="16"/>
      <c r="L343" s="16"/>
      <c r="M343" s="16"/>
    </row>
    <row r="344" spans="1:13">
      <c r="A344" s="7"/>
      <c r="B344" s="103">
        <v>42118</v>
      </c>
      <c r="C344" s="8" t="s">
        <v>13</v>
      </c>
      <c r="D344" s="20" t="s">
        <v>6</v>
      </c>
      <c r="E344" s="20"/>
      <c r="F344" s="25"/>
      <c r="G344" s="21">
        <f t="shared" si="218"/>
        <v>0</v>
      </c>
      <c r="H344" s="22">
        <f t="shared" si="219"/>
        <v>1</v>
      </c>
      <c r="I344" s="23">
        <f t="shared" si="220"/>
        <v>0</v>
      </c>
      <c r="J344" s="24">
        <f t="shared" si="221"/>
        <v>0</v>
      </c>
      <c r="K344" s="16"/>
      <c r="L344" s="16"/>
      <c r="M344" s="16"/>
    </row>
    <row r="345" spans="1:13">
      <c r="A345" s="7"/>
      <c r="B345" s="104">
        <f t="shared" ref="B345" si="236">B344</f>
        <v>42118</v>
      </c>
      <c r="C345" s="19" t="s">
        <v>14</v>
      </c>
      <c r="D345" s="20" t="s">
        <v>5</v>
      </c>
      <c r="E345" s="20"/>
      <c r="F345" s="25"/>
      <c r="G345" s="21">
        <f t="shared" si="218"/>
        <v>0</v>
      </c>
      <c r="H345" s="22">
        <f t="shared" si="219"/>
        <v>1</v>
      </c>
      <c r="I345" s="23">
        <f t="shared" si="220"/>
        <v>0</v>
      </c>
      <c r="J345" s="24">
        <f t="shared" si="221"/>
        <v>0</v>
      </c>
      <c r="K345" s="16"/>
      <c r="L345" s="16"/>
      <c r="M345" s="16"/>
    </row>
    <row r="346" spans="1:13">
      <c r="A346" s="7"/>
      <c r="B346" s="104">
        <f t="shared" ref="B346" si="237">B344</f>
        <v>42118</v>
      </c>
      <c r="C346" s="19" t="s">
        <v>15</v>
      </c>
      <c r="D346" s="20" t="s">
        <v>2</v>
      </c>
      <c r="E346" s="20"/>
      <c r="F346" s="25"/>
      <c r="G346" s="21">
        <f t="shared" si="218"/>
        <v>0</v>
      </c>
      <c r="H346" s="22">
        <f t="shared" si="219"/>
        <v>1</v>
      </c>
      <c r="I346" s="23">
        <f t="shared" si="220"/>
        <v>0</v>
      </c>
      <c r="J346" s="24">
        <f t="shared" si="221"/>
        <v>0</v>
      </c>
      <c r="K346" s="16"/>
      <c r="L346" s="16"/>
      <c r="M346" s="16"/>
    </row>
    <row r="347" spans="1:13">
      <c r="A347" s="7"/>
      <c r="B347" s="103">
        <v>42119</v>
      </c>
      <c r="C347" s="8" t="s">
        <v>13</v>
      </c>
      <c r="D347" s="20" t="s">
        <v>6</v>
      </c>
      <c r="E347" s="20"/>
      <c r="F347" s="25"/>
      <c r="G347" s="21">
        <f t="shared" si="218"/>
        <v>0</v>
      </c>
      <c r="H347" s="22">
        <f t="shared" si="219"/>
        <v>1</v>
      </c>
      <c r="I347" s="23">
        <f t="shared" si="220"/>
        <v>0</v>
      </c>
      <c r="J347" s="24">
        <f t="shared" si="221"/>
        <v>0</v>
      </c>
      <c r="K347" s="16"/>
      <c r="L347" s="16"/>
      <c r="M347" s="16"/>
    </row>
    <row r="348" spans="1:13">
      <c r="A348" s="7"/>
      <c r="B348" s="104">
        <f t="shared" ref="B348" si="238">B347</f>
        <v>42119</v>
      </c>
      <c r="C348" s="19" t="s">
        <v>14</v>
      </c>
      <c r="D348" s="20" t="s">
        <v>5</v>
      </c>
      <c r="E348" s="20"/>
      <c r="F348" s="25"/>
      <c r="G348" s="21">
        <f t="shared" si="218"/>
        <v>0</v>
      </c>
      <c r="H348" s="22">
        <f t="shared" si="219"/>
        <v>1</v>
      </c>
      <c r="I348" s="23">
        <f t="shared" si="220"/>
        <v>0</v>
      </c>
      <c r="J348" s="24">
        <f t="shared" si="221"/>
        <v>0</v>
      </c>
      <c r="K348" s="16"/>
      <c r="L348" s="16"/>
      <c r="M348" s="16"/>
    </row>
    <row r="349" spans="1:13">
      <c r="A349" s="7"/>
      <c r="B349" s="104">
        <f t="shared" ref="B349" si="239">B347</f>
        <v>42119</v>
      </c>
      <c r="C349" s="19" t="s">
        <v>15</v>
      </c>
      <c r="D349" s="20" t="s">
        <v>2</v>
      </c>
      <c r="E349" s="20"/>
      <c r="F349" s="25"/>
      <c r="G349" s="21">
        <f t="shared" si="218"/>
        <v>0</v>
      </c>
      <c r="H349" s="22">
        <f t="shared" si="219"/>
        <v>1</v>
      </c>
      <c r="I349" s="23">
        <f t="shared" si="220"/>
        <v>0</v>
      </c>
      <c r="J349" s="24">
        <f t="shared" si="221"/>
        <v>0</v>
      </c>
      <c r="K349" s="16"/>
      <c r="L349" s="16"/>
      <c r="M349" s="16"/>
    </row>
    <row r="350" spans="1:13">
      <c r="A350" s="7"/>
      <c r="B350" s="103">
        <v>42120</v>
      </c>
      <c r="C350" s="8" t="s">
        <v>13</v>
      </c>
      <c r="D350" s="20" t="s">
        <v>4</v>
      </c>
      <c r="E350" s="20"/>
      <c r="F350" s="25"/>
      <c r="G350" s="21">
        <f t="shared" si="218"/>
        <v>0</v>
      </c>
      <c r="H350" s="22">
        <f t="shared" si="219"/>
        <v>1</v>
      </c>
      <c r="I350" s="23">
        <f t="shared" si="220"/>
        <v>0</v>
      </c>
      <c r="J350" s="24">
        <f t="shared" si="221"/>
        <v>0</v>
      </c>
      <c r="K350" s="16"/>
      <c r="L350" s="16"/>
      <c r="M350" s="16"/>
    </row>
    <row r="351" spans="1:13">
      <c r="A351" s="7"/>
      <c r="B351" s="104">
        <f t="shared" ref="B351" si="240">B350</f>
        <v>42120</v>
      </c>
      <c r="C351" s="19" t="s">
        <v>14</v>
      </c>
      <c r="D351" s="20" t="s">
        <v>6</v>
      </c>
      <c r="E351" s="20"/>
      <c r="F351" s="25"/>
      <c r="G351" s="21">
        <f t="shared" si="218"/>
        <v>0</v>
      </c>
      <c r="H351" s="22">
        <f t="shared" si="219"/>
        <v>1</v>
      </c>
      <c r="I351" s="23">
        <f t="shared" si="220"/>
        <v>0</v>
      </c>
      <c r="J351" s="24">
        <f t="shared" si="221"/>
        <v>0</v>
      </c>
      <c r="K351" s="16"/>
      <c r="L351" s="16"/>
      <c r="M351" s="16"/>
    </row>
    <row r="352" spans="1:13">
      <c r="A352" s="7"/>
      <c r="B352" s="104">
        <f t="shared" ref="B352" si="241">B350</f>
        <v>42120</v>
      </c>
      <c r="C352" s="19" t="s">
        <v>15</v>
      </c>
      <c r="D352" s="20" t="s">
        <v>5</v>
      </c>
      <c r="E352" s="20"/>
      <c r="F352" s="25"/>
      <c r="G352" s="21">
        <f t="shared" si="218"/>
        <v>0</v>
      </c>
      <c r="H352" s="22">
        <f t="shared" si="219"/>
        <v>1</v>
      </c>
      <c r="I352" s="23">
        <f t="shared" si="220"/>
        <v>0</v>
      </c>
      <c r="J352" s="24">
        <f t="shared" si="221"/>
        <v>0</v>
      </c>
      <c r="K352" s="16"/>
      <c r="L352" s="16"/>
      <c r="M352" s="16"/>
    </row>
    <row r="353" spans="1:13">
      <c r="A353" s="7"/>
      <c r="B353" s="103">
        <v>42121</v>
      </c>
      <c r="C353" s="8" t="s">
        <v>13</v>
      </c>
      <c r="D353" s="20" t="s">
        <v>4</v>
      </c>
      <c r="E353" s="20"/>
      <c r="F353" s="25"/>
      <c r="G353" s="21">
        <f t="shared" si="218"/>
        <v>0</v>
      </c>
      <c r="H353" s="22">
        <f t="shared" si="219"/>
        <v>1</v>
      </c>
      <c r="I353" s="23">
        <f t="shared" si="220"/>
        <v>0</v>
      </c>
      <c r="J353" s="24">
        <f t="shared" si="221"/>
        <v>0</v>
      </c>
      <c r="K353" s="16"/>
      <c r="L353" s="16"/>
      <c r="M353" s="16"/>
    </row>
    <row r="354" spans="1:13">
      <c r="A354" s="7"/>
      <c r="B354" s="104">
        <f t="shared" ref="B354" si="242">B353</f>
        <v>42121</v>
      </c>
      <c r="C354" s="19" t="s">
        <v>14</v>
      </c>
      <c r="D354" s="20" t="s">
        <v>6</v>
      </c>
      <c r="E354" s="20"/>
      <c r="F354" s="25"/>
      <c r="G354" s="21">
        <f t="shared" si="218"/>
        <v>0</v>
      </c>
      <c r="H354" s="22">
        <f t="shared" si="219"/>
        <v>1</v>
      </c>
      <c r="I354" s="23">
        <f t="shared" si="220"/>
        <v>0</v>
      </c>
      <c r="J354" s="24">
        <f t="shared" si="221"/>
        <v>0</v>
      </c>
      <c r="K354" s="16"/>
      <c r="L354" s="16"/>
      <c r="M354" s="16"/>
    </row>
    <row r="355" spans="1:13">
      <c r="A355" s="7"/>
      <c r="B355" s="104">
        <f t="shared" ref="B355" si="243">B353</f>
        <v>42121</v>
      </c>
      <c r="C355" s="19" t="s">
        <v>15</v>
      </c>
      <c r="D355" s="20" t="s">
        <v>5</v>
      </c>
      <c r="E355" s="20"/>
      <c r="F355" s="25"/>
      <c r="G355" s="21">
        <f t="shared" si="218"/>
        <v>0</v>
      </c>
      <c r="H355" s="22">
        <f t="shared" si="219"/>
        <v>1</v>
      </c>
      <c r="I355" s="23">
        <f t="shared" si="220"/>
        <v>0</v>
      </c>
      <c r="J355" s="24">
        <f t="shared" si="221"/>
        <v>0</v>
      </c>
      <c r="K355" s="16"/>
      <c r="L355" s="16"/>
      <c r="M355" s="16"/>
    </row>
    <row r="356" spans="1:13">
      <c r="A356" s="7"/>
      <c r="B356" s="103">
        <v>42122</v>
      </c>
      <c r="C356" s="8" t="s">
        <v>13</v>
      </c>
      <c r="D356" s="20" t="s">
        <v>3</v>
      </c>
      <c r="E356" s="20"/>
      <c r="F356" s="25"/>
      <c r="G356" s="21">
        <f t="shared" si="218"/>
        <v>0</v>
      </c>
      <c r="H356" s="22">
        <f t="shared" si="219"/>
        <v>1</v>
      </c>
      <c r="I356" s="23">
        <f t="shared" si="220"/>
        <v>0</v>
      </c>
      <c r="J356" s="24">
        <f t="shared" si="221"/>
        <v>0</v>
      </c>
      <c r="K356" s="16"/>
      <c r="L356" s="16"/>
      <c r="M356" s="16"/>
    </row>
    <row r="357" spans="1:13">
      <c r="A357" s="7"/>
      <c r="B357" s="104">
        <f t="shared" ref="B357" si="244">B356</f>
        <v>42122</v>
      </c>
      <c r="C357" s="19" t="s">
        <v>14</v>
      </c>
      <c r="D357" s="20" t="s">
        <v>4</v>
      </c>
      <c r="E357" s="20"/>
      <c r="F357" s="25"/>
      <c r="G357" s="21">
        <f t="shared" si="218"/>
        <v>0</v>
      </c>
      <c r="H357" s="22">
        <f t="shared" si="219"/>
        <v>1</v>
      </c>
      <c r="I357" s="23">
        <f t="shared" si="220"/>
        <v>0</v>
      </c>
      <c r="J357" s="24">
        <f t="shared" si="221"/>
        <v>0</v>
      </c>
      <c r="K357" s="16"/>
      <c r="L357" s="16"/>
      <c r="M357" s="16"/>
    </row>
    <row r="358" spans="1:13">
      <c r="A358" s="7"/>
      <c r="B358" s="104">
        <f t="shared" ref="B358" si="245">B356</f>
        <v>42122</v>
      </c>
      <c r="C358" s="19" t="s">
        <v>15</v>
      </c>
      <c r="D358" s="20" t="s">
        <v>6</v>
      </c>
      <c r="E358" s="20"/>
      <c r="F358" s="25"/>
      <c r="G358" s="21">
        <f t="shared" si="218"/>
        <v>0</v>
      </c>
      <c r="H358" s="22">
        <f t="shared" si="219"/>
        <v>1</v>
      </c>
      <c r="I358" s="23">
        <f t="shared" si="220"/>
        <v>0</v>
      </c>
      <c r="J358" s="24">
        <f t="shared" si="221"/>
        <v>0</v>
      </c>
      <c r="K358" s="16"/>
      <c r="L358" s="16"/>
      <c r="M358" s="16"/>
    </row>
    <row r="359" spans="1:13">
      <c r="A359" s="7"/>
      <c r="B359" s="103">
        <v>42123</v>
      </c>
      <c r="C359" s="8" t="s">
        <v>13</v>
      </c>
      <c r="D359" s="20" t="s">
        <v>3</v>
      </c>
      <c r="E359" s="20"/>
      <c r="F359" s="25"/>
      <c r="G359" s="21">
        <f t="shared" si="218"/>
        <v>0</v>
      </c>
      <c r="H359" s="22">
        <f t="shared" si="219"/>
        <v>1</v>
      </c>
      <c r="I359" s="23">
        <f t="shared" si="220"/>
        <v>0</v>
      </c>
      <c r="J359" s="24">
        <f t="shared" si="221"/>
        <v>0</v>
      </c>
      <c r="K359" s="16"/>
      <c r="L359" s="16"/>
      <c r="M359" s="16"/>
    </row>
    <row r="360" spans="1:13">
      <c r="A360" s="7"/>
      <c r="B360" s="104">
        <f t="shared" ref="B360" si="246">B359</f>
        <v>42123</v>
      </c>
      <c r="C360" s="19" t="s">
        <v>14</v>
      </c>
      <c r="D360" s="20" t="s">
        <v>4</v>
      </c>
      <c r="E360" s="20"/>
      <c r="F360" s="25"/>
      <c r="G360" s="21">
        <f t="shared" si="218"/>
        <v>0</v>
      </c>
      <c r="H360" s="22">
        <f t="shared" si="219"/>
        <v>1</v>
      </c>
      <c r="I360" s="23">
        <f t="shared" si="220"/>
        <v>0</v>
      </c>
      <c r="J360" s="24">
        <f t="shared" si="221"/>
        <v>0</v>
      </c>
      <c r="K360" s="16"/>
      <c r="L360" s="16"/>
      <c r="M360" s="16"/>
    </row>
    <row r="361" spans="1:13">
      <c r="A361" s="7"/>
      <c r="B361" s="104">
        <f t="shared" ref="B361" si="247">B359</f>
        <v>42123</v>
      </c>
      <c r="C361" s="19" t="s">
        <v>15</v>
      </c>
      <c r="D361" s="20" t="s">
        <v>6</v>
      </c>
      <c r="E361" s="20"/>
      <c r="F361" s="25"/>
      <c r="G361" s="21">
        <f t="shared" si="218"/>
        <v>0</v>
      </c>
      <c r="H361" s="22">
        <f t="shared" si="219"/>
        <v>1</v>
      </c>
      <c r="I361" s="23">
        <f t="shared" si="220"/>
        <v>0</v>
      </c>
      <c r="J361" s="24">
        <f t="shared" si="221"/>
        <v>0</v>
      </c>
      <c r="K361" s="16"/>
      <c r="L361" s="16"/>
      <c r="M361" s="16"/>
    </row>
    <row r="362" spans="1:13">
      <c r="A362" s="7"/>
      <c r="B362" s="103">
        <v>42124</v>
      </c>
      <c r="C362" s="8" t="s">
        <v>13</v>
      </c>
      <c r="D362" s="20" t="s">
        <v>2</v>
      </c>
      <c r="E362" s="20"/>
      <c r="F362" s="25"/>
      <c r="G362" s="21">
        <f t="shared" si="218"/>
        <v>0</v>
      </c>
      <c r="H362" s="22">
        <f t="shared" si="219"/>
        <v>1</v>
      </c>
      <c r="I362" s="23">
        <f t="shared" si="220"/>
        <v>0</v>
      </c>
      <c r="J362" s="24">
        <f t="shared" si="221"/>
        <v>0</v>
      </c>
      <c r="K362" s="16"/>
      <c r="L362" s="16"/>
      <c r="M362" s="16"/>
    </row>
    <row r="363" spans="1:13">
      <c r="A363" s="7"/>
      <c r="B363" s="104">
        <f t="shared" ref="B363" si="248">B362</f>
        <v>42124</v>
      </c>
      <c r="C363" s="19" t="s">
        <v>14</v>
      </c>
      <c r="D363" s="20" t="s">
        <v>3</v>
      </c>
      <c r="E363" s="20"/>
      <c r="F363" s="25"/>
      <c r="G363" s="21">
        <f t="shared" si="218"/>
        <v>0</v>
      </c>
      <c r="H363" s="22">
        <f t="shared" si="219"/>
        <v>1</v>
      </c>
      <c r="I363" s="23">
        <f t="shared" si="220"/>
        <v>0</v>
      </c>
      <c r="J363" s="24">
        <f t="shared" si="221"/>
        <v>0</v>
      </c>
      <c r="K363" s="16"/>
      <c r="L363" s="16"/>
      <c r="M363" s="16"/>
    </row>
    <row r="364" spans="1:13">
      <c r="A364" s="7"/>
      <c r="B364" s="104">
        <f t="shared" ref="B364" si="249">B362</f>
        <v>42124</v>
      </c>
      <c r="C364" s="19" t="s">
        <v>15</v>
      </c>
      <c r="D364" s="20" t="s">
        <v>4</v>
      </c>
      <c r="E364" s="20"/>
      <c r="F364" s="25"/>
      <c r="G364" s="21">
        <f t="shared" si="218"/>
        <v>0</v>
      </c>
      <c r="H364" s="22">
        <f t="shared" si="219"/>
        <v>1</v>
      </c>
      <c r="I364" s="23">
        <f t="shared" si="220"/>
        <v>0</v>
      </c>
      <c r="J364" s="24">
        <f t="shared" si="221"/>
        <v>0</v>
      </c>
      <c r="K364" s="16"/>
      <c r="L364" s="16"/>
      <c r="M364" s="16"/>
    </row>
    <row r="365" spans="1:13">
      <c r="A365" s="7"/>
      <c r="B365" s="103">
        <v>42125</v>
      </c>
      <c r="C365" s="8" t="s">
        <v>13</v>
      </c>
      <c r="D365" s="9" t="s">
        <v>2</v>
      </c>
      <c r="E365" s="20"/>
      <c r="F365" s="25"/>
      <c r="G365" s="21">
        <f t="shared" si="218"/>
        <v>0</v>
      </c>
      <c r="H365" s="22">
        <f t="shared" si="219"/>
        <v>1</v>
      </c>
      <c r="I365" s="23">
        <f t="shared" si="220"/>
        <v>0</v>
      </c>
      <c r="J365" s="24">
        <f t="shared" si="221"/>
        <v>0</v>
      </c>
      <c r="K365" s="16"/>
      <c r="L365" s="16"/>
      <c r="M365" s="16"/>
    </row>
    <row r="366" spans="1:13">
      <c r="A366" s="7"/>
      <c r="B366" s="104">
        <f t="shared" ref="B366" si="250">B365</f>
        <v>42125</v>
      </c>
      <c r="C366" s="19" t="s">
        <v>14</v>
      </c>
      <c r="D366" s="20" t="s">
        <v>3</v>
      </c>
      <c r="E366" s="20"/>
      <c r="F366" s="25"/>
      <c r="G366" s="21">
        <f t="shared" si="218"/>
        <v>0</v>
      </c>
      <c r="H366" s="22">
        <f t="shared" si="219"/>
        <v>1</v>
      </c>
      <c r="I366" s="23">
        <f t="shared" si="220"/>
        <v>0</v>
      </c>
      <c r="J366" s="24">
        <f t="shared" si="221"/>
        <v>0</v>
      </c>
      <c r="K366" s="16"/>
      <c r="L366" s="16"/>
      <c r="M366" s="16"/>
    </row>
    <row r="367" spans="1:13">
      <c r="A367" s="7"/>
      <c r="B367" s="104">
        <f t="shared" ref="B367" si="251">B365</f>
        <v>42125</v>
      </c>
      <c r="C367" s="19" t="s">
        <v>15</v>
      </c>
      <c r="D367" s="20" t="s">
        <v>4</v>
      </c>
      <c r="E367" s="20"/>
      <c r="F367" s="25"/>
      <c r="G367" s="21">
        <f t="shared" si="218"/>
        <v>0</v>
      </c>
      <c r="H367" s="22">
        <f t="shared" si="219"/>
        <v>1</v>
      </c>
      <c r="I367" s="23">
        <f t="shared" si="220"/>
        <v>0</v>
      </c>
      <c r="J367" s="24">
        <f t="shared" si="221"/>
        <v>0</v>
      </c>
      <c r="K367" s="16"/>
      <c r="L367" s="16"/>
      <c r="M367" s="16"/>
    </row>
    <row r="368" spans="1:13">
      <c r="A368" s="7"/>
      <c r="B368" s="103">
        <v>42126</v>
      </c>
      <c r="C368" s="8" t="s">
        <v>13</v>
      </c>
      <c r="D368" s="20" t="s">
        <v>5</v>
      </c>
      <c r="E368" s="20"/>
      <c r="F368" s="25"/>
      <c r="G368" s="21">
        <f t="shared" si="218"/>
        <v>0</v>
      </c>
      <c r="H368" s="22">
        <f t="shared" si="219"/>
        <v>1</v>
      </c>
      <c r="I368" s="23">
        <f t="shared" si="220"/>
        <v>0</v>
      </c>
      <c r="J368" s="24">
        <f t="shared" si="221"/>
        <v>0</v>
      </c>
      <c r="K368" s="16"/>
      <c r="L368" s="16"/>
      <c r="M368" s="16"/>
    </row>
    <row r="369" spans="1:13">
      <c r="A369" s="7"/>
      <c r="B369" s="104">
        <f t="shared" ref="B369" si="252">B368</f>
        <v>42126</v>
      </c>
      <c r="C369" s="19" t="s">
        <v>14</v>
      </c>
      <c r="D369" s="20" t="s">
        <v>2</v>
      </c>
      <c r="E369" s="20"/>
      <c r="F369" s="25"/>
      <c r="G369" s="21">
        <f t="shared" si="218"/>
        <v>0</v>
      </c>
      <c r="H369" s="22">
        <f t="shared" si="219"/>
        <v>1</v>
      </c>
      <c r="I369" s="23">
        <f t="shared" si="220"/>
        <v>0</v>
      </c>
      <c r="J369" s="24">
        <f t="shared" si="221"/>
        <v>0</v>
      </c>
      <c r="K369" s="16"/>
      <c r="L369" s="16"/>
      <c r="M369" s="16"/>
    </row>
    <row r="370" spans="1:13">
      <c r="A370" s="7"/>
      <c r="B370" s="104">
        <f t="shared" ref="B370" si="253">B368</f>
        <v>42126</v>
      </c>
      <c r="C370" s="19" t="s">
        <v>15</v>
      </c>
      <c r="D370" s="20" t="s">
        <v>3</v>
      </c>
      <c r="E370" s="20"/>
      <c r="F370" s="25"/>
      <c r="G370" s="21">
        <f t="shared" si="218"/>
        <v>0</v>
      </c>
      <c r="H370" s="22">
        <f t="shared" si="219"/>
        <v>1</v>
      </c>
      <c r="I370" s="23">
        <f t="shared" si="220"/>
        <v>0</v>
      </c>
      <c r="J370" s="24">
        <f t="shared" si="221"/>
        <v>0</v>
      </c>
      <c r="K370" s="16"/>
      <c r="L370" s="16"/>
      <c r="M370" s="16"/>
    </row>
    <row r="371" spans="1:13">
      <c r="A371" s="7"/>
      <c r="B371" s="103">
        <v>42127</v>
      </c>
      <c r="C371" s="8" t="s">
        <v>13</v>
      </c>
      <c r="D371" s="20" t="s">
        <v>5</v>
      </c>
      <c r="E371" s="20"/>
      <c r="F371" s="25"/>
      <c r="G371" s="21">
        <f t="shared" si="218"/>
        <v>0</v>
      </c>
      <c r="H371" s="22">
        <f t="shared" si="219"/>
        <v>1</v>
      </c>
      <c r="I371" s="23">
        <f t="shared" si="220"/>
        <v>0</v>
      </c>
      <c r="J371" s="24">
        <f t="shared" si="221"/>
        <v>0</v>
      </c>
      <c r="K371" s="16"/>
      <c r="L371" s="16"/>
      <c r="M371" s="16"/>
    </row>
    <row r="372" spans="1:13">
      <c r="A372" s="7"/>
      <c r="B372" s="104">
        <f t="shared" ref="B372" si="254">B371</f>
        <v>42127</v>
      </c>
      <c r="C372" s="19" t="s">
        <v>14</v>
      </c>
      <c r="D372" s="20" t="s">
        <v>2</v>
      </c>
      <c r="E372" s="20"/>
      <c r="F372" s="25"/>
      <c r="G372" s="21">
        <f t="shared" si="218"/>
        <v>0</v>
      </c>
      <c r="H372" s="22">
        <f t="shared" si="219"/>
        <v>1</v>
      </c>
      <c r="I372" s="23">
        <f t="shared" si="220"/>
        <v>0</v>
      </c>
      <c r="J372" s="24">
        <f t="shared" si="221"/>
        <v>0</v>
      </c>
      <c r="K372" s="16"/>
      <c r="L372" s="16"/>
      <c r="M372" s="16"/>
    </row>
    <row r="373" spans="1:13">
      <c r="A373" s="7"/>
      <c r="B373" s="104">
        <f t="shared" ref="B373" si="255">B371</f>
        <v>42127</v>
      </c>
      <c r="C373" s="19" t="s">
        <v>15</v>
      </c>
      <c r="D373" s="20" t="s">
        <v>3</v>
      </c>
      <c r="E373" s="20"/>
      <c r="F373" s="25"/>
      <c r="G373" s="21">
        <f t="shared" si="218"/>
        <v>0</v>
      </c>
      <c r="H373" s="22">
        <f t="shared" si="219"/>
        <v>1</v>
      </c>
      <c r="I373" s="23">
        <f t="shared" si="220"/>
        <v>0</v>
      </c>
      <c r="J373" s="24">
        <f t="shared" si="221"/>
        <v>0</v>
      </c>
      <c r="K373" s="16"/>
      <c r="L373" s="16"/>
      <c r="M373" s="16"/>
    </row>
    <row r="374" spans="1:13">
      <c r="A374" s="7"/>
      <c r="B374" s="103">
        <v>42128</v>
      </c>
      <c r="C374" s="8" t="s">
        <v>13</v>
      </c>
      <c r="D374" s="20" t="s">
        <v>6</v>
      </c>
      <c r="E374" s="20"/>
      <c r="F374" s="25"/>
      <c r="G374" s="21">
        <f t="shared" si="218"/>
        <v>0</v>
      </c>
      <c r="H374" s="22">
        <f t="shared" si="219"/>
        <v>1</v>
      </c>
      <c r="I374" s="23">
        <f t="shared" si="220"/>
        <v>0</v>
      </c>
      <c r="J374" s="24">
        <f t="shared" si="221"/>
        <v>0</v>
      </c>
      <c r="K374" s="16"/>
      <c r="L374" s="16"/>
      <c r="M374" s="16"/>
    </row>
    <row r="375" spans="1:13">
      <c r="A375" s="7"/>
      <c r="B375" s="104">
        <f t="shared" ref="B375" si="256">B374</f>
        <v>42128</v>
      </c>
      <c r="C375" s="19" t="s">
        <v>14</v>
      </c>
      <c r="D375" s="20" t="s">
        <v>5</v>
      </c>
      <c r="E375" s="20"/>
      <c r="F375" s="25"/>
      <c r="G375" s="21">
        <f t="shared" si="218"/>
        <v>0</v>
      </c>
      <c r="H375" s="22">
        <f t="shared" si="219"/>
        <v>1</v>
      </c>
      <c r="I375" s="23">
        <f t="shared" si="220"/>
        <v>0</v>
      </c>
      <c r="J375" s="24">
        <f t="shared" si="221"/>
        <v>0</v>
      </c>
      <c r="K375" s="16"/>
      <c r="L375" s="16"/>
      <c r="M375" s="16"/>
    </row>
    <row r="376" spans="1:13">
      <c r="A376" s="7"/>
      <c r="B376" s="104">
        <f t="shared" ref="B376" si="257">B374</f>
        <v>42128</v>
      </c>
      <c r="C376" s="19" t="s">
        <v>15</v>
      </c>
      <c r="D376" s="20" t="s">
        <v>2</v>
      </c>
      <c r="E376" s="20"/>
      <c r="F376" s="25"/>
      <c r="G376" s="21">
        <f t="shared" si="218"/>
        <v>0</v>
      </c>
      <c r="H376" s="22">
        <f t="shared" si="219"/>
        <v>1</v>
      </c>
      <c r="I376" s="23">
        <f t="shared" si="220"/>
        <v>0</v>
      </c>
      <c r="J376" s="24">
        <f t="shared" si="221"/>
        <v>0</v>
      </c>
      <c r="K376" s="16"/>
      <c r="L376" s="16"/>
      <c r="M376" s="16"/>
    </row>
    <row r="377" spans="1:13">
      <c r="A377" s="7"/>
      <c r="B377" s="103">
        <v>42129</v>
      </c>
      <c r="C377" s="8" t="s">
        <v>13</v>
      </c>
      <c r="D377" s="20" t="s">
        <v>6</v>
      </c>
      <c r="E377" s="20"/>
      <c r="F377" s="25"/>
      <c r="G377" s="21">
        <f t="shared" si="218"/>
        <v>0</v>
      </c>
      <c r="H377" s="22">
        <f t="shared" si="219"/>
        <v>1</v>
      </c>
      <c r="I377" s="23">
        <f t="shared" si="220"/>
        <v>0</v>
      </c>
      <c r="J377" s="24">
        <f t="shared" si="221"/>
        <v>0</v>
      </c>
      <c r="K377" s="16"/>
      <c r="L377" s="16"/>
      <c r="M377" s="16"/>
    </row>
    <row r="378" spans="1:13">
      <c r="A378" s="7"/>
      <c r="B378" s="104">
        <f t="shared" ref="B378" si="258">B377</f>
        <v>42129</v>
      </c>
      <c r="C378" s="19" t="s">
        <v>14</v>
      </c>
      <c r="D378" s="20" t="s">
        <v>5</v>
      </c>
      <c r="E378" s="20"/>
      <c r="F378" s="25"/>
      <c r="G378" s="21">
        <f t="shared" si="218"/>
        <v>0</v>
      </c>
      <c r="H378" s="22">
        <f t="shared" si="219"/>
        <v>1</v>
      </c>
      <c r="I378" s="23">
        <f t="shared" si="220"/>
        <v>0</v>
      </c>
      <c r="J378" s="24">
        <f t="shared" si="221"/>
        <v>0</v>
      </c>
      <c r="K378" s="16"/>
      <c r="L378" s="16"/>
      <c r="M378" s="16"/>
    </row>
    <row r="379" spans="1:13">
      <c r="A379" s="7"/>
      <c r="B379" s="104">
        <f t="shared" ref="B379" si="259">B377</f>
        <v>42129</v>
      </c>
      <c r="C379" s="19" t="s">
        <v>15</v>
      </c>
      <c r="D379" s="20" t="s">
        <v>2</v>
      </c>
      <c r="E379" s="20"/>
      <c r="F379" s="25"/>
      <c r="G379" s="21">
        <f t="shared" si="218"/>
        <v>0</v>
      </c>
      <c r="H379" s="22">
        <f t="shared" si="219"/>
        <v>1</v>
      </c>
      <c r="I379" s="23">
        <f t="shared" si="220"/>
        <v>0</v>
      </c>
      <c r="J379" s="24">
        <f t="shared" si="221"/>
        <v>0</v>
      </c>
      <c r="K379" s="16"/>
      <c r="L379" s="16"/>
      <c r="M379" s="16"/>
    </row>
    <row r="380" spans="1:13">
      <c r="A380" s="7"/>
      <c r="B380" s="103">
        <v>42130</v>
      </c>
      <c r="C380" s="8" t="s">
        <v>13</v>
      </c>
      <c r="D380" s="20" t="s">
        <v>4</v>
      </c>
      <c r="E380" s="20"/>
      <c r="F380" s="25"/>
      <c r="G380" s="21">
        <f t="shared" si="218"/>
        <v>0</v>
      </c>
      <c r="H380" s="22">
        <f t="shared" si="219"/>
        <v>1</v>
      </c>
      <c r="I380" s="23">
        <f t="shared" si="220"/>
        <v>0</v>
      </c>
      <c r="J380" s="24">
        <f t="shared" si="221"/>
        <v>0</v>
      </c>
      <c r="K380" s="16"/>
      <c r="L380" s="16"/>
      <c r="M380" s="16"/>
    </row>
    <row r="381" spans="1:13">
      <c r="A381" s="7"/>
      <c r="B381" s="104">
        <f t="shared" ref="B381" si="260">B380</f>
        <v>42130</v>
      </c>
      <c r="C381" s="19" t="s">
        <v>14</v>
      </c>
      <c r="D381" s="20" t="s">
        <v>6</v>
      </c>
      <c r="E381" s="20"/>
      <c r="F381" s="25"/>
      <c r="G381" s="21">
        <f t="shared" si="218"/>
        <v>0</v>
      </c>
      <c r="H381" s="22">
        <f t="shared" si="219"/>
        <v>1</v>
      </c>
      <c r="I381" s="23">
        <f t="shared" si="220"/>
        <v>0</v>
      </c>
      <c r="J381" s="24">
        <f t="shared" si="221"/>
        <v>0</v>
      </c>
      <c r="K381" s="16"/>
      <c r="L381" s="16"/>
      <c r="M381" s="16"/>
    </row>
    <row r="382" spans="1:13">
      <c r="A382" s="7"/>
      <c r="B382" s="104">
        <f t="shared" ref="B382" si="261">B380</f>
        <v>42130</v>
      </c>
      <c r="C382" s="19" t="s">
        <v>15</v>
      </c>
      <c r="D382" s="20" t="s">
        <v>5</v>
      </c>
      <c r="E382" s="20"/>
      <c r="F382" s="25"/>
      <c r="G382" s="21">
        <f t="shared" si="218"/>
        <v>0</v>
      </c>
      <c r="H382" s="22">
        <f t="shared" si="219"/>
        <v>1</v>
      </c>
      <c r="I382" s="23">
        <f t="shared" si="220"/>
        <v>0</v>
      </c>
      <c r="J382" s="24">
        <f t="shared" si="221"/>
        <v>0</v>
      </c>
      <c r="K382" s="16"/>
      <c r="L382" s="16"/>
      <c r="M382" s="16"/>
    </row>
    <row r="383" spans="1:13">
      <c r="A383" s="7"/>
      <c r="B383" s="103">
        <v>42131</v>
      </c>
      <c r="C383" s="8" t="s">
        <v>13</v>
      </c>
      <c r="D383" s="20" t="s">
        <v>4</v>
      </c>
      <c r="E383" s="20"/>
      <c r="F383" s="25"/>
      <c r="G383" s="21">
        <f t="shared" si="218"/>
        <v>0</v>
      </c>
      <c r="H383" s="22">
        <f t="shared" si="219"/>
        <v>1</v>
      </c>
      <c r="I383" s="23">
        <f t="shared" si="220"/>
        <v>0</v>
      </c>
      <c r="J383" s="24">
        <f t="shared" si="221"/>
        <v>0</v>
      </c>
      <c r="K383" s="16"/>
      <c r="L383" s="16"/>
      <c r="M383" s="16"/>
    </row>
    <row r="384" spans="1:13">
      <c r="A384" s="7"/>
      <c r="B384" s="104">
        <f t="shared" ref="B384" si="262">B383</f>
        <v>42131</v>
      </c>
      <c r="C384" s="19" t="s">
        <v>14</v>
      </c>
      <c r="D384" s="20" t="s">
        <v>6</v>
      </c>
      <c r="E384" s="20"/>
      <c r="F384" s="25"/>
      <c r="G384" s="21">
        <f t="shared" si="218"/>
        <v>0</v>
      </c>
      <c r="H384" s="22">
        <f t="shared" si="219"/>
        <v>1</v>
      </c>
      <c r="I384" s="23">
        <f t="shared" si="220"/>
        <v>0</v>
      </c>
      <c r="J384" s="24">
        <f t="shared" si="221"/>
        <v>0</v>
      </c>
      <c r="K384" s="16"/>
      <c r="L384" s="16"/>
      <c r="M384" s="16"/>
    </row>
    <row r="385" spans="1:13">
      <c r="A385" s="7"/>
      <c r="B385" s="104">
        <f t="shared" ref="B385" si="263">B383</f>
        <v>42131</v>
      </c>
      <c r="C385" s="19" t="s">
        <v>15</v>
      </c>
      <c r="D385" s="20" t="s">
        <v>5</v>
      </c>
      <c r="E385" s="20"/>
      <c r="F385" s="25"/>
      <c r="G385" s="21">
        <f t="shared" si="218"/>
        <v>0</v>
      </c>
      <c r="H385" s="22">
        <f t="shared" si="219"/>
        <v>1</v>
      </c>
      <c r="I385" s="23">
        <f t="shared" si="220"/>
        <v>0</v>
      </c>
      <c r="J385" s="24">
        <f t="shared" si="221"/>
        <v>0</v>
      </c>
      <c r="K385" s="16"/>
      <c r="L385" s="16"/>
      <c r="M385" s="16"/>
    </row>
    <row r="386" spans="1:13">
      <c r="A386" s="7"/>
      <c r="B386" s="103">
        <v>42132</v>
      </c>
      <c r="C386" s="8" t="s">
        <v>13</v>
      </c>
      <c r="D386" s="20" t="s">
        <v>3</v>
      </c>
      <c r="E386" s="20"/>
      <c r="F386" s="25"/>
      <c r="G386" s="21">
        <f t="shared" si="218"/>
        <v>0</v>
      </c>
      <c r="H386" s="22">
        <f t="shared" si="219"/>
        <v>1</v>
      </c>
      <c r="I386" s="23">
        <f t="shared" si="220"/>
        <v>0</v>
      </c>
      <c r="J386" s="24">
        <f t="shared" si="221"/>
        <v>0</v>
      </c>
      <c r="K386" s="16"/>
      <c r="L386" s="16"/>
      <c r="M386" s="16"/>
    </row>
    <row r="387" spans="1:13">
      <c r="A387" s="7"/>
      <c r="B387" s="104">
        <f t="shared" ref="B387" si="264">B386</f>
        <v>42132</v>
      </c>
      <c r="C387" s="19" t="s">
        <v>14</v>
      </c>
      <c r="D387" s="20" t="s">
        <v>4</v>
      </c>
      <c r="E387" s="20"/>
      <c r="F387" s="25"/>
      <c r="G387" s="21">
        <f t="shared" si="218"/>
        <v>0</v>
      </c>
      <c r="H387" s="22">
        <f t="shared" si="219"/>
        <v>1</v>
      </c>
      <c r="I387" s="23">
        <f t="shared" si="220"/>
        <v>0</v>
      </c>
      <c r="J387" s="24">
        <f t="shared" si="221"/>
        <v>0</v>
      </c>
      <c r="K387" s="16"/>
      <c r="L387" s="16"/>
      <c r="M387" s="16"/>
    </row>
    <row r="388" spans="1:13">
      <c r="A388" s="7"/>
      <c r="B388" s="104">
        <f t="shared" ref="B388" si="265">B386</f>
        <v>42132</v>
      </c>
      <c r="C388" s="19" t="s">
        <v>15</v>
      </c>
      <c r="D388" s="20" t="s">
        <v>6</v>
      </c>
      <c r="E388" s="20"/>
      <c r="F388" s="25"/>
      <c r="G388" s="21">
        <f t="shared" si="218"/>
        <v>0</v>
      </c>
      <c r="H388" s="22">
        <f t="shared" si="219"/>
        <v>1</v>
      </c>
      <c r="I388" s="23">
        <f t="shared" si="220"/>
        <v>0</v>
      </c>
      <c r="J388" s="24">
        <f t="shared" si="221"/>
        <v>0</v>
      </c>
      <c r="K388" s="16"/>
      <c r="L388" s="16"/>
      <c r="M388" s="16"/>
    </row>
    <row r="389" spans="1:13">
      <c r="A389" s="7"/>
      <c r="B389" s="103">
        <v>42133</v>
      </c>
      <c r="C389" s="8" t="s">
        <v>13</v>
      </c>
      <c r="D389" s="20" t="s">
        <v>3</v>
      </c>
      <c r="E389" s="20"/>
      <c r="F389" s="25"/>
      <c r="G389" s="21">
        <f t="shared" si="218"/>
        <v>0</v>
      </c>
      <c r="H389" s="22">
        <f t="shared" si="219"/>
        <v>1</v>
      </c>
      <c r="I389" s="23">
        <f t="shared" si="220"/>
        <v>0</v>
      </c>
      <c r="J389" s="24">
        <f t="shared" si="221"/>
        <v>0</v>
      </c>
      <c r="K389" s="16"/>
      <c r="L389" s="16"/>
      <c r="M389" s="16"/>
    </row>
    <row r="390" spans="1:13">
      <c r="A390" s="7"/>
      <c r="B390" s="104">
        <f t="shared" ref="B390" si="266">B389</f>
        <v>42133</v>
      </c>
      <c r="C390" s="19" t="s">
        <v>14</v>
      </c>
      <c r="D390" s="20" t="s">
        <v>4</v>
      </c>
      <c r="E390" s="20"/>
      <c r="F390" s="25"/>
      <c r="G390" s="21">
        <f t="shared" si="218"/>
        <v>0</v>
      </c>
      <c r="H390" s="22">
        <f t="shared" si="219"/>
        <v>1</v>
      </c>
      <c r="I390" s="23">
        <f t="shared" si="220"/>
        <v>0</v>
      </c>
      <c r="J390" s="24">
        <f t="shared" si="221"/>
        <v>0</v>
      </c>
      <c r="K390" s="16"/>
      <c r="L390" s="16"/>
      <c r="M390" s="16"/>
    </row>
    <row r="391" spans="1:13">
      <c r="A391" s="7"/>
      <c r="B391" s="104">
        <f t="shared" ref="B391" si="267">B389</f>
        <v>42133</v>
      </c>
      <c r="C391" s="19" t="s">
        <v>15</v>
      </c>
      <c r="D391" s="20" t="s">
        <v>6</v>
      </c>
      <c r="E391" s="20"/>
      <c r="F391" s="25"/>
      <c r="G391" s="21">
        <f t="shared" si="218"/>
        <v>0</v>
      </c>
      <c r="H391" s="22">
        <f t="shared" si="219"/>
        <v>1</v>
      </c>
      <c r="I391" s="23">
        <f t="shared" si="220"/>
        <v>0</v>
      </c>
      <c r="J391" s="24">
        <f t="shared" si="221"/>
        <v>0</v>
      </c>
      <c r="K391" s="16"/>
      <c r="L391" s="16"/>
      <c r="M391" s="16"/>
    </row>
    <row r="392" spans="1:13">
      <c r="A392" s="7"/>
      <c r="B392" s="103">
        <v>42134</v>
      </c>
      <c r="C392" s="8" t="s">
        <v>13</v>
      </c>
      <c r="D392" s="20" t="s">
        <v>2</v>
      </c>
      <c r="E392" s="20"/>
      <c r="F392" s="25"/>
      <c r="G392" s="21">
        <f t="shared" si="218"/>
        <v>0</v>
      </c>
      <c r="H392" s="22">
        <f t="shared" si="219"/>
        <v>1</v>
      </c>
      <c r="I392" s="23">
        <f t="shared" si="220"/>
        <v>0</v>
      </c>
      <c r="J392" s="24">
        <f t="shared" si="221"/>
        <v>0</v>
      </c>
      <c r="K392" s="16"/>
      <c r="L392" s="16"/>
      <c r="M392" s="16"/>
    </row>
    <row r="393" spans="1:13">
      <c r="A393" s="7"/>
      <c r="B393" s="104">
        <f t="shared" ref="B393" si="268">B392</f>
        <v>42134</v>
      </c>
      <c r="C393" s="19" t="s">
        <v>14</v>
      </c>
      <c r="D393" s="20" t="s">
        <v>3</v>
      </c>
      <c r="E393" s="20"/>
      <c r="F393" s="25"/>
      <c r="G393" s="21">
        <f t="shared" si="218"/>
        <v>0</v>
      </c>
      <c r="H393" s="22">
        <f t="shared" si="219"/>
        <v>1</v>
      </c>
      <c r="I393" s="23">
        <f t="shared" si="220"/>
        <v>0</v>
      </c>
      <c r="J393" s="24">
        <f t="shared" si="221"/>
        <v>0</v>
      </c>
      <c r="K393" s="16"/>
      <c r="L393" s="16"/>
      <c r="M393" s="16"/>
    </row>
    <row r="394" spans="1:13">
      <c r="A394" s="7"/>
      <c r="B394" s="104">
        <f t="shared" ref="B394" si="269">B392</f>
        <v>42134</v>
      </c>
      <c r="C394" s="19" t="s">
        <v>15</v>
      </c>
      <c r="D394" s="20" t="s">
        <v>4</v>
      </c>
      <c r="E394" s="20"/>
      <c r="F394" s="25"/>
      <c r="G394" s="21">
        <f t="shared" si="218"/>
        <v>0</v>
      </c>
      <c r="H394" s="22">
        <f t="shared" si="219"/>
        <v>1</v>
      </c>
      <c r="I394" s="23">
        <f t="shared" si="220"/>
        <v>0</v>
      </c>
      <c r="J394" s="24">
        <f t="shared" si="221"/>
        <v>0</v>
      </c>
      <c r="K394" s="16"/>
      <c r="L394" s="16"/>
      <c r="M394" s="16"/>
    </row>
    <row r="395" spans="1:13">
      <c r="A395" s="7"/>
      <c r="B395" s="103">
        <v>42135</v>
      </c>
      <c r="C395" s="8" t="s">
        <v>13</v>
      </c>
      <c r="D395" s="9" t="s">
        <v>2</v>
      </c>
      <c r="E395" s="20"/>
      <c r="F395" s="25"/>
      <c r="G395" s="21">
        <f t="shared" si="218"/>
        <v>0</v>
      </c>
      <c r="H395" s="22">
        <f t="shared" si="219"/>
        <v>1</v>
      </c>
      <c r="I395" s="23">
        <f t="shared" si="220"/>
        <v>0</v>
      </c>
      <c r="J395" s="24">
        <f t="shared" si="221"/>
        <v>0</v>
      </c>
      <c r="K395" s="16"/>
      <c r="L395" s="16"/>
      <c r="M395" s="16"/>
    </row>
    <row r="396" spans="1:13">
      <c r="A396" s="7"/>
      <c r="B396" s="104">
        <f t="shared" ref="B396" si="270">B395</f>
        <v>42135</v>
      </c>
      <c r="C396" s="19" t="s">
        <v>14</v>
      </c>
      <c r="D396" s="20" t="s">
        <v>3</v>
      </c>
      <c r="E396" s="20"/>
      <c r="F396" s="25"/>
      <c r="G396" s="21">
        <f t="shared" si="218"/>
        <v>0</v>
      </c>
      <c r="H396" s="22">
        <f t="shared" si="219"/>
        <v>1</v>
      </c>
      <c r="I396" s="23">
        <f t="shared" si="220"/>
        <v>0</v>
      </c>
      <c r="J396" s="24">
        <f t="shared" si="221"/>
        <v>0</v>
      </c>
      <c r="K396" s="16"/>
      <c r="L396" s="16"/>
      <c r="M396" s="16"/>
    </row>
    <row r="397" spans="1:13">
      <c r="A397" s="7"/>
      <c r="B397" s="104">
        <f t="shared" ref="B397" si="271">B395</f>
        <v>42135</v>
      </c>
      <c r="C397" s="19" t="s">
        <v>15</v>
      </c>
      <c r="D397" s="20" t="s">
        <v>4</v>
      </c>
      <c r="E397" s="20"/>
      <c r="F397" s="25"/>
      <c r="G397" s="21">
        <f t="shared" si="218"/>
        <v>0</v>
      </c>
      <c r="H397" s="22">
        <f t="shared" si="219"/>
        <v>1</v>
      </c>
      <c r="I397" s="23">
        <f t="shared" si="220"/>
        <v>0</v>
      </c>
      <c r="J397" s="24">
        <f t="shared" si="221"/>
        <v>0</v>
      </c>
      <c r="K397" s="16"/>
      <c r="L397" s="16"/>
      <c r="M397" s="16"/>
    </row>
    <row r="398" spans="1:13">
      <c r="A398" s="7"/>
      <c r="B398" s="103">
        <v>42136</v>
      </c>
      <c r="C398" s="8" t="s">
        <v>13</v>
      </c>
      <c r="D398" s="20" t="s">
        <v>5</v>
      </c>
      <c r="E398" s="20"/>
      <c r="F398" s="25"/>
      <c r="G398" s="21">
        <f t="shared" si="218"/>
        <v>0</v>
      </c>
      <c r="H398" s="22">
        <f t="shared" si="219"/>
        <v>1</v>
      </c>
      <c r="I398" s="23">
        <f t="shared" si="220"/>
        <v>0</v>
      </c>
      <c r="J398" s="24">
        <f t="shared" si="221"/>
        <v>0</v>
      </c>
      <c r="K398" s="16"/>
      <c r="L398" s="16"/>
      <c r="M398" s="16"/>
    </row>
    <row r="399" spans="1:13">
      <c r="A399" s="7"/>
      <c r="B399" s="104">
        <f t="shared" ref="B399" si="272">B398</f>
        <v>42136</v>
      </c>
      <c r="C399" s="19" t="s">
        <v>14</v>
      </c>
      <c r="D399" s="20" t="s">
        <v>2</v>
      </c>
      <c r="E399" s="20"/>
      <c r="F399" s="25"/>
      <c r="G399" s="21">
        <f t="shared" si="218"/>
        <v>0</v>
      </c>
      <c r="H399" s="22">
        <f t="shared" si="219"/>
        <v>1</v>
      </c>
      <c r="I399" s="23">
        <f t="shared" si="220"/>
        <v>0</v>
      </c>
      <c r="J399" s="24">
        <f t="shared" si="221"/>
        <v>0</v>
      </c>
      <c r="K399" s="16"/>
      <c r="L399" s="16"/>
      <c r="M399" s="16"/>
    </row>
    <row r="400" spans="1:13">
      <c r="A400" s="7"/>
      <c r="B400" s="104">
        <f t="shared" ref="B400" si="273">B398</f>
        <v>42136</v>
      </c>
      <c r="C400" s="19" t="s">
        <v>15</v>
      </c>
      <c r="D400" s="20" t="s">
        <v>3</v>
      </c>
      <c r="E400" s="20"/>
      <c r="F400" s="25"/>
      <c r="G400" s="21">
        <f t="shared" si="218"/>
        <v>0</v>
      </c>
      <c r="H400" s="22">
        <f t="shared" si="219"/>
        <v>1</v>
      </c>
      <c r="I400" s="23">
        <f t="shared" si="220"/>
        <v>0</v>
      </c>
      <c r="J400" s="24">
        <f t="shared" si="221"/>
        <v>0</v>
      </c>
      <c r="K400" s="16"/>
      <c r="L400" s="16"/>
      <c r="M400" s="16"/>
    </row>
    <row r="401" spans="1:13">
      <c r="A401" s="7"/>
      <c r="B401" s="103">
        <v>42137</v>
      </c>
      <c r="C401" s="8" t="s">
        <v>13</v>
      </c>
      <c r="D401" s="20" t="s">
        <v>5</v>
      </c>
      <c r="E401" s="20"/>
      <c r="F401" s="25"/>
      <c r="G401" s="21">
        <f t="shared" si="218"/>
        <v>0</v>
      </c>
      <c r="H401" s="22">
        <f t="shared" si="219"/>
        <v>1</v>
      </c>
      <c r="I401" s="23">
        <f t="shared" si="220"/>
        <v>0</v>
      </c>
      <c r="J401" s="24">
        <f t="shared" si="221"/>
        <v>0</v>
      </c>
      <c r="K401" s="16"/>
      <c r="L401" s="16"/>
      <c r="M401" s="16"/>
    </row>
    <row r="402" spans="1:13">
      <c r="A402" s="7"/>
      <c r="B402" s="104">
        <f t="shared" ref="B402" si="274">B401</f>
        <v>42137</v>
      </c>
      <c r="C402" s="19" t="s">
        <v>14</v>
      </c>
      <c r="D402" s="20" t="s">
        <v>2</v>
      </c>
      <c r="E402" s="20"/>
      <c r="F402" s="25"/>
      <c r="G402" s="21">
        <f t="shared" si="218"/>
        <v>0</v>
      </c>
      <c r="H402" s="22">
        <f t="shared" si="219"/>
        <v>1</v>
      </c>
      <c r="I402" s="23">
        <f t="shared" si="220"/>
        <v>0</v>
      </c>
      <c r="J402" s="24">
        <f t="shared" si="221"/>
        <v>0</v>
      </c>
      <c r="K402" s="16"/>
      <c r="L402" s="16"/>
      <c r="M402" s="16"/>
    </row>
    <row r="403" spans="1:13">
      <c r="A403" s="7"/>
      <c r="B403" s="104">
        <f t="shared" ref="B403" si="275">B401</f>
        <v>42137</v>
      </c>
      <c r="C403" s="19" t="s">
        <v>15</v>
      </c>
      <c r="D403" s="20" t="s">
        <v>3</v>
      </c>
      <c r="E403" s="20"/>
      <c r="F403" s="25"/>
      <c r="G403" s="21">
        <f t="shared" si="218"/>
        <v>0</v>
      </c>
      <c r="H403" s="22">
        <f t="shared" si="219"/>
        <v>1</v>
      </c>
      <c r="I403" s="23">
        <f t="shared" si="220"/>
        <v>0</v>
      </c>
      <c r="J403" s="24">
        <f t="shared" si="221"/>
        <v>0</v>
      </c>
      <c r="K403" s="16"/>
      <c r="L403" s="16"/>
      <c r="M403" s="16"/>
    </row>
    <row r="404" spans="1:13">
      <c r="A404" s="7"/>
      <c r="B404" s="103">
        <v>42138</v>
      </c>
      <c r="C404" s="8" t="s">
        <v>13</v>
      </c>
      <c r="D404" s="20" t="s">
        <v>6</v>
      </c>
      <c r="E404" s="20"/>
      <c r="F404" s="25"/>
      <c r="G404" s="21">
        <f t="shared" si="218"/>
        <v>0</v>
      </c>
      <c r="H404" s="22">
        <f t="shared" si="219"/>
        <v>1</v>
      </c>
      <c r="I404" s="23">
        <f t="shared" si="220"/>
        <v>0</v>
      </c>
      <c r="J404" s="24">
        <f t="shared" si="221"/>
        <v>0</v>
      </c>
      <c r="K404" s="16"/>
      <c r="L404" s="16"/>
      <c r="M404" s="16"/>
    </row>
    <row r="405" spans="1:13">
      <c r="A405" s="7"/>
      <c r="B405" s="104">
        <f t="shared" ref="B405" si="276">B404</f>
        <v>42138</v>
      </c>
      <c r="C405" s="19" t="s">
        <v>14</v>
      </c>
      <c r="D405" s="20" t="s">
        <v>5</v>
      </c>
      <c r="E405" s="20"/>
      <c r="F405" s="25"/>
      <c r="G405" s="21">
        <f t="shared" si="218"/>
        <v>0</v>
      </c>
      <c r="H405" s="22">
        <f t="shared" si="219"/>
        <v>1</v>
      </c>
      <c r="I405" s="23">
        <f t="shared" si="220"/>
        <v>0</v>
      </c>
      <c r="J405" s="24">
        <f t="shared" si="221"/>
        <v>0</v>
      </c>
      <c r="K405" s="16"/>
      <c r="L405" s="16"/>
      <c r="M405" s="16"/>
    </row>
    <row r="406" spans="1:13">
      <c r="A406" s="7"/>
      <c r="B406" s="104">
        <f t="shared" ref="B406" si="277">B404</f>
        <v>42138</v>
      </c>
      <c r="C406" s="19" t="s">
        <v>15</v>
      </c>
      <c r="D406" s="20" t="s">
        <v>2</v>
      </c>
      <c r="E406" s="20"/>
      <c r="F406" s="25"/>
      <c r="G406" s="21">
        <f t="shared" si="218"/>
        <v>0</v>
      </c>
      <c r="H406" s="22">
        <f t="shared" si="219"/>
        <v>1</v>
      </c>
      <c r="I406" s="23">
        <f t="shared" si="220"/>
        <v>0</v>
      </c>
      <c r="J406" s="24">
        <f t="shared" si="221"/>
        <v>0</v>
      </c>
      <c r="K406" s="16"/>
      <c r="L406" s="16"/>
      <c r="M406" s="16"/>
    </row>
    <row r="407" spans="1:13">
      <c r="A407" s="7"/>
      <c r="B407" s="103">
        <v>42139</v>
      </c>
      <c r="C407" s="8" t="s">
        <v>13</v>
      </c>
      <c r="D407" s="20" t="s">
        <v>6</v>
      </c>
      <c r="E407" s="20"/>
      <c r="F407" s="25"/>
      <c r="G407" s="21">
        <f t="shared" si="218"/>
        <v>0</v>
      </c>
      <c r="H407" s="22">
        <f t="shared" si="219"/>
        <v>1</v>
      </c>
      <c r="I407" s="23">
        <f t="shared" si="220"/>
        <v>0</v>
      </c>
      <c r="J407" s="24">
        <f t="shared" si="221"/>
        <v>0</v>
      </c>
      <c r="K407" s="16"/>
      <c r="L407" s="16"/>
      <c r="M407" s="16"/>
    </row>
    <row r="408" spans="1:13">
      <c r="A408" s="7"/>
      <c r="B408" s="104">
        <f t="shared" ref="B408" si="278">B407</f>
        <v>42139</v>
      </c>
      <c r="C408" s="19" t="s">
        <v>14</v>
      </c>
      <c r="D408" s="20" t="s">
        <v>5</v>
      </c>
      <c r="E408" s="20"/>
      <c r="F408" s="25"/>
      <c r="G408" s="21">
        <f t="shared" si="218"/>
        <v>0</v>
      </c>
      <c r="H408" s="22">
        <f t="shared" si="219"/>
        <v>1</v>
      </c>
      <c r="I408" s="23">
        <f t="shared" si="220"/>
        <v>0</v>
      </c>
      <c r="J408" s="24">
        <f t="shared" si="221"/>
        <v>0</v>
      </c>
      <c r="K408" s="16"/>
      <c r="L408" s="16"/>
      <c r="M408" s="16"/>
    </row>
    <row r="409" spans="1:13">
      <c r="A409" s="7"/>
      <c r="B409" s="104">
        <f t="shared" ref="B409" si="279">B407</f>
        <v>42139</v>
      </c>
      <c r="C409" s="19" t="s">
        <v>15</v>
      </c>
      <c r="D409" s="20" t="s">
        <v>2</v>
      </c>
      <c r="E409" s="20"/>
      <c r="F409" s="25"/>
      <c r="G409" s="21">
        <f t="shared" si="218"/>
        <v>0</v>
      </c>
      <c r="H409" s="22">
        <f t="shared" si="219"/>
        <v>1</v>
      </c>
      <c r="I409" s="23">
        <f t="shared" si="220"/>
        <v>0</v>
      </c>
      <c r="J409" s="24">
        <f t="shared" si="221"/>
        <v>0</v>
      </c>
      <c r="K409" s="16"/>
      <c r="L409" s="16"/>
      <c r="M409" s="16"/>
    </row>
    <row r="410" spans="1:13">
      <c r="A410" s="7"/>
      <c r="B410" s="103">
        <v>42140</v>
      </c>
      <c r="C410" s="8" t="s">
        <v>13</v>
      </c>
      <c r="D410" s="20" t="s">
        <v>4</v>
      </c>
      <c r="E410" s="20"/>
      <c r="F410" s="25"/>
      <c r="G410" s="21">
        <f t="shared" si="218"/>
        <v>0</v>
      </c>
      <c r="H410" s="22">
        <f t="shared" si="219"/>
        <v>1</v>
      </c>
      <c r="I410" s="23">
        <f t="shared" si="220"/>
        <v>0</v>
      </c>
      <c r="J410" s="24">
        <f t="shared" si="221"/>
        <v>0</v>
      </c>
      <c r="K410" s="16"/>
      <c r="L410" s="16"/>
      <c r="M410" s="16"/>
    </row>
    <row r="411" spans="1:13">
      <c r="A411" s="7"/>
      <c r="B411" s="104">
        <f t="shared" ref="B411" si="280">B410</f>
        <v>42140</v>
      </c>
      <c r="C411" s="19" t="s">
        <v>14</v>
      </c>
      <c r="D411" s="20" t="s">
        <v>6</v>
      </c>
      <c r="E411" s="20"/>
      <c r="F411" s="25"/>
      <c r="G411" s="21">
        <f t="shared" si="218"/>
        <v>0</v>
      </c>
      <c r="H411" s="22">
        <f t="shared" si="219"/>
        <v>1</v>
      </c>
      <c r="I411" s="23">
        <f t="shared" si="220"/>
        <v>0</v>
      </c>
      <c r="J411" s="24">
        <f t="shared" si="221"/>
        <v>0</v>
      </c>
      <c r="K411" s="16"/>
      <c r="L411" s="16"/>
      <c r="M411" s="16"/>
    </row>
    <row r="412" spans="1:13">
      <c r="A412" s="7"/>
      <c r="B412" s="104">
        <f t="shared" ref="B412" si="281">B410</f>
        <v>42140</v>
      </c>
      <c r="C412" s="19" t="s">
        <v>15</v>
      </c>
      <c r="D412" s="20" t="s">
        <v>5</v>
      </c>
      <c r="E412" s="20"/>
      <c r="F412" s="25"/>
      <c r="G412" s="21">
        <f t="shared" si="218"/>
        <v>0</v>
      </c>
      <c r="H412" s="22">
        <f t="shared" si="219"/>
        <v>1</v>
      </c>
      <c r="I412" s="23">
        <f t="shared" si="220"/>
        <v>0</v>
      </c>
      <c r="J412" s="24">
        <f t="shared" si="221"/>
        <v>0</v>
      </c>
      <c r="K412" s="16"/>
      <c r="L412" s="16"/>
      <c r="M412" s="16"/>
    </row>
    <row r="413" spans="1:13">
      <c r="A413" s="7"/>
      <c r="B413" s="103">
        <v>42141</v>
      </c>
      <c r="C413" s="8" t="s">
        <v>13</v>
      </c>
      <c r="D413" s="20" t="s">
        <v>4</v>
      </c>
      <c r="E413" s="20"/>
      <c r="F413" s="25"/>
      <c r="G413" s="21">
        <f t="shared" si="218"/>
        <v>0</v>
      </c>
      <c r="H413" s="22">
        <f t="shared" si="219"/>
        <v>1</v>
      </c>
      <c r="I413" s="23">
        <f t="shared" si="220"/>
        <v>0</v>
      </c>
      <c r="J413" s="24">
        <f t="shared" si="221"/>
        <v>0</v>
      </c>
      <c r="K413" s="16"/>
      <c r="L413" s="16"/>
      <c r="M413" s="16"/>
    </row>
    <row r="414" spans="1:13">
      <c r="A414" s="7"/>
      <c r="B414" s="104">
        <f t="shared" ref="B414" si="282">B413</f>
        <v>42141</v>
      </c>
      <c r="C414" s="19" t="s">
        <v>14</v>
      </c>
      <c r="D414" s="20" t="s">
        <v>6</v>
      </c>
      <c r="E414" s="20"/>
      <c r="F414" s="25"/>
      <c r="G414" s="21">
        <f t="shared" si="218"/>
        <v>0</v>
      </c>
      <c r="H414" s="22">
        <f t="shared" si="219"/>
        <v>1</v>
      </c>
      <c r="I414" s="23">
        <f t="shared" si="220"/>
        <v>0</v>
      </c>
      <c r="J414" s="24">
        <f t="shared" si="221"/>
        <v>0</v>
      </c>
      <c r="K414" s="16"/>
      <c r="L414" s="16"/>
      <c r="M414" s="16"/>
    </row>
    <row r="415" spans="1:13">
      <c r="A415" s="7"/>
      <c r="B415" s="104">
        <f t="shared" ref="B415" si="283">B413</f>
        <v>42141</v>
      </c>
      <c r="C415" s="19" t="s">
        <v>15</v>
      </c>
      <c r="D415" s="20" t="s">
        <v>5</v>
      </c>
      <c r="E415" s="20"/>
      <c r="F415" s="25"/>
      <c r="G415" s="21">
        <f t="shared" si="218"/>
        <v>0</v>
      </c>
      <c r="H415" s="22">
        <f t="shared" si="219"/>
        <v>1</v>
      </c>
      <c r="I415" s="23">
        <f t="shared" si="220"/>
        <v>0</v>
      </c>
      <c r="J415" s="24">
        <f t="shared" si="221"/>
        <v>0</v>
      </c>
      <c r="K415" s="16"/>
      <c r="L415" s="16"/>
      <c r="M415" s="16"/>
    </row>
    <row r="416" spans="1:13">
      <c r="A416" s="7"/>
      <c r="B416" s="103">
        <v>42142</v>
      </c>
      <c r="C416" s="8" t="s">
        <v>13</v>
      </c>
      <c r="D416" s="20" t="s">
        <v>3</v>
      </c>
      <c r="E416" s="20"/>
      <c r="F416" s="25"/>
      <c r="G416" s="21">
        <f t="shared" si="218"/>
        <v>0</v>
      </c>
      <c r="H416" s="22">
        <f t="shared" si="219"/>
        <v>1</v>
      </c>
      <c r="I416" s="23">
        <f t="shared" si="220"/>
        <v>0</v>
      </c>
      <c r="J416" s="24">
        <f t="shared" si="221"/>
        <v>0</v>
      </c>
      <c r="K416" s="16"/>
      <c r="L416" s="16"/>
      <c r="M416" s="16"/>
    </row>
    <row r="417" spans="1:13">
      <c r="A417" s="7"/>
      <c r="B417" s="104">
        <f t="shared" ref="B417" si="284">B416</f>
        <v>42142</v>
      </c>
      <c r="C417" s="19" t="s">
        <v>14</v>
      </c>
      <c r="D417" s="20" t="s">
        <v>4</v>
      </c>
      <c r="E417" s="20"/>
      <c r="F417" s="25"/>
      <c r="G417" s="21">
        <f t="shared" si="218"/>
        <v>0</v>
      </c>
      <c r="H417" s="22">
        <f t="shared" si="219"/>
        <v>1</v>
      </c>
      <c r="I417" s="23">
        <f t="shared" si="220"/>
        <v>0</v>
      </c>
      <c r="J417" s="24">
        <f t="shared" si="221"/>
        <v>0</v>
      </c>
      <c r="K417" s="16"/>
      <c r="L417" s="16"/>
      <c r="M417" s="16"/>
    </row>
    <row r="418" spans="1:13">
      <c r="A418" s="7"/>
      <c r="B418" s="104">
        <f t="shared" ref="B418" si="285">B416</f>
        <v>42142</v>
      </c>
      <c r="C418" s="19" t="s">
        <v>15</v>
      </c>
      <c r="D418" s="20" t="s">
        <v>6</v>
      </c>
      <c r="E418" s="20"/>
      <c r="F418" s="25"/>
      <c r="G418" s="21">
        <f t="shared" si="218"/>
        <v>0</v>
      </c>
      <c r="H418" s="22">
        <f t="shared" si="219"/>
        <v>1</v>
      </c>
      <c r="I418" s="23">
        <f t="shared" si="220"/>
        <v>0</v>
      </c>
      <c r="J418" s="24">
        <f t="shared" si="221"/>
        <v>0</v>
      </c>
      <c r="K418" s="16"/>
      <c r="L418" s="16"/>
      <c r="M418" s="16"/>
    </row>
    <row r="419" spans="1:13">
      <c r="A419" s="7"/>
      <c r="B419" s="103">
        <v>42143</v>
      </c>
      <c r="C419" s="8" t="s">
        <v>13</v>
      </c>
      <c r="D419" s="20" t="s">
        <v>3</v>
      </c>
      <c r="E419" s="20"/>
      <c r="F419" s="25"/>
      <c r="G419" s="21">
        <f t="shared" si="218"/>
        <v>0</v>
      </c>
      <c r="H419" s="22">
        <f t="shared" si="219"/>
        <v>1</v>
      </c>
      <c r="I419" s="23">
        <f t="shared" si="220"/>
        <v>0</v>
      </c>
      <c r="J419" s="24">
        <f t="shared" si="221"/>
        <v>0</v>
      </c>
      <c r="K419" s="16"/>
      <c r="L419" s="16"/>
      <c r="M419" s="16"/>
    </row>
    <row r="420" spans="1:13">
      <c r="A420" s="7"/>
      <c r="B420" s="104">
        <f t="shared" ref="B420" si="286">B419</f>
        <v>42143</v>
      </c>
      <c r="C420" s="19" t="s">
        <v>14</v>
      </c>
      <c r="D420" s="20" t="s">
        <v>4</v>
      </c>
      <c r="E420" s="20"/>
      <c r="F420" s="25"/>
      <c r="G420" s="21">
        <f t="shared" si="218"/>
        <v>0</v>
      </c>
      <c r="H420" s="22">
        <f t="shared" si="219"/>
        <v>1</v>
      </c>
      <c r="I420" s="23">
        <f t="shared" si="220"/>
        <v>0</v>
      </c>
      <c r="J420" s="24">
        <f t="shared" si="221"/>
        <v>0</v>
      </c>
      <c r="K420" s="16"/>
      <c r="L420" s="16"/>
      <c r="M420" s="16"/>
    </row>
    <row r="421" spans="1:13">
      <c r="A421" s="7"/>
      <c r="B421" s="104">
        <f t="shared" ref="B421" si="287">B419</f>
        <v>42143</v>
      </c>
      <c r="C421" s="19" t="s">
        <v>15</v>
      </c>
      <c r="D421" s="20" t="s">
        <v>6</v>
      </c>
      <c r="E421" s="20"/>
      <c r="F421" s="25"/>
      <c r="G421" s="21">
        <f t="shared" si="218"/>
        <v>0</v>
      </c>
      <c r="H421" s="22">
        <f t="shared" si="219"/>
        <v>1</v>
      </c>
      <c r="I421" s="23">
        <f t="shared" si="220"/>
        <v>0</v>
      </c>
      <c r="J421" s="24">
        <f t="shared" si="221"/>
        <v>0</v>
      </c>
      <c r="K421" s="16"/>
      <c r="L421" s="16"/>
      <c r="M421" s="16"/>
    </row>
    <row r="422" spans="1:13">
      <c r="A422" s="7"/>
      <c r="B422" s="103">
        <v>42144</v>
      </c>
      <c r="C422" s="8" t="s">
        <v>13</v>
      </c>
      <c r="D422" s="20" t="s">
        <v>2</v>
      </c>
      <c r="E422" s="20"/>
      <c r="F422" s="25"/>
      <c r="G422" s="21">
        <f t="shared" si="218"/>
        <v>0</v>
      </c>
      <c r="H422" s="22">
        <f t="shared" si="219"/>
        <v>1</v>
      </c>
      <c r="I422" s="23">
        <f t="shared" si="220"/>
        <v>0</v>
      </c>
      <c r="J422" s="24">
        <f t="shared" si="221"/>
        <v>0</v>
      </c>
      <c r="K422" s="16"/>
      <c r="L422" s="16"/>
      <c r="M422" s="16"/>
    </row>
    <row r="423" spans="1:13">
      <c r="A423" s="7"/>
      <c r="B423" s="104">
        <f t="shared" ref="B423" si="288">B422</f>
        <v>42144</v>
      </c>
      <c r="C423" s="19" t="s">
        <v>14</v>
      </c>
      <c r="D423" s="20" t="s">
        <v>3</v>
      </c>
      <c r="E423" s="20"/>
      <c r="F423" s="25"/>
      <c r="G423" s="21">
        <f t="shared" si="218"/>
        <v>0</v>
      </c>
      <c r="H423" s="22">
        <f t="shared" si="219"/>
        <v>1</v>
      </c>
      <c r="I423" s="23">
        <f t="shared" si="220"/>
        <v>0</v>
      </c>
      <c r="J423" s="24">
        <f t="shared" si="221"/>
        <v>0</v>
      </c>
      <c r="K423" s="16"/>
      <c r="L423" s="16"/>
      <c r="M423" s="16"/>
    </row>
    <row r="424" spans="1:13">
      <c r="A424" s="7"/>
      <c r="B424" s="104">
        <f t="shared" ref="B424" si="289">B422</f>
        <v>42144</v>
      </c>
      <c r="C424" s="19" t="s">
        <v>15</v>
      </c>
      <c r="D424" s="20" t="s">
        <v>4</v>
      </c>
      <c r="E424" s="20"/>
      <c r="F424" s="25"/>
      <c r="G424" s="21">
        <f t="shared" si="218"/>
        <v>0</v>
      </c>
      <c r="H424" s="22">
        <f t="shared" si="219"/>
        <v>1</v>
      </c>
      <c r="I424" s="23">
        <f t="shared" si="220"/>
        <v>0</v>
      </c>
      <c r="J424" s="24">
        <f t="shared" si="221"/>
        <v>0</v>
      </c>
      <c r="K424" s="16"/>
      <c r="L424" s="16"/>
      <c r="M424" s="16"/>
    </row>
    <row r="425" spans="1:13">
      <c r="A425" s="7"/>
      <c r="B425" s="103">
        <v>42145</v>
      </c>
      <c r="C425" s="8" t="s">
        <v>13</v>
      </c>
      <c r="D425" s="9" t="s">
        <v>2</v>
      </c>
      <c r="E425" s="20"/>
      <c r="F425" s="25"/>
      <c r="G425" s="21">
        <f t="shared" si="218"/>
        <v>0</v>
      </c>
      <c r="H425" s="22">
        <f t="shared" si="219"/>
        <v>1</v>
      </c>
      <c r="I425" s="23">
        <f t="shared" si="220"/>
        <v>0</v>
      </c>
      <c r="J425" s="24">
        <f t="shared" si="221"/>
        <v>0</v>
      </c>
      <c r="K425" s="16"/>
      <c r="L425" s="16"/>
      <c r="M425" s="16"/>
    </row>
    <row r="426" spans="1:13">
      <c r="A426" s="7"/>
      <c r="B426" s="104">
        <f t="shared" ref="B426" si="290">B425</f>
        <v>42145</v>
      </c>
      <c r="C426" s="19" t="s">
        <v>14</v>
      </c>
      <c r="D426" s="20" t="s">
        <v>3</v>
      </c>
      <c r="E426" s="20"/>
      <c r="F426" s="25"/>
      <c r="G426" s="21">
        <f t="shared" si="218"/>
        <v>0</v>
      </c>
      <c r="H426" s="22">
        <f t="shared" si="219"/>
        <v>1</v>
      </c>
      <c r="I426" s="23">
        <f t="shared" si="220"/>
        <v>0</v>
      </c>
      <c r="J426" s="24">
        <f t="shared" si="221"/>
        <v>0</v>
      </c>
      <c r="K426" s="16"/>
      <c r="L426" s="16"/>
      <c r="M426" s="16"/>
    </row>
    <row r="427" spans="1:13">
      <c r="A427" s="7"/>
      <c r="B427" s="104">
        <f t="shared" ref="B427" si="291">B425</f>
        <v>42145</v>
      </c>
      <c r="C427" s="19" t="s">
        <v>15</v>
      </c>
      <c r="D427" s="20" t="s">
        <v>4</v>
      </c>
      <c r="E427" s="20"/>
      <c r="F427" s="25"/>
      <c r="G427" s="21">
        <f t="shared" si="218"/>
        <v>0</v>
      </c>
      <c r="H427" s="22">
        <f t="shared" si="219"/>
        <v>1</v>
      </c>
      <c r="I427" s="23">
        <f t="shared" si="220"/>
        <v>0</v>
      </c>
      <c r="J427" s="24">
        <f t="shared" si="221"/>
        <v>0</v>
      </c>
      <c r="K427" s="16"/>
      <c r="L427" s="16"/>
      <c r="M427" s="16"/>
    </row>
    <row r="428" spans="1:13">
      <c r="A428" s="7"/>
      <c r="B428" s="103">
        <v>42146</v>
      </c>
      <c r="C428" s="8" t="s">
        <v>13</v>
      </c>
      <c r="D428" s="20" t="s">
        <v>5</v>
      </c>
      <c r="E428" s="20"/>
      <c r="F428" s="25"/>
      <c r="G428" s="21">
        <f t="shared" si="218"/>
        <v>0</v>
      </c>
      <c r="H428" s="22">
        <f t="shared" si="219"/>
        <v>1</v>
      </c>
      <c r="I428" s="23">
        <f t="shared" si="220"/>
        <v>0</v>
      </c>
      <c r="J428" s="24">
        <f t="shared" si="221"/>
        <v>0</v>
      </c>
      <c r="K428" s="16"/>
      <c r="L428" s="16"/>
      <c r="M428" s="16"/>
    </row>
    <row r="429" spans="1:13">
      <c r="A429" s="7"/>
      <c r="B429" s="104">
        <f t="shared" ref="B429" si="292">B428</f>
        <v>42146</v>
      </c>
      <c r="C429" s="19" t="s">
        <v>14</v>
      </c>
      <c r="D429" s="20" t="s">
        <v>2</v>
      </c>
      <c r="E429" s="20"/>
      <c r="F429" s="25"/>
      <c r="G429" s="21">
        <f t="shared" si="218"/>
        <v>0</v>
      </c>
      <c r="H429" s="22">
        <f t="shared" si="219"/>
        <v>1</v>
      </c>
      <c r="I429" s="23">
        <f t="shared" si="220"/>
        <v>0</v>
      </c>
      <c r="J429" s="24">
        <f t="shared" si="221"/>
        <v>0</v>
      </c>
      <c r="K429" s="16"/>
      <c r="L429" s="16"/>
      <c r="M429" s="16"/>
    </row>
    <row r="430" spans="1:13">
      <c r="A430" s="7"/>
      <c r="B430" s="104">
        <f t="shared" ref="B430" si="293">B428</f>
        <v>42146</v>
      </c>
      <c r="C430" s="19" t="s">
        <v>15</v>
      </c>
      <c r="D430" s="20" t="s">
        <v>3</v>
      </c>
      <c r="E430" s="20"/>
      <c r="F430" s="25"/>
      <c r="G430" s="21">
        <f t="shared" si="218"/>
        <v>0</v>
      </c>
      <c r="H430" s="22">
        <f t="shared" si="219"/>
        <v>1</v>
      </c>
      <c r="I430" s="23">
        <f t="shared" si="220"/>
        <v>0</v>
      </c>
      <c r="J430" s="24">
        <f t="shared" si="221"/>
        <v>0</v>
      </c>
      <c r="K430" s="16"/>
      <c r="L430" s="16"/>
      <c r="M430" s="16"/>
    </row>
    <row r="431" spans="1:13">
      <c r="A431" s="7"/>
      <c r="B431" s="103">
        <v>42147</v>
      </c>
      <c r="C431" s="8" t="s">
        <v>13</v>
      </c>
      <c r="D431" s="20" t="s">
        <v>5</v>
      </c>
      <c r="E431" s="20"/>
      <c r="F431" s="25"/>
      <c r="G431" s="21">
        <f t="shared" si="218"/>
        <v>0</v>
      </c>
      <c r="H431" s="22">
        <f t="shared" si="219"/>
        <v>1</v>
      </c>
      <c r="I431" s="23">
        <f t="shared" si="220"/>
        <v>0</v>
      </c>
      <c r="J431" s="24">
        <f t="shared" si="221"/>
        <v>0</v>
      </c>
      <c r="K431" s="16"/>
      <c r="L431" s="16"/>
      <c r="M431" s="16"/>
    </row>
    <row r="432" spans="1:13">
      <c r="A432" s="7"/>
      <c r="B432" s="104">
        <f t="shared" ref="B432" si="294">B431</f>
        <v>42147</v>
      </c>
      <c r="C432" s="19" t="s">
        <v>14</v>
      </c>
      <c r="D432" s="20" t="s">
        <v>2</v>
      </c>
      <c r="E432" s="20"/>
      <c r="F432" s="25"/>
      <c r="G432" s="21">
        <f t="shared" si="218"/>
        <v>0</v>
      </c>
      <c r="H432" s="22">
        <f t="shared" si="219"/>
        <v>1</v>
      </c>
      <c r="I432" s="23">
        <f t="shared" si="220"/>
        <v>0</v>
      </c>
      <c r="J432" s="24">
        <f t="shared" si="221"/>
        <v>0</v>
      </c>
      <c r="K432" s="16"/>
      <c r="L432" s="16"/>
      <c r="M432" s="16"/>
    </row>
    <row r="433" spans="1:13">
      <c r="A433" s="7"/>
      <c r="B433" s="104">
        <f t="shared" ref="B433" si="295">B431</f>
        <v>42147</v>
      </c>
      <c r="C433" s="19" t="s">
        <v>15</v>
      </c>
      <c r="D433" s="20" t="s">
        <v>3</v>
      </c>
      <c r="E433" s="20"/>
      <c r="F433" s="25"/>
      <c r="G433" s="21">
        <f t="shared" si="218"/>
        <v>0</v>
      </c>
      <c r="H433" s="22">
        <f t="shared" si="219"/>
        <v>1</v>
      </c>
      <c r="I433" s="23">
        <f t="shared" si="220"/>
        <v>0</v>
      </c>
      <c r="J433" s="24">
        <f t="shared" si="221"/>
        <v>0</v>
      </c>
      <c r="K433" s="16"/>
      <c r="L433" s="16"/>
      <c r="M433" s="16"/>
    </row>
    <row r="434" spans="1:13">
      <c r="A434" s="7"/>
      <c r="B434" s="103">
        <v>42148</v>
      </c>
      <c r="C434" s="8" t="s">
        <v>13</v>
      </c>
      <c r="D434" s="20" t="s">
        <v>6</v>
      </c>
      <c r="E434" s="20"/>
      <c r="F434" s="25"/>
      <c r="G434" s="21">
        <f t="shared" si="218"/>
        <v>0</v>
      </c>
      <c r="H434" s="22">
        <f t="shared" si="219"/>
        <v>1</v>
      </c>
      <c r="I434" s="23">
        <f t="shared" si="220"/>
        <v>0</v>
      </c>
      <c r="J434" s="24">
        <f t="shared" si="221"/>
        <v>0</v>
      </c>
      <c r="K434" s="16"/>
      <c r="L434" s="16"/>
      <c r="M434" s="16"/>
    </row>
    <row r="435" spans="1:13">
      <c r="A435" s="7"/>
      <c r="B435" s="104">
        <f t="shared" ref="B435" si="296">B434</f>
        <v>42148</v>
      </c>
      <c r="C435" s="19" t="s">
        <v>14</v>
      </c>
      <c r="D435" s="20" t="s">
        <v>5</v>
      </c>
      <c r="E435" s="20"/>
      <c r="F435" s="25"/>
      <c r="G435" s="21">
        <f t="shared" si="218"/>
        <v>0</v>
      </c>
      <c r="H435" s="22">
        <f t="shared" si="219"/>
        <v>1</v>
      </c>
      <c r="I435" s="23">
        <f t="shared" si="220"/>
        <v>0</v>
      </c>
      <c r="J435" s="24">
        <f t="shared" si="221"/>
        <v>0</v>
      </c>
      <c r="K435" s="16"/>
      <c r="L435" s="16"/>
      <c r="M435" s="16"/>
    </row>
    <row r="436" spans="1:13">
      <c r="A436" s="7"/>
      <c r="B436" s="104">
        <f t="shared" ref="B436" si="297">B434</f>
        <v>42148</v>
      </c>
      <c r="C436" s="19" t="s">
        <v>15</v>
      </c>
      <c r="D436" s="20" t="s">
        <v>2</v>
      </c>
      <c r="E436" s="20"/>
      <c r="F436" s="25"/>
      <c r="G436" s="21">
        <f t="shared" si="218"/>
        <v>0</v>
      </c>
      <c r="H436" s="22">
        <f t="shared" si="219"/>
        <v>1</v>
      </c>
      <c r="I436" s="23">
        <f t="shared" si="220"/>
        <v>0</v>
      </c>
      <c r="J436" s="24">
        <f t="shared" si="221"/>
        <v>0</v>
      </c>
      <c r="K436" s="16"/>
      <c r="L436" s="16"/>
      <c r="M436" s="16"/>
    </row>
    <row r="437" spans="1:13">
      <c r="A437" s="7"/>
      <c r="B437" s="103">
        <v>42149</v>
      </c>
      <c r="C437" s="8" t="s">
        <v>13</v>
      </c>
      <c r="D437" s="20" t="s">
        <v>6</v>
      </c>
      <c r="E437" s="20"/>
      <c r="F437" s="25"/>
      <c r="G437" s="21">
        <f t="shared" si="218"/>
        <v>0</v>
      </c>
      <c r="H437" s="22">
        <f t="shared" si="219"/>
        <v>1</v>
      </c>
      <c r="I437" s="23">
        <f t="shared" si="220"/>
        <v>0</v>
      </c>
      <c r="J437" s="24">
        <f t="shared" si="221"/>
        <v>0</v>
      </c>
      <c r="K437" s="16"/>
      <c r="L437" s="16"/>
      <c r="M437" s="16"/>
    </row>
    <row r="438" spans="1:13">
      <c r="A438" s="7"/>
      <c r="B438" s="104">
        <f t="shared" ref="B438" si="298">B437</f>
        <v>42149</v>
      </c>
      <c r="C438" s="19" t="s">
        <v>14</v>
      </c>
      <c r="D438" s="20" t="s">
        <v>5</v>
      </c>
      <c r="E438" s="20"/>
      <c r="F438" s="25"/>
      <c r="G438" s="21">
        <f t="shared" si="218"/>
        <v>0</v>
      </c>
      <c r="H438" s="22">
        <f t="shared" si="219"/>
        <v>1</v>
      </c>
      <c r="I438" s="23">
        <f t="shared" si="220"/>
        <v>0</v>
      </c>
      <c r="J438" s="24">
        <f t="shared" si="221"/>
        <v>0</v>
      </c>
      <c r="K438" s="16"/>
      <c r="L438" s="16"/>
      <c r="M438" s="16"/>
    </row>
    <row r="439" spans="1:13">
      <c r="A439" s="7"/>
      <c r="B439" s="104">
        <f t="shared" ref="B439" si="299">B437</f>
        <v>42149</v>
      </c>
      <c r="C439" s="19" t="s">
        <v>15</v>
      </c>
      <c r="D439" s="20" t="s">
        <v>2</v>
      </c>
      <c r="E439" s="20"/>
      <c r="F439" s="25"/>
      <c r="G439" s="21">
        <f t="shared" si="218"/>
        <v>0</v>
      </c>
      <c r="H439" s="22">
        <f t="shared" si="219"/>
        <v>1</v>
      </c>
      <c r="I439" s="23">
        <f t="shared" si="220"/>
        <v>0</v>
      </c>
      <c r="J439" s="24">
        <f t="shared" si="221"/>
        <v>0</v>
      </c>
      <c r="K439" s="16"/>
      <c r="L439" s="16"/>
      <c r="M439" s="16"/>
    </row>
    <row r="440" spans="1:13">
      <c r="A440" s="7"/>
      <c r="B440" s="103">
        <v>42150</v>
      </c>
      <c r="C440" s="8" t="s">
        <v>13</v>
      </c>
      <c r="D440" s="20" t="s">
        <v>4</v>
      </c>
      <c r="E440" s="20"/>
      <c r="F440" s="25"/>
      <c r="G440" s="21">
        <f t="shared" si="218"/>
        <v>0</v>
      </c>
      <c r="H440" s="22">
        <f t="shared" si="219"/>
        <v>1</v>
      </c>
      <c r="I440" s="23">
        <f t="shared" si="220"/>
        <v>0</v>
      </c>
      <c r="J440" s="24">
        <f t="shared" si="221"/>
        <v>0</v>
      </c>
      <c r="K440" s="16"/>
      <c r="L440" s="16"/>
      <c r="M440" s="16"/>
    </row>
    <row r="441" spans="1:13">
      <c r="A441" s="7"/>
      <c r="B441" s="104">
        <f t="shared" ref="B441" si="300">B440</f>
        <v>42150</v>
      </c>
      <c r="C441" s="19" t="s">
        <v>14</v>
      </c>
      <c r="D441" s="20" t="s">
        <v>6</v>
      </c>
      <c r="E441" s="20"/>
      <c r="F441" s="25"/>
      <c r="G441" s="21">
        <f t="shared" si="218"/>
        <v>0</v>
      </c>
      <c r="H441" s="22">
        <f t="shared" si="219"/>
        <v>1</v>
      </c>
      <c r="I441" s="23">
        <f t="shared" si="220"/>
        <v>0</v>
      </c>
      <c r="J441" s="24">
        <f t="shared" si="221"/>
        <v>0</v>
      </c>
      <c r="K441" s="16"/>
      <c r="L441" s="16"/>
      <c r="M441" s="16"/>
    </row>
    <row r="442" spans="1:13">
      <c r="A442" s="7"/>
      <c r="B442" s="104">
        <f t="shared" ref="B442" si="301">B440</f>
        <v>42150</v>
      </c>
      <c r="C442" s="19" t="s">
        <v>15</v>
      </c>
      <c r="D442" s="20" t="s">
        <v>5</v>
      </c>
      <c r="E442" s="20"/>
      <c r="F442" s="25"/>
      <c r="G442" s="21">
        <f t="shared" si="218"/>
        <v>0</v>
      </c>
      <c r="H442" s="22">
        <f t="shared" si="219"/>
        <v>1</v>
      </c>
      <c r="I442" s="23">
        <f t="shared" si="220"/>
        <v>0</v>
      </c>
      <c r="J442" s="24">
        <f t="shared" si="221"/>
        <v>0</v>
      </c>
      <c r="K442" s="16"/>
      <c r="L442" s="16"/>
      <c r="M442" s="16"/>
    </row>
    <row r="443" spans="1:13">
      <c r="A443" s="7"/>
      <c r="B443" s="103">
        <v>42151</v>
      </c>
      <c r="C443" s="8" t="s">
        <v>13</v>
      </c>
      <c r="D443" s="20" t="s">
        <v>4</v>
      </c>
      <c r="E443" s="20"/>
      <c r="F443" s="25"/>
      <c r="G443" s="21">
        <f t="shared" si="218"/>
        <v>0</v>
      </c>
      <c r="H443" s="22">
        <f t="shared" si="219"/>
        <v>1</v>
      </c>
      <c r="I443" s="23">
        <f t="shared" si="220"/>
        <v>0</v>
      </c>
      <c r="J443" s="24">
        <f t="shared" si="221"/>
        <v>0</v>
      </c>
      <c r="K443" s="16"/>
      <c r="L443" s="16"/>
      <c r="M443" s="16"/>
    </row>
    <row r="444" spans="1:13">
      <c r="A444" s="7"/>
      <c r="B444" s="104">
        <f t="shared" ref="B444" si="302">B443</f>
        <v>42151</v>
      </c>
      <c r="C444" s="19" t="s">
        <v>14</v>
      </c>
      <c r="D444" s="20" t="s">
        <v>6</v>
      </c>
      <c r="E444" s="20"/>
      <c r="F444" s="25"/>
      <c r="G444" s="21">
        <f t="shared" si="218"/>
        <v>0</v>
      </c>
      <c r="H444" s="22">
        <f t="shared" si="219"/>
        <v>1</v>
      </c>
      <c r="I444" s="23">
        <f t="shared" si="220"/>
        <v>0</v>
      </c>
      <c r="J444" s="24">
        <f t="shared" si="221"/>
        <v>0</v>
      </c>
      <c r="K444" s="16"/>
      <c r="L444" s="16"/>
      <c r="M444" s="16"/>
    </row>
    <row r="445" spans="1:13">
      <c r="A445" s="7"/>
      <c r="B445" s="104">
        <f t="shared" ref="B445" si="303">B443</f>
        <v>42151</v>
      </c>
      <c r="C445" s="19" t="s">
        <v>15</v>
      </c>
      <c r="D445" s="20" t="s">
        <v>5</v>
      </c>
      <c r="E445" s="20"/>
      <c r="F445" s="25"/>
      <c r="G445" s="21">
        <f t="shared" si="218"/>
        <v>0</v>
      </c>
      <c r="H445" s="22">
        <f t="shared" si="219"/>
        <v>1</v>
      </c>
      <c r="I445" s="23">
        <f t="shared" si="220"/>
        <v>0</v>
      </c>
      <c r="J445" s="24">
        <f t="shared" si="221"/>
        <v>0</v>
      </c>
      <c r="K445" s="16"/>
      <c r="L445" s="16"/>
      <c r="M445" s="16"/>
    </row>
    <row r="446" spans="1:13">
      <c r="A446" s="7"/>
      <c r="B446" s="103">
        <v>42152</v>
      </c>
      <c r="C446" s="8" t="s">
        <v>13</v>
      </c>
      <c r="D446" s="20" t="s">
        <v>3</v>
      </c>
      <c r="E446" s="20"/>
      <c r="F446" s="25"/>
      <c r="G446" s="21">
        <f t="shared" si="218"/>
        <v>0</v>
      </c>
      <c r="H446" s="22">
        <f t="shared" si="219"/>
        <v>1</v>
      </c>
      <c r="I446" s="23">
        <f t="shared" si="220"/>
        <v>0</v>
      </c>
      <c r="J446" s="24">
        <f t="shared" si="221"/>
        <v>0</v>
      </c>
      <c r="K446" s="16"/>
      <c r="L446" s="16"/>
      <c r="M446" s="16"/>
    </row>
    <row r="447" spans="1:13">
      <c r="A447" s="7"/>
      <c r="B447" s="104">
        <f t="shared" ref="B447" si="304">B446</f>
        <v>42152</v>
      </c>
      <c r="C447" s="19" t="s">
        <v>14</v>
      </c>
      <c r="D447" s="20" t="s">
        <v>4</v>
      </c>
      <c r="E447" s="20"/>
      <c r="F447" s="25"/>
      <c r="G447" s="21">
        <f t="shared" si="218"/>
        <v>0</v>
      </c>
      <c r="H447" s="22">
        <f t="shared" si="219"/>
        <v>1</v>
      </c>
      <c r="I447" s="23">
        <f t="shared" si="220"/>
        <v>0</v>
      </c>
      <c r="J447" s="24">
        <f t="shared" si="221"/>
        <v>0</v>
      </c>
      <c r="K447" s="16"/>
      <c r="L447" s="16"/>
      <c r="M447" s="16"/>
    </row>
    <row r="448" spans="1:13">
      <c r="A448" s="7"/>
      <c r="B448" s="104">
        <f t="shared" ref="B448" si="305">B446</f>
        <v>42152</v>
      </c>
      <c r="C448" s="19" t="s">
        <v>15</v>
      </c>
      <c r="D448" s="20" t="s">
        <v>6</v>
      </c>
      <c r="E448" s="20"/>
      <c r="F448" s="25"/>
      <c r="G448" s="21">
        <f t="shared" si="218"/>
        <v>0</v>
      </c>
      <c r="H448" s="22">
        <f t="shared" si="219"/>
        <v>1</v>
      </c>
      <c r="I448" s="23">
        <f t="shared" si="220"/>
        <v>0</v>
      </c>
      <c r="J448" s="24">
        <f t="shared" si="221"/>
        <v>0</v>
      </c>
      <c r="K448" s="16"/>
      <c r="L448" s="16"/>
      <c r="M448" s="16"/>
    </row>
    <row r="449" spans="1:13">
      <c r="A449" s="7"/>
      <c r="B449" s="103">
        <v>42153</v>
      </c>
      <c r="C449" s="8" t="s">
        <v>13</v>
      </c>
      <c r="D449" s="20" t="s">
        <v>3</v>
      </c>
      <c r="E449" s="20"/>
      <c r="F449" s="25"/>
      <c r="G449" s="21">
        <f t="shared" si="218"/>
        <v>0</v>
      </c>
      <c r="H449" s="22">
        <f t="shared" si="219"/>
        <v>1</v>
      </c>
      <c r="I449" s="23">
        <f t="shared" si="220"/>
        <v>0</v>
      </c>
      <c r="J449" s="24">
        <f t="shared" si="221"/>
        <v>0</v>
      </c>
      <c r="K449" s="16"/>
      <c r="L449" s="16"/>
      <c r="M449" s="16"/>
    </row>
    <row r="450" spans="1:13">
      <c r="A450" s="7"/>
      <c r="B450" s="104">
        <f t="shared" ref="B450" si="306">B449</f>
        <v>42153</v>
      </c>
      <c r="C450" s="19" t="s">
        <v>14</v>
      </c>
      <c r="D450" s="20" t="s">
        <v>4</v>
      </c>
      <c r="E450" s="20"/>
      <c r="F450" s="25"/>
      <c r="G450" s="21">
        <f t="shared" si="218"/>
        <v>0</v>
      </c>
      <c r="H450" s="22">
        <f t="shared" si="219"/>
        <v>1</v>
      </c>
      <c r="I450" s="23">
        <f t="shared" si="220"/>
        <v>0</v>
      </c>
      <c r="J450" s="24">
        <f t="shared" si="221"/>
        <v>0</v>
      </c>
      <c r="K450" s="16"/>
      <c r="L450" s="16"/>
      <c r="M450" s="16"/>
    </row>
    <row r="451" spans="1:13">
      <c r="A451" s="7"/>
      <c r="B451" s="104">
        <f t="shared" ref="B451" si="307">B449</f>
        <v>42153</v>
      </c>
      <c r="C451" s="19" t="s">
        <v>15</v>
      </c>
      <c r="D451" s="20" t="s">
        <v>6</v>
      </c>
      <c r="E451" s="20"/>
      <c r="F451" s="25"/>
      <c r="G451" s="21">
        <f t="shared" si="218"/>
        <v>0</v>
      </c>
      <c r="H451" s="22">
        <f t="shared" si="219"/>
        <v>1</v>
      </c>
      <c r="I451" s="23">
        <f t="shared" si="220"/>
        <v>0</v>
      </c>
      <c r="J451" s="24">
        <f t="shared" si="221"/>
        <v>0</v>
      </c>
      <c r="K451" s="16"/>
      <c r="L451" s="16"/>
      <c r="M451" s="16"/>
    </row>
    <row r="452" spans="1:13">
      <c r="A452" s="7"/>
      <c r="B452" s="103">
        <v>42154</v>
      </c>
      <c r="C452" s="8" t="s">
        <v>13</v>
      </c>
      <c r="D452" s="20" t="s">
        <v>2</v>
      </c>
      <c r="E452" s="20"/>
      <c r="F452" s="25"/>
      <c r="G452" s="21">
        <f t="shared" si="218"/>
        <v>0</v>
      </c>
      <c r="H452" s="22">
        <f t="shared" si="219"/>
        <v>1</v>
      </c>
      <c r="I452" s="23">
        <f t="shared" si="220"/>
        <v>0</v>
      </c>
      <c r="J452" s="24">
        <f t="shared" si="221"/>
        <v>0</v>
      </c>
      <c r="K452" s="16"/>
      <c r="L452" s="16"/>
      <c r="M452" s="16"/>
    </row>
    <row r="453" spans="1:13">
      <c r="A453" s="7"/>
      <c r="B453" s="104">
        <f t="shared" ref="B453" si="308">B452</f>
        <v>42154</v>
      </c>
      <c r="C453" s="19" t="s">
        <v>14</v>
      </c>
      <c r="D453" s="20" t="s">
        <v>3</v>
      </c>
      <c r="E453" s="20"/>
      <c r="F453" s="25"/>
      <c r="G453" s="21">
        <f t="shared" si="218"/>
        <v>0</v>
      </c>
      <c r="H453" s="22">
        <f t="shared" si="219"/>
        <v>1</v>
      </c>
      <c r="I453" s="23">
        <f t="shared" si="220"/>
        <v>0</v>
      </c>
      <c r="J453" s="24">
        <f t="shared" si="221"/>
        <v>0</v>
      </c>
      <c r="K453" s="16"/>
      <c r="L453" s="16"/>
      <c r="M453" s="16"/>
    </row>
    <row r="454" spans="1:13">
      <c r="A454" s="7"/>
      <c r="B454" s="104">
        <f t="shared" ref="B454" si="309">B452</f>
        <v>42154</v>
      </c>
      <c r="C454" s="19" t="s">
        <v>15</v>
      </c>
      <c r="D454" s="20" t="s">
        <v>4</v>
      </c>
      <c r="E454" s="20"/>
      <c r="F454" s="25"/>
      <c r="G454" s="21">
        <f t="shared" si="218"/>
        <v>0</v>
      </c>
      <c r="H454" s="22">
        <f t="shared" si="219"/>
        <v>1</v>
      </c>
      <c r="I454" s="23">
        <f t="shared" si="220"/>
        <v>0</v>
      </c>
      <c r="J454" s="24">
        <f t="shared" si="221"/>
        <v>0</v>
      </c>
      <c r="K454" s="16"/>
      <c r="L454" s="16"/>
      <c r="M454" s="16"/>
    </row>
    <row r="455" spans="1:13">
      <c r="A455" s="7"/>
      <c r="B455" s="103">
        <v>42155</v>
      </c>
      <c r="C455" s="8" t="s">
        <v>13</v>
      </c>
      <c r="D455" s="9" t="s">
        <v>2</v>
      </c>
      <c r="E455" s="20"/>
      <c r="F455" s="25"/>
      <c r="G455" s="21">
        <f t="shared" si="218"/>
        <v>0</v>
      </c>
      <c r="H455" s="22">
        <f t="shared" si="219"/>
        <v>1</v>
      </c>
      <c r="I455" s="23">
        <f t="shared" si="220"/>
        <v>0</v>
      </c>
      <c r="J455" s="24">
        <f t="shared" si="221"/>
        <v>0</v>
      </c>
      <c r="K455" s="16"/>
      <c r="L455" s="16"/>
      <c r="M455" s="16"/>
    </row>
    <row r="456" spans="1:13">
      <c r="A456" s="7"/>
      <c r="B456" s="104">
        <f t="shared" ref="B456" si="310">B455</f>
        <v>42155</v>
      </c>
      <c r="C456" s="19" t="s">
        <v>14</v>
      </c>
      <c r="D456" s="20" t="s">
        <v>3</v>
      </c>
      <c r="E456" s="20"/>
      <c r="F456" s="25"/>
      <c r="G456" s="21">
        <f t="shared" si="218"/>
        <v>0</v>
      </c>
      <c r="H456" s="22">
        <f t="shared" si="219"/>
        <v>1</v>
      </c>
      <c r="I456" s="23">
        <f t="shared" si="220"/>
        <v>0</v>
      </c>
      <c r="J456" s="24">
        <f t="shared" si="221"/>
        <v>0</v>
      </c>
      <c r="K456" s="16"/>
      <c r="L456" s="16"/>
      <c r="M456" s="16"/>
    </row>
    <row r="457" spans="1:13">
      <c r="A457" s="7"/>
      <c r="B457" s="104">
        <f t="shared" ref="B457" si="311">B455</f>
        <v>42155</v>
      </c>
      <c r="C457" s="19" t="s">
        <v>15</v>
      </c>
      <c r="D457" s="20" t="s">
        <v>4</v>
      </c>
      <c r="E457" s="20"/>
      <c r="F457" s="25"/>
      <c r="G457" s="21">
        <f t="shared" si="218"/>
        <v>0</v>
      </c>
      <c r="H457" s="22">
        <f t="shared" si="219"/>
        <v>1</v>
      </c>
      <c r="I457" s="23">
        <f t="shared" si="220"/>
        <v>0</v>
      </c>
      <c r="J457" s="24">
        <f t="shared" si="221"/>
        <v>0</v>
      </c>
      <c r="K457" s="16"/>
      <c r="L457" s="16"/>
      <c r="M457" s="16"/>
    </row>
    <row r="458" spans="1:13">
      <c r="A458" s="7"/>
      <c r="B458" s="103">
        <v>42156</v>
      </c>
      <c r="C458" s="8" t="s">
        <v>13</v>
      </c>
      <c r="D458" s="20" t="s">
        <v>5</v>
      </c>
      <c r="E458" s="20"/>
      <c r="F458" s="25"/>
      <c r="G458" s="21">
        <f t="shared" si="218"/>
        <v>0</v>
      </c>
      <c r="H458" s="22">
        <f t="shared" si="219"/>
        <v>1</v>
      </c>
      <c r="I458" s="23">
        <f t="shared" si="220"/>
        <v>0</v>
      </c>
      <c r="J458" s="24">
        <f t="shared" si="221"/>
        <v>0</v>
      </c>
      <c r="K458" s="16"/>
      <c r="L458" s="16"/>
      <c r="M458" s="16"/>
    </row>
    <row r="459" spans="1:13">
      <c r="A459" s="7"/>
      <c r="B459" s="104">
        <f t="shared" ref="B459" si="312">B458</f>
        <v>42156</v>
      </c>
      <c r="C459" s="19" t="s">
        <v>14</v>
      </c>
      <c r="D459" s="20" t="s">
        <v>2</v>
      </c>
      <c r="E459" s="20"/>
      <c r="F459" s="25"/>
      <c r="G459" s="21">
        <f t="shared" si="218"/>
        <v>0</v>
      </c>
      <c r="H459" s="22">
        <f t="shared" si="219"/>
        <v>1</v>
      </c>
      <c r="I459" s="23">
        <f t="shared" si="220"/>
        <v>0</v>
      </c>
      <c r="J459" s="24">
        <f t="shared" si="221"/>
        <v>0</v>
      </c>
      <c r="K459" s="16"/>
      <c r="L459" s="16"/>
      <c r="M459" s="16"/>
    </row>
    <row r="460" spans="1:13">
      <c r="A460" s="7"/>
      <c r="B460" s="104">
        <f t="shared" ref="B460" si="313">B458</f>
        <v>42156</v>
      </c>
      <c r="C460" s="19" t="s">
        <v>15</v>
      </c>
      <c r="D460" s="20" t="s">
        <v>3</v>
      </c>
      <c r="E460" s="20"/>
      <c r="F460" s="25"/>
      <c r="G460" s="21">
        <f t="shared" si="218"/>
        <v>0</v>
      </c>
      <c r="H460" s="22">
        <f t="shared" si="219"/>
        <v>1</v>
      </c>
      <c r="I460" s="23">
        <f t="shared" si="220"/>
        <v>0</v>
      </c>
      <c r="J460" s="24">
        <f t="shared" si="221"/>
        <v>0</v>
      </c>
      <c r="K460" s="16"/>
      <c r="L460" s="16"/>
      <c r="M460" s="16"/>
    </row>
    <row r="461" spans="1:13">
      <c r="A461" s="7"/>
      <c r="B461" s="103">
        <v>42157</v>
      </c>
      <c r="C461" s="8" t="s">
        <v>13</v>
      </c>
      <c r="D461" s="20" t="s">
        <v>5</v>
      </c>
      <c r="E461" s="20"/>
      <c r="F461" s="25"/>
      <c r="G461" s="21">
        <f t="shared" si="218"/>
        <v>0</v>
      </c>
      <c r="H461" s="22">
        <f t="shared" si="219"/>
        <v>1</v>
      </c>
      <c r="I461" s="23">
        <f t="shared" si="220"/>
        <v>0</v>
      </c>
      <c r="J461" s="24">
        <f t="shared" si="221"/>
        <v>0</v>
      </c>
      <c r="K461" s="16"/>
      <c r="L461" s="16"/>
      <c r="M461" s="16"/>
    </row>
    <row r="462" spans="1:13">
      <c r="A462" s="7"/>
      <c r="B462" s="104">
        <f t="shared" ref="B462" si="314">B461</f>
        <v>42157</v>
      </c>
      <c r="C462" s="19" t="s">
        <v>14</v>
      </c>
      <c r="D462" s="20" t="s">
        <v>2</v>
      </c>
      <c r="E462" s="20"/>
      <c r="F462" s="25"/>
      <c r="G462" s="21">
        <f t="shared" si="218"/>
        <v>0</v>
      </c>
      <c r="H462" s="22">
        <f t="shared" si="219"/>
        <v>1</v>
      </c>
      <c r="I462" s="23">
        <f t="shared" si="220"/>
        <v>0</v>
      </c>
      <c r="J462" s="24">
        <f t="shared" si="221"/>
        <v>0</v>
      </c>
      <c r="K462" s="16"/>
      <c r="L462" s="16"/>
      <c r="M462" s="16"/>
    </row>
    <row r="463" spans="1:13">
      <c r="A463" s="7"/>
      <c r="B463" s="104">
        <f t="shared" ref="B463" si="315">B461</f>
        <v>42157</v>
      </c>
      <c r="C463" s="19" t="s">
        <v>15</v>
      </c>
      <c r="D463" s="20" t="s">
        <v>3</v>
      </c>
      <c r="E463" s="20"/>
      <c r="F463" s="25"/>
      <c r="G463" s="21">
        <f t="shared" si="218"/>
        <v>0</v>
      </c>
      <c r="H463" s="22">
        <f t="shared" si="219"/>
        <v>1</v>
      </c>
      <c r="I463" s="23">
        <f t="shared" si="220"/>
        <v>0</v>
      </c>
      <c r="J463" s="24">
        <f t="shared" si="221"/>
        <v>0</v>
      </c>
      <c r="K463" s="16"/>
      <c r="L463" s="16"/>
      <c r="M463" s="16"/>
    </row>
    <row r="464" spans="1:13">
      <c r="A464" s="7"/>
      <c r="B464" s="103">
        <v>42158</v>
      </c>
      <c r="C464" s="8" t="s">
        <v>13</v>
      </c>
      <c r="D464" s="20" t="s">
        <v>6</v>
      </c>
      <c r="E464" s="20"/>
      <c r="F464" s="25"/>
      <c r="G464" s="21">
        <f t="shared" si="218"/>
        <v>0</v>
      </c>
      <c r="H464" s="22">
        <f t="shared" si="219"/>
        <v>1</v>
      </c>
      <c r="I464" s="23">
        <f t="shared" si="220"/>
        <v>0</v>
      </c>
      <c r="J464" s="24">
        <f t="shared" si="221"/>
        <v>0</v>
      </c>
      <c r="K464" s="16"/>
      <c r="L464" s="16"/>
      <c r="M464" s="16"/>
    </row>
    <row r="465" spans="1:13">
      <c r="A465" s="7"/>
      <c r="B465" s="104">
        <f t="shared" ref="B465" si="316">B464</f>
        <v>42158</v>
      </c>
      <c r="C465" s="19" t="s">
        <v>14</v>
      </c>
      <c r="D465" s="20" t="s">
        <v>5</v>
      </c>
      <c r="E465" s="20"/>
      <c r="F465" s="25"/>
      <c r="G465" s="21">
        <f t="shared" si="218"/>
        <v>0</v>
      </c>
      <c r="H465" s="22">
        <f t="shared" si="219"/>
        <v>1</v>
      </c>
      <c r="I465" s="23">
        <f t="shared" si="220"/>
        <v>0</v>
      </c>
      <c r="J465" s="24">
        <f t="shared" si="221"/>
        <v>0</v>
      </c>
      <c r="K465" s="16"/>
      <c r="L465" s="16"/>
      <c r="M465" s="16"/>
    </row>
    <row r="466" spans="1:13">
      <c r="A466" s="7"/>
      <c r="B466" s="104">
        <f t="shared" ref="B466" si="317">B464</f>
        <v>42158</v>
      </c>
      <c r="C466" s="19" t="s">
        <v>15</v>
      </c>
      <c r="D466" s="20" t="s">
        <v>2</v>
      </c>
      <c r="E466" s="20"/>
      <c r="F466" s="25"/>
      <c r="G466" s="21">
        <f t="shared" si="218"/>
        <v>0</v>
      </c>
      <c r="H466" s="22">
        <f t="shared" si="219"/>
        <v>1</v>
      </c>
      <c r="I466" s="23">
        <f t="shared" si="220"/>
        <v>0</v>
      </c>
      <c r="J466" s="24">
        <f t="shared" si="221"/>
        <v>0</v>
      </c>
      <c r="K466" s="16"/>
      <c r="L466" s="16"/>
      <c r="M466" s="16"/>
    </row>
    <row r="467" spans="1:13">
      <c r="A467" s="7"/>
      <c r="B467" s="103">
        <v>42159</v>
      </c>
      <c r="C467" s="8" t="s">
        <v>13</v>
      </c>
      <c r="D467" s="20" t="s">
        <v>6</v>
      </c>
      <c r="E467" s="20"/>
      <c r="F467" s="25"/>
      <c r="G467" s="21">
        <f t="shared" si="218"/>
        <v>0</v>
      </c>
      <c r="H467" s="22">
        <f t="shared" si="219"/>
        <v>1</v>
      </c>
      <c r="I467" s="23">
        <f t="shared" si="220"/>
        <v>0</v>
      </c>
      <c r="J467" s="24">
        <f t="shared" si="221"/>
        <v>0</v>
      </c>
      <c r="K467" s="16"/>
      <c r="L467" s="16"/>
      <c r="M467" s="16"/>
    </row>
    <row r="468" spans="1:13">
      <c r="A468" s="7"/>
      <c r="B468" s="104">
        <f t="shared" ref="B468" si="318">B467</f>
        <v>42159</v>
      </c>
      <c r="C468" s="19" t="s">
        <v>14</v>
      </c>
      <c r="D468" s="20" t="s">
        <v>5</v>
      </c>
      <c r="E468" s="20"/>
      <c r="F468" s="25"/>
      <c r="G468" s="21">
        <f t="shared" si="218"/>
        <v>0</v>
      </c>
      <c r="H468" s="22">
        <f t="shared" si="219"/>
        <v>1</v>
      </c>
      <c r="I468" s="23">
        <f t="shared" si="220"/>
        <v>0</v>
      </c>
      <c r="J468" s="24">
        <f t="shared" si="221"/>
        <v>0</v>
      </c>
      <c r="K468" s="16"/>
      <c r="L468" s="16"/>
      <c r="M468" s="16"/>
    </row>
    <row r="469" spans="1:13">
      <c r="A469" s="7"/>
      <c r="B469" s="104">
        <f t="shared" ref="B469" si="319">B467</f>
        <v>42159</v>
      </c>
      <c r="C469" s="19" t="s">
        <v>15</v>
      </c>
      <c r="D469" s="20" t="s">
        <v>2</v>
      </c>
      <c r="E469" s="20"/>
      <c r="F469" s="25"/>
      <c r="G469" s="21">
        <f t="shared" si="218"/>
        <v>0</v>
      </c>
      <c r="H469" s="22">
        <f t="shared" si="219"/>
        <v>1</v>
      </c>
      <c r="I469" s="23">
        <f t="shared" si="220"/>
        <v>0</v>
      </c>
      <c r="J469" s="24">
        <f t="shared" si="221"/>
        <v>0</v>
      </c>
      <c r="K469" s="16"/>
      <c r="L469" s="16"/>
      <c r="M469" s="16"/>
    </row>
    <row r="470" spans="1:13">
      <c r="A470" s="7"/>
      <c r="B470" s="103">
        <v>42160</v>
      </c>
      <c r="C470" s="8" t="s">
        <v>13</v>
      </c>
      <c r="D470" s="20" t="s">
        <v>4</v>
      </c>
      <c r="E470" s="20"/>
      <c r="F470" s="25"/>
      <c r="G470" s="21">
        <f t="shared" si="218"/>
        <v>0</v>
      </c>
      <c r="H470" s="22">
        <f t="shared" si="219"/>
        <v>1</v>
      </c>
      <c r="I470" s="23">
        <f t="shared" si="220"/>
        <v>0</v>
      </c>
      <c r="J470" s="24">
        <f t="shared" si="221"/>
        <v>0</v>
      </c>
      <c r="K470" s="16"/>
      <c r="L470" s="16"/>
      <c r="M470" s="16"/>
    </row>
    <row r="471" spans="1:13">
      <c r="A471" s="7"/>
      <c r="B471" s="104">
        <f t="shared" ref="B471" si="320">B470</f>
        <v>42160</v>
      </c>
      <c r="C471" s="19" t="s">
        <v>14</v>
      </c>
      <c r="D471" s="20" t="s">
        <v>6</v>
      </c>
      <c r="E471" s="20"/>
      <c r="F471" s="25"/>
      <c r="G471" s="21">
        <f t="shared" si="218"/>
        <v>0</v>
      </c>
      <c r="H471" s="22">
        <f t="shared" si="219"/>
        <v>1</v>
      </c>
      <c r="I471" s="23">
        <f t="shared" si="220"/>
        <v>0</v>
      </c>
      <c r="J471" s="24">
        <f t="shared" si="221"/>
        <v>0</v>
      </c>
      <c r="K471" s="16"/>
      <c r="L471" s="16"/>
      <c r="M471" s="16"/>
    </row>
    <row r="472" spans="1:13">
      <c r="A472" s="7"/>
      <c r="B472" s="104">
        <f t="shared" ref="B472" si="321">B470</f>
        <v>42160</v>
      </c>
      <c r="C472" s="19" t="s">
        <v>15</v>
      </c>
      <c r="D472" s="20" t="s">
        <v>5</v>
      </c>
      <c r="E472" s="20"/>
      <c r="F472" s="25"/>
      <c r="G472" s="21">
        <f t="shared" si="218"/>
        <v>0</v>
      </c>
      <c r="H472" s="22">
        <f t="shared" si="219"/>
        <v>1</v>
      </c>
      <c r="I472" s="23">
        <f t="shared" si="220"/>
        <v>0</v>
      </c>
      <c r="J472" s="24">
        <f t="shared" si="221"/>
        <v>0</v>
      </c>
      <c r="K472" s="16"/>
      <c r="L472" s="16"/>
      <c r="M472" s="16"/>
    </row>
    <row r="473" spans="1:13">
      <c r="A473" s="7"/>
      <c r="B473" s="103">
        <v>42161</v>
      </c>
      <c r="C473" s="8" t="s">
        <v>13</v>
      </c>
      <c r="D473" s="20" t="s">
        <v>4</v>
      </c>
      <c r="E473" s="20"/>
      <c r="F473" s="25"/>
      <c r="G473" s="21">
        <f t="shared" si="218"/>
        <v>0</v>
      </c>
      <c r="H473" s="22">
        <f t="shared" si="219"/>
        <v>1</v>
      </c>
      <c r="I473" s="23">
        <f t="shared" si="220"/>
        <v>0</v>
      </c>
      <c r="J473" s="24">
        <f t="shared" si="221"/>
        <v>0</v>
      </c>
      <c r="K473" s="16"/>
      <c r="L473" s="16"/>
      <c r="M473" s="16"/>
    </row>
    <row r="474" spans="1:13">
      <c r="A474" s="7"/>
      <c r="B474" s="104">
        <f t="shared" ref="B474" si="322">B473</f>
        <v>42161</v>
      </c>
      <c r="C474" s="19" t="s">
        <v>14</v>
      </c>
      <c r="D474" s="20" t="s">
        <v>6</v>
      </c>
      <c r="E474" s="20"/>
      <c r="F474" s="25"/>
      <c r="G474" s="21">
        <f t="shared" si="218"/>
        <v>0</v>
      </c>
      <c r="H474" s="22">
        <f t="shared" si="219"/>
        <v>1</v>
      </c>
      <c r="I474" s="23">
        <f t="shared" si="220"/>
        <v>0</v>
      </c>
      <c r="J474" s="24">
        <f t="shared" si="221"/>
        <v>0</v>
      </c>
      <c r="K474" s="16"/>
      <c r="L474" s="16"/>
      <c r="M474" s="16"/>
    </row>
    <row r="475" spans="1:13">
      <c r="A475" s="7"/>
      <c r="B475" s="104">
        <f t="shared" ref="B475" si="323">B473</f>
        <v>42161</v>
      </c>
      <c r="C475" s="19" t="s">
        <v>15</v>
      </c>
      <c r="D475" s="20" t="s">
        <v>5</v>
      </c>
      <c r="E475" s="20"/>
      <c r="F475" s="25"/>
      <c r="G475" s="21">
        <f t="shared" si="218"/>
        <v>0</v>
      </c>
      <c r="H475" s="22">
        <f t="shared" si="219"/>
        <v>1</v>
      </c>
      <c r="I475" s="23">
        <f t="shared" si="220"/>
        <v>0</v>
      </c>
      <c r="J475" s="24">
        <f t="shared" si="221"/>
        <v>0</v>
      </c>
      <c r="K475" s="16"/>
      <c r="L475" s="16"/>
      <c r="M475" s="16"/>
    </row>
    <row r="476" spans="1:13">
      <c r="A476" s="7"/>
      <c r="B476" s="103">
        <v>42162</v>
      </c>
      <c r="C476" s="8" t="s">
        <v>13</v>
      </c>
      <c r="D476" s="20" t="s">
        <v>3</v>
      </c>
      <c r="E476" s="20"/>
      <c r="F476" s="25"/>
      <c r="G476" s="21">
        <f t="shared" si="218"/>
        <v>0</v>
      </c>
      <c r="H476" s="22">
        <f t="shared" si="219"/>
        <v>1</v>
      </c>
      <c r="I476" s="23">
        <f t="shared" si="220"/>
        <v>0</v>
      </c>
      <c r="J476" s="24">
        <f t="shared" si="221"/>
        <v>0</v>
      </c>
      <c r="K476" s="16"/>
      <c r="L476" s="16"/>
      <c r="M476" s="16"/>
    </row>
    <row r="477" spans="1:13">
      <c r="A477" s="7"/>
      <c r="B477" s="104">
        <f t="shared" ref="B477" si="324">B476</f>
        <v>42162</v>
      </c>
      <c r="C477" s="19" t="s">
        <v>14</v>
      </c>
      <c r="D477" s="20" t="s">
        <v>4</v>
      </c>
      <c r="E477" s="20"/>
      <c r="F477" s="25"/>
      <c r="G477" s="21">
        <f t="shared" si="218"/>
        <v>0</v>
      </c>
      <c r="H477" s="22">
        <f t="shared" si="219"/>
        <v>1</v>
      </c>
      <c r="I477" s="23">
        <f t="shared" si="220"/>
        <v>0</v>
      </c>
      <c r="J477" s="24">
        <f t="shared" si="221"/>
        <v>0</v>
      </c>
      <c r="K477" s="16"/>
      <c r="L477" s="16"/>
      <c r="M477" s="16"/>
    </row>
    <row r="478" spans="1:13">
      <c r="A478" s="7"/>
      <c r="B478" s="104">
        <f t="shared" ref="B478" si="325">B476</f>
        <v>42162</v>
      </c>
      <c r="C478" s="19" t="s">
        <v>15</v>
      </c>
      <c r="D478" s="20" t="s">
        <v>6</v>
      </c>
      <c r="E478" s="20"/>
      <c r="F478" s="25"/>
      <c r="G478" s="21">
        <f t="shared" si="218"/>
        <v>0</v>
      </c>
      <c r="H478" s="22">
        <f t="shared" si="219"/>
        <v>1</v>
      </c>
      <c r="I478" s="23">
        <f t="shared" si="220"/>
        <v>0</v>
      </c>
      <c r="J478" s="24">
        <f t="shared" si="221"/>
        <v>0</v>
      </c>
      <c r="K478" s="16"/>
      <c r="L478" s="16"/>
      <c r="M478" s="16"/>
    </row>
    <row r="479" spans="1:13">
      <c r="A479" s="7"/>
      <c r="B479" s="103">
        <v>42163</v>
      </c>
      <c r="C479" s="8" t="s">
        <v>13</v>
      </c>
      <c r="D479" s="20" t="s">
        <v>3</v>
      </c>
      <c r="E479" s="20"/>
      <c r="F479" s="25"/>
      <c r="G479" s="21">
        <f t="shared" si="218"/>
        <v>0</v>
      </c>
      <c r="H479" s="22">
        <f t="shared" si="219"/>
        <v>1</v>
      </c>
      <c r="I479" s="23">
        <f t="shared" si="220"/>
        <v>0</v>
      </c>
      <c r="J479" s="24">
        <f t="shared" si="221"/>
        <v>0</v>
      </c>
      <c r="K479" s="16"/>
      <c r="L479" s="16"/>
      <c r="M479" s="16"/>
    </row>
    <row r="480" spans="1:13">
      <c r="A480" s="7"/>
      <c r="B480" s="104">
        <f t="shared" ref="B480" si="326">B479</f>
        <v>42163</v>
      </c>
      <c r="C480" s="19" t="s">
        <v>14</v>
      </c>
      <c r="D480" s="20" t="s">
        <v>4</v>
      </c>
      <c r="E480" s="20"/>
      <c r="F480" s="25"/>
      <c r="G480" s="21">
        <f t="shared" si="218"/>
        <v>0</v>
      </c>
      <c r="H480" s="22">
        <f t="shared" si="219"/>
        <v>1</v>
      </c>
      <c r="I480" s="23">
        <f t="shared" si="220"/>
        <v>0</v>
      </c>
      <c r="J480" s="24">
        <f t="shared" si="221"/>
        <v>0</v>
      </c>
      <c r="K480" s="16"/>
      <c r="L480" s="16"/>
      <c r="M480" s="16"/>
    </row>
    <row r="481" spans="1:13">
      <c r="A481" s="7"/>
      <c r="B481" s="104">
        <f t="shared" ref="B481" si="327">B479</f>
        <v>42163</v>
      </c>
      <c r="C481" s="19" t="s">
        <v>15</v>
      </c>
      <c r="D481" s="20" t="s">
        <v>6</v>
      </c>
      <c r="E481" s="20"/>
      <c r="F481" s="25"/>
      <c r="G481" s="21">
        <f t="shared" si="218"/>
        <v>0</v>
      </c>
      <c r="H481" s="22">
        <f t="shared" si="219"/>
        <v>1</v>
      </c>
      <c r="I481" s="23">
        <f t="shared" si="220"/>
        <v>0</v>
      </c>
      <c r="J481" s="24">
        <f t="shared" si="221"/>
        <v>0</v>
      </c>
      <c r="K481" s="16"/>
      <c r="L481" s="16"/>
      <c r="M481" s="16"/>
    </row>
    <row r="482" spans="1:13">
      <c r="A482" s="7"/>
      <c r="B482" s="103">
        <v>42164</v>
      </c>
      <c r="C482" s="8" t="s">
        <v>13</v>
      </c>
      <c r="D482" s="20" t="s">
        <v>2</v>
      </c>
      <c r="E482" s="20"/>
      <c r="F482" s="25"/>
      <c r="G482" s="21">
        <f t="shared" si="218"/>
        <v>0</v>
      </c>
      <c r="H482" s="22">
        <f t="shared" si="219"/>
        <v>1</v>
      </c>
      <c r="I482" s="23">
        <f t="shared" si="220"/>
        <v>0</v>
      </c>
      <c r="J482" s="24">
        <f t="shared" si="221"/>
        <v>0</v>
      </c>
      <c r="K482" s="16"/>
      <c r="L482" s="16"/>
      <c r="M482" s="16"/>
    </row>
    <row r="483" spans="1:13">
      <c r="A483" s="7"/>
      <c r="B483" s="104">
        <f t="shared" ref="B483" si="328">B482</f>
        <v>42164</v>
      </c>
      <c r="C483" s="19" t="s">
        <v>14</v>
      </c>
      <c r="D483" s="20" t="s">
        <v>3</v>
      </c>
      <c r="E483" s="20"/>
      <c r="F483" s="25"/>
      <c r="G483" s="21">
        <f t="shared" si="218"/>
        <v>0</v>
      </c>
      <c r="H483" s="22">
        <f t="shared" si="219"/>
        <v>1</v>
      </c>
      <c r="I483" s="23">
        <f t="shared" si="220"/>
        <v>0</v>
      </c>
      <c r="J483" s="24">
        <f t="shared" si="221"/>
        <v>0</v>
      </c>
      <c r="K483" s="16"/>
      <c r="L483" s="16"/>
      <c r="M483" s="16"/>
    </row>
    <row r="484" spans="1:13">
      <c r="A484" s="7"/>
      <c r="B484" s="104">
        <f t="shared" ref="B484" si="329">B482</f>
        <v>42164</v>
      </c>
      <c r="C484" s="19" t="s">
        <v>15</v>
      </c>
      <c r="D484" s="20" t="s">
        <v>4</v>
      </c>
      <c r="E484" s="20"/>
      <c r="F484" s="25"/>
      <c r="G484" s="21">
        <f t="shared" si="218"/>
        <v>0</v>
      </c>
      <c r="H484" s="22">
        <f t="shared" si="219"/>
        <v>1</v>
      </c>
      <c r="I484" s="23">
        <f t="shared" si="220"/>
        <v>0</v>
      </c>
      <c r="J484" s="24">
        <f t="shared" si="221"/>
        <v>0</v>
      </c>
      <c r="K484" s="16"/>
      <c r="L484" s="16"/>
      <c r="M484" s="16"/>
    </row>
    <row r="485" spans="1:13">
      <c r="A485" s="7"/>
      <c r="B485" s="103">
        <v>42165</v>
      </c>
      <c r="C485" s="8" t="s">
        <v>13</v>
      </c>
      <c r="D485" s="9" t="s">
        <v>2</v>
      </c>
      <c r="E485" s="20"/>
      <c r="F485" s="25"/>
      <c r="G485" s="21">
        <f t="shared" si="218"/>
        <v>0</v>
      </c>
      <c r="H485" s="22">
        <f t="shared" si="219"/>
        <v>1</v>
      </c>
      <c r="I485" s="23">
        <f t="shared" si="220"/>
        <v>0</v>
      </c>
      <c r="J485" s="24">
        <f t="shared" si="221"/>
        <v>0</v>
      </c>
      <c r="K485" s="16"/>
      <c r="L485" s="16"/>
      <c r="M485" s="16"/>
    </row>
    <row r="486" spans="1:13">
      <c r="A486" s="7"/>
      <c r="B486" s="104">
        <f t="shared" ref="B486" si="330">B485</f>
        <v>42165</v>
      </c>
      <c r="C486" s="19" t="s">
        <v>14</v>
      </c>
      <c r="D486" s="20" t="s">
        <v>3</v>
      </c>
      <c r="E486" s="20"/>
      <c r="F486" s="25"/>
      <c r="G486" s="21">
        <f t="shared" si="218"/>
        <v>0</v>
      </c>
      <c r="H486" s="22">
        <f t="shared" si="219"/>
        <v>1</v>
      </c>
      <c r="I486" s="23">
        <f t="shared" si="220"/>
        <v>0</v>
      </c>
      <c r="J486" s="24">
        <f t="shared" si="221"/>
        <v>0</v>
      </c>
      <c r="K486" s="16"/>
      <c r="L486" s="16"/>
      <c r="M486" s="16"/>
    </row>
    <row r="487" spans="1:13">
      <c r="A487" s="7"/>
      <c r="B487" s="104">
        <f t="shared" ref="B487" si="331">B485</f>
        <v>42165</v>
      </c>
      <c r="C487" s="19" t="s">
        <v>15</v>
      </c>
      <c r="D487" s="20" t="s">
        <v>4</v>
      </c>
      <c r="E487" s="20"/>
      <c r="F487" s="25"/>
      <c r="G487" s="21">
        <f t="shared" si="218"/>
        <v>0</v>
      </c>
      <c r="H487" s="22">
        <f t="shared" si="219"/>
        <v>1</v>
      </c>
      <c r="I487" s="23">
        <f t="shared" si="220"/>
        <v>0</v>
      </c>
      <c r="J487" s="24">
        <f t="shared" si="221"/>
        <v>0</v>
      </c>
      <c r="K487" s="16"/>
      <c r="L487" s="16"/>
      <c r="M487" s="16"/>
    </row>
    <row r="488" spans="1:13">
      <c r="A488" s="7"/>
      <c r="B488" s="103">
        <v>42166</v>
      </c>
      <c r="C488" s="8" t="s">
        <v>13</v>
      </c>
      <c r="D488" s="20" t="s">
        <v>5</v>
      </c>
      <c r="E488" s="20"/>
      <c r="F488" s="25"/>
      <c r="G488" s="21">
        <f t="shared" si="218"/>
        <v>0</v>
      </c>
      <c r="H488" s="22">
        <f t="shared" si="219"/>
        <v>1</v>
      </c>
      <c r="I488" s="23">
        <f t="shared" si="220"/>
        <v>0</v>
      </c>
      <c r="J488" s="24">
        <f t="shared" si="221"/>
        <v>0</v>
      </c>
      <c r="K488" s="16"/>
      <c r="L488" s="16"/>
      <c r="M488" s="16"/>
    </row>
    <row r="489" spans="1:13">
      <c r="A489" s="7"/>
      <c r="B489" s="104">
        <f t="shared" ref="B489" si="332">B488</f>
        <v>42166</v>
      </c>
      <c r="C489" s="19" t="s">
        <v>14</v>
      </c>
      <c r="D489" s="20" t="s">
        <v>2</v>
      </c>
      <c r="E489" s="20"/>
      <c r="F489" s="25"/>
      <c r="G489" s="21">
        <f t="shared" si="218"/>
        <v>0</v>
      </c>
      <c r="H489" s="22">
        <f t="shared" si="219"/>
        <v>1</v>
      </c>
      <c r="I489" s="23">
        <f t="shared" si="220"/>
        <v>0</v>
      </c>
      <c r="J489" s="24">
        <f t="shared" si="221"/>
        <v>0</v>
      </c>
      <c r="K489" s="16"/>
      <c r="L489" s="16"/>
      <c r="M489" s="16"/>
    </row>
    <row r="490" spans="1:13">
      <c r="A490" s="7"/>
      <c r="B490" s="104">
        <f t="shared" ref="B490" si="333">B488</f>
        <v>42166</v>
      </c>
      <c r="C490" s="19" t="s">
        <v>15</v>
      </c>
      <c r="D490" s="20" t="s">
        <v>3</v>
      </c>
      <c r="E490" s="20"/>
      <c r="F490" s="25"/>
      <c r="G490" s="21">
        <f t="shared" si="218"/>
        <v>0</v>
      </c>
      <c r="H490" s="22">
        <f t="shared" si="219"/>
        <v>1</v>
      </c>
      <c r="I490" s="23">
        <f t="shared" si="220"/>
        <v>0</v>
      </c>
      <c r="J490" s="24">
        <f t="shared" si="221"/>
        <v>0</v>
      </c>
      <c r="K490" s="16"/>
      <c r="L490" s="16"/>
      <c r="M490" s="16"/>
    </row>
    <row r="491" spans="1:13">
      <c r="A491" s="7"/>
      <c r="B491" s="103">
        <v>42167</v>
      </c>
      <c r="C491" s="8" t="s">
        <v>13</v>
      </c>
      <c r="D491" s="20" t="s">
        <v>5</v>
      </c>
      <c r="E491" s="20"/>
      <c r="F491" s="25"/>
      <c r="G491" s="21">
        <f t="shared" si="218"/>
        <v>0</v>
      </c>
      <c r="H491" s="22">
        <f t="shared" si="219"/>
        <v>1</v>
      </c>
      <c r="I491" s="23">
        <f t="shared" si="220"/>
        <v>0</v>
      </c>
      <c r="J491" s="24">
        <f t="shared" si="221"/>
        <v>0</v>
      </c>
      <c r="K491" s="16"/>
      <c r="L491" s="16"/>
      <c r="M491" s="16"/>
    </row>
    <row r="492" spans="1:13">
      <c r="A492" s="7"/>
      <c r="B492" s="104">
        <f t="shared" ref="B492" si="334">B491</f>
        <v>42167</v>
      </c>
      <c r="C492" s="19" t="s">
        <v>14</v>
      </c>
      <c r="D492" s="20" t="s">
        <v>2</v>
      </c>
      <c r="E492" s="20"/>
      <c r="F492" s="25"/>
      <c r="G492" s="21">
        <f t="shared" si="218"/>
        <v>0</v>
      </c>
      <c r="H492" s="22">
        <f t="shared" si="219"/>
        <v>1</v>
      </c>
      <c r="I492" s="23">
        <f t="shared" si="220"/>
        <v>0</v>
      </c>
      <c r="J492" s="24">
        <f t="shared" si="221"/>
        <v>0</v>
      </c>
      <c r="K492" s="16"/>
      <c r="L492" s="16"/>
      <c r="M492" s="16"/>
    </row>
    <row r="493" spans="1:13">
      <c r="A493" s="7"/>
      <c r="B493" s="104">
        <f t="shared" ref="B493" si="335">B491</f>
        <v>42167</v>
      </c>
      <c r="C493" s="19" t="s">
        <v>15</v>
      </c>
      <c r="D493" s="20" t="s">
        <v>3</v>
      </c>
      <c r="E493" s="20"/>
      <c r="F493" s="25"/>
      <c r="G493" s="21">
        <f t="shared" si="218"/>
        <v>0</v>
      </c>
      <c r="H493" s="22">
        <f t="shared" si="219"/>
        <v>1</v>
      </c>
      <c r="I493" s="23">
        <f t="shared" si="220"/>
        <v>0</v>
      </c>
      <c r="J493" s="24">
        <f t="shared" si="221"/>
        <v>0</v>
      </c>
      <c r="K493" s="16"/>
      <c r="L493" s="16"/>
      <c r="M493" s="16"/>
    </row>
    <row r="494" spans="1:13">
      <c r="A494" s="7"/>
      <c r="B494" s="103">
        <v>42168</v>
      </c>
      <c r="C494" s="8" t="s">
        <v>13</v>
      </c>
      <c r="D494" s="20" t="s">
        <v>6</v>
      </c>
      <c r="E494" s="20"/>
      <c r="F494" s="25"/>
      <c r="G494" s="21">
        <f t="shared" si="218"/>
        <v>0</v>
      </c>
      <c r="H494" s="22">
        <f t="shared" si="219"/>
        <v>1</v>
      </c>
      <c r="I494" s="23">
        <f t="shared" si="220"/>
        <v>0</v>
      </c>
      <c r="J494" s="24">
        <f t="shared" si="221"/>
        <v>0</v>
      </c>
      <c r="K494" s="16"/>
      <c r="L494" s="16"/>
      <c r="M494" s="16"/>
    </row>
    <row r="495" spans="1:13">
      <c r="A495" s="7"/>
      <c r="B495" s="104">
        <f t="shared" ref="B495" si="336">B494</f>
        <v>42168</v>
      </c>
      <c r="C495" s="19" t="s">
        <v>14</v>
      </c>
      <c r="D495" s="20" t="s">
        <v>5</v>
      </c>
      <c r="E495" s="20"/>
      <c r="F495" s="25"/>
      <c r="G495" s="21">
        <f t="shared" si="218"/>
        <v>0</v>
      </c>
      <c r="H495" s="22">
        <f t="shared" si="219"/>
        <v>1</v>
      </c>
      <c r="I495" s="23">
        <f t="shared" si="220"/>
        <v>0</v>
      </c>
      <c r="J495" s="24">
        <f t="shared" si="221"/>
        <v>0</v>
      </c>
      <c r="K495" s="16"/>
      <c r="L495" s="16"/>
      <c r="M495" s="16"/>
    </row>
    <row r="496" spans="1:13">
      <c r="A496" s="7"/>
      <c r="B496" s="104">
        <f t="shared" ref="B496" si="337">B494</f>
        <v>42168</v>
      </c>
      <c r="C496" s="19" t="s">
        <v>15</v>
      </c>
      <c r="D496" s="20" t="s">
        <v>2</v>
      </c>
      <c r="E496" s="20"/>
      <c r="F496" s="25"/>
      <c r="G496" s="21">
        <f t="shared" si="218"/>
        <v>0</v>
      </c>
      <c r="H496" s="22">
        <f t="shared" si="219"/>
        <v>1</v>
      </c>
      <c r="I496" s="23">
        <f t="shared" si="220"/>
        <v>0</v>
      </c>
      <c r="J496" s="24">
        <f t="shared" si="221"/>
        <v>0</v>
      </c>
      <c r="K496" s="16"/>
      <c r="L496" s="16"/>
      <c r="M496" s="16"/>
    </row>
    <row r="497" spans="1:13">
      <c r="A497" s="7"/>
      <c r="B497" s="103">
        <v>42169</v>
      </c>
      <c r="C497" s="8" t="s">
        <v>13</v>
      </c>
      <c r="D497" s="20" t="s">
        <v>6</v>
      </c>
      <c r="E497" s="20"/>
      <c r="F497" s="25"/>
      <c r="G497" s="21">
        <f t="shared" si="218"/>
        <v>0</v>
      </c>
      <c r="H497" s="22">
        <f t="shared" si="219"/>
        <v>1</v>
      </c>
      <c r="I497" s="23">
        <f t="shared" si="220"/>
        <v>0</v>
      </c>
      <c r="J497" s="24">
        <f t="shared" si="221"/>
        <v>0</v>
      </c>
      <c r="K497" s="16"/>
      <c r="L497" s="16"/>
      <c r="M497" s="16"/>
    </row>
    <row r="498" spans="1:13">
      <c r="A498" s="7"/>
      <c r="B498" s="104">
        <f t="shared" ref="B498" si="338">B497</f>
        <v>42169</v>
      </c>
      <c r="C498" s="19" t="s">
        <v>14</v>
      </c>
      <c r="D498" s="20" t="s">
        <v>5</v>
      </c>
      <c r="E498" s="20"/>
      <c r="F498" s="25"/>
      <c r="G498" s="21">
        <f t="shared" si="218"/>
        <v>0</v>
      </c>
      <c r="H498" s="22">
        <f t="shared" si="219"/>
        <v>1</v>
      </c>
      <c r="I498" s="23">
        <f t="shared" si="220"/>
        <v>0</v>
      </c>
      <c r="J498" s="24">
        <f t="shared" si="221"/>
        <v>0</v>
      </c>
      <c r="K498" s="16"/>
      <c r="L498" s="16"/>
      <c r="M498" s="16"/>
    </row>
    <row r="499" spans="1:13">
      <c r="A499" s="7"/>
      <c r="B499" s="104">
        <f t="shared" ref="B499" si="339">B497</f>
        <v>42169</v>
      </c>
      <c r="C499" s="19" t="s">
        <v>15</v>
      </c>
      <c r="D499" s="20" t="s">
        <v>2</v>
      </c>
      <c r="E499" s="20"/>
      <c r="F499" s="25"/>
      <c r="G499" s="21">
        <f t="shared" si="218"/>
        <v>0</v>
      </c>
      <c r="H499" s="22">
        <f t="shared" si="219"/>
        <v>1</v>
      </c>
      <c r="I499" s="23">
        <f t="shared" si="220"/>
        <v>0</v>
      </c>
      <c r="J499" s="24">
        <f t="shared" si="221"/>
        <v>0</v>
      </c>
      <c r="K499" s="16"/>
      <c r="L499" s="16"/>
      <c r="M499" s="16"/>
    </row>
    <row r="500" spans="1:13">
      <c r="A500" s="7"/>
      <c r="B500" s="103">
        <v>42170</v>
      </c>
      <c r="C500" s="8" t="s">
        <v>13</v>
      </c>
      <c r="D500" s="20" t="s">
        <v>4</v>
      </c>
      <c r="E500" s="20"/>
      <c r="F500" s="25"/>
      <c r="G500" s="21">
        <f t="shared" si="218"/>
        <v>0</v>
      </c>
      <c r="H500" s="22">
        <f t="shared" si="219"/>
        <v>1</v>
      </c>
      <c r="I500" s="23">
        <f t="shared" si="220"/>
        <v>0</v>
      </c>
      <c r="J500" s="24">
        <f t="shared" si="221"/>
        <v>0</v>
      </c>
      <c r="K500" s="16"/>
      <c r="L500" s="16"/>
      <c r="M500" s="16"/>
    </row>
    <row r="501" spans="1:13">
      <c r="A501" s="7"/>
      <c r="B501" s="104">
        <f t="shared" ref="B501" si="340">B500</f>
        <v>42170</v>
      </c>
      <c r="C501" s="19" t="s">
        <v>14</v>
      </c>
      <c r="D501" s="20" t="s">
        <v>6</v>
      </c>
      <c r="E501" s="20"/>
      <c r="F501" s="25"/>
      <c r="G501" s="21">
        <f t="shared" si="218"/>
        <v>0</v>
      </c>
      <c r="H501" s="22">
        <f t="shared" si="219"/>
        <v>1</v>
      </c>
      <c r="I501" s="23">
        <f t="shared" si="220"/>
        <v>0</v>
      </c>
      <c r="J501" s="24">
        <f t="shared" si="221"/>
        <v>0</v>
      </c>
      <c r="K501" s="16"/>
      <c r="L501" s="16"/>
      <c r="M501" s="16"/>
    </row>
    <row r="502" spans="1:13">
      <c r="A502" s="7"/>
      <c r="B502" s="104">
        <f t="shared" ref="B502" si="341">B500</f>
        <v>42170</v>
      </c>
      <c r="C502" s="19" t="s">
        <v>15</v>
      </c>
      <c r="D502" s="20" t="s">
        <v>5</v>
      </c>
      <c r="E502" s="20"/>
      <c r="F502" s="25"/>
      <c r="G502" s="21">
        <f t="shared" si="218"/>
        <v>0</v>
      </c>
      <c r="H502" s="22">
        <f t="shared" si="219"/>
        <v>1</v>
      </c>
      <c r="I502" s="23">
        <f t="shared" si="220"/>
        <v>0</v>
      </c>
      <c r="J502" s="24">
        <f t="shared" si="221"/>
        <v>0</v>
      </c>
      <c r="K502" s="16"/>
      <c r="L502" s="16"/>
      <c r="M502" s="16"/>
    </row>
    <row r="503" spans="1:13">
      <c r="A503" s="7"/>
      <c r="B503" s="103">
        <v>42171</v>
      </c>
      <c r="C503" s="8" t="s">
        <v>13</v>
      </c>
      <c r="D503" s="20" t="s">
        <v>4</v>
      </c>
      <c r="E503" s="20"/>
      <c r="F503" s="25"/>
      <c r="G503" s="21">
        <f t="shared" si="218"/>
        <v>0</v>
      </c>
      <c r="H503" s="22">
        <f t="shared" si="219"/>
        <v>1</v>
      </c>
      <c r="I503" s="23">
        <f t="shared" si="220"/>
        <v>0</v>
      </c>
      <c r="J503" s="24">
        <f t="shared" si="221"/>
        <v>0</v>
      </c>
      <c r="K503" s="16"/>
      <c r="L503" s="16"/>
      <c r="M503" s="16"/>
    </row>
    <row r="504" spans="1:13">
      <c r="A504" s="7"/>
      <c r="B504" s="104">
        <f t="shared" ref="B504" si="342">B503</f>
        <v>42171</v>
      </c>
      <c r="C504" s="19" t="s">
        <v>14</v>
      </c>
      <c r="D504" s="20" t="s">
        <v>6</v>
      </c>
      <c r="E504" s="20"/>
      <c r="F504" s="25"/>
      <c r="G504" s="21">
        <f t="shared" si="218"/>
        <v>0</v>
      </c>
      <c r="H504" s="22">
        <f t="shared" si="219"/>
        <v>1</v>
      </c>
      <c r="I504" s="23">
        <f t="shared" si="220"/>
        <v>0</v>
      </c>
      <c r="J504" s="24">
        <f t="shared" si="221"/>
        <v>0</v>
      </c>
      <c r="K504" s="16"/>
      <c r="L504" s="16"/>
      <c r="M504" s="16"/>
    </row>
    <row r="505" spans="1:13">
      <c r="A505" s="7"/>
      <c r="B505" s="104">
        <f t="shared" ref="B505" si="343">B503</f>
        <v>42171</v>
      </c>
      <c r="C505" s="19" t="s">
        <v>15</v>
      </c>
      <c r="D505" s="20" t="s">
        <v>5</v>
      </c>
      <c r="E505" s="20"/>
      <c r="F505" s="25"/>
      <c r="G505" s="21">
        <f t="shared" si="218"/>
        <v>0</v>
      </c>
      <c r="H505" s="22">
        <f t="shared" si="219"/>
        <v>1</v>
      </c>
      <c r="I505" s="23">
        <f t="shared" si="220"/>
        <v>0</v>
      </c>
      <c r="J505" s="24">
        <f t="shared" si="221"/>
        <v>0</v>
      </c>
      <c r="K505" s="16"/>
      <c r="L505" s="16"/>
      <c r="M505" s="16"/>
    </row>
    <row r="506" spans="1:13">
      <c r="A506" s="7"/>
      <c r="B506" s="103">
        <v>42172</v>
      </c>
      <c r="C506" s="8" t="s">
        <v>13</v>
      </c>
      <c r="D506" s="20" t="s">
        <v>3</v>
      </c>
      <c r="E506" s="20"/>
      <c r="F506" s="25"/>
      <c r="G506" s="21">
        <f t="shared" si="218"/>
        <v>0</v>
      </c>
      <c r="H506" s="22">
        <f t="shared" si="219"/>
        <v>1</v>
      </c>
      <c r="I506" s="23">
        <f t="shared" si="220"/>
        <v>0</v>
      </c>
      <c r="J506" s="24">
        <f t="shared" si="221"/>
        <v>0</v>
      </c>
      <c r="K506" s="16"/>
      <c r="L506" s="16"/>
      <c r="M506" s="16"/>
    </row>
    <row r="507" spans="1:13">
      <c r="A507" s="7"/>
      <c r="B507" s="104">
        <f t="shared" ref="B507" si="344">B506</f>
        <v>42172</v>
      </c>
      <c r="C507" s="19" t="s">
        <v>14</v>
      </c>
      <c r="D507" s="20" t="s">
        <v>4</v>
      </c>
      <c r="E507" s="20"/>
      <c r="F507" s="25"/>
      <c r="G507" s="21">
        <f t="shared" si="218"/>
        <v>0</v>
      </c>
      <c r="H507" s="22">
        <f t="shared" si="219"/>
        <v>1</v>
      </c>
      <c r="I507" s="23">
        <f t="shared" si="220"/>
        <v>0</v>
      </c>
      <c r="J507" s="24">
        <f t="shared" si="221"/>
        <v>0</v>
      </c>
      <c r="K507" s="16"/>
      <c r="L507" s="16"/>
      <c r="M507" s="16"/>
    </row>
    <row r="508" spans="1:13">
      <c r="A508" s="7"/>
      <c r="B508" s="104">
        <f t="shared" ref="B508" si="345">B506</f>
        <v>42172</v>
      </c>
      <c r="C508" s="19" t="s">
        <v>15</v>
      </c>
      <c r="D508" s="20" t="s">
        <v>6</v>
      </c>
      <c r="E508" s="20"/>
      <c r="F508" s="25"/>
      <c r="G508" s="21">
        <f t="shared" si="218"/>
        <v>0</v>
      </c>
      <c r="H508" s="22">
        <f t="shared" si="219"/>
        <v>1</v>
      </c>
      <c r="I508" s="23">
        <f t="shared" si="220"/>
        <v>0</v>
      </c>
      <c r="J508" s="24">
        <f t="shared" si="221"/>
        <v>0</v>
      </c>
      <c r="K508" s="16"/>
      <c r="L508" s="16"/>
      <c r="M508" s="16"/>
    </row>
    <row r="509" spans="1:13">
      <c r="A509" s="7"/>
      <c r="B509" s="103">
        <v>42173</v>
      </c>
      <c r="C509" s="8" t="s">
        <v>13</v>
      </c>
      <c r="D509" s="20" t="s">
        <v>3</v>
      </c>
      <c r="E509" s="20"/>
      <c r="F509" s="25"/>
      <c r="G509" s="21">
        <f t="shared" si="218"/>
        <v>0</v>
      </c>
      <c r="H509" s="22">
        <f t="shared" si="219"/>
        <v>1</v>
      </c>
      <c r="I509" s="23">
        <f t="shared" si="220"/>
        <v>0</v>
      </c>
      <c r="J509" s="24">
        <f t="shared" si="221"/>
        <v>0</v>
      </c>
      <c r="K509" s="16"/>
      <c r="L509" s="16"/>
      <c r="M509" s="16"/>
    </row>
    <row r="510" spans="1:13">
      <c r="A510" s="7"/>
      <c r="B510" s="104">
        <f t="shared" ref="B510" si="346">B509</f>
        <v>42173</v>
      </c>
      <c r="C510" s="19" t="s">
        <v>14</v>
      </c>
      <c r="D510" s="20" t="s">
        <v>4</v>
      </c>
      <c r="E510" s="20"/>
      <c r="F510" s="25"/>
      <c r="G510" s="21">
        <f t="shared" si="218"/>
        <v>0</v>
      </c>
      <c r="H510" s="22">
        <f t="shared" si="219"/>
        <v>1</v>
      </c>
      <c r="I510" s="23">
        <f t="shared" si="220"/>
        <v>0</v>
      </c>
      <c r="J510" s="24">
        <f t="shared" si="221"/>
        <v>0</v>
      </c>
      <c r="K510" s="16"/>
      <c r="L510" s="16"/>
      <c r="M510" s="16"/>
    </row>
    <row r="511" spans="1:13">
      <c r="A511" s="7"/>
      <c r="B511" s="104">
        <f t="shared" ref="B511" si="347">B509</f>
        <v>42173</v>
      </c>
      <c r="C511" s="19" t="s">
        <v>15</v>
      </c>
      <c r="D511" s="20" t="s">
        <v>6</v>
      </c>
      <c r="E511" s="20"/>
      <c r="F511" s="25"/>
      <c r="G511" s="21">
        <f t="shared" si="218"/>
        <v>0</v>
      </c>
      <c r="H511" s="22">
        <f t="shared" si="219"/>
        <v>1</v>
      </c>
      <c r="I511" s="23">
        <f t="shared" si="220"/>
        <v>0</v>
      </c>
      <c r="J511" s="24">
        <f t="shared" si="221"/>
        <v>0</v>
      </c>
      <c r="K511" s="16"/>
      <c r="L511" s="16"/>
      <c r="M511" s="16"/>
    </row>
    <row r="512" spans="1:13">
      <c r="A512" s="7"/>
      <c r="B512" s="103">
        <v>42174</v>
      </c>
      <c r="C512" s="8" t="s">
        <v>13</v>
      </c>
      <c r="D512" s="20" t="s">
        <v>2</v>
      </c>
      <c r="E512" s="20"/>
      <c r="F512" s="25"/>
      <c r="G512" s="21">
        <f t="shared" si="218"/>
        <v>0</v>
      </c>
      <c r="H512" s="22">
        <f t="shared" si="219"/>
        <v>1</v>
      </c>
      <c r="I512" s="23">
        <f t="shared" si="220"/>
        <v>0</v>
      </c>
      <c r="J512" s="24">
        <f t="shared" si="221"/>
        <v>0</v>
      </c>
      <c r="K512" s="16"/>
      <c r="L512" s="16"/>
      <c r="M512" s="16"/>
    </row>
    <row r="513" spans="1:13">
      <c r="A513" s="7"/>
      <c r="B513" s="104">
        <f t="shared" ref="B513" si="348">B512</f>
        <v>42174</v>
      </c>
      <c r="C513" s="19" t="s">
        <v>14</v>
      </c>
      <c r="D513" s="20" t="s">
        <v>3</v>
      </c>
      <c r="E513" s="20"/>
      <c r="F513" s="25"/>
      <c r="G513" s="21">
        <f t="shared" si="218"/>
        <v>0</v>
      </c>
      <c r="H513" s="22">
        <f t="shared" si="219"/>
        <v>1</v>
      </c>
      <c r="I513" s="23">
        <f t="shared" si="220"/>
        <v>0</v>
      </c>
      <c r="J513" s="24">
        <f t="shared" si="221"/>
        <v>0</v>
      </c>
      <c r="K513" s="16"/>
      <c r="L513" s="16"/>
      <c r="M513" s="16"/>
    </row>
    <row r="514" spans="1:13">
      <c r="A514" s="7"/>
      <c r="B514" s="104">
        <f t="shared" ref="B514" si="349">B512</f>
        <v>42174</v>
      </c>
      <c r="C514" s="19" t="s">
        <v>15</v>
      </c>
      <c r="D514" s="20" t="s">
        <v>4</v>
      </c>
      <c r="E514" s="20"/>
      <c r="F514" s="25"/>
      <c r="G514" s="21">
        <f t="shared" si="218"/>
        <v>0</v>
      </c>
      <c r="H514" s="22">
        <f t="shared" si="219"/>
        <v>1</v>
      </c>
      <c r="I514" s="23">
        <f t="shared" si="220"/>
        <v>0</v>
      </c>
      <c r="J514" s="24">
        <f t="shared" si="221"/>
        <v>0</v>
      </c>
      <c r="K514" s="16"/>
      <c r="L514" s="16"/>
      <c r="M514" s="16"/>
    </row>
    <row r="515" spans="1:13">
      <c r="A515" s="7"/>
      <c r="B515" s="103">
        <v>42175</v>
      </c>
      <c r="C515" s="8" t="s">
        <v>13</v>
      </c>
      <c r="D515" s="9" t="s">
        <v>2</v>
      </c>
      <c r="E515" s="20"/>
      <c r="F515" s="25"/>
      <c r="G515" s="21">
        <f t="shared" si="218"/>
        <v>0</v>
      </c>
      <c r="H515" s="22">
        <f t="shared" si="219"/>
        <v>1</v>
      </c>
      <c r="I515" s="23">
        <f t="shared" si="220"/>
        <v>0</v>
      </c>
      <c r="J515" s="24">
        <f t="shared" si="221"/>
        <v>0</v>
      </c>
      <c r="K515" s="16"/>
      <c r="L515" s="16"/>
      <c r="M515" s="16"/>
    </row>
    <row r="516" spans="1:13">
      <c r="A516" s="7"/>
      <c r="B516" s="104">
        <f t="shared" ref="B516" si="350">B515</f>
        <v>42175</v>
      </c>
      <c r="C516" s="19" t="s">
        <v>14</v>
      </c>
      <c r="D516" s="20" t="s">
        <v>3</v>
      </c>
      <c r="E516" s="20"/>
      <c r="F516" s="25"/>
      <c r="G516" s="21">
        <f t="shared" si="218"/>
        <v>0</v>
      </c>
      <c r="H516" s="22">
        <f t="shared" si="219"/>
        <v>1</v>
      </c>
      <c r="I516" s="23">
        <f t="shared" si="220"/>
        <v>0</v>
      </c>
      <c r="J516" s="24">
        <f t="shared" si="221"/>
        <v>0</v>
      </c>
      <c r="K516" s="16"/>
      <c r="L516" s="16"/>
      <c r="M516" s="16"/>
    </row>
    <row r="517" spans="1:13">
      <c r="A517" s="7"/>
      <c r="B517" s="104">
        <f t="shared" ref="B517" si="351">B515</f>
        <v>42175</v>
      </c>
      <c r="C517" s="19" t="s">
        <v>15</v>
      </c>
      <c r="D517" s="20" t="s">
        <v>4</v>
      </c>
      <c r="E517" s="20"/>
      <c r="F517" s="25"/>
      <c r="G517" s="21">
        <f t="shared" si="218"/>
        <v>0</v>
      </c>
      <c r="H517" s="22">
        <f t="shared" si="219"/>
        <v>1</v>
      </c>
      <c r="I517" s="23">
        <f t="shared" si="220"/>
        <v>0</v>
      </c>
      <c r="J517" s="24">
        <f t="shared" si="221"/>
        <v>0</v>
      </c>
      <c r="K517" s="16"/>
      <c r="L517" s="16"/>
      <c r="M517" s="16"/>
    </row>
    <row r="518" spans="1:13">
      <c r="A518" s="7"/>
      <c r="B518" s="103">
        <v>42176</v>
      </c>
      <c r="C518" s="8" t="s">
        <v>13</v>
      </c>
      <c r="D518" s="20" t="s">
        <v>5</v>
      </c>
      <c r="E518" s="20"/>
      <c r="F518" s="25"/>
      <c r="G518" s="21">
        <f t="shared" si="218"/>
        <v>0</v>
      </c>
      <c r="H518" s="22">
        <f t="shared" si="219"/>
        <v>1</v>
      </c>
      <c r="I518" s="23">
        <f t="shared" si="220"/>
        <v>0</v>
      </c>
      <c r="J518" s="24">
        <f t="shared" si="221"/>
        <v>0</v>
      </c>
      <c r="K518" s="16"/>
      <c r="L518" s="16"/>
      <c r="M518" s="16"/>
    </row>
    <row r="519" spans="1:13">
      <c r="A519" s="7"/>
      <c r="B519" s="104">
        <f t="shared" ref="B519" si="352">B518</f>
        <v>42176</v>
      </c>
      <c r="C519" s="19" t="s">
        <v>14</v>
      </c>
      <c r="D519" s="20" t="s">
        <v>2</v>
      </c>
      <c r="E519" s="20"/>
      <c r="F519" s="25"/>
      <c r="G519" s="21">
        <f t="shared" si="218"/>
        <v>0</v>
      </c>
      <c r="H519" s="22">
        <f t="shared" si="219"/>
        <v>1</v>
      </c>
      <c r="I519" s="23">
        <f t="shared" si="220"/>
        <v>0</v>
      </c>
      <c r="J519" s="24">
        <f t="shared" si="221"/>
        <v>0</v>
      </c>
      <c r="K519" s="16"/>
      <c r="L519" s="16"/>
      <c r="M519" s="16"/>
    </row>
    <row r="520" spans="1:13">
      <c r="A520" s="7"/>
      <c r="B520" s="104">
        <f t="shared" ref="B520" si="353">B518</f>
        <v>42176</v>
      </c>
      <c r="C520" s="19" t="s">
        <v>15</v>
      </c>
      <c r="D520" s="20" t="s">
        <v>3</v>
      </c>
      <c r="E520" s="20"/>
      <c r="F520" s="25"/>
      <c r="G520" s="21">
        <f t="shared" si="218"/>
        <v>0</v>
      </c>
      <c r="H520" s="22">
        <f t="shared" si="219"/>
        <v>1</v>
      </c>
      <c r="I520" s="23">
        <f t="shared" si="220"/>
        <v>0</v>
      </c>
      <c r="J520" s="24">
        <f t="shared" si="221"/>
        <v>0</v>
      </c>
      <c r="K520" s="16"/>
      <c r="L520" s="16"/>
      <c r="M520" s="16"/>
    </row>
    <row r="521" spans="1:13">
      <c r="A521" s="7"/>
      <c r="B521" s="103">
        <v>42177</v>
      </c>
      <c r="C521" s="8" t="s">
        <v>13</v>
      </c>
      <c r="D521" s="20" t="s">
        <v>5</v>
      </c>
      <c r="E521" s="20"/>
      <c r="F521" s="25"/>
      <c r="G521" s="21">
        <f t="shared" si="218"/>
        <v>0</v>
      </c>
      <c r="H521" s="22">
        <f t="shared" si="219"/>
        <v>1</v>
      </c>
      <c r="I521" s="23">
        <f t="shared" si="220"/>
        <v>0</v>
      </c>
      <c r="J521" s="24">
        <f t="shared" si="221"/>
        <v>0</v>
      </c>
      <c r="K521" s="16"/>
      <c r="L521" s="16"/>
      <c r="M521" s="16"/>
    </row>
    <row r="522" spans="1:13">
      <c r="A522" s="7"/>
      <c r="B522" s="104">
        <f t="shared" ref="B522" si="354">B521</f>
        <v>42177</v>
      </c>
      <c r="C522" s="19" t="s">
        <v>14</v>
      </c>
      <c r="D522" s="20" t="s">
        <v>2</v>
      </c>
      <c r="E522" s="20"/>
      <c r="F522" s="25"/>
      <c r="G522" s="21">
        <f t="shared" ref="G522:G585" si="355">$F522*24</f>
        <v>0</v>
      </c>
      <c r="H522" s="22">
        <f t="shared" ref="H522:H585" si="356">(8-$G522)/8</f>
        <v>1</v>
      </c>
      <c r="I522" s="23">
        <f t="shared" ref="I522:I585" si="357">$E522/(8-$G522)</f>
        <v>0</v>
      </c>
      <c r="J522" s="24">
        <f t="shared" ref="J522:J585" si="358">$E522/8</f>
        <v>0</v>
      </c>
      <c r="K522" s="16"/>
      <c r="L522" s="16"/>
      <c r="M522" s="16"/>
    </row>
    <row r="523" spans="1:13">
      <c r="A523" s="7"/>
      <c r="B523" s="104">
        <f t="shared" ref="B523" si="359">B521</f>
        <v>42177</v>
      </c>
      <c r="C523" s="19" t="s">
        <v>15</v>
      </c>
      <c r="D523" s="20" t="s">
        <v>3</v>
      </c>
      <c r="E523" s="20"/>
      <c r="F523" s="25"/>
      <c r="G523" s="21">
        <f t="shared" si="355"/>
        <v>0</v>
      </c>
      <c r="H523" s="22">
        <f t="shared" si="356"/>
        <v>1</v>
      </c>
      <c r="I523" s="23">
        <f t="shared" si="357"/>
        <v>0</v>
      </c>
      <c r="J523" s="24">
        <f t="shared" si="358"/>
        <v>0</v>
      </c>
      <c r="K523" s="16"/>
      <c r="L523" s="16"/>
      <c r="M523" s="16"/>
    </row>
    <row r="524" spans="1:13">
      <c r="A524" s="7"/>
      <c r="B524" s="103">
        <v>42178</v>
      </c>
      <c r="C524" s="8" t="s">
        <v>13</v>
      </c>
      <c r="D524" s="20" t="s">
        <v>6</v>
      </c>
      <c r="E524" s="20"/>
      <c r="F524" s="25"/>
      <c r="G524" s="21">
        <f t="shared" si="355"/>
        <v>0</v>
      </c>
      <c r="H524" s="22">
        <f t="shared" si="356"/>
        <v>1</v>
      </c>
      <c r="I524" s="23">
        <f t="shared" si="357"/>
        <v>0</v>
      </c>
      <c r="J524" s="24">
        <f t="shared" si="358"/>
        <v>0</v>
      </c>
      <c r="K524" s="16"/>
      <c r="L524" s="16"/>
      <c r="M524" s="16"/>
    </row>
    <row r="525" spans="1:13">
      <c r="A525" s="7"/>
      <c r="B525" s="104">
        <f t="shared" ref="B525" si="360">B524</f>
        <v>42178</v>
      </c>
      <c r="C525" s="19" t="s">
        <v>14</v>
      </c>
      <c r="D525" s="20" t="s">
        <v>5</v>
      </c>
      <c r="E525" s="20"/>
      <c r="F525" s="25"/>
      <c r="G525" s="21">
        <f t="shared" si="355"/>
        <v>0</v>
      </c>
      <c r="H525" s="22">
        <f t="shared" si="356"/>
        <v>1</v>
      </c>
      <c r="I525" s="23">
        <f t="shared" si="357"/>
        <v>0</v>
      </c>
      <c r="J525" s="24">
        <f t="shared" si="358"/>
        <v>0</v>
      </c>
      <c r="K525" s="16"/>
      <c r="L525" s="16"/>
      <c r="M525" s="16"/>
    </row>
    <row r="526" spans="1:13">
      <c r="A526" s="7"/>
      <c r="B526" s="104">
        <f t="shared" ref="B526" si="361">B524</f>
        <v>42178</v>
      </c>
      <c r="C526" s="19" t="s">
        <v>15</v>
      </c>
      <c r="D526" s="20" t="s">
        <v>2</v>
      </c>
      <c r="E526" s="20"/>
      <c r="F526" s="25"/>
      <c r="G526" s="21">
        <f t="shared" si="355"/>
        <v>0</v>
      </c>
      <c r="H526" s="22">
        <f t="shared" si="356"/>
        <v>1</v>
      </c>
      <c r="I526" s="23">
        <f t="shared" si="357"/>
        <v>0</v>
      </c>
      <c r="J526" s="24">
        <f t="shared" si="358"/>
        <v>0</v>
      </c>
      <c r="K526" s="16"/>
      <c r="L526" s="16"/>
      <c r="M526" s="16"/>
    </row>
    <row r="527" spans="1:13">
      <c r="A527" s="7"/>
      <c r="B527" s="103">
        <v>42179</v>
      </c>
      <c r="C527" s="8" t="s">
        <v>13</v>
      </c>
      <c r="D527" s="20" t="s">
        <v>6</v>
      </c>
      <c r="E527" s="20"/>
      <c r="F527" s="25"/>
      <c r="G527" s="21">
        <f t="shared" si="355"/>
        <v>0</v>
      </c>
      <c r="H527" s="22">
        <f t="shared" si="356"/>
        <v>1</v>
      </c>
      <c r="I527" s="23">
        <f t="shared" si="357"/>
        <v>0</v>
      </c>
      <c r="J527" s="24">
        <f t="shared" si="358"/>
        <v>0</v>
      </c>
      <c r="K527" s="16"/>
      <c r="L527" s="16"/>
      <c r="M527" s="16"/>
    </row>
    <row r="528" spans="1:13">
      <c r="A528" s="7"/>
      <c r="B528" s="104">
        <f t="shared" ref="B528" si="362">B527</f>
        <v>42179</v>
      </c>
      <c r="C528" s="19" t="s">
        <v>14</v>
      </c>
      <c r="D528" s="20" t="s">
        <v>5</v>
      </c>
      <c r="E528" s="20"/>
      <c r="F528" s="25"/>
      <c r="G528" s="21">
        <f t="shared" si="355"/>
        <v>0</v>
      </c>
      <c r="H528" s="22">
        <f t="shared" si="356"/>
        <v>1</v>
      </c>
      <c r="I528" s="23">
        <f t="shared" si="357"/>
        <v>0</v>
      </c>
      <c r="J528" s="24">
        <f t="shared" si="358"/>
        <v>0</v>
      </c>
      <c r="K528" s="16"/>
      <c r="L528" s="16"/>
      <c r="M528" s="16"/>
    </row>
    <row r="529" spans="1:13">
      <c r="A529" s="7"/>
      <c r="B529" s="104">
        <f t="shared" ref="B529" si="363">B527</f>
        <v>42179</v>
      </c>
      <c r="C529" s="19" t="s">
        <v>15</v>
      </c>
      <c r="D529" s="20" t="s">
        <v>2</v>
      </c>
      <c r="E529" s="20"/>
      <c r="F529" s="25"/>
      <c r="G529" s="21">
        <f t="shared" si="355"/>
        <v>0</v>
      </c>
      <c r="H529" s="22">
        <f t="shared" si="356"/>
        <v>1</v>
      </c>
      <c r="I529" s="23">
        <f t="shared" si="357"/>
        <v>0</v>
      </c>
      <c r="J529" s="24">
        <f t="shared" si="358"/>
        <v>0</v>
      </c>
      <c r="K529" s="16"/>
      <c r="L529" s="16"/>
      <c r="M529" s="16"/>
    </row>
    <row r="530" spans="1:13">
      <c r="A530" s="7"/>
      <c r="B530" s="103">
        <v>42180</v>
      </c>
      <c r="C530" s="8" t="s">
        <v>13</v>
      </c>
      <c r="D530" s="20" t="s">
        <v>4</v>
      </c>
      <c r="E530" s="20"/>
      <c r="F530" s="25"/>
      <c r="G530" s="21">
        <f t="shared" si="355"/>
        <v>0</v>
      </c>
      <c r="H530" s="22">
        <f t="shared" si="356"/>
        <v>1</v>
      </c>
      <c r="I530" s="23">
        <f t="shared" si="357"/>
        <v>0</v>
      </c>
      <c r="J530" s="24">
        <f t="shared" si="358"/>
        <v>0</v>
      </c>
      <c r="K530" s="16"/>
      <c r="L530" s="16"/>
      <c r="M530" s="16"/>
    </row>
    <row r="531" spans="1:13">
      <c r="A531" s="7"/>
      <c r="B531" s="104">
        <f t="shared" ref="B531" si="364">B530</f>
        <v>42180</v>
      </c>
      <c r="C531" s="19" t="s">
        <v>14</v>
      </c>
      <c r="D531" s="20" t="s">
        <v>6</v>
      </c>
      <c r="E531" s="20"/>
      <c r="F531" s="25"/>
      <c r="G531" s="21">
        <f t="shared" si="355"/>
        <v>0</v>
      </c>
      <c r="H531" s="22">
        <f t="shared" si="356"/>
        <v>1</v>
      </c>
      <c r="I531" s="23">
        <f t="shared" si="357"/>
        <v>0</v>
      </c>
      <c r="J531" s="24">
        <f t="shared" si="358"/>
        <v>0</v>
      </c>
      <c r="K531" s="16"/>
      <c r="L531" s="16"/>
      <c r="M531" s="16"/>
    </row>
    <row r="532" spans="1:13">
      <c r="A532" s="7"/>
      <c r="B532" s="104">
        <f t="shared" ref="B532" si="365">B530</f>
        <v>42180</v>
      </c>
      <c r="C532" s="19" t="s">
        <v>15</v>
      </c>
      <c r="D532" s="20" t="s">
        <v>5</v>
      </c>
      <c r="E532" s="20"/>
      <c r="F532" s="25"/>
      <c r="G532" s="21">
        <f t="shared" si="355"/>
        <v>0</v>
      </c>
      <c r="H532" s="22">
        <f t="shared" si="356"/>
        <v>1</v>
      </c>
      <c r="I532" s="23">
        <f t="shared" si="357"/>
        <v>0</v>
      </c>
      <c r="J532" s="24">
        <f t="shared" si="358"/>
        <v>0</v>
      </c>
      <c r="K532" s="16"/>
      <c r="L532" s="16"/>
      <c r="M532" s="16"/>
    </row>
    <row r="533" spans="1:13">
      <c r="A533" s="7"/>
      <c r="B533" s="103">
        <v>42181</v>
      </c>
      <c r="C533" s="8" t="s">
        <v>13</v>
      </c>
      <c r="D533" s="20" t="s">
        <v>4</v>
      </c>
      <c r="E533" s="20"/>
      <c r="F533" s="25"/>
      <c r="G533" s="21">
        <f t="shared" si="355"/>
        <v>0</v>
      </c>
      <c r="H533" s="22">
        <f t="shared" si="356"/>
        <v>1</v>
      </c>
      <c r="I533" s="23">
        <f t="shared" si="357"/>
        <v>0</v>
      </c>
      <c r="J533" s="24">
        <f t="shared" si="358"/>
        <v>0</v>
      </c>
      <c r="K533" s="16"/>
      <c r="L533" s="16"/>
      <c r="M533" s="16"/>
    </row>
    <row r="534" spans="1:13">
      <c r="A534" s="7"/>
      <c r="B534" s="104">
        <f t="shared" ref="B534" si="366">B533</f>
        <v>42181</v>
      </c>
      <c r="C534" s="19" t="s">
        <v>14</v>
      </c>
      <c r="D534" s="20" t="s">
        <v>6</v>
      </c>
      <c r="E534" s="20"/>
      <c r="F534" s="25"/>
      <c r="G534" s="21">
        <f t="shared" si="355"/>
        <v>0</v>
      </c>
      <c r="H534" s="22">
        <f t="shared" si="356"/>
        <v>1</v>
      </c>
      <c r="I534" s="23">
        <f t="shared" si="357"/>
        <v>0</v>
      </c>
      <c r="J534" s="24">
        <f t="shared" si="358"/>
        <v>0</v>
      </c>
      <c r="K534" s="16"/>
      <c r="L534" s="16"/>
      <c r="M534" s="16"/>
    </row>
    <row r="535" spans="1:13">
      <c r="A535" s="7"/>
      <c r="B535" s="104">
        <f t="shared" ref="B535" si="367">B533</f>
        <v>42181</v>
      </c>
      <c r="C535" s="19" t="s">
        <v>15</v>
      </c>
      <c r="D535" s="20" t="s">
        <v>5</v>
      </c>
      <c r="E535" s="20"/>
      <c r="F535" s="25"/>
      <c r="G535" s="21">
        <f t="shared" si="355"/>
        <v>0</v>
      </c>
      <c r="H535" s="22">
        <f t="shared" si="356"/>
        <v>1</v>
      </c>
      <c r="I535" s="23">
        <f t="shared" si="357"/>
        <v>0</v>
      </c>
      <c r="J535" s="24">
        <f t="shared" si="358"/>
        <v>0</v>
      </c>
      <c r="K535" s="16"/>
      <c r="L535" s="16"/>
      <c r="M535" s="16"/>
    </row>
    <row r="536" spans="1:13">
      <c r="A536" s="7"/>
      <c r="B536" s="103">
        <v>42182</v>
      </c>
      <c r="C536" s="8" t="s">
        <v>13</v>
      </c>
      <c r="D536" s="20" t="s">
        <v>3</v>
      </c>
      <c r="E536" s="20"/>
      <c r="F536" s="25"/>
      <c r="G536" s="21">
        <f t="shared" si="355"/>
        <v>0</v>
      </c>
      <c r="H536" s="22">
        <f t="shared" si="356"/>
        <v>1</v>
      </c>
      <c r="I536" s="23">
        <f t="shared" si="357"/>
        <v>0</v>
      </c>
      <c r="J536" s="24">
        <f t="shared" si="358"/>
        <v>0</v>
      </c>
      <c r="K536" s="16"/>
      <c r="L536" s="16"/>
      <c r="M536" s="16"/>
    </row>
    <row r="537" spans="1:13">
      <c r="A537" s="7"/>
      <c r="B537" s="104">
        <f t="shared" ref="B537" si="368">B536</f>
        <v>42182</v>
      </c>
      <c r="C537" s="19" t="s">
        <v>14</v>
      </c>
      <c r="D537" s="20" t="s">
        <v>4</v>
      </c>
      <c r="E537" s="20"/>
      <c r="F537" s="25"/>
      <c r="G537" s="21">
        <f t="shared" si="355"/>
        <v>0</v>
      </c>
      <c r="H537" s="22">
        <f t="shared" si="356"/>
        <v>1</v>
      </c>
      <c r="I537" s="23">
        <f t="shared" si="357"/>
        <v>0</v>
      </c>
      <c r="J537" s="24">
        <f t="shared" si="358"/>
        <v>0</v>
      </c>
      <c r="K537" s="16"/>
      <c r="L537" s="16"/>
      <c r="M537" s="16"/>
    </row>
    <row r="538" spans="1:13">
      <c r="A538" s="7"/>
      <c r="B538" s="104">
        <f t="shared" ref="B538" si="369">B536</f>
        <v>42182</v>
      </c>
      <c r="C538" s="19" t="s">
        <v>15</v>
      </c>
      <c r="D538" s="20" t="s">
        <v>6</v>
      </c>
      <c r="E538" s="20"/>
      <c r="F538" s="25"/>
      <c r="G538" s="21">
        <f t="shared" si="355"/>
        <v>0</v>
      </c>
      <c r="H538" s="22">
        <f t="shared" si="356"/>
        <v>1</v>
      </c>
      <c r="I538" s="23">
        <f t="shared" si="357"/>
        <v>0</v>
      </c>
      <c r="J538" s="24">
        <f t="shared" si="358"/>
        <v>0</v>
      </c>
      <c r="K538" s="16"/>
      <c r="L538" s="16"/>
      <c r="M538" s="16"/>
    </row>
    <row r="539" spans="1:13">
      <c r="A539" s="7"/>
      <c r="B539" s="103">
        <v>42183</v>
      </c>
      <c r="C539" s="8" t="s">
        <v>13</v>
      </c>
      <c r="D539" s="20" t="s">
        <v>3</v>
      </c>
      <c r="E539" s="20"/>
      <c r="F539" s="25"/>
      <c r="G539" s="21">
        <f t="shared" si="355"/>
        <v>0</v>
      </c>
      <c r="H539" s="22">
        <f t="shared" si="356"/>
        <v>1</v>
      </c>
      <c r="I539" s="23">
        <f t="shared" si="357"/>
        <v>0</v>
      </c>
      <c r="J539" s="24">
        <f t="shared" si="358"/>
        <v>0</v>
      </c>
      <c r="K539" s="16"/>
      <c r="L539" s="16"/>
      <c r="M539" s="16"/>
    </row>
    <row r="540" spans="1:13">
      <c r="A540" s="7"/>
      <c r="B540" s="104">
        <f t="shared" ref="B540" si="370">B539</f>
        <v>42183</v>
      </c>
      <c r="C540" s="19" t="s">
        <v>14</v>
      </c>
      <c r="D540" s="20" t="s">
        <v>4</v>
      </c>
      <c r="E540" s="20"/>
      <c r="F540" s="25"/>
      <c r="G540" s="21">
        <f t="shared" si="355"/>
        <v>0</v>
      </c>
      <c r="H540" s="22">
        <f t="shared" si="356"/>
        <v>1</v>
      </c>
      <c r="I540" s="23">
        <f t="shared" si="357"/>
        <v>0</v>
      </c>
      <c r="J540" s="24">
        <f t="shared" si="358"/>
        <v>0</v>
      </c>
      <c r="K540" s="16"/>
      <c r="L540" s="16"/>
      <c r="M540" s="16"/>
    </row>
    <row r="541" spans="1:13">
      <c r="A541" s="7"/>
      <c r="B541" s="104">
        <f t="shared" ref="B541" si="371">B539</f>
        <v>42183</v>
      </c>
      <c r="C541" s="19" t="s">
        <v>15</v>
      </c>
      <c r="D541" s="20" t="s">
        <v>6</v>
      </c>
      <c r="E541" s="20"/>
      <c r="F541" s="25"/>
      <c r="G541" s="21">
        <f t="shared" si="355"/>
        <v>0</v>
      </c>
      <c r="H541" s="22">
        <f t="shared" si="356"/>
        <v>1</v>
      </c>
      <c r="I541" s="23">
        <f t="shared" si="357"/>
        <v>0</v>
      </c>
      <c r="J541" s="24">
        <f t="shared" si="358"/>
        <v>0</v>
      </c>
      <c r="K541" s="16"/>
      <c r="L541" s="16"/>
      <c r="M541" s="16"/>
    </row>
    <row r="542" spans="1:13">
      <c r="A542" s="7"/>
      <c r="B542" s="103">
        <v>42184</v>
      </c>
      <c r="C542" s="8" t="s">
        <v>13</v>
      </c>
      <c r="D542" s="20" t="s">
        <v>2</v>
      </c>
      <c r="E542" s="20"/>
      <c r="F542" s="25"/>
      <c r="G542" s="21">
        <f t="shared" si="355"/>
        <v>0</v>
      </c>
      <c r="H542" s="22">
        <f t="shared" si="356"/>
        <v>1</v>
      </c>
      <c r="I542" s="23">
        <f t="shared" si="357"/>
        <v>0</v>
      </c>
      <c r="J542" s="24">
        <f t="shared" si="358"/>
        <v>0</v>
      </c>
      <c r="K542" s="16"/>
      <c r="L542" s="16"/>
      <c r="M542" s="16"/>
    </row>
    <row r="543" spans="1:13">
      <c r="A543" s="7"/>
      <c r="B543" s="104">
        <f t="shared" ref="B543" si="372">B542</f>
        <v>42184</v>
      </c>
      <c r="C543" s="19" t="s">
        <v>14</v>
      </c>
      <c r="D543" s="20" t="s">
        <v>3</v>
      </c>
      <c r="E543" s="20"/>
      <c r="F543" s="25"/>
      <c r="G543" s="21">
        <f t="shared" si="355"/>
        <v>0</v>
      </c>
      <c r="H543" s="22">
        <f t="shared" si="356"/>
        <v>1</v>
      </c>
      <c r="I543" s="23">
        <f t="shared" si="357"/>
        <v>0</v>
      </c>
      <c r="J543" s="24">
        <f t="shared" si="358"/>
        <v>0</v>
      </c>
      <c r="K543" s="16"/>
      <c r="L543" s="16"/>
      <c r="M543" s="16"/>
    </row>
    <row r="544" spans="1:13">
      <c r="A544" s="7"/>
      <c r="B544" s="104">
        <f t="shared" ref="B544" si="373">B542</f>
        <v>42184</v>
      </c>
      <c r="C544" s="19" t="s">
        <v>15</v>
      </c>
      <c r="D544" s="20" t="s">
        <v>4</v>
      </c>
      <c r="E544" s="20"/>
      <c r="F544" s="25"/>
      <c r="G544" s="21">
        <f t="shared" si="355"/>
        <v>0</v>
      </c>
      <c r="H544" s="22">
        <f t="shared" si="356"/>
        <v>1</v>
      </c>
      <c r="I544" s="23">
        <f t="shared" si="357"/>
        <v>0</v>
      </c>
      <c r="J544" s="24">
        <f t="shared" si="358"/>
        <v>0</v>
      </c>
      <c r="K544" s="16"/>
      <c r="L544" s="16"/>
      <c r="M544" s="16"/>
    </row>
    <row r="545" spans="1:13">
      <c r="A545" s="7"/>
      <c r="B545" s="103">
        <v>42185</v>
      </c>
      <c r="C545" s="8" t="s">
        <v>13</v>
      </c>
      <c r="D545" s="9" t="s">
        <v>2</v>
      </c>
      <c r="E545" s="20"/>
      <c r="F545" s="25"/>
      <c r="G545" s="21">
        <f t="shared" si="355"/>
        <v>0</v>
      </c>
      <c r="H545" s="22">
        <f t="shared" si="356"/>
        <v>1</v>
      </c>
      <c r="I545" s="23">
        <f t="shared" si="357"/>
        <v>0</v>
      </c>
      <c r="J545" s="24">
        <f t="shared" si="358"/>
        <v>0</v>
      </c>
      <c r="K545" s="16"/>
      <c r="L545" s="16"/>
      <c r="M545" s="16"/>
    </row>
    <row r="546" spans="1:13">
      <c r="A546" s="7"/>
      <c r="B546" s="104">
        <f t="shared" ref="B546" si="374">B545</f>
        <v>42185</v>
      </c>
      <c r="C546" s="19" t="s">
        <v>14</v>
      </c>
      <c r="D546" s="20" t="s">
        <v>3</v>
      </c>
      <c r="E546" s="20"/>
      <c r="F546" s="25"/>
      <c r="G546" s="21">
        <f t="shared" si="355"/>
        <v>0</v>
      </c>
      <c r="H546" s="22">
        <f t="shared" si="356"/>
        <v>1</v>
      </c>
      <c r="I546" s="23">
        <f t="shared" si="357"/>
        <v>0</v>
      </c>
      <c r="J546" s="24">
        <f t="shared" si="358"/>
        <v>0</v>
      </c>
      <c r="K546" s="16"/>
      <c r="L546" s="16"/>
      <c r="M546" s="16"/>
    </row>
    <row r="547" spans="1:13">
      <c r="A547" s="7"/>
      <c r="B547" s="104">
        <f t="shared" ref="B547" si="375">B545</f>
        <v>42185</v>
      </c>
      <c r="C547" s="19" t="s">
        <v>15</v>
      </c>
      <c r="D547" s="20" t="s">
        <v>4</v>
      </c>
      <c r="E547" s="20"/>
      <c r="F547" s="25"/>
      <c r="G547" s="21">
        <f t="shared" si="355"/>
        <v>0</v>
      </c>
      <c r="H547" s="22">
        <f t="shared" si="356"/>
        <v>1</v>
      </c>
      <c r="I547" s="23">
        <f t="shared" si="357"/>
        <v>0</v>
      </c>
      <c r="J547" s="24">
        <f t="shared" si="358"/>
        <v>0</v>
      </c>
      <c r="K547" s="16"/>
      <c r="L547" s="16"/>
      <c r="M547" s="16"/>
    </row>
    <row r="548" spans="1:13">
      <c r="A548" s="7"/>
      <c r="B548" s="103">
        <v>42186</v>
      </c>
      <c r="C548" s="8" t="s">
        <v>13</v>
      </c>
      <c r="D548" s="20" t="s">
        <v>5</v>
      </c>
      <c r="E548" s="20"/>
      <c r="F548" s="25"/>
      <c r="G548" s="21">
        <f t="shared" si="355"/>
        <v>0</v>
      </c>
      <c r="H548" s="22">
        <f t="shared" si="356"/>
        <v>1</v>
      </c>
      <c r="I548" s="23">
        <f t="shared" si="357"/>
        <v>0</v>
      </c>
      <c r="J548" s="24">
        <f t="shared" si="358"/>
        <v>0</v>
      </c>
      <c r="K548" s="16"/>
      <c r="L548" s="16"/>
      <c r="M548" s="16"/>
    </row>
    <row r="549" spans="1:13">
      <c r="A549" s="7"/>
      <c r="B549" s="104">
        <f t="shared" ref="B549" si="376">B548</f>
        <v>42186</v>
      </c>
      <c r="C549" s="19" t="s">
        <v>14</v>
      </c>
      <c r="D549" s="20" t="s">
        <v>2</v>
      </c>
      <c r="E549" s="20"/>
      <c r="F549" s="25"/>
      <c r="G549" s="21">
        <f t="shared" si="355"/>
        <v>0</v>
      </c>
      <c r="H549" s="22">
        <f t="shared" si="356"/>
        <v>1</v>
      </c>
      <c r="I549" s="23">
        <f t="shared" si="357"/>
        <v>0</v>
      </c>
      <c r="J549" s="24">
        <f t="shared" si="358"/>
        <v>0</v>
      </c>
      <c r="K549" s="16"/>
      <c r="L549" s="16"/>
      <c r="M549" s="16"/>
    </row>
    <row r="550" spans="1:13">
      <c r="A550" s="7"/>
      <c r="B550" s="104">
        <f t="shared" ref="B550" si="377">B548</f>
        <v>42186</v>
      </c>
      <c r="C550" s="19" t="s">
        <v>15</v>
      </c>
      <c r="D550" s="20" t="s">
        <v>3</v>
      </c>
      <c r="E550" s="20"/>
      <c r="F550" s="25"/>
      <c r="G550" s="21">
        <f t="shared" si="355"/>
        <v>0</v>
      </c>
      <c r="H550" s="22">
        <f t="shared" si="356"/>
        <v>1</v>
      </c>
      <c r="I550" s="23">
        <f t="shared" si="357"/>
        <v>0</v>
      </c>
      <c r="J550" s="24">
        <f t="shared" si="358"/>
        <v>0</v>
      </c>
      <c r="K550" s="16"/>
      <c r="L550" s="16"/>
      <c r="M550" s="16"/>
    </row>
    <row r="551" spans="1:13">
      <c r="A551" s="7"/>
      <c r="B551" s="103">
        <v>42187</v>
      </c>
      <c r="C551" s="8" t="s">
        <v>13</v>
      </c>
      <c r="D551" s="20" t="s">
        <v>5</v>
      </c>
      <c r="E551" s="20"/>
      <c r="F551" s="25"/>
      <c r="G551" s="21">
        <f t="shared" si="355"/>
        <v>0</v>
      </c>
      <c r="H551" s="22">
        <f t="shared" si="356"/>
        <v>1</v>
      </c>
      <c r="I551" s="23">
        <f t="shared" si="357"/>
        <v>0</v>
      </c>
      <c r="J551" s="24">
        <f t="shared" si="358"/>
        <v>0</v>
      </c>
      <c r="K551" s="16"/>
      <c r="L551" s="16"/>
      <c r="M551" s="16"/>
    </row>
    <row r="552" spans="1:13">
      <c r="A552" s="7"/>
      <c r="B552" s="104">
        <f t="shared" ref="B552" si="378">B551</f>
        <v>42187</v>
      </c>
      <c r="C552" s="19" t="s">
        <v>14</v>
      </c>
      <c r="D552" s="20" t="s">
        <v>2</v>
      </c>
      <c r="E552" s="20"/>
      <c r="F552" s="25"/>
      <c r="G552" s="21">
        <f t="shared" si="355"/>
        <v>0</v>
      </c>
      <c r="H552" s="22">
        <f t="shared" si="356"/>
        <v>1</v>
      </c>
      <c r="I552" s="23">
        <f t="shared" si="357"/>
        <v>0</v>
      </c>
      <c r="J552" s="24">
        <f t="shared" si="358"/>
        <v>0</v>
      </c>
      <c r="K552" s="16"/>
      <c r="L552" s="16"/>
      <c r="M552" s="16"/>
    </row>
    <row r="553" spans="1:13">
      <c r="A553" s="7"/>
      <c r="B553" s="104">
        <f t="shared" ref="B553" si="379">B551</f>
        <v>42187</v>
      </c>
      <c r="C553" s="19" t="s">
        <v>15</v>
      </c>
      <c r="D553" s="20" t="s">
        <v>3</v>
      </c>
      <c r="E553" s="20"/>
      <c r="F553" s="25"/>
      <c r="G553" s="21">
        <f t="shared" si="355"/>
        <v>0</v>
      </c>
      <c r="H553" s="22">
        <f t="shared" si="356"/>
        <v>1</v>
      </c>
      <c r="I553" s="23">
        <f t="shared" si="357"/>
        <v>0</v>
      </c>
      <c r="J553" s="24">
        <f t="shared" si="358"/>
        <v>0</v>
      </c>
      <c r="K553" s="16"/>
      <c r="L553" s="16"/>
      <c r="M553" s="16"/>
    </row>
    <row r="554" spans="1:13">
      <c r="A554" s="7"/>
      <c r="B554" s="103">
        <v>42188</v>
      </c>
      <c r="C554" s="8" t="s">
        <v>13</v>
      </c>
      <c r="D554" s="20" t="s">
        <v>6</v>
      </c>
      <c r="E554" s="20"/>
      <c r="F554" s="25"/>
      <c r="G554" s="21">
        <f t="shared" si="355"/>
        <v>0</v>
      </c>
      <c r="H554" s="22">
        <f t="shared" si="356"/>
        <v>1</v>
      </c>
      <c r="I554" s="23">
        <f t="shared" si="357"/>
        <v>0</v>
      </c>
      <c r="J554" s="24">
        <f t="shared" si="358"/>
        <v>0</v>
      </c>
      <c r="K554" s="16"/>
      <c r="L554" s="16"/>
      <c r="M554" s="16"/>
    </row>
    <row r="555" spans="1:13">
      <c r="A555" s="7"/>
      <c r="B555" s="104">
        <f t="shared" ref="B555" si="380">B554</f>
        <v>42188</v>
      </c>
      <c r="C555" s="19" t="s">
        <v>14</v>
      </c>
      <c r="D555" s="20" t="s">
        <v>5</v>
      </c>
      <c r="E555" s="20"/>
      <c r="F555" s="25"/>
      <c r="G555" s="21">
        <f t="shared" si="355"/>
        <v>0</v>
      </c>
      <c r="H555" s="22">
        <f t="shared" si="356"/>
        <v>1</v>
      </c>
      <c r="I555" s="23">
        <f t="shared" si="357"/>
        <v>0</v>
      </c>
      <c r="J555" s="24">
        <f t="shared" si="358"/>
        <v>0</v>
      </c>
      <c r="K555" s="16"/>
      <c r="L555" s="16"/>
      <c r="M555" s="16"/>
    </row>
    <row r="556" spans="1:13">
      <c r="A556" s="7"/>
      <c r="B556" s="104">
        <f t="shared" ref="B556" si="381">B554</f>
        <v>42188</v>
      </c>
      <c r="C556" s="19" t="s">
        <v>15</v>
      </c>
      <c r="D556" s="20" t="s">
        <v>2</v>
      </c>
      <c r="E556" s="20"/>
      <c r="F556" s="25"/>
      <c r="G556" s="21">
        <f t="shared" si="355"/>
        <v>0</v>
      </c>
      <c r="H556" s="22">
        <f t="shared" si="356"/>
        <v>1</v>
      </c>
      <c r="I556" s="23">
        <f t="shared" si="357"/>
        <v>0</v>
      </c>
      <c r="J556" s="24">
        <f t="shared" si="358"/>
        <v>0</v>
      </c>
      <c r="K556" s="16"/>
      <c r="L556" s="16"/>
      <c r="M556" s="16"/>
    </row>
    <row r="557" spans="1:13">
      <c r="A557" s="7"/>
      <c r="B557" s="103">
        <v>42189</v>
      </c>
      <c r="C557" s="8" t="s">
        <v>13</v>
      </c>
      <c r="D557" s="20" t="s">
        <v>6</v>
      </c>
      <c r="E557" s="20"/>
      <c r="F557" s="25"/>
      <c r="G557" s="21">
        <f t="shared" si="355"/>
        <v>0</v>
      </c>
      <c r="H557" s="22">
        <f t="shared" si="356"/>
        <v>1</v>
      </c>
      <c r="I557" s="23">
        <f t="shared" si="357"/>
        <v>0</v>
      </c>
      <c r="J557" s="24">
        <f t="shared" si="358"/>
        <v>0</v>
      </c>
      <c r="K557" s="16"/>
      <c r="L557" s="16"/>
      <c r="M557" s="16"/>
    </row>
    <row r="558" spans="1:13">
      <c r="A558" s="7"/>
      <c r="B558" s="104">
        <f t="shared" ref="B558" si="382">B557</f>
        <v>42189</v>
      </c>
      <c r="C558" s="19" t="s">
        <v>14</v>
      </c>
      <c r="D558" s="20" t="s">
        <v>5</v>
      </c>
      <c r="E558" s="20"/>
      <c r="F558" s="25"/>
      <c r="G558" s="21">
        <f t="shared" si="355"/>
        <v>0</v>
      </c>
      <c r="H558" s="22">
        <f t="shared" si="356"/>
        <v>1</v>
      </c>
      <c r="I558" s="23">
        <f t="shared" si="357"/>
        <v>0</v>
      </c>
      <c r="J558" s="24">
        <f t="shared" si="358"/>
        <v>0</v>
      </c>
      <c r="K558" s="16"/>
      <c r="L558" s="16"/>
      <c r="M558" s="16"/>
    </row>
    <row r="559" spans="1:13">
      <c r="A559" s="7"/>
      <c r="B559" s="104">
        <f t="shared" ref="B559" si="383">B557</f>
        <v>42189</v>
      </c>
      <c r="C559" s="19" t="s">
        <v>15</v>
      </c>
      <c r="D559" s="20" t="s">
        <v>2</v>
      </c>
      <c r="E559" s="20"/>
      <c r="F559" s="25"/>
      <c r="G559" s="21">
        <f t="shared" si="355"/>
        <v>0</v>
      </c>
      <c r="H559" s="22">
        <f t="shared" si="356"/>
        <v>1</v>
      </c>
      <c r="I559" s="23">
        <f t="shared" si="357"/>
        <v>0</v>
      </c>
      <c r="J559" s="24">
        <f t="shared" si="358"/>
        <v>0</v>
      </c>
      <c r="K559" s="16"/>
      <c r="L559" s="16"/>
      <c r="M559" s="16"/>
    </row>
    <row r="560" spans="1:13">
      <c r="A560" s="7"/>
      <c r="B560" s="103">
        <v>42190</v>
      </c>
      <c r="C560" s="8" t="s">
        <v>13</v>
      </c>
      <c r="D560" s="20" t="s">
        <v>4</v>
      </c>
      <c r="E560" s="20"/>
      <c r="F560" s="25"/>
      <c r="G560" s="21">
        <f t="shared" si="355"/>
        <v>0</v>
      </c>
      <c r="H560" s="22">
        <f t="shared" si="356"/>
        <v>1</v>
      </c>
      <c r="I560" s="23">
        <f t="shared" si="357"/>
        <v>0</v>
      </c>
      <c r="J560" s="24">
        <f t="shared" si="358"/>
        <v>0</v>
      </c>
      <c r="K560" s="16"/>
      <c r="L560" s="16"/>
      <c r="M560" s="16"/>
    </row>
    <row r="561" spans="1:13">
      <c r="A561" s="7"/>
      <c r="B561" s="104">
        <f t="shared" ref="B561" si="384">B560</f>
        <v>42190</v>
      </c>
      <c r="C561" s="19" t="s">
        <v>14</v>
      </c>
      <c r="D561" s="20" t="s">
        <v>6</v>
      </c>
      <c r="E561" s="20"/>
      <c r="F561" s="25"/>
      <c r="G561" s="21">
        <f t="shared" si="355"/>
        <v>0</v>
      </c>
      <c r="H561" s="22">
        <f t="shared" si="356"/>
        <v>1</v>
      </c>
      <c r="I561" s="23">
        <f t="shared" si="357"/>
        <v>0</v>
      </c>
      <c r="J561" s="24">
        <f t="shared" si="358"/>
        <v>0</v>
      </c>
      <c r="K561" s="16"/>
      <c r="L561" s="16"/>
      <c r="M561" s="16"/>
    </row>
    <row r="562" spans="1:13">
      <c r="A562" s="7"/>
      <c r="B562" s="104">
        <f t="shared" ref="B562" si="385">B560</f>
        <v>42190</v>
      </c>
      <c r="C562" s="19" t="s">
        <v>15</v>
      </c>
      <c r="D562" s="20" t="s">
        <v>5</v>
      </c>
      <c r="E562" s="20"/>
      <c r="F562" s="25"/>
      <c r="G562" s="21">
        <f t="shared" si="355"/>
        <v>0</v>
      </c>
      <c r="H562" s="22">
        <f t="shared" si="356"/>
        <v>1</v>
      </c>
      <c r="I562" s="23">
        <f t="shared" si="357"/>
        <v>0</v>
      </c>
      <c r="J562" s="24">
        <f t="shared" si="358"/>
        <v>0</v>
      </c>
      <c r="K562" s="16"/>
      <c r="L562" s="16"/>
      <c r="M562" s="16"/>
    </row>
    <row r="563" spans="1:13">
      <c r="A563" s="7"/>
      <c r="B563" s="103">
        <v>42191</v>
      </c>
      <c r="C563" s="8" t="s">
        <v>13</v>
      </c>
      <c r="D563" s="20" t="s">
        <v>4</v>
      </c>
      <c r="E563" s="20"/>
      <c r="F563" s="25"/>
      <c r="G563" s="21">
        <f t="shared" si="355"/>
        <v>0</v>
      </c>
      <c r="H563" s="22">
        <f t="shared" si="356"/>
        <v>1</v>
      </c>
      <c r="I563" s="23">
        <f t="shared" si="357"/>
        <v>0</v>
      </c>
      <c r="J563" s="24">
        <f t="shared" si="358"/>
        <v>0</v>
      </c>
      <c r="K563" s="16"/>
      <c r="L563" s="16"/>
      <c r="M563" s="16"/>
    </row>
    <row r="564" spans="1:13">
      <c r="A564" s="7"/>
      <c r="B564" s="104">
        <f t="shared" ref="B564" si="386">B563</f>
        <v>42191</v>
      </c>
      <c r="C564" s="19" t="s">
        <v>14</v>
      </c>
      <c r="D564" s="20" t="s">
        <v>6</v>
      </c>
      <c r="E564" s="20"/>
      <c r="F564" s="25"/>
      <c r="G564" s="21">
        <f t="shared" si="355"/>
        <v>0</v>
      </c>
      <c r="H564" s="22">
        <f t="shared" si="356"/>
        <v>1</v>
      </c>
      <c r="I564" s="23">
        <f t="shared" si="357"/>
        <v>0</v>
      </c>
      <c r="J564" s="24">
        <f t="shared" si="358"/>
        <v>0</v>
      </c>
      <c r="K564" s="16"/>
      <c r="L564" s="16"/>
      <c r="M564" s="16"/>
    </row>
    <row r="565" spans="1:13">
      <c r="A565" s="7"/>
      <c r="B565" s="104">
        <f t="shared" ref="B565" si="387">B563</f>
        <v>42191</v>
      </c>
      <c r="C565" s="19" t="s">
        <v>15</v>
      </c>
      <c r="D565" s="20" t="s">
        <v>5</v>
      </c>
      <c r="E565" s="20"/>
      <c r="F565" s="25"/>
      <c r="G565" s="21">
        <f t="shared" si="355"/>
        <v>0</v>
      </c>
      <c r="H565" s="22">
        <f t="shared" si="356"/>
        <v>1</v>
      </c>
      <c r="I565" s="23">
        <f t="shared" si="357"/>
        <v>0</v>
      </c>
      <c r="J565" s="24">
        <f t="shared" si="358"/>
        <v>0</v>
      </c>
      <c r="K565" s="16"/>
      <c r="L565" s="16"/>
      <c r="M565" s="16"/>
    </row>
    <row r="566" spans="1:13">
      <c r="A566" s="7"/>
      <c r="B566" s="103">
        <v>42192</v>
      </c>
      <c r="C566" s="8" t="s">
        <v>13</v>
      </c>
      <c r="D566" s="20" t="s">
        <v>3</v>
      </c>
      <c r="E566" s="20"/>
      <c r="F566" s="25"/>
      <c r="G566" s="21">
        <f t="shared" si="355"/>
        <v>0</v>
      </c>
      <c r="H566" s="22">
        <f t="shared" si="356"/>
        <v>1</v>
      </c>
      <c r="I566" s="23">
        <f t="shared" si="357"/>
        <v>0</v>
      </c>
      <c r="J566" s="24">
        <f t="shared" si="358"/>
        <v>0</v>
      </c>
      <c r="K566" s="16"/>
      <c r="L566" s="16"/>
      <c r="M566" s="16"/>
    </row>
    <row r="567" spans="1:13">
      <c r="A567" s="7"/>
      <c r="B567" s="104">
        <f t="shared" ref="B567" si="388">B566</f>
        <v>42192</v>
      </c>
      <c r="C567" s="19" t="s">
        <v>14</v>
      </c>
      <c r="D567" s="20" t="s">
        <v>4</v>
      </c>
      <c r="E567" s="20"/>
      <c r="F567" s="25"/>
      <c r="G567" s="21">
        <f t="shared" si="355"/>
        <v>0</v>
      </c>
      <c r="H567" s="22">
        <f t="shared" si="356"/>
        <v>1</v>
      </c>
      <c r="I567" s="23">
        <f t="shared" si="357"/>
        <v>0</v>
      </c>
      <c r="J567" s="24">
        <f t="shared" si="358"/>
        <v>0</v>
      </c>
      <c r="K567" s="16"/>
      <c r="L567" s="16"/>
      <c r="M567" s="16"/>
    </row>
    <row r="568" spans="1:13">
      <c r="A568" s="7"/>
      <c r="B568" s="104">
        <f t="shared" ref="B568" si="389">B566</f>
        <v>42192</v>
      </c>
      <c r="C568" s="19" t="s">
        <v>15</v>
      </c>
      <c r="D568" s="20" t="s">
        <v>6</v>
      </c>
      <c r="E568" s="20"/>
      <c r="F568" s="25"/>
      <c r="G568" s="21">
        <f t="shared" si="355"/>
        <v>0</v>
      </c>
      <c r="H568" s="22">
        <f t="shared" si="356"/>
        <v>1</v>
      </c>
      <c r="I568" s="23">
        <f t="shared" si="357"/>
        <v>0</v>
      </c>
      <c r="J568" s="24">
        <f t="shared" si="358"/>
        <v>0</v>
      </c>
      <c r="K568" s="16"/>
      <c r="L568" s="16"/>
      <c r="M568" s="16"/>
    </row>
    <row r="569" spans="1:13">
      <c r="A569" s="7"/>
      <c r="B569" s="103">
        <v>42193</v>
      </c>
      <c r="C569" s="8" t="s">
        <v>13</v>
      </c>
      <c r="D569" s="20" t="s">
        <v>3</v>
      </c>
      <c r="E569" s="20"/>
      <c r="F569" s="25"/>
      <c r="G569" s="21">
        <f t="shared" si="355"/>
        <v>0</v>
      </c>
      <c r="H569" s="22">
        <f t="shared" si="356"/>
        <v>1</v>
      </c>
      <c r="I569" s="23">
        <f t="shared" si="357"/>
        <v>0</v>
      </c>
      <c r="J569" s="24">
        <f t="shared" si="358"/>
        <v>0</v>
      </c>
      <c r="K569" s="16"/>
      <c r="L569" s="16"/>
      <c r="M569" s="16"/>
    </row>
    <row r="570" spans="1:13">
      <c r="A570" s="7"/>
      <c r="B570" s="104">
        <f t="shared" ref="B570" si="390">B569</f>
        <v>42193</v>
      </c>
      <c r="C570" s="19" t="s">
        <v>14</v>
      </c>
      <c r="D570" s="20" t="s">
        <v>4</v>
      </c>
      <c r="E570" s="20"/>
      <c r="F570" s="25"/>
      <c r="G570" s="21">
        <f t="shared" si="355"/>
        <v>0</v>
      </c>
      <c r="H570" s="22">
        <f t="shared" si="356"/>
        <v>1</v>
      </c>
      <c r="I570" s="23">
        <f t="shared" si="357"/>
        <v>0</v>
      </c>
      <c r="J570" s="24">
        <f t="shared" si="358"/>
        <v>0</v>
      </c>
      <c r="K570" s="16"/>
      <c r="L570" s="16"/>
      <c r="M570" s="16"/>
    </row>
    <row r="571" spans="1:13">
      <c r="A571" s="7"/>
      <c r="B571" s="104">
        <f t="shared" ref="B571" si="391">B569</f>
        <v>42193</v>
      </c>
      <c r="C571" s="19" t="s">
        <v>15</v>
      </c>
      <c r="D571" s="20" t="s">
        <v>6</v>
      </c>
      <c r="E571" s="20"/>
      <c r="F571" s="25"/>
      <c r="G571" s="21">
        <f t="shared" si="355"/>
        <v>0</v>
      </c>
      <c r="H571" s="22">
        <f t="shared" si="356"/>
        <v>1</v>
      </c>
      <c r="I571" s="23">
        <f t="shared" si="357"/>
        <v>0</v>
      </c>
      <c r="J571" s="24">
        <f t="shared" si="358"/>
        <v>0</v>
      </c>
      <c r="K571" s="16"/>
      <c r="L571" s="16"/>
      <c r="M571" s="16"/>
    </row>
    <row r="572" spans="1:13">
      <c r="A572" s="7"/>
      <c r="B572" s="103">
        <v>42194</v>
      </c>
      <c r="C572" s="8" t="s">
        <v>13</v>
      </c>
      <c r="D572" s="20" t="s">
        <v>2</v>
      </c>
      <c r="E572" s="20"/>
      <c r="F572" s="25"/>
      <c r="G572" s="21">
        <f t="shared" si="355"/>
        <v>0</v>
      </c>
      <c r="H572" s="22">
        <f t="shared" si="356"/>
        <v>1</v>
      </c>
      <c r="I572" s="23">
        <f t="shared" si="357"/>
        <v>0</v>
      </c>
      <c r="J572" s="24">
        <f t="shared" si="358"/>
        <v>0</v>
      </c>
      <c r="K572" s="16"/>
      <c r="L572" s="16"/>
      <c r="M572" s="16"/>
    </row>
    <row r="573" spans="1:13">
      <c r="A573" s="7"/>
      <c r="B573" s="104">
        <f t="shared" ref="B573" si="392">B572</f>
        <v>42194</v>
      </c>
      <c r="C573" s="19" t="s">
        <v>14</v>
      </c>
      <c r="D573" s="20" t="s">
        <v>3</v>
      </c>
      <c r="E573" s="20"/>
      <c r="F573" s="25"/>
      <c r="G573" s="21">
        <f t="shared" si="355"/>
        <v>0</v>
      </c>
      <c r="H573" s="22">
        <f t="shared" si="356"/>
        <v>1</v>
      </c>
      <c r="I573" s="23">
        <f t="shared" si="357"/>
        <v>0</v>
      </c>
      <c r="J573" s="24">
        <f t="shared" si="358"/>
        <v>0</v>
      </c>
      <c r="K573" s="16"/>
      <c r="L573" s="16"/>
      <c r="M573" s="16"/>
    </row>
    <row r="574" spans="1:13">
      <c r="A574" s="7"/>
      <c r="B574" s="104">
        <f t="shared" ref="B574" si="393">B572</f>
        <v>42194</v>
      </c>
      <c r="C574" s="19" t="s">
        <v>15</v>
      </c>
      <c r="D574" s="20" t="s">
        <v>4</v>
      </c>
      <c r="E574" s="20"/>
      <c r="F574" s="25"/>
      <c r="G574" s="21">
        <f t="shared" si="355"/>
        <v>0</v>
      </c>
      <c r="H574" s="22">
        <f t="shared" si="356"/>
        <v>1</v>
      </c>
      <c r="I574" s="23">
        <f t="shared" si="357"/>
        <v>0</v>
      </c>
      <c r="J574" s="24">
        <f t="shared" si="358"/>
        <v>0</v>
      </c>
      <c r="K574" s="16"/>
      <c r="L574" s="16"/>
      <c r="M574" s="16"/>
    </row>
    <row r="575" spans="1:13">
      <c r="A575" s="7"/>
      <c r="B575" s="103">
        <v>42195</v>
      </c>
      <c r="C575" s="8" t="s">
        <v>13</v>
      </c>
      <c r="D575" s="9" t="s">
        <v>2</v>
      </c>
      <c r="E575" s="20"/>
      <c r="F575" s="25"/>
      <c r="G575" s="21">
        <f t="shared" si="355"/>
        <v>0</v>
      </c>
      <c r="H575" s="22">
        <f t="shared" si="356"/>
        <v>1</v>
      </c>
      <c r="I575" s="23">
        <f t="shared" si="357"/>
        <v>0</v>
      </c>
      <c r="J575" s="24">
        <f t="shared" si="358"/>
        <v>0</v>
      </c>
      <c r="K575" s="16"/>
      <c r="L575" s="16"/>
      <c r="M575" s="16"/>
    </row>
    <row r="576" spans="1:13">
      <c r="A576" s="7"/>
      <c r="B576" s="104">
        <f t="shared" ref="B576" si="394">B575</f>
        <v>42195</v>
      </c>
      <c r="C576" s="19" t="s">
        <v>14</v>
      </c>
      <c r="D576" s="20" t="s">
        <v>3</v>
      </c>
      <c r="E576" s="20"/>
      <c r="F576" s="25"/>
      <c r="G576" s="21">
        <f t="shared" si="355"/>
        <v>0</v>
      </c>
      <c r="H576" s="22">
        <f t="shared" si="356"/>
        <v>1</v>
      </c>
      <c r="I576" s="23">
        <f t="shared" si="357"/>
        <v>0</v>
      </c>
      <c r="J576" s="24">
        <f t="shared" si="358"/>
        <v>0</v>
      </c>
      <c r="K576" s="16"/>
      <c r="L576" s="16"/>
      <c r="M576" s="16"/>
    </row>
    <row r="577" spans="1:13">
      <c r="A577" s="7"/>
      <c r="B577" s="104">
        <f t="shared" ref="B577" si="395">B575</f>
        <v>42195</v>
      </c>
      <c r="C577" s="19" t="s">
        <v>15</v>
      </c>
      <c r="D577" s="20" t="s">
        <v>4</v>
      </c>
      <c r="E577" s="20"/>
      <c r="F577" s="25"/>
      <c r="G577" s="21">
        <f t="shared" si="355"/>
        <v>0</v>
      </c>
      <c r="H577" s="22">
        <f t="shared" si="356"/>
        <v>1</v>
      </c>
      <c r="I577" s="23">
        <f t="shared" si="357"/>
        <v>0</v>
      </c>
      <c r="J577" s="24">
        <f t="shared" si="358"/>
        <v>0</v>
      </c>
      <c r="K577" s="16"/>
      <c r="L577" s="16"/>
      <c r="M577" s="16"/>
    </row>
    <row r="578" spans="1:13">
      <c r="A578" s="7"/>
      <c r="B578" s="103">
        <v>42196</v>
      </c>
      <c r="C578" s="8" t="s">
        <v>13</v>
      </c>
      <c r="D578" s="20" t="s">
        <v>5</v>
      </c>
      <c r="E578" s="20"/>
      <c r="F578" s="25"/>
      <c r="G578" s="21">
        <f t="shared" si="355"/>
        <v>0</v>
      </c>
      <c r="H578" s="22">
        <f t="shared" si="356"/>
        <v>1</v>
      </c>
      <c r="I578" s="23">
        <f t="shared" si="357"/>
        <v>0</v>
      </c>
      <c r="J578" s="24">
        <f t="shared" si="358"/>
        <v>0</v>
      </c>
      <c r="K578" s="16"/>
      <c r="L578" s="16"/>
      <c r="M578" s="16"/>
    </row>
    <row r="579" spans="1:13">
      <c r="A579" s="7"/>
      <c r="B579" s="104">
        <f t="shared" ref="B579" si="396">B578</f>
        <v>42196</v>
      </c>
      <c r="C579" s="19" t="s">
        <v>14</v>
      </c>
      <c r="D579" s="20" t="s">
        <v>2</v>
      </c>
      <c r="E579" s="20"/>
      <c r="F579" s="25"/>
      <c r="G579" s="21">
        <f t="shared" si="355"/>
        <v>0</v>
      </c>
      <c r="H579" s="22">
        <f t="shared" si="356"/>
        <v>1</v>
      </c>
      <c r="I579" s="23">
        <f t="shared" si="357"/>
        <v>0</v>
      </c>
      <c r="J579" s="24">
        <f t="shared" si="358"/>
        <v>0</v>
      </c>
      <c r="K579" s="16"/>
      <c r="L579" s="16"/>
      <c r="M579" s="16"/>
    </row>
    <row r="580" spans="1:13">
      <c r="A580" s="7"/>
      <c r="B580" s="104">
        <f t="shared" ref="B580" si="397">B578</f>
        <v>42196</v>
      </c>
      <c r="C580" s="19" t="s">
        <v>15</v>
      </c>
      <c r="D580" s="20" t="s">
        <v>3</v>
      </c>
      <c r="E580" s="20"/>
      <c r="F580" s="25"/>
      <c r="G580" s="21">
        <f t="shared" si="355"/>
        <v>0</v>
      </c>
      <c r="H580" s="22">
        <f t="shared" si="356"/>
        <v>1</v>
      </c>
      <c r="I580" s="23">
        <f t="shared" si="357"/>
        <v>0</v>
      </c>
      <c r="J580" s="24">
        <f t="shared" si="358"/>
        <v>0</v>
      </c>
      <c r="K580" s="16"/>
      <c r="L580" s="16"/>
      <c r="M580" s="16"/>
    </row>
    <row r="581" spans="1:13">
      <c r="A581" s="7"/>
      <c r="B581" s="103">
        <v>42197</v>
      </c>
      <c r="C581" s="8" t="s">
        <v>13</v>
      </c>
      <c r="D581" s="20" t="s">
        <v>5</v>
      </c>
      <c r="E581" s="20"/>
      <c r="F581" s="25"/>
      <c r="G581" s="21">
        <f t="shared" si="355"/>
        <v>0</v>
      </c>
      <c r="H581" s="22">
        <f t="shared" si="356"/>
        <v>1</v>
      </c>
      <c r="I581" s="23">
        <f t="shared" si="357"/>
        <v>0</v>
      </c>
      <c r="J581" s="24">
        <f t="shared" si="358"/>
        <v>0</v>
      </c>
      <c r="K581" s="16"/>
      <c r="L581" s="16"/>
      <c r="M581" s="16"/>
    </row>
    <row r="582" spans="1:13">
      <c r="A582" s="7"/>
      <c r="B582" s="104">
        <f t="shared" ref="B582" si="398">B581</f>
        <v>42197</v>
      </c>
      <c r="C582" s="19" t="s">
        <v>14</v>
      </c>
      <c r="D582" s="20" t="s">
        <v>2</v>
      </c>
      <c r="E582" s="20"/>
      <c r="F582" s="25"/>
      <c r="G582" s="21">
        <f t="shared" si="355"/>
        <v>0</v>
      </c>
      <c r="H582" s="22">
        <f t="shared" si="356"/>
        <v>1</v>
      </c>
      <c r="I582" s="23">
        <f t="shared" si="357"/>
        <v>0</v>
      </c>
      <c r="J582" s="24">
        <f t="shared" si="358"/>
        <v>0</v>
      </c>
      <c r="K582" s="16"/>
      <c r="L582" s="16"/>
      <c r="M582" s="16"/>
    </row>
    <row r="583" spans="1:13">
      <c r="A583" s="7"/>
      <c r="B583" s="104">
        <f t="shared" ref="B583" si="399">B581</f>
        <v>42197</v>
      </c>
      <c r="C583" s="19" t="s">
        <v>15</v>
      </c>
      <c r="D583" s="20" t="s">
        <v>3</v>
      </c>
      <c r="E583" s="20"/>
      <c r="F583" s="25"/>
      <c r="G583" s="21">
        <f t="shared" si="355"/>
        <v>0</v>
      </c>
      <c r="H583" s="22">
        <f t="shared" si="356"/>
        <v>1</v>
      </c>
      <c r="I583" s="23">
        <f t="shared" si="357"/>
        <v>0</v>
      </c>
      <c r="J583" s="24">
        <f t="shared" si="358"/>
        <v>0</v>
      </c>
      <c r="K583" s="16"/>
      <c r="L583" s="16"/>
      <c r="M583" s="16"/>
    </row>
    <row r="584" spans="1:13">
      <c r="A584" s="7"/>
      <c r="B584" s="103">
        <v>42198</v>
      </c>
      <c r="C584" s="8" t="s">
        <v>13</v>
      </c>
      <c r="D584" s="20" t="s">
        <v>6</v>
      </c>
      <c r="E584" s="20"/>
      <c r="F584" s="25"/>
      <c r="G584" s="21">
        <f t="shared" si="355"/>
        <v>0</v>
      </c>
      <c r="H584" s="22">
        <f t="shared" si="356"/>
        <v>1</v>
      </c>
      <c r="I584" s="23">
        <f t="shared" si="357"/>
        <v>0</v>
      </c>
      <c r="J584" s="24">
        <f t="shared" si="358"/>
        <v>0</v>
      </c>
      <c r="K584" s="16"/>
      <c r="L584" s="16"/>
      <c r="M584" s="16"/>
    </row>
    <row r="585" spans="1:13">
      <c r="A585" s="7"/>
      <c r="B585" s="104">
        <f t="shared" ref="B585" si="400">B584</f>
        <v>42198</v>
      </c>
      <c r="C585" s="19" t="s">
        <v>14</v>
      </c>
      <c r="D585" s="20" t="s">
        <v>5</v>
      </c>
      <c r="E585" s="20"/>
      <c r="F585" s="25"/>
      <c r="G585" s="21">
        <f t="shared" si="355"/>
        <v>0</v>
      </c>
      <c r="H585" s="22">
        <f t="shared" si="356"/>
        <v>1</v>
      </c>
      <c r="I585" s="23">
        <f t="shared" si="357"/>
        <v>0</v>
      </c>
      <c r="J585" s="24">
        <f t="shared" si="358"/>
        <v>0</v>
      </c>
      <c r="K585" s="16"/>
      <c r="L585" s="16"/>
      <c r="M585" s="16"/>
    </row>
    <row r="586" spans="1:13">
      <c r="A586" s="7"/>
      <c r="B586" s="104">
        <f t="shared" ref="B586" si="401">B584</f>
        <v>42198</v>
      </c>
      <c r="C586" s="19" t="s">
        <v>15</v>
      </c>
      <c r="D586" s="20" t="s">
        <v>2</v>
      </c>
      <c r="E586" s="20"/>
      <c r="F586" s="25"/>
      <c r="G586" s="21">
        <f t="shared" ref="G586:G649" si="402">$F586*24</f>
        <v>0</v>
      </c>
      <c r="H586" s="22">
        <f t="shared" ref="H586:H649" si="403">(8-$G586)/8</f>
        <v>1</v>
      </c>
      <c r="I586" s="23">
        <f t="shared" ref="I586:I649" si="404">$E586/(8-$G586)</f>
        <v>0</v>
      </c>
      <c r="J586" s="24">
        <f t="shared" ref="J586:J649" si="405">$E586/8</f>
        <v>0</v>
      </c>
      <c r="K586" s="16"/>
      <c r="L586" s="16"/>
      <c r="M586" s="16"/>
    </row>
    <row r="587" spans="1:13">
      <c r="A587" s="7"/>
      <c r="B587" s="103">
        <v>42199</v>
      </c>
      <c r="C587" s="8" t="s">
        <v>13</v>
      </c>
      <c r="D587" s="20" t="s">
        <v>6</v>
      </c>
      <c r="E587" s="20"/>
      <c r="F587" s="25"/>
      <c r="G587" s="21">
        <f t="shared" si="402"/>
        <v>0</v>
      </c>
      <c r="H587" s="22">
        <f t="shared" si="403"/>
        <v>1</v>
      </c>
      <c r="I587" s="23">
        <f t="shared" si="404"/>
        <v>0</v>
      </c>
      <c r="J587" s="24">
        <f t="shared" si="405"/>
        <v>0</v>
      </c>
      <c r="K587" s="16"/>
      <c r="L587" s="16"/>
      <c r="M587" s="16"/>
    </row>
    <row r="588" spans="1:13">
      <c r="A588" s="7"/>
      <c r="B588" s="104">
        <f t="shared" ref="B588" si="406">B587</f>
        <v>42199</v>
      </c>
      <c r="C588" s="19" t="s">
        <v>14</v>
      </c>
      <c r="D588" s="20" t="s">
        <v>5</v>
      </c>
      <c r="E588" s="20"/>
      <c r="F588" s="25"/>
      <c r="G588" s="21">
        <f t="shared" si="402"/>
        <v>0</v>
      </c>
      <c r="H588" s="22">
        <f t="shared" si="403"/>
        <v>1</v>
      </c>
      <c r="I588" s="23">
        <f t="shared" si="404"/>
        <v>0</v>
      </c>
      <c r="J588" s="24">
        <f t="shared" si="405"/>
        <v>0</v>
      </c>
      <c r="K588" s="16"/>
      <c r="L588" s="16"/>
      <c r="M588" s="16"/>
    </row>
    <row r="589" spans="1:13">
      <c r="A589" s="7"/>
      <c r="B589" s="104">
        <f t="shared" ref="B589" si="407">B587</f>
        <v>42199</v>
      </c>
      <c r="C589" s="19" t="s">
        <v>15</v>
      </c>
      <c r="D589" s="20" t="s">
        <v>2</v>
      </c>
      <c r="E589" s="20"/>
      <c r="F589" s="25"/>
      <c r="G589" s="21">
        <f t="shared" si="402"/>
        <v>0</v>
      </c>
      <c r="H589" s="22">
        <f t="shared" si="403"/>
        <v>1</v>
      </c>
      <c r="I589" s="23">
        <f t="shared" si="404"/>
        <v>0</v>
      </c>
      <c r="J589" s="24">
        <f t="shared" si="405"/>
        <v>0</v>
      </c>
      <c r="K589" s="16"/>
      <c r="L589" s="16"/>
      <c r="M589" s="16"/>
    </row>
    <row r="590" spans="1:13">
      <c r="A590" s="7"/>
      <c r="B590" s="103">
        <v>42200</v>
      </c>
      <c r="C590" s="8" t="s">
        <v>13</v>
      </c>
      <c r="D590" s="20" t="s">
        <v>4</v>
      </c>
      <c r="E590" s="20"/>
      <c r="F590" s="25"/>
      <c r="G590" s="21">
        <f t="shared" si="402"/>
        <v>0</v>
      </c>
      <c r="H590" s="22">
        <f t="shared" si="403"/>
        <v>1</v>
      </c>
      <c r="I590" s="23">
        <f t="shared" si="404"/>
        <v>0</v>
      </c>
      <c r="J590" s="24">
        <f t="shared" si="405"/>
        <v>0</v>
      </c>
      <c r="K590" s="16"/>
      <c r="L590" s="16"/>
      <c r="M590" s="16"/>
    </row>
    <row r="591" spans="1:13">
      <c r="A591" s="7"/>
      <c r="B591" s="104">
        <f t="shared" ref="B591" si="408">B590</f>
        <v>42200</v>
      </c>
      <c r="C591" s="19" t="s">
        <v>14</v>
      </c>
      <c r="D591" s="20" t="s">
        <v>6</v>
      </c>
      <c r="E591" s="20"/>
      <c r="F591" s="25"/>
      <c r="G591" s="21">
        <f t="shared" si="402"/>
        <v>0</v>
      </c>
      <c r="H591" s="22">
        <f t="shared" si="403"/>
        <v>1</v>
      </c>
      <c r="I591" s="23">
        <f t="shared" si="404"/>
        <v>0</v>
      </c>
      <c r="J591" s="24">
        <f t="shared" si="405"/>
        <v>0</v>
      </c>
      <c r="K591" s="16"/>
      <c r="L591" s="16"/>
      <c r="M591" s="16"/>
    </row>
    <row r="592" spans="1:13">
      <c r="A592" s="7"/>
      <c r="B592" s="104">
        <f t="shared" ref="B592" si="409">B590</f>
        <v>42200</v>
      </c>
      <c r="C592" s="19" t="s">
        <v>15</v>
      </c>
      <c r="D592" s="20" t="s">
        <v>5</v>
      </c>
      <c r="E592" s="20"/>
      <c r="F592" s="25"/>
      <c r="G592" s="21">
        <f t="shared" si="402"/>
        <v>0</v>
      </c>
      <c r="H592" s="22">
        <f t="shared" si="403"/>
        <v>1</v>
      </c>
      <c r="I592" s="23">
        <f t="shared" si="404"/>
        <v>0</v>
      </c>
      <c r="J592" s="24">
        <f t="shared" si="405"/>
        <v>0</v>
      </c>
      <c r="K592" s="16"/>
      <c r="L592" s="16"/>
      <c r="M592" s="16"/>
    </row>
    <row r="593" spans="1:13">
      <c r="A593" s="7"/>
      <c r="B593" s="103">
        <v>42201</v>
      </c>
      <c r="C593" s="8" t="s">
        <v>13</v>
      </c>
      <c r="D593" s="20" t="s">
        <v>4</v>
      </c>
      <c r="E593" s="20"/>
      <c r="F593" s="25"/>
      <c r="G593" s="21">
        <f t="shared" si="402"/>
        <v>0</v>
      </c>
      <c r="H593" s="22">
        <f t="shared" si="403"/>
        <v>1</v>
      </c>
      <c r="I593" s="23">
        <f t="shared" si="404"/>
        <v>0</v>
      </c>
      <c r="J593" s="24">
        <f t="shared" si="405"/>
        <v>0</v>
      </c>
      <c r="K593" s="16"/>
      <c r="L593" s="16"/>
      <c r="M593" s="16"/>
    </row>
    <row r="594" spans="1:13">
      <c r="A594" s="7"/>
      <c r="B594" s="104">
        <f t="shared" ref="B594" si="410">B593</f>
        <v>42201</v>
      </c>
      <c r="C594" s="19" t="s">
        <v>14</v>
      </c>
      <c r="D594" s="20" t="s">
        <v>6</v>
      </c>
      <c r="E594" s="20"/>
      <c r="F594" s="25"/>
      <c r="G594" s="21">
        <f t="shared" si="402"/>
        <v>0</v>
      </c>
      <c r="H594" s="22">
        <f t="shared" si="403"/>
        <v>1</v>
      </c>
      <c r="I594" s="23">
        <f t="shared" si="404"/>
        <v>0</v>
      </c>
      <c r="J594" s="24">
        <f t="shared" si="405"/>
        <v>0</v>
      </c>
      <c r="K594" s="16"/>
      <c r="L594" s="16"/>
      <c r="M594" s="16"/>
    </row>
    <row r="595" spans="1:13">
      <c r="A595" s="7"/>
      <c r="B595" s="104">
        <f t="shared" ref="B595" si="411">B593</f>
        <v>42201</v>
      </c>
      <c r="C595" s="19" t="s">
        <v>15</v>
      </c>
      <c r="D595" s="20" t="s">
        <v>5</v>
      </c>
      <c r="E595" s="20"/>
      <c r="F595" s="25"/>
      <c r="G595" s="21">
        <f t="shared" si="402"/>
        <v>0</v>
      </c>
      <c r="H595" s="22">
        <f t="shared" si="403"/>
        <v>1</v>
      </c>
      <c r="I595" s="23">
        <f t="shared" si="404"/>
        <v>0</v>
      </c>
      <c r="J595" s="24">
        <f t="shared" si="405"/>
        <v>0</v>
      </c>
      <c r="K595" s="16"/>
      <c r="L595" s="16"/>
      <c r="M595" s="16"/>
    </row>
    <row r="596" spans="1:13">
      <c r="A596" s="7"/>
      <c r="B596" s="103">
        <v>42202</v>
      </c>
      <c r="C596" s="8" t="s">
        <v>13</v>
      </c>
      <c r="D596" s="20" t="s">
        <v>3</v>
      </c>
      <c r="E596" s="20"/>
      <c r="F596" s="25"/>
      <c r="G596" s="21">
        <f t="shared" si="402"/>
        <v>0</v>
      </c>
      <c r="H596" s="22">
        <f t="shared" si="403"/>
        <v>1</v>
      </c>
      <c r="I596" s="23">
        <f t="shared" si="404"/>
        <v>0</v>
      </c>
      <c r="J596" s="24">
        <f t="shared" si="405"/>
        <v>0</v>
      </c>
      <c r="K596" s="16"/>
      <c r="L596" s="16"/>
      <c r="M596" s="16"/>
    </row>
    <row r="597" spans="1:13">
      <c r="A597" s="7"/>
      <c r="B597" s="104">
        <f t="shared" ref="B597" si="412">B596</f>
        <v>42202</v>
      </c>
      <c r="C597" s="19" t="s">
        <v>14</v>
      </c>
      <c r="D597" s="20" t="s">
        <v>4</v>
      </c>
      <c r="E597" s="20"/>
      <c r="F597" s="25"/>
      <c r="G597" s="21">
        <f t="shared" si="402"/>
        <v>0</v>
      </c>
      <c r="H597" s="22">
        <f t="shared" si="403"/>
        <v>1</v>
      </c>
      <c r="I597" s="23">
        <f t="shared" si="404"/>
        <v>0</v>
      </c>
      <c r="J597" s="24">
        <f t="shared" si="405"/>
        <v>0</v>
      </c>
      <c r="K597" s="16"/>
      <c r="L597" s="16"/>
      <c r="M597" s="16"/>
    </row>
    <row r="598" spans="1:13">
      <c r="A598" s="7"/>
      <c r="B598" s="104">
        <f t="shared" ref="B598" si="413">B596</f>
        <v>42202</v>
      </c>
      <c r="C598" s="19" t="s">
        <v>15</v>
      </c>
      <c r="D598" s="20" t="s">
        <v>6</v>
      </c>
      <c r="E598" s="20"/>
      <c r="F598" s="25"/>
      <c r="G598" s="21">
        <f t="shared" si="402"/>
        <v>0</v>
      </c>
      <c r="H598" s="22">
        <f t="shared" si="403"/>
        <v>1</v>
      </c>
      <c r="I598" s="23">
        <f t="shared" si="404"/>
        <v>0</v>
      </c>
      <c r="J598" s="24">
        <f t="shared" si="405"/>
        <v>0</v>
      </c>
      <c r="K598" s="16"/>
      <c r="L598" s="16"/>
      <c r="M598" s="16"/>
    </row>
    <row r="599" spans="1:13">
      <c r="A599" s="7"/>
      <c r="B599" s="103">
        <v>42203</v>
      </c>
      <c r="C599" s="8" t="s">
        <v>13</v>
      </c>
      <c r="D599" s="20" t="s">
        <v>3</v>
      </c>
      <c r="E599" s="20"/>
      <c r="F599" s="25"/>
      <c r="G599" s="21">
        <f t="shared" si="402"/>
        <v>0</v>
      </c>
      <c r="H599" s="22">
        <f t="shared" si="403"/>
        <v>1</v>
      </c>
      <c r="I599" s="23">
        <f t="shared" si="404"/>
        <v>0</v>
      </c>
      <c r="J599" s="24">
        <f t="shared" si="405"/>
        <v>0</v>
      </c>
      <c r="K599" s="16"/>
      <c r="L599" s="16"/>
      <c r="M599" s="16"/>
    </row>
    <row r="600" spans="1:13">
      <c r="A600" s="7"/>
      <c r="B600" s="104">
        <f t="shared" ref="B600" si="414">B599</f>
        <v>42203</v>
      </c>
      <c r="C600" s="19" t="s">
        <v>14</v>
      </c>
      <c r="D600" s="20" t="s">
        <v>4</v>
      </c>
      <c r="E600" s="20"/>
      <c r="F600" s="25"/>
      <c r="G600" s="21">
        <f t="shared" si="402"/>
        <v>0</v>
      </c>
      <c r="H600" s="22">
        <f t="shared" si="403"/>
        <v>1</v>
      </c>
      <c r="I600" s="23">
        <f t="shared" si="404"/>
        <v>0</v>
      </c>
      <c r="J600" s="24">
        <f t="shared" si="405"/>
        <v>0</v>
      </c>
      <c r="K600" s="16"/>
      <c r="L600" s="16"/>
      <c r="M600" s="16"/>
    </row>
    <row r="601" spans="1:13">
      <c r="A601" s="7"/>
      <c r="B601" s="104">
        <f t="shared" ref="B601" si="415">B599</f>
        <v>42203</v>
      </c>
      <c r="C601" s="19" t="s">
        <v>15</v>
      </c>
      <c r="D601" s="20" t="s">
        <v>6</v>
      </c>
      <c r="E601" s="20"/>
      <c r="F601" s="25"/>
      <c r="G601" s="21">
        <f t="shared" si="402"/>
        <v>0</v>
      </c>
      <c r="H601" s="22">
        <f t="shared" si="403"/>
        <v>1</v>
      </c>
      <c r="I601" s="23">
        <f t="shared" si="404"/>
        <v>0</v>
      </c>
      <c r="J601" s="24">
        <f t="shared" si="405"/>
        <v>0</v>
      </c>
      <c r="K601" s="16"/>
      <c r="L601" s="16"/>
      <c r="M601" s="16"/>
    </row>
    <row r="602" spans="1:13">
      <c r="A602" s="7"/>
      <c r="B602" s="103">
        <v>42204</v>
      </c>
      <c r="C602" s="8" t="s">
        <v>13</v>
      </c>
      <c r="D602" s="20" t="s">
        <v>2</v>
      </c>
      <c r="E602" s="20"/>
      <c r="F602" s="25"/>
      <c r="G602" s="21">
        <f t="shared" si="402"/>
        <v>0</v>
      </c>
      <c r="H602" s="22">
        <f t="shared" si="403"/>
        <v>1</v>
      </c>
      <c r="I602" s="23">
        <f t="shared" si="404"/>
        <v>0</v>
      </c>
      <c r="J602" s="24">
        <f t="shared" si="405"/>
        <v>0</v>
      </c>
      <c r="K602" s="16"/>
      <c r="L602" s="16"/>
      <c r="M602" s="16"/>
    </row>
    <row r="603" spans="1:13">
      <c r="A603" s="7"/>
      <c r="B603" s="104">
        <f t="shared" ref="B603" si="416">B602</f>
        <v>42204</v>
      </c>
      <c r="C603" s="19" t="s">
        <v>14</v>
      </c>
      <c r="D603" s="20" t="s">
        <v>3</v>
      </c>
      <c r="E603" s="20"/>
      <c r="F603" s="25"/>
      <c r="G603" s="21">
        <f t="shared" si="402"/>
        <v>0</v>
      </c>
      <c r="H603" s="22">
        <f t="shared" si="403"/>
        <v>1</v>
      </c>
      <c r="I603" s="23">
        <f t="shared" si="404"/>
        <v>0</v>
      </c>
      <c r="J603" s="24">
        <f t="shared" si="405"/>
        <v>0</v>
      </c>
      <c r="K603" s="16"/>
      <c r="L603" s="16"/>
      <c r="M603" s="16"/>
    </row>
    <row r="604" spans="1:13">
      <c r="A604" s="7"/>
      <c r="B604" s="104">
        <f t="shared" ref="B604" si="417">B602</f>
        <v>42204</v>
      </c>
      <c r="C604" s="19" t="s">
        <v>15</v>
      </c>
      <c r="D604" s="20" t="s">
        <v>4</v>
      </c>
      <c r="E604" s="20"/>
      <c r="F604" s="25"/>
      <c r="G604" s="21">
        <f t="shared" si="402"/>
        <v>0</v>
      </c>
      <c r="H604" s="22">
        <f t="shared" si="403"/>
        <v>1</v>
      </c>
      <c r="I604" s="23">
        <f t="shared" si="404"/>
        <v>0</v>
      </c>
      <c r="J604" s="24">
        <f t="shared" si="405"/>
        <v>0</v>
      </c>
      <c r="K604" s="16"/>
      <c r="L604" s="16"/>
      <c r="M604" s="16"/>
    </row>
    <row r="605" spans="1:13">
      <c r="A605" s="7"/>
      <c r="B605" s="103">
        <v>42205</v>
      </c>
      <c r="C605" s="8" t="s">
        <v>13</v>
      </c>
      <c r="D605" s="9" t="s">
        <v>2</v>
      </c>
      <c r="E605" s="20"/>
      <c r="F605" s="25"/>
      <c r="G605" s="21">
        <f t="shared" si="402"/>
        <v>0</v>
      </c>
      <c r="H605" s="22">
        <f t="shared" si="403"/>
        <v>1</v>
      </c>
      <c r="I605" s="23">
        <f t="shared" si="404"/>
        <v>0</v>
      </c>
      <c r="J605" s="24">
        <f t="shared" si="405"/>
        <v>0</v>
      </c>
      <c r="K605" s="16"/>
      <c r="L605" s="16"/>
      <c r="M605" s="16"/>
    </row>
    <row r="606" spans="1:13">
      <c r="A606" s="7"/>
      <c r="B606" s="104">
        <f t="shared" ref="B606" si="418">B605</f>
        <v>42205</v>
      </c>
      <c r="C606" s="19" t="s">
        <v>14</v>
      </c>
      <c r="D606" s="20" t="s">
        <v>3</v>
      </c>
      <c r="E606" s="20"/>
      <c r="F606" s="25"/>
      <c r="G606" s="21">
        <f t="shared" si="402"/>
        <v>0</v>
      </c>
      <c r="H606" s="22">
        <f t="shared" si="403"/>
        <v>1</v>
      </c>
      <c r="I606" s="23">
        <f t="shared" si="404"/>
        <v>0</v>
      </c>
      <c r="J606" s="24">
        <f t="shared" si="405"/>
        <v>0</v>
      </c>
      <c r="K606" s="16"/>
      <c r="L606" s="16"/>
      <c r="M606" s="16"/>
    </row>
    <row r="607" spans="1:13">
      <c r="A607" s="7"/>
      <c r="B607" s="104">
        <f t="shared" ref="B607" si="419">B605</f>
        <v>42205</v>
      </c>
      <c r="C607" s="19" t="s">
        <v>15</v>
      </c>
      <c r="D607" s="20" t="s">
        <v>4</v>
      </c>
      <c r="E607" s="20"/>
      <c r="F607" s="25"/>
      <c r="G607" s="21">
        <f t="shared" si="402"/>
        <v>0</v>
      </c>
      <c r="H607" s="22">
        <f t="shared" si="403"/>
        <v>1</v>
      </c>
      <c r="I607" s="23">
        <f t="shared" si="404"/>
        <v>0</v>
      </c>
      <c r="J607" s="24">
        <f t="shared" si="405"/>
        <v>0</v>
      </c>
      <c r="K607" s="16"/>
      <c r="L607" s="16"/>
      <c r="M607" s="16"/>
    </row>
    <row r="608" spans="1:13">
      <c r="A608" s="7"/>
      <c r="B608" s="103">
        <v>42206</v>
      </c>
      <c r="C608" s="8" t="s">
        <v>13</v>
      </c>
      <c r="D608" s="20" t="s">
        <v>5</v>
      </c>
      <c r="E608" s="20"/>
      <c r="F608" s="25"/>
      <c r="G608" s="21">
        <f t="shared" si="402"/>
        <v>0</v>
      </c>
      <c r="H608" s="22">
        <f t="shared" si="403"/>
        <v>1</v>
      </c>
      <c r="I608" s="23">
        <f t="shared" si="404"/>
        <v>0</v>
      </c>
      <c r="J608" s="24">
        <f t="shared" si="405"/>
        <v>0</v>
      </c>
      <c r="K608" s="16"/>
      <c r="L608" s="16"/>
      <c r="M608" s="16"/>
    </row>
    <row r="609" spans="1:13">
      <c r="A609" s="7"/>
      <c r="B609" s="104">
        <f t="shared" ref="B609" si="420">B608</f>
        <v>42206</v>
      </c>
      <c r="C609" s="19" t="s">
        <v>14</v>
      </c>
      <c r="D609" s="20" t="s">
        <v>2</v>
      </c>
      <c r="E609" s="20"/>
      <c r="F609" s="25"/>
      <c r="G609" s="21">
        <f t="shared" si="402"/>
        <v>0</v>
      </c>
      <c r="H609" s="22">
        <f t="shared" si="403"/>
        <v>1</v>
      </c>
      <c r="I609" s="23">
        <f t="shared" si="404"/>
        <v>0</v>
      </c>
      <c r="J609" s="24">
        <f t="shared" si="405"/>
        <v>0</v>
      </c>
      <c r="K609" s="16"/>
      <c r="L609" s="16"/>
      <c r="M609" s="16"/>
    </row>
    <row r="610" spans="1:13">
      <c r="A610" s="7"/>
      <c r="B610" s="104">
        <f t="shared" ref="B610" si="421">B608</f>
        <v>42206</v>
      </c>
      <c r="C610" s="19" t="s">
        <v>15</v>
      </c>
      <c r="D610" s="20" t="s">
        <v>3</v>
      </c>
      <c r="E610" s="20"/>
      <c r="F610" s="25"/>
      <c r="G610" s="21">
        <f t="shared" si="402"/>
        <v>0</v>
      </c>
      <c r="H610" s="22">
        <f t="shared" si="403"/>
        <v>1</v>
      </c>
      <c r="I610" s="23">
        <f t="shared" si="404"/>
        <v>0</v>
      </c>
      <c r="J610" s="24">
        <f t="shared" si="405"/>
        <v>0</v>
      </c>
      <c r="K610" s="16"/>
      <c r="L610" s="16"/>
      <c r="M610" s="16"/>
    </row>
    <row r="611" spans="1:13">
      <c r="A611" s="7"/>
      <c r="B611" s="103">
        <v>42207</v>
      </c>
      <c r="C611" s="8" t="s">
        <v>13</v>
      </c>
      <c r="D611" s="20" t="s">
        <v>5</v>
      </c>
      <c r="E611" s="20"/>
      <c r="F611" s="25"/>
      <c r="G611" s="21">
        <f t="shared" si="402"/>
        <v>0</v>
      </c>
      <c r="H611" s="22">
        <f t="shared" si="403"/>
        <v>1</v>
      </c>
      <c r="I611" s="23">
        <f t="shared" si="404"/>
        <v>0</v>
      </c>
      <c r="J611" s="24">
        <f t="shared" si="405"/>
        <v>0</v>
      </c>
      <c r="K611" s="16"/>
      <c r="L611" s="16"/>
      <c r="M611" s="16"/>
    </row>
    <row r="612" spans="1:13">
      <c r="A612" s="7"/>
      <c r="B612" s="104">
        <f t="shared" ref="B612" si="422">B611</f>
        <v>42207</v>
      </c>
      <c r="C612" s="19" t="s">
        <v>14</v>
      </c>
      <c r="D612" s="20" t="s">
        <v>2</v>
      </c>
      <c r="E612" s="20"/>
      <c r="F612" s="25"/>
      <c r="G612" s="21">
        <f t="shared" si="402"/>
        <v>0</v>
      </c>
      <c r="H612" s="22">
        <f t="shared" si="403"/>
        <v>1</v>
      </c>
      <c r="I612" s="23">
        <f t="shared" si="404"/>
        <v>0</v>
      </c>
      <c r="J612" s="24">
        <f t="shared" si="405"/>
        <v>0</v>
      </c>
      <c r="K612" s="16"/>
      <c r="L612" s="16"/>
      <c r="M612" s="16"/>
    </row>
    <row r="613" spans="1:13">
      <c r="A613" s="7"/>
      <c r="B613" s="104">
        <f t="shared" ref="B613" si="423">B611</f>
        <v>42207</v>
      </c>
      <c r="C613" s="19" t="s">
        <v>15</v>
      </c>
      <c r="D613" s="20" t="s">
        <v>3</v>
      </c>
      <c r="E613" s="20"/>
      <c r="F613" s="25"/>
      <c r="G613" s="21">
        <f t="shared" si="402"/>
        <v>0</v>
      </c>
      <c r="H613" s="22">
        <f t="shared" si="403"/>
        <v>1</v>
      </c>
      <c r="I613" s="23">
        <f t="shared" si="404"/>
        <v>0</v>
      </c>
      <c r="J613" s="24">
        <f t="shared" si="405"/>
        <v>0</v>
      </c>
      <c r="K613" s="16"/>
      <c r="L613" s="16"/>
      <c r="M613" s="16"/>
    </row>
    <row r="614" spans="1:13">
      <c r="A614" s="7"/>
      <c r="B614" s="103">
        <v>42208</v>
      </c>
      <c r="C614" s="8" t="s">
        <v>13</v>
      </c>
      <c r="D614" s="20" t="s">
        <v>6</v>
      </c>
      <c r="E614" s="20"/>
      <c r="F614" s="25"/>
      <c r="G614" s="21">
        <f t="shared" si="402"/>
        <v>0</v>
      </c>
      <c r="H614" s="22">
        <f t="shared" si="403"/>
        <v>1</v>
      </c>
      <c r="I614" s="23">
        <f t="shared" si="404"/>
        <v>0</v>
      </c>
      <c r="J614" s="24">
        <f t="shared" si="405"/>
        <v>0</v>
      </c>
      <c r="K614" s="16"/>
      <c r="L614" s="16"/>
      <c r="M614" s="16"/>
    </row>
    <row r="615" spans="1:13">
      <c r="A615" s="7"/>
      <c r="B615" s="104">
        <f t="shared" ref="B615" si="424">B614</f>
        <v>42208</v>
      </c>
      <c r="C615" s="19" t="s">
        <v>14</v>
      </c>
      <c r="D615" s="20" t="s">
        <v>5</v>
      </c>
      <c r="E615" s="20"/>
      <c r="F615" s="25"/>
      <c r="G615" s="21">
        <f t="shared" si="402"/>
        <v>0</v>
      </c>
      <c r="H615" s="22">
        <f t="shared" si="403"/>
        <v>1</v>
      </c>
      <c r="I615" s="23">
        <f t="shared" si="404"/>
        <v>0</v>
      </c>
      <c r="J615" s="24">
        <f t="shared" si="405"/>
        <v>0</v>
      </c>
      <c r="K615" s="16"/>
      <c r="L615" s="16"/>
      <c r="M615" s="16"/>
    </row>
    <row r="616" spans="1:13">
      <c r="A616" s="7"/>
      <c r="B616" s="104">
        <f t="shared" ref="B616" si="425">B614</f>
        <v>42208</v>
      </c>
      <c r="C616" s="19" t="s">
        <v>15</v>
      </c>
      <c r="D616" s="20" t="s">
        <v>2</v>
      </c>
      <c r="E616" s="20"/>
      <c r="F616" s="25"/>
      <c r="G616" s="21">
        <f t="shared" si="402"/>
        <v>0</v>
      </c>
      <c r="H616" s="22">
        <f t="shared" si="403"/>
        <v>1</v>
      </c>
      <c r="I616" s="23">
        <f t="shared" si="404"/>
        <v>0</v>
      </c>
      <c r="J616" s="24">
        <f t="shared" si="405"/>
        <v>0</v>
      </c>
      <c r="K616" s="16"/>
      <c r="L616" s="16"/>
      <c r="M616" s="16"/>
    </row>
    <row r="617" spans="1:13">
      <c r="A617" s="7"/>
      <c r="B617" s="103">
        <v>42209</v>
      </c>
      <c r="C617" s="8" t="s">
        <v>13</v>
      </c>
      <c r="D617" s="20" t="s">
        <v>6</v>
      </c>
      <c r="E617" s="20"/>
      <c r="F617" s="25"/>
      <c r="G617" s="21">
        <f t="shared" si="402"/>
        <v>0</v>
      </c>
      <c r="H617" s="22">
        <f t="shared" si="403"/>
        <v>1</v>
      </c>
      <c r="I617" s="23">
        <f t="shared" si="404"/>
        <v>0</v>
      </c>
      <c r="J617" s="24">
        <f t="shared" si="405"/>
        <v>0</v>
      </c>
      <c r="K617" s="16"/>
      <c r="L617" s="16"/>
      <c r="M617" s="16"/>
    </row>
    <row r="618" spans="1:13">
      <c r="A618" s="7"/>
      <c r="B618" s="104">
        <f t="shared" ref="B618" si="426">B617</f>
        <v>42209</v>
      </c>
      <c r="C618" s="19" t="s">
        <v>14</v>
      </c>
      <c r="D618" s="20" t="s">
        <v>5</v>
      </c>
      <c r="E618" s="20"/>
      <c r="F618" s="25"/>
      <c r="G618" s="21">
        <f t="shared" si="402"/>
        <v>0</v>
      </c>
      <c r="H618" s="22">
        <f t="shared" si="403"/>
        <v>1</v>
      </c>
      <c r="I618" s="23">
        <f t="shared" si="404"/>
        <v>0</v>
      </c>
      <c r="J618" s="24">
        <f t="shared" si="405"/>
        <v>0</v>
      </c>
      <c r="K618" s="16"/>
      <c r="L618" s="16"/>
      <c r="M618" s="16"/>
    </row>
    <row r="619" spans="1:13">
      <c r="A619" s="7"/>
      <c r="B619" s="104">
        <f t="shared" ref="B619" si="427">B617</f>
        <v>42209</v>
      </c>
      <c r="C619" s="19" t="s">
        <v>15</v>
      </c>
      <c r="D619" s="20" t="s">
        <v>2</v>
      </c>
      <c r="E619" s="20"/>
      <c r="F619" s="25"/>
      <c r="G619" s="21">
        <f t="shared" si="402"/>
        <v>0</v>
      </c>
      <c r="H619" s="22">
        <f t="shared" si="403"/>
        <v>1</v>
      </c>
      <c r="I619" s="23">
        <f t="shared" si="404"/>
        <v>0</v>
      </c>
      <c r="J619" s="24">
        <f t="shared" si="405"/>
        <v>0</v>
      </c>
      <c r="K619" s="16"/>
      <c r="L619" s="16"/>
      <c r="M619" s="16"/>
    </row>
    <row r="620" spans="1:13">
      <c r="A620" s="7"/>
      <c r="B620" s="103">
        <v>42210</v>
      </c>
      <c r="C620" s="8" t="s">
        <v>13</v>
      </c>
      <c r="D620" s="20" t="s">
        <v>4</v>
      </c>
      <c r="E620" s="20"/>
      <c r="F620" s="25"/>
      <c r="G620" s="21">
        <f t="shared" si="402"/>
        <v>0</v>
      </c>
      <c r="H620" s="22">
        <f t="shared" si="403"/>
        <v>1</v>
      </c>
      <c r="I620" s="23">
        <f t="shared" si="404"/>
        <v>0</v>
      </c>
      <c r="J620" s="24">
        <f t="shared" si="405"/>
        <v>0</v>
      </c>
      <c r="K620" s="16"/>
      <c r="L620" s="16"/>
      <c r="M620" s="16"/>
    </row>
    <row r="621" spans="1:13">
      <c r="A621" s="7"/>
      <c r="B621" s="104">
        <f t="shared" ref="B621" si="428">B620</f>
        <v>42210</v>
      </c>
      <c r="C621" s="19" t="s">
        <v>14</v>
      </c>
      <c r="D621" s="20" t="s">
        <v>6</v>
      </c>
      <c r="E621" s="20"/>
      <c r="F621" s="25"/>
      <c r="G621" s="21">
        <f t="shared" si="402"/>
        <v>0</v>
      </c>
      <c r="H621" s="22">
        <f t="shared" si="403"/>
        <v>1</v>
      </c>
      <c r="I621" s="23">
        <f t="shared" si="404"/>
        <v>0</v>
      </c>
      <c r="J621" s="24">
        <f t="shared" si="405"/>
        <v>0</v>
      </c>
      <c r="K621" s="16"/>
      <c r="L621" s="16"/>
      <c r="M621" s="16"/>
    </row>
    <row r="622" spans="1:13">
      <c r="A622" s="7"/>
      <c r="B622" s="104">
        <f t="shared" ref="B622" si="429">B620</f>
        <v>42210</v>
      </c>
      <c r="C622" s="19" t="s">
        <v>15</v>
      </c>
      <c r="D622" s="20" t="s">
        <v>5</v>
      </c>
      <c r="E622" s="20"/>
      <c r="F622" s="25"/>
      <c r="G622" s="21">
        <f t="shared" si="402"/>
        <v>0</v>
      </c>
      <c r="H622" s="22">
        <f t="shared" si="403"/>
        <v>1</v>
      </c>
      <c r="I622" s="23">
        <f t="shared" si="404"/>
        <v>0</v>
      </c>
      <c r="J622" s="24">
        <f t="shared" si="405"/>
        <v>0</v>
      </c>
      <c r="K622" s="16"/>
      <c r="L622" s="16"/>
      <c r="M622" s="16"/>
    </row>
    <row r="623" spans="1:13">
      <c r="A623" s="7"/>
      <c r="B623" s="103">
        <v>42211</v>
      </c>
      <c r="C623" s="8" t="s">
        <v>13</v>
      </c>
      <c r="D623" s="20" t="s">
        <v>4</v>
      </c>
      <c r="E623" s="20"/>
      <c r="F623" s="25"/>
      <c r="G623" s="21">
        <f t="shared" si="402"/>
        <v>0</v>
      </c>
      <c r="H623" s="22">
        <f t="shared" si="403"/>
        <v>1</v>
      </c>
      <c r="I623" s="23">
        <f t="shared" si="404"/>
        <v>0</v>
      </c>
      <c r="J623" s="24">
        <f t="shared" si="405"/>
        <v>0</v>
      </c>
      <c r="K623" s="16"/>
      <c r="L623" s="16"/>
      <c r="M623" s="16"/>
    </row>
    <row r="624" spans="1:13">
      <c r="A624" s="7"/>
      <c r="B624" s="104">
        <f t="shared" ref="B624" si="430">B623</f>
        <v>42211</v>
      </c>
      <c r="C624" s="19" t="s">
        <v>14</v>
      </c>
      <c r="D624" s="20" t="s">
        <v>6</v>
      </c>
      <c r="E624" s="20"/>
      <c r="F624" s="25"/>
      <c r="G624" s="21">
        <f t="shared" si="402"/>
        <v>0</v>
      </c>
      <c r="H624" s="22">
        <f t="shared" si="403"/>
        <v>1</v>
      </c>
      <c r="I624" s="23">
        <f t="shared" si="404"/>
        <v>0</v>
      </c>
      <c r="J624" s="24">
        <f t="shared" si="405"/>
        <v>0</v>
      </c>
      <c r="K624" s="16"/>
      <c r="L624" s="16"/>
      <c r="M624" s="16"/>
    </row>
    <row r="625" spans="1:13">
      <c r="A625" s="7"/>
      <c r="B625" s="104">
        <f t="shared" ref="B625" si="431">B623</f>
        <v>42211</v>
      </c>
      <c r="C625" s="19" t="s">
        <v>15</v>
      </c>
      <c r="D625" s="20" t="s">
        <v>5</v>
      </c>
      <c r="E625" s="20"/>
      <c r="F625" s="25"/>
      <c r="G625" s="21">
        <f t="shared" si="402"/>
        <v>0</v>
      </c>
      <c r="H625" s="22">
        <f t="shared" si="403"/>
        <v>1</v>
      </c>
      <c r="I625" s="23">
        <f t="shared" si="404"/>
        <v>0</v>
      </c>
      <c r="J625" s="24">
        <f t="shared" si="405"/>
        <v>0</v>
      </c>
      <c r="K625" s="16"/>
      <c r="L625" s="16"/>
      <c r="M625" s="16"/>
    </row>
    <row r="626" spans="1:13">
      <c r="A626" s="7"/>
      <c r="B626" s="103">
        <v>42212</v>
      </c>
      <c r="C626" s="8" t="s">
        <v>13</v>
      </c>
      <c r="D626" s="20" t="s">
        <v>3</v>
      </c>
      <c r="E626" s="20"/>
      <c r="F626" s="25"/>
      <c r="G626" s="21">
        <f t="shared" si="402"/>
        <v>0</v>
      </c>
      <c r="H626" s="22">
        <f t="shared" si="403"/>
        <v>1</v>
      </c>
      <c r="I626" s="23">
        <f t="shared" si="404"/>
        <v>0</v>
      </c>
      <c r="J626" s="24">
        <f t="shared" si="405"/>
        <v>0</v>
      </c>
      <c r="K626" s="16"/>
      <c r="L626" s="16"/>
      <c r="M626" s="16"/>
    </row>
    <row r="627" spans="1:13">
      <c r="A627" s="7"/>
      <c r="B627" s="104">
        <f t="shared" ref="B627" si="432">B626</f>
        <v>42212</v>
      </c>
      <c r="C627" s="19" t="s">
        <v>14</v>
      </c>
      <c r="D627" s="20" t="s">
        <v>4</v>
      </c>
      <c r="E627" s="20"/>
      <c r="F627" s="25"/>
      <c r="G627" s="21">
        <f t="shared" si="402"/>
        <v>0</v>
      </c>
      <c r="H627" s="22">
        <f t="shared" si="403"/>
        <v>1</v>
      </c>
      <c r="I627" s="23">
        <f t="shared" si="404"/>
        <v>0</v>
      </c>
      <c r="J627" s="24">
        <f t="shared" si="405"/>
        <v>0</v>
      </c>
      <c r="K627" s="16"/>
      <c r="L627" s="16"/>
      <c r="M627" s="16"/>
    </row>
    <row r="628" spans="1:13">
      <c r="A628" s="7"/>
      <c r="B628" s="104">
        <f t="shared" ref="B628" si="433">B626</f>
        <v>42212</v>
      </c>
      <c r="C628" s="19" t="s">
        <v>15</v>
      </c>
      <c r="D628" s="20" t="s">
        <v>6</v>
      </c>
      <c r="E628" s="20"/>
      <c r="F628" s="25"/>
      <c r="G628" s="21">
        <f t="shared" si="402"/>
        <v>0</v>
      </c>
      <c r="H628" s="22">
        <f t="shared" si="403"/>
        <v>1</v>
      </c>
      <c r="I628" s="23">
        <f t="shared" si="404"/>
        <v>0</v>
      </c>
      <c r="J628" s="24">
        <f t="shared" si="405"/>
        <v>0</v>
      </c>
      <c r="K628" s="16"/>
      <c r="L628" s="16"/>
      <c r="M628" s="16"/>
    </row>
    <row r="629" spans="1:13">
      <c r="A629" s="7"/>
      <c r="B629" s="103">
        <v>42213</v>
      </c>
      <c r="C629" s="8" t="s">
        <v>13</v>
      </c>
      <c r="D629" s="20" t="s">
        <v>3</v>
      </c>
      <c r="E629" s="20"/>
      <c r="F629" s="25"/>
      <c r="G629" s="21">
        <f t="shared" si="402"/>
        <v>0</v>
      </c>
      <c r="H629" s="22">
        <f t="shared" si="403"/>
        <v>1</v>
      </c>
      <c r="I629" s="23">
        <f t="shared" si="404"/>
        <v>0</v>
      </c>
      <c r="J629" s="24">
        <f t="shared" si="405"/>
        <v>0</v>
      </c>
      <c r="K629" s="16"/>
      <c r="L629" s="16"/>
      <c r="M629" s="16"/>
    </row>
    <row r="630" spans="1:13">
      <c r="A630" s="7"/>
      <c r="B630" s="104">
        <f t="shared" ref="B630" si="434">B629</f>
        <v>42213</v>
      </c>
      <c r="C630" s="19" t="s">
        <v>14</v>
      </c>
      <c r="D630" s="20" t="s">
        <v>4</v>
      </c>
      <c r="E630" s="20"/>
      <c r="F630" s="25"/>
      <c r="G630" s="21">
        <f t="shared" si="402"/>
        <v>0</v>
      </c>
      <c r="H630" s="22">
        <f t="shared" si="403"/>
        <v>1</v>
      </c>
      <c r="I630" s="23">
        <f t="shared" si="404"/>
        <v>0</v>
      </c>
      <c r="J630" s="24">
        <f t="shared" si="405"/>
        <v>0</v>
      </c>
      <c r="K630" s="16"/>
      <c r="L630" s="16"/>
      <c r="M630" s="16"/>
    </row>
    <row r="631" spans="1:13">
      <c r="A631" s="7"/>
      <c r="B631" s="104">
        <f t="shared" ref="B631" si="435">B629</f>
        <v>42213</v>
      </c>
      <c r="C631" s="19" t="s">
        <v>15</v>
      </c>
      <c r="D631" s="20" t="s">
        <v>6</v>
      </c>
      <c r="E631" s="20"/>
      <c r="F631" s="25"/>
      <c r="G631" s="21">
        <f t="shared" si="402"/>
        <v>0</v>
      </c>
      <c r="H631" s="22">
        <f t="shared" si="403"/>
        <v>1</v>
      </c>
      <c r="I631" s="23">
        <f t="shared" si="404"/>
        <v>0</v>
      </c>
      <c r="J631" s="24">
        <f t="shared" si="405"/>
        <v>0</v>
      </c>
      <c r="K631" s="16"/>
      <c r="L631" s="16"/>
      <c r="M631" s="16"/>
    </row>
    <row r="632" spans="1:13">
      <c r="A632" s="7"/>
      <c r="B632" s="103">
        <v>42214</v>
      </c>
      <c r="C632" s="8" t="s">
        <v>13</v>
      </c>
      <c r="D632" s="20" t="s">
        <v>2</v>
      </c>
      <c r="E632" s="20"/>
      <c r="F632" s="25"/>
      <c r="G632" s="21">
        <f t="shared" si="402"/>
        <v>0</v>
      </c>
      <c r="H632" s="22">
        <f t="shared" si="403"/>
        <v>1</v>
      </c>
      <c r="I632" s="23">
        <f t="shared" si="404"/>
        <v>0</v>
      </c>
      <c r="J632" s="24">
        <f t="shared" si="405"/>
        <v>0</v>
      </c>
      <c r="K632" s="16"/>
      <c r="L632" s="16"/>
      <c r="M632" s="16"/>
    </row>
    <row r="633" spans="1:13">
      <c r="A633" s="7"/>
      <c r="B633" s="104">
        <f t="shared" ref="B633" si="436">B632</f>
        <v>42214</v>
      </c>
      <c r="C633" s="19" t="s">
        <v>14</v>
      </c>
      <c r="D633" s="20" t="s">
        <v>3</v>
      </c>
      <c r="E633" s="20"/>
      <c r="F633" s="25"/>
      <c r="G633" s="21">
        <f t="shared" si="402"/>
        <v>0</v>
      </c>
      <c r="H633" s="22">
        <f t="shared" si="403"/>
        <v>1</v>
      </c>
      <c r="I633" s="23">
        <f t="shared" si="404"/>
        <v>0</v>
      </c>
      <c r="J633" s="24">
        <f t="shared" si="405"/>
        <v>0</v>
      </c>
      <c r="K633" s="16"/>
      <c r="L633" s="16"/>
      <c r="M633" s="16"/>
    </row>
    <row r="634" spans="1:13">
      <c r="A634" s="7"/>
      <c r="B634" s="104">
        <f t="shared" ref="B634" si="437">B632</f>
        <v>42214</v>
      </c>
      <c r="C634" s="19" t="s">
        <v>15</v>
      </c>
      <c r="D634" s="20" t="s">
        <v>4</v>
      </c>
      <c r="E634" s="20"/>
      <c r="F634" s="25"/>
      <c r="G634" s="21">
        <f t="shared" si="402"/>
        <v>0</v>
      </c>
      <c r="H634" s="22">
        <f t="shared" si="403"/>
        <v>1</v>
      </c>
      <c r="I634" s="23">
        <f t="shared" si="404"/>
        <v>0</v>
      </c>
      <c r="J634" s="24">
        <f t="shared" si="405"/>
        <v>0</v>
      </c>
      <c r="K634" s="16"/>
      <c r="L634" s="16"/>
      <c r="M634" s="16"/>
    </row>
    <row r="635" spans="1:13">
      <c r="A635" s="7"/>
      <c r="B635" s="103">
        <v>42215</v>
      </c>
      <c r="C635" s="8" t="s">
        <v>13</v>
      </c>
      <c r="D635" s="9" t="s">
        <v>2</v>
      </c>
      <c r="E635" s="20"/>
      <c r="F635" s="25"/>
      <c r="G635" s="21">
        <f t="shared" si="402"/>
        <v>0</v>
      </c>
      <c r="H635" s="22">
        <f t="shared" si="403"/>
        <v>1</v>
      </c>
      <c r="I635" s="23">
        <f t="shared" si="404"/>
        <v>0</v>
      </c>
      <c r="J635" s="24">
        <f t="shared" si="405"/>
        <v>0</v>
      </c>
      <c r="K635" s="16"/>
      <c r="L635" s="16"/>
      <c r="M635" s="16"/>
    </row>
    <row r="636" spans="1:13">
      <c r="A636" s="7"/>
      <c r="B636" s="104">
        <f t="shared" ref="B636" si="438">B635</f>
        <v>42215</v>
      </c>
      <c r="C636" s="19" t="s">
        <v>14</v>
      </c>
      <c r="D636" s="20" t="s">
        <v>3</v>
      </c>
      <c r="E636" s="20"/>
      <c r="F636" s="25"/>
      <c r="G636" s="21">
        <f t="shared" si="402"/>
        <v>0</v>
      </c>
      <c r="H636" s="22">
        <f t="shared" si="403"/>
        <v>1</v>
      </c>
      <c r="I636" s="23">
        <f t="shared" si="404"/>
        <v>0</v>
      </c>
      <c r="J636" s="24">
        <f t="shared" si="405"/>
        <v>0</v>
      </c>
      <c r="K636" s="16"/>
      <c r="L636" s="16"/>
      <c r="M636" s="16"/>
    </row>
    <row r="637" spans="1:13">
      <c r="A637" s="7"/>
      <c r="B637" s="104">
        <f t="shared" ref="B637" si="439">B635</f>
        <v>42215</v>
      </c>
      <c r="C637" s="19" t="s">
        <v>15</v>
      </c>
      <c r="D637" s="20" t="s">
        <v>4</v>
      </c>
      <c r="E637" s="20"/>
      <c r="F637" s="25"/>
      <c r="G637" s="21">
        <f t="shared" si="402"/>
        <v>0</v>
      </c>
      <c r="H637" s="22">
        <f t="shared" si="403"/>
        <v>1</v>
      </c>
      <c r="I637" s="23">
        <f t="shared" si="404"/>
        <v>0</v>
      </c>
      <c r="J637" s="24">
        <f t="shared" si="405"/>
        <v>0</v>
      </c>
      <c r="K637" s="16"/>
      <c r="L637" s="16"/>
      <c r="M637" s="16"/>
    </row>
    <row r="638" spans="1:13">
      <c r="A638" s="7"/>
      <c r="B638" s="103">
        <v>42216</v>
      </c>
      <c r="C638" s="8" t="s">
        <v>13</v>
      </c>
      <c r="D638" s="20" t="s">
        <v>5</v>
      </c>
      <c r="E638" s="20"/>
      <c r="F638" s="25"/>
      <c r="G638" s="21">
        <f t="shared" si="402"/>
        <v>0</v>
      </c>
      <c r="H638" s="22">
        <f t="shared" si="403"/>
        <v>1</v>
      </c>
      <c r="I638" s="23">
        <f t="shared" si="404"/>
        <v>0</v>
      </c>
      <c r="J638" s="24">
        <f t="shared" si="405"/>
        <v>0</v>
      </c>
      <c r="K638" s="16"/>
      <c r="L638" s="16"/>
      <c r="M638" s="16"/>
    </row>
    <row r="639" spans="1:13">
      <c r="A639" s="7"/>
      <c r="B639" s="104">
        <f t="shared" ref="B639" si="440">B638</f>
        <v>42216</v>
      </c>
      <c r="C639" s="19" t="s">
        <v>14</v>
      </c>
      <c r="D639" s="20" t="s">
        <v>2</v>
      </c>
      <c r="E639" s="20"/>
      <c r="F639" s="25"/>
      <c r="G639" s="21">
        <f t="shared" si="402"/>
        <v>0</v>
      </c>
      <c r="H639" s="22">
        <f t="shared" si="403"/>
        <v>1</v>
      </c>
      <c r="I639" s="23">
        <f t="shared" si="404"/>
        <v>0</v>
      </c>
      <c r="J639" s="24">
        <f t="shared" si="405"/>
        <v>0</v>
      </c>
      <c r="K639" s="16"/>
      <c r="L639" s="16"/>
      <c r="M639" s="16"/>
    </row>
    <row r="640" spans="1:13">
      <c r="A640" s="7"/>
      <c r="B640" s="104">
        <f t="shared" ref="B640" si="441">B638</f>
        <v>42216</v>
      </c>
      <c r="C640" s="19" t="s">
        <v>15</v>
      </c>
      <c r="D640" s="20" t="s">
        <v>3</v>
      </c>
      <c r="E640" s="20"/>
      <c r="F640" s="25"/>
      <c r="G640" s="21">
        <f t="shared" si="402"/>
        <v>0</v>
      </c>
      <c r="H640" s="22">
        <f t="shared" si="403"/>
        <v>1</v>
      </c>
      <c r="I640" s="23">
        <f t="shared" si="404"/>
        <v>0</v>
      </c>
      <c r="J640" s="24">
        <f t="shared" si="405"/>
        <v>0</v>
      </c>
      <c r="K640" s="16"/>
      <c r="L640" s="16"/>
      <c r="M640" s="16"/>
    </row>
    <row r="641" spans="1:13">
      <c r="A641" s="7"/>
      <c r="B641" s="103">
        <v>42217</v>
      </c>
      <c r="C641" s="8" t="s">
        <v>13</v>
      </c>
      <c r="D641" s="20" t="s">
        <v>5</v>
      </c>
      <c r="E641" s="20"/>
      <c r="F641" s="25"/>
      <c r="G641" s="21">
        <f t="shared" si="402"/>
        <v>0</v>
      </c>
      <c r="H641" s="22">
        <f t="shared" si="403"/>
        <v>1</v>
      </c>
      <c r="I641" s="23">
        <f t="shared" si="404"/>
        <v>0</v>
      </c>
      <c r="J641" s="24">
        <f t="shared" si="405"/>
        <v>0</v>
      </c>
      <c r="K641" s="16"/>
      <c r="L641" s="16"/>
      <c r="M641" s="16"/>
    </row>
    <row r="642" spans="1:13">
      <c r="A642" s="7"/>
      <c r="B642" s="104">
        <f t="shared" ref="B642" si="442">B641</f>
        <v>42217</v>
      </c>
      <c r="C642" s="19" t="s">
        <v>14</v>
      </c>
      <c r="D642" s="20" t="s">
        <v>2</v>
      </c>
      <c r="E642" s="20"/>
      <c r="F642" s="25"/>
      <c r="G642" s="21">
        <f t="shared" si="402"/>
        <v>0</v>
      </c>
      <c r="H642" s="22">
        <f t="shared" si="403"/>
        <v>1</v>
      </c>
      <c r="I642" s="23">
        <f t="shared" si="404"/>
        <v>0</v>
      </c>
      <c r="J642" s="24">
        <f t="shared" si="405"/>
        <v>0</v>
      </c>
      <c r="K642" s="16"/>
      <c r="L642" s="16"/>
      <c r="M642" s="16"/>
    </row>
    <row r="643" spans="1:13">
      <c r="A643" s="7"/>
      <c r="B643" s="104">
        <f t="shared" ref="B643" si="443">B641</f>
        <v>42217</v>
      </c>
      <c r="C643" s="19" t="s">
        <v>15</v>
      </c>
      <c r="D643" s="20" t="s">
        <v>3</v>
      </c>
      <c r="E643" s="20"/>
      <c r="F643" s="25"/>
      <c r="G643" s="21">
        <f t="shared" si="402"/>
        <v>0</v>
      </c>
      <c r="H643" s="22">
        <f t="shared" si="403"/>
        <v>1</v>
      </c>
      <c r="I643" s="23">
        <f t="shared" si="404"/>
        <v>0</v>
      </c>
      <c r="J643" s="24">
        <f t="shared" si="405"/>
        <v>0</v>
      </c>
      <c r="K643" s="16"/>
      <c r="L643" s="16"/>
      <c r="M643" s="16"/>
    </row>
    <row r="644" spans="1:13">
      <c r="A644" s="7"/>
      <c r="B644" s="103">
        <v>42218</v>
      </c>
      <c r="C644" s="8" t="s">
        <v>13</v>
      </c>
      <c r="D644" s="20" t="s">
        <v>6</v>
      </c>
      <c r="E644" s="20"/>
      <c r="F644" s="25"/>
      <c r="G644" s="21">
        <f t="shared" si="402"/>
        <v>0</v>
      </c>
      <c r="H644" s="22">
        <f t="shared" si="403"/>
        <v>1</v>
      </c>
      <c r="I644" s="23">
        <f t="shared" si="404"/>
        <v>0</v>
      </c>
      <c r="J644" s="24">
        <f t="shared" si="405"/>
        <v>0</v>
      </c>
      <c r="K644" s="16"/>
      <c r="L644" s="16"/>
      <c r="M644" s="16"/>
    </row>
    <row r="645" spans="1:13">
      <c r="A645" s="7"/>
      <c r="B645" s="104">
        <f t="shared" ref="B645" si="444">B644</f>
        <v>42218</v>
      </c>
      <c r="C645" s="19" t="s">
        <v>14</v>
      </c>
      <c r="D645" s="20" t="s">
        <v>5</v>
      </c>
      <c r="E645" s="20"/>
      <c r="F645" s="25"/>
      <c r="G645" s="21">
        <f t="shared" si="402"/>
        <v>0</v>
      </c>
      <c r="H645" s="22">
        <f t="shared" si="403"/>
        <v>1</v>
      </c>
      <c r="I645" s="23">
        <f t="shared" si="404"/>
        <v>0</v>
      </c>
      <c r="J645" s="24">
        <f t="shared" si="405"/>
        <v>0</v>
      </c>
      <c r="K645" s="16"/>
      <c r="L645" s="16"/>
      <c r="M645" s="16"/>
    </row>
    <row r="646" spans="1:13">
      <c r="A646" s="7"/>
      <c r="B646" s="104">
        <f t="shared" ref="B646" si="445">B644</f>
        <v>42218</v>
      </c>
      <c r="C646" s="19" t="s">
        <v>15</v>
      </c>
      <c r="D646" s="20" t="s">
        <v>2</v>
      </c>
      <c r="E646" s="20"/>
      <c r="F646" s="25"/>
      <c r="G646" s="21">
        <f t="shared" si="402"/>
        <v>0</v>
      </c>
      <c r="H646" s="22">
        <f t="shared" si="403"/>
        <v>1</v>
      </c>
      <c r="I646" s="23">
        <f t="shared" si="404"/>
        <v>0</v>
      </c>
      <c r="J646" s="24">
        <f t="shared" si="405"/>
        <v>0</v>
      </c>
      <c r="K646" s="16"/>
      <c r="L646" s="16"/>
      <c r="M646" s="16"/>
    </row>
    <row r="647" spans="1:13">
      <c r="A647" s="7"/>
      <c r="B647" s="103">
        <v>42219</v>
      </c>
      <c r="C647" s="8" t="s">
        <v>13</v>
      </c>
      <c r="D647" s="20" t="s">
        <v>6</v>
      </c>
      <c r="E647" s="20"/>
      <c r="F647" s="25"/>
      <c r="G647" s="21">
        <f t="shared" si="402"/>
        <v>0</v>
      </c>
      <c r="H647" s="22">
        <f t="shared" si="403"/>
        <v>1</v>
      </c>
      <c r="I647" s="23">
        <f t="shared" si="404"/>
        <v>0</v>
      </c>
      <c r="J647" s="24">
        <f t="shared" si="405"/>
        <v>0</v>
      </c>
      <c r="K647" s="16"/>
      <c r="L647" s="16"/>
      <c r="M647" s="16"/>
    </row>
    <row r="648" spans="1:13">
      <c r="A648" s="7"/>
      <c r="B648" s="104">
        <f t="shared" ref="B648" si="446">B647</f>
        <v>42219</v>
      </c>
      <c r="C648" s="19" t="s">
        <v>14</v>
      </c>
      <c r="D648" s="20" t="s">
        <v>5</v>
      </c>
      <c r="E648" s="20"/>
      <c r="F648" s="25"/>
      <c r="G648" s="21">
        <f t="shared" si="402"/>
        <v>0</v>
      </c>
      <c r="H648" s="22">
        <f t="shared" si="403"/>
        <v>1</v>
      </c>
      <c r="I648" s="23">
        <f t="shared" si="404"/>
        <v>0</v>
      </c>
      <c r="J648" s="24">
        <f t="shared" si="405"/>
        <v>0</v>
      </c>
      <c r="K648" s="16"/>
      <c r="L648" s="16"/>
      <c r="M648" s="16"/>
    </row>
    <row r="649" spans="1:13">
      <c r="A649" s="7"/>
      <c r="B649" s="104">
        <f t="shared" ref="B649" si="447">B647</f>
        <v>42219</v>
      </c>
      <c r="C649" s="19" t="s">
        <v>15</v>
      </c>
      <c r="D649" s="20" t="s">
        <v>2</v>
      </c>
      <c r="E649" s="20"/>
      <c r="F649" s="25"/>
      <c r="G649" s="21">
        <f t="shared" si="402"/>
        <v>0</v>
      </c>
      <c r="H649" s="22">
        <f t="shared" si="403"/>
        <v>1</v>
      </c>
      <c r="I649" s="23">
        <f t="shared" si="404"/>
        <v>0</v>
      </c>
      <c r="J649" s="24">
        <f t="shared" si="405"/>
        <v>0</v>
      </c>
      <c r="K649" s="16"/>
      <c r="L649" s="16"/>
      <c r="M649" s="16"/>
    </row>
    <row r="650" spans="1:13">
      <c r="A650" s="7"/>
      <c r="B650" s="103">
        <v>42220</v>
      </c>
      <c r="C650" s="8" t="s">
        <v>13</v>
      </c>
      <c r="D650" s="20" t="s">
        <v>4</v>
      </c>
      <c r="E650" s="20"/>
      <c r="F650" s="25"/>
      <c r="G650" s="21">
        <f t="shared" ref="G650:G713" si="448">$F650*24</f>
        <v>0</v>
      </c>
      <c r="H650" s="22">
        <f t="shared" ref="H650:H713" si="449">(8-$G650)/8</f>
        <v>1</v>
      </c>
      <c r="I650" s="23">
        <f t="shared" ref="I650:I713" si="450">$E650/(8-$G650)</f>
        <v>0</v>
      </c>
      <c r="J650" s="24">
        <f t="shared" ref="J650:J713" si="451">$E650/8</f>
        <v>0</v>
      </c>
      <c r="K650" s="16"/>
      <c r="L650" s="16"/>
      <c r="M650" s="16"/>
    </row>
    <row r="651" spans="1:13">
      <c r="A651" s="7"/>
      <c r="B651" s="104">
        <f t="shared" ref="B651" si="452">B650</f>
        <v>42220</v>
      </c>
      <c r="C651" s="19" t="s">
        <v>14</v>
      </c>
      <c r="D651" s="20" t="s">
        <v>6</v>
      </c>
      <c r="E651" s="20"/>
      <c r="F651" s="25"/>
      <c r="G651" s="21">
        <f t="shared" si="448"/>
        <v>0</v>
      </c>
      <c r="H651" s="22">
        <f t="shared" si="449"/>
        <v>1</v>
      </c>
      <c r="I651" s="23">
        <f t="shared" si="450"/>
        <v>0</v>
      </c>
      <c r="J651" s="24">
        <f t="shared" si="451"/>
        <v>0</v>
      </c>
      <c r="K651" s="16"/>
      <c r="L651" s="16"/>
      <c r="M651" s="16"/>
    </row>
    <row r="652" spans="1:13">
      <c r="A652" s="7"/>
      <c r="B652" s="104">
        <f t="shared" ref="B652" si="453">B650</f>
        <v>42220</v>
      </c>
      <c r="C652" s="19" t="s">
        <v>15</v>
      </c>
      <c r="D652" s="20" t="s">
        <v>5</v>
      </c>
      <c r="E652" s="20"/>
      <c r="F652" s="25"/>
      <c r="G652" s="21">
        <f t="shared" si="448"/>
        <v>0</v>
      </c>
      <c r="H652" s="22">
        <f t="shared" si="449"/>
        <v>1</v>
      </c>
      <c r="I652" s="23">
        <f t="shared" si="450"/>
        <v>0</v>
      </c>
      <c r="J652" s="24">
        <f t="shared" si="451"/>
        <v>0</v>
      </c>
      <c r="K652" s="16"/>
      <c r="L652" s="16"/>
      <c r="M652" s="16"/>
    </row>
    <row r="653" spans="1:13">
      <c r="A653" s="7"/>
      <c r="B653" s="103">
        <v>42221</v>
      </c>
      <c r="C653" s="8" t="s">
        <v>13</v>
      </c>
      <c r="D653" s="20" t="s">
        <v>4</v>
      </c>
      <c r="E653" s="20"/>
      <c r="F653" s="25"/>
      <c r="G653" s="21">
        <f t="shared" si="448"/>
        <v>0</v>
      </c>
      <c r="H653" s="22">
        <f t="shared" si="449"/>
        <v>1</v>
      </c>
      <c r="I653" s="23">
        <f t="shared" si="450"/>
        <v>0</v>
      </c>
      <c r="J653" s="24">
        <f t="shared" si="451"/>
        <v>0</v>
      </c>
      <c r="K653" s="16"/>
      <c r="L653" s="16"/>
      <c r="M653" s="16"/>
    </row>
    <row r="654" spans="1:13">
      <c r="A654" s="7"/>
      <c r="B654" s="104">
        <f t="shared" ref="B654" si="454">B653</f>
        <v>42221</v>
      </c>
      <c r="C654" s="19" t="s">
        <v>14</v>
      </c>
      <c r="D654" s="20" t="s">
        <v>6</v>
      </c>
      <c r="E654" s="20"/>
      <c r="F654" s="25"/>
      <c r="G654" s="21">
        <f t="shared" si="448"/>
        <v>0</v>
      </c>
      <c r="H654" s="22">
        <f t="shared" si="449"/>
        <v>1</v>
      </c>
      <c r="I654" s="23">
        <f t="shared" si="450"/>
        <v>0</v>
      </c>
      <c r="J654" s="24">
        <f t="shared" si="451"/>
        <v>0</v>
      </c>
      <c r="K654" s="16"/>
      <c r="L654" s="16"/>
      <c r="M654" s="16"/>
    </row>
    <row r="655" spans="1:13">
      <c r="A655" s="7"/>
      <c r="B655" s="104">
        <f t="shared" ref="B655" si="455">B653</f>
        <v>42221</v>
      </c>
      <c r="C655" s="19" t="s">
        <v>15</v>
      </c>
      <c r="D655" s="20" t="s">
        <v>5</v>
      </c>
      <c r="E655" s="20"/>
      <c r="F655" s="25"/>
      <c r="G655" s="21">
        <f t="shared" si="448"/>
        <v>0</v>
      </c>
      <c r="H655" s="22">
        <f t="shared" si="449"/>
        <v>1</v>
      </c>
      <c r="I655" s="23">
        <f t="shared" si="450"/>
        <v>0</v>
      </c>
      <c r="J655" s="24">
        <f t="shared" si="451"/>
        <v>0</v>
      </c>
      <c r="K655" s="16"/>
      <c r="L655" s="16"/>
      <c r="M655" s="16"/>
    </row>
    <row r="656" spans="1:13">
      <c r="A656" s="7"/>
      <c r="B656" s="103">
        <v>42222</v>
      </c>
      <c r="C656" s="8" t="s">
        <v>13</v>
      </c>
      <c r="D656" s="20" t="s">
        <v>3</v>
      </c>
      <c r="E656" s="20"/>
      <c r="F656" s="25"/>
      <c r="G656" s="21">
        <f t="shared" si="448"/>
        <v>0</v>
      </c>
      <c r="H656" s="22">
        <f t="shared" si="449"/>
        <v>1</v>
      </c>
      <c r="I656" s="23">
        <f t="shared" si="450"/>
        <v>0</v>
      </c>
      <c r="J656" s="24">
        <f t="shared" si="451"/>
        <v>0</v>
      </c>
      <c r="K656" s="16"/>
      <c r="L656" s="16"/>
      <c r="M656" s="16"/>
    </row>
    <row r="657" spans="1:13">
      <c r="A657" s="7"/>
      <c r="B657" s="104">
        <f t="shared" ref="B657" si="456">B656</f>
        <v>42222</v>
      </c>
      <c r="C657" s="19" t="s">
        <v>14</v>
      </c>
      <c r="D657" s="20" t="s">
        <v>4</v>
      </c>
      <c r="E657" s="20"/>
      <c r="F657" s="25"/>
      <c r="G657" s="21">
        <f t="shared" si="448"/>
        <v>0</v>
      </c>
      <c r="H657" s="22">
        <f t="shared" si="449"/>
        <v>1</v>
      </c>
      <c r="I657" s="23">
        <f t="shared" si="450"/>
        <v>0</v>
      </c>
      <c r="J657" s="24">
        <f t="shared" si="451"/>
        <v>0</v>
      </c>
      <c r="K657" s="16"/>
      <c r="L657" s="16"/>
      <c r="M657" s="16"/>
    </row>
    <row r="658" spans="1:13">
      <c r="A658" s="7"/>
      <c r="B658" s="104">
        <f t="shared" ref="B658" si="457">B656</f>
        <v>42222</v>
      </c>
      <c r="C658" s="19" t="s">
        <v>15</v>
      </c>
      <c r="D658" s="20" t="s">
        <v>6</v>
      </c>
      <c r="E658" s="20"/>
      <c r="F658" s="25"/>
      <c r="G658" s="21">
        <f t="shared" si="448"/>
        <v>0</v>
      </c>
      <c r="H658" s="22">
        <f t="shared" si="449"/>
        <v>1</v>
      </c>
      <c r="I658" s="23">
        <f t="shared" si="450"/>
        <v>0</v>
      </c>
      <c r="J658" s="24">
        <f t="shared" si="451"/>
        <v>0</v>
      </c>
      <c r="K658" s="16"/>
      <c r="L658" s="16"/>
      <c r="M658" s="16"/>
    </row>
    <row r="659" spans="1:13">
      <c r="A659" s="7"/>
      <c r="B659" s="103">
        <v>42223</v>
      </c>
      <c r="C659" s="8" t="s">
        <v>13</v>
      </c>
      <c r="D659" s="20" t="s">
        <v>3</v>
      </c>
      <c r="E659" s="20"/>
      <c r="F659" s="25"/>
      <c r="G659" s="21">
        <f t="shared" si="448"/>
        <v>0</v>
      </c>
      <c r="H659" s="22">
        <f t="shared" si="449"/>
        <v>1</v>
      </c>
      <c r="I659" s="23">
        <f t="shared" si="450"/>
        <v>0</v>
      </c>
      <c r="J659" s="24">
        <f t="shared" si="451"/>
        <v>0</v>
      </c>
      <c r="K659" s="16"/>
      <c r="L659" s="16"/>
      <c r="M659" s="16"/>
    </row>
    <row r="660" spans="1:13">
      <c r="A660" s="7"/>
      <c r="B660" s="104">
        <f t="shared" ref="B660" si="458">B659</f>
        <v>42223</v>
      </c>
      <c r="C660" s="19" t="s">
        <v>14</v>
      </c>
      <c r="D660" s="20" t="s">
        <v>4</v>
      </c>
      <c r="E660" s="20"/>
      <c r="F660" s="25"/>
      <c r="G660" s="21">
        <f t="shared" si="448"/>
        <v>0</v>
      </c>
      <c r="H660" s="22">
        <f t="shared" si="449"/>
        <v>1</v>
      </c>
      <c r="I660" s="23">
        <f t="shared" si="450"/>
        <v>0</v>
      </c>
      <c r="J660" s="24">
        <f t="shared" si="451"/>
        <v>0</v>
      </c>
      <c r="K660" s="16"/>
      <c r="L660" s="16"/>
      <c r="M660" s="16"/>
    </row>
    <row r="661" spans="1:13">
      <c r="A661" s="7"/>
      <c r="B661" s="104">
        <f t="shared" ref="B661" si="459">B659</f>
        <v>42223</v>
      </c>
      <c r="C661" s="19" t="s">
        <v>15</v>
      </c>
      <c r="D661" s="20" t="s">
        <v>6</v>
      </c>
      <c r="E661" s="20"/>
      <c r="F661" s="25"/>
      <c r="G661" s="21">
        <f t="shared" si="448"/>
        <v>0</v>
      </c>
      <c r="H661" s="22">
        <f t="shared" si="449"/>
        <v>1</v>
      </c>
      <c r="I661" s="23">
        <f t="shared" si="450"/>
        <v>0</v>
      </c>
      <c r="J661" s="24">
        <f t="shared" si="451"/>
        <v>0</v>
      </c>
      <c r="K661" s="16"/>
      <c r="L661" s="16"/>
      <c r="M661" s="16"/>
    </row>
    <row r="662" spans="1:13">
      <c r="A662" s="7"/>
      <c r="B662" s="103">
        <v>42224</v>
      </c>
      <c r="C662" s="8" t="s">
        <v>13</v>
      </c>
      <c r="D662" s="20" t="s">
        <v>2</v>
      </c>
      <c r="E662" s="20"/>
      <c r="F662" s="25"/>
      <c r="G662" s="21">
        <f t="shared" si="448"/>
        <v>0</v>
      </c>
      <c r="H662" s="22">
        <f t="shared" si="449"/>
        <v>1</v>
      </c>
      <c r="I662" s="23">
        <f t="shared" si="450"/>
        <v>0</v>
      </c>
      <c r="J662" s="24">
        <f t="shared" si="451"/>
        <v>0</v>
      </c>
      <c r="K662" s="16"/>
      <c r="L662" s="16"/>
      <c r="M662" s="16"/>
    </row>
    <row r="663" spans="1:13">
      <c r="A663" s="7"/>
      <c r="B663" s="104">
        <f t="shared" ref="B663" si="460">B662</f>
        <v>42224</v>
      </c>
      <c r="C663" s="19" t="s">
        <v>14</v>
      </c>
      <c r="D663" s="20" t="s">
        <v>3</v>
      </c>
      <c r="E663" s="20"/>
      <c r="F663" s="25"/>
      <c r="G663" s="21">
        <f t="shared" si="448"/>
        <v>0</v>
      </c>
      <c r="H663" s="22">
        <f t="shared" si="449"/>
        <v>1</v>
      </c>
      <c r="I663" s="23">
        <f t="shared" si="450"/>
        <v>0</v>
      </c>
      <c r="J663" s="24">
        <f t="shared" si="451"/>
        <v>0</v>
      </c>
      <c r="K663" s="16"/>
      <c r="L663" s="16"/>
      <c r="M663" s="16"/>
    </row>
    <row r="664" spans="1:13">
      <c r="A664" s="7"/>
      <c r="B664" s="104">
        <f t="shared" ref="B664" si="461">B662</f>
        <v>42224</v>
      </c>
      <c r="C664" s="19" t="s">
        <v>15</v>
      </c>
      <c r="D664" s="20" t="s">
        <v>4</v>
      </c>
      <c r="E664" s="20"/>
      <c r="F664" s="25"/>
      <c r="G664" s="21">
        <f t="shared" si="448"/>
        <v>0</v>
      </c>
      <c r="H664" s="22">
        <f t="shared" si="449"/>
        <v>1</v>
      </c>
      <c r="I664" s="23">
        <f t="shared" si="450"/>
        <v>0</v>
      </c>
      <c r="J664" s="24">
        <f t="shared" si="451"/>
        <v>0</v>
      </c>
      <c r="K664" s="16"/>
      <c r="L664" s="16"/>
      <c r="M664" s="16"/>
    </row>
    <row r="665" spans="1:13">
      <c r="A665" s="7"/>
      <c r="B665" s="103">
        <v>42225</v>
      </c>
      <c r="C665" s="8" t="s">
        <v>13</v>
      </c>
      <c r="D665" s="9" t="s">
        <v>2</v>
      </c>
      <c r="E665" s="20"/>
      <c r="F665" s="25"/>
      <c r="G665" s="21">
        <f t="shared" si="448"/>
        <v>0</v>
      </c>
      <c r="H665" s="22">
        <f t="shared" si="449"/>
        <v>1</v>
      </c>
      <c r="I665" s="23">
        <f t="shared" si="450"/>
        <v>0</v>
      </c>
      <c r="J665" s="24">
        <f t="shared" si="451"/>
        <v>0</v>
      </c>
      <c r="K665" s="16"/>
      <c r="L665" s="16"/>
      <c r="M665" s="16"/>
    </row>
    <row r="666" spans="1:13">
      <c r="A666" s="7"/>
      <c r="B666" s="104">
        <f t="shared" ref="B666" si="462">B665</f>
        <v>42225</v>
      </c>
      <c r="C666" s="19" t="s">
        <v>14</v>
      </c>
      <c r="D666" s="20" t="s">
        <v>3</v>
      </c>
      <c r="E666" s="20"/>
      <c r="F666" s="25"/>
      <c r="G666" s="21">
        <f t="shared" si="448"/>
        <v>0</v>
      </c>
      <c r="H666" s="22">
        <f t="shared" si="449"/>
        <v>1</v>
      </c>
      <c r="I666" s="23">
        <f t="shared" si="450"/>
        <v>0</v>
      </c>
      <c r="J666" s="24">
        <f t="shared" si="451"/>
        <v>0</v>
      </c>
      <c r="K666" s="16"/>
      <c r="L666" s="16"/>
      <c r="M666" s="16"/>
    </row>
    <row r="667" spans="1:13">
      <c r="A667" s="7"/>
      <c r="B667" s="104">
        <f t="shared" ref="B667" si="463">B665</f>
        <v>42225</v>
      </c>
      <c r="C667" s="19" t="s">
        <v>15</v>
      </c>
      <c r="D667" s="20" t="s">
        <v>4</v>
      </c>
      <c r="E667" s="20"/>
      <c r="F667" s="25"/>
      <c r="G667" s="21">
        <f t="shared" si="448"/>
        <v>0</v>
      </c>
      <c r="H667" s="22">
        <f t="shared" si="449"/>
        <v>1</v>
      </c>
      <c r="I667" s="23">
        <f t="shared" si="450"/>
        <v>0</v>
      </c>
      <c r="J667" s="24">
        <f t="shared" si="451"/>
        <v>0</v>
      </c>
      <c r="K667" s="16"/>
      <c r="L667" s="16"/>
      <c r="M667" s="16"/>
    </row>
    <row r="668" spans="1:13">
      <c r="A668" s="7"/>
      <c r="B668" s="103">
        <v>42226</v>
      </c>
      <c r="C668" s="8" t="s">
        <v>13</v>
      </c>
      <c r="D668" s="20" t="s">
        <v>5</v>
      </c>
      <c r="E668" s="20"/>
      <c r="F668" s="25"/>
      <c r="G668" s="21">
        <f t="shared" si="448"/>
        <v>0</v>
      </c>
      <c r="H668" s="22">
        <f t="shared" si="449"/>
        <v>1</v>
      </c>
      <c r="I668" s="23">
        <f t="shared" si="450"/>
        <v>0</v>
      </c>
      <c r="J668" s="24">
        <f t="shared" si="451"/>
        <v>0</v>
      </c>
      <c r="K668" s="16"/>
      <c r="L668" s="16"/>
      <c r="M668" s="16"/>
    </row>
    <row r="669" spans="1:13">
      <c r="A669" s="7"/>
      <c r="B669" s="104">
        <f t="shared" ref="B669" si="464">B668</f>
        <v>42226</v>
      </c>
      <c r="C669" s="19" t="s">
        <v>14</v>
      </c>
      <c r="D669" s="20" t="s">
        <v>2</v>
      </c>
      <c r="E669" s="20"/>
      <c r="F669" s="25"/>
      <c r="G669" s="21">
        <f t="shared" si="448"/>
        <v>0</v>
      </c>
      <c r="H669" s="22">
        <f t="shared" si="449"/>
        <v>1</v>
      </c>
      <c r="I669" s="23">
        <f t="shared" si="450"/>
        <v>0</v>
      </c>
      <c r="J669" s="24">
        <f t="shared" si="451"/>
        <v>0</v>
      </c>
      <c r="K669" s="16"/>
      <c r="L669" s="16"/>
      <c r="M669" s="16"/>
    </row>
    <row r="670" spans="1:13">
      <c r="A670" s="7"/>
      <c r="B670" s="104">
        <f t="shared" ref="B670" si="465">B668</f>
        <v>42226</v>
      </c>
      <c r="C670" s="19" t="s">
        <v>15</v>
      </c>
      <c r="D670" s="20" t="s">
        <v>3</v>
      </c>
      <c r="E670" s="20"/>
      <c r="F670" s="25"/>
      <c r="G670" s="21">
        <f t="shared" si="448"/>
        <v>0</v>
      </c>
      <c r="H670" s="22">
        <f t="shared" si="449"/>
        <v>1</v>
      </c>
      <c r="I670" s="23">
        <f t="shared" si="450"/>
        <v>0</v>
      </c>
      <c r="J670" s="24">
        <f t="shared" si="451"/>
        <v>0</v>
      </c>
      <c r="K670" s="16"/>
      <c r="L670" s="16"/>
      <c r="M670" s="16"/>
    </row>
    <row r="671" spans="1:13">
      <c r="A671" s="7"/>
      <c r="B671" s="103">
        <v>42227</v>
      </c>
      <c r="C671" s="8" t="s">
        <v>13</v>
      </c>
      <c r="D671" s="20" t="s">
        <v>5</v>
      </c>
      <c r="E671" s="20"/>
      <c r="F671" s="25"/>
      <c r="G671" s="21">
        <f t="shared" si="448"/>
        <v>0</v>
      </c>
      <c r="H671" s="22">
        <f t="shared" si="449"/>
        <v>1</v>
      </c>
      <c r="I671" s="23">
        <f t="shared" si="450"/>
        <v>0</v>
      </c>
      <c r="J671" s="24">
        <f t="shared" si="451"/>
        <v>0</v>
      </c>
      <c r="K671" s="16"/>
      <c r="L671" s="16"/>
      <c r="M671" s="16"/>
    </row>
    <row r="672" spans="1:13">
      <c r="A672" s="7"/>
      <c r="B672" s="104">
        <f t="shared" ref="B672" si="466">B671</f>
        <v>42227</v>
      </c>
      <c r="C672" s="19" t="s">
        <v>14</v>
      </c>
      <c r="D672" s="20" t="s">
        <v>2</v>
      </c>
      <c r="E672" s="20"/>
      <c r="F672" s="25"/>
      <c r="G672" s="21">
        <f t="shared" si="448"/>
        <v>0</v>
      </c>
      <c r="H672" s="22">
        <f t="shared" si="449"/>
        <v>1</v>
      </c>
      <c r="I672" s="23">
        <f t="shared" si="450"/>
        <v>0</v>
      </c>
      <c r="J672" s="24">
        <f t="shared" si="451"/>
        <v>0</v>
      </c>
      <c r="K672" s="16"/>
      <c r="L672" s="16"/>
      <c r="M672" s="16"/>
    </row>
    <row r="673" spans="1:13">
      <c r="A673" s="7"/>
      <c r="B673" s="104">
        <f t="shared" ref="B673" si="467">B671</f>
        <v>42227</v>
      </c>
      <c r="C673" s="19" t="s">
        <v>15</v>
      </c>
      <c r="D673" s="20" t="s">
        <v>3</v>
      </c>
      <c r="E673" s="20"/>
      <c r="F673" s="25"/>
      <c r="G673" s="21">
        <f t="shared" si="448"/>
        <v>0</v>
      </c>
      <c r="H673" s="22">
        <f t="shared" si="449"/>
        <v>1</v>
      </c>
      <c r="I673" s="23">
        <f t="shared" si="450"/>
        <v>0</v>
      </c>
      <c r="J673" s="24">
        <f t="shared" si="451"/>
        <v>0</v>
      </c>
      <c r="K673" s="16"/>
      <c r="L673" s="16"/>
      <c r="M673" s="16"/>
    </row>
    <row r="674" spans="1:13">
      <c r="A674" s="7"/>
      <c r="B674" s="103">
        <v>42228</v>
      </c>
      <c r="C674" s="8" t="s">
        <v>13</v>
      </c>
      <c r="D674" s="20" t="s">
        <v>6</v>
      </c>
      <c r="E674" s="20"/>
      <c r="F674" s="25"/>
      <c r="G674" s="21">
        <f t="shared" si="448"/>
        <v>0</v>
      </c>
      <c r="H674" s="22">
        <f t="shared" si="449"/>
        <v>1</v>
      </c>
      <c r="I674" s="23">
        <f t="shared" si="450"/>
        <v>0</v>
      </c>
      <c r="J674" s="24">
        <f t="shared" si="451"/>
        <v>0</v>
      </c>
      <c r="K674" s="16"/>
      <c r="L674" s="16"/>
      <c r="M674" s="16"/>
    </row>
    <row r="675" spans="1:13">
      <c r="A675" s="7"/>
      <c r="B675" s="104">
        <f t="shared" ref="B675" si="468">B674</f>
        <v>42228</v>
      </c>
      <c r="C675" s="19" t="s">
        <v>14</v>
      </c>
      <c r="D675" s="20" t="s">
        <v>5</v>
      </c>
      <c r="E675" s="20"/>
      <c r="F675" s="25"/>
      <c r="G675" s="21">
        <f t="shared" si="448"/>
        <v>0</v>
      </c>
      <c r="H675" s="22">
        <f t="shared" si="449"/>
        <v>1</v>
      </c>
      <c r="I675" s="23">
        <f t="shared" si="450"/>
        <v>0</v>
      </c>
      <c r="J675" s="24">
        <f t="shared" si="451"/>
        <v>0</v>
      </c>
      <c r="K675" s="16"/>
      <c r="L675" s="16"/>
      <c r="M675" s="16"/>
    </row>
    <row r="676" spans="1:13">
      <c r="A676" s="7"/>
      <c r="B676" s="104">
        <f t="shared" ref="B676" si="469">B674</f>
        <v>42228</v>
      </c>
      <c r="C676" s="19" t="s">
        <v>15</v>
      </c>
      <c r="D676" s="20" t="s">
        <v>2</v>
      </c>
      <c r="E676" s="20"/>
      <c r="F676" s="25"/>
      <c r="G676" s="21">
        <f t="shared" si="448"/>
        <v>0</v>
      </c>
      <c r="H676" s="22">
        <f t="shared" si="449"/>
        <v>1</v>
      </c>
      <c r="I676" s="23">
        <f t="shared" si="450"/>
        <v>0</v>
      </c>
      <c r="J676" s="24">
        <f t="shared" si="451"/>
        <v>0</v>
      </c>
      <c r="K676" s="16"/>
      <c r="L676" s="16"/>
      <c r="M676" s="16"/>
    </row>
    <row r="677" spans="1:13">
      <c r="A677" s="7"/>
      <c r="B677" s="103">
        <v>42229</v>
      </c>
      <c r="C677" s="8" t="s">
        <v>13</v>
      </c>
      <c r="D677" s="20" t="s">
        <v>6</v>
      </c>
      <c r="E677" s="20"/>
      <c r="F677" s="25"/>
      <c r="G677" s="21">
        <f t="shared" si="448"/>
        <v>0</v>
      </c>
      <c r="H677" s="22">
        <f t="shared" si="449"/>
        <v>1</v>
      </c>
      <c r="I677" s="23">
        <f t="shared" si="450"/>
        <v>0</v>
      </c>
      <c r="J677" s="24">
        <f t="shared" si="451"/>
        <v>0</v>
      </c>
      <c r="K677" s="16"/>
      <c r="L677" s="16"/>
      <c r="M677" s="16"/>
    </row>
    <row r="678" spans="1:13">
      <c r="A678" s="7"/>
      <c r="B678" s="104">
        <f t="shared" ref="B678" si="470">B677</f>
        <v>42229</v>
      </c>
      <c r="C678" s="19" t="s">
        <v>14</v>
      </c>
      <c r="D678" s="20" t="s">
        <v>5</v>
      </c>
      <c r="E678" s="20"/>
      <c r="F678" s="25"/>
      <c r="G678" s="21">
        <f t="shared" si="448"/>
        <v>0</v>
      </c>
      <c r="H678" s="22">
        <f t="shared" si="449"/>
        <v>1</v>
      </c>
      <c r="I678" s="23">
        <f t="shared" si="450"/>
        <v>0</v>
      </c>
      <c r="J678" s="24">
        <f t="shared" si="451"/>
        <v>0</v>
      </c>
      <c r="K678" s="16"/>
      <c r="L678" s="16"/>
      <c r="M678" s="16"/>
    </row>
    <row r="679" spans="1:13">
      <c r="A679" s="7"/>
      <c r="B679" s="104">
        <f t="shared" ref="B679" si="471">B677</f>
        <v>42229</v>
      </c>
      <c r="C679" s="19" t="s">
        <v>15</v>
      </c>
      <c r="D679" s="20" t="s">
        <v>2</v>
      </c>
      <c r="E679" s="20"/>
      <c r="F679" s="25"/>
      <c r="G679" s="21">
        <f t="shared" si="448"/>
        <v>0</v>
      </c>
      <c r="H679" s="22">
        <f t="shared" si="449"/>
        <v>1</v>
      </c>
      <c r="I679" s="23">
        <f t="shared" si="450"/>
        <v>0</v>
      </c>
      <c r="J679" s="24">
        <f t="shared" si="451"/>
        <v>0</v>
      </c>
      <c r="K679" s="16"/>
      <c r="L679" s="16"/>
      <c r="M679" s="16"/>
    </row>
    <row r="680" spans="1:13">
      <c r="A680" s="7"/>
      <c r="B680" s="103">
        <v>42230</v>
      </c>
      <c r="C680" s="8" t="s">
        <v>13</v>
      </c>
      <c r="D680" s="20" t="s">
        <v>4</v>
      </c>
      <c r="E680" s="20"/>
      <c r="F680" s="25"/>
      <c r="G680" s="21">
        <f t="shared" si="448"/>
        <v>0</v>
      </c>
      <c r="H680" s="22">
        <f t="shared" si="449"/>
        <v>1</v>
      </c>
      <c r="I680" s="23">
        <f t="shared" si="450"/>
        <v>0</v>
      </c>
      <c r="J680" s="24">
        <f t="shared" si="451"/>
        <v>0</v>
      </c>
      <c r="K680" s="16"/>
      <c r="L680" s="16"/>
      <c r="M680" s="16"/>
    </row>
    <row r="681" spans="1:13">
      <c r="A681" s="7"/>
      <c r="B681" s="104">
        <f t="shared" ref="B681" si="472">B680</f>
        <v>42230</v>
      </c>
      <c r="C681" s="19" t="s">
        <v>14</v>
      </c>
      <c r="D681" s="20" t="s">
        <v>6</v>
      </c>
      <c r="E681" s="20"/>
      <c r="F681" s="25"/>
      <c r="G681" s="21">
        <f t="shared" si="448"/>
        <v>0</v>
      </c>
      <c r="H681" s="22">
        <f t="shared" si="449"/>
        <v>1</v>
      </c>
      <c r="I681" s="23">
        <f t="shared" si="450"/>
        <v>0</v>
      </c>
      <c r="J681" s="24">
        <f t="shared" si="451"/>
        <v>0</v>
      </c>
      <c r="K681" s="16"/>
      <c r="L681" s="16"/>
      <c r="M681" s="16"/>
    </row>
    <row r="682" spans="1:13">
      <c r="A682" s="7"/>
      <c r="B682" s="104">
        <f t="shared" ref="B682" si="473">B680</f>
        <v>42230</v>
      </c>
      <c r="C682" s="19" t="s">
        <v>15</v>
      </c>
      <c r="D682" s="20" t="s">
        <v>5</v>
      </c>
      <c r="E682" s="20"/>
      <c r="F682" s="25"/>
      <c r="G682" s="21">
        <f t="shared" si="448"/>
        <v>0</v>
      </c>
      <c r="H682" s="22">
        <f t="shared" si="449"/>
        <v>1</v>
      </c>
      <c r="I682" s="23">
        <f t="shared" si="450"/>
        <v>0</v>
      </c>
      <c r="J682" s="24">
        <f t="shared" si="451"/>
        <v>0</v>
      </c>
      <c r="K682" s="16"/>
      <c r="L682" s="16"/>
      <c r="M682" s="16"/>
    </row>
    <row r="683" spans="1:13">
      <c r="A683" s="7"/>
      <c r="B683" s="103">
        <v>42231</v>
      </c>
      <c r="C683" s="8" t="s">
        <v>13</v>
      </c>
      <c r="D683" s="20" t="s">
        <v>4</v>
      </c>
      <c r="E683" s="20"/>
      <c r="F683" s="25"/>
      <c r="G683" s="21">
        <f t="shared" si="448"/>
        <v>0</v>
      </c>
      <c r="H683" s="22">
        <f t="shared" si="449"/>
        <v>1</v>
      </c>
      <c r="I683" s="23">
        <f t="shared" si="450"/>
        <v>0</v>
      </c>
      <c r="J683" s="24">
        <f t="shared" si="451"/>
        <v>0</v>
      </c>
      <c r="K683" s="16"/>
      <c r="L683" s="16"/>
      <c r="M683" s="16"/>
    </row>
    <row r="684" spans="1:13">
      <c r="A684" s="7"/>
      <c r="B684" s="104">
        <f t="shared" ref="B684" si="474">B683</f>
        <v>42231</v>
      </c>
      <c r="C684" s="19" t="s">
        <v>14</v>
      </c>
      <c r="D684" s="20" t="s">
        <v>6</v>
      </c>
      <c r="E684" s="20"/>
      <c r="F684" s="25"/>
      <c r="G684" s="21">
        <f t="shared" si="448"/>
        <v>0</v>
      </c>
      <c r="H684" s="22">
        <f t="shared" si="449"/>
        <v>1</v>
      </c>
      <c r="I684" s="23">
        <f t="shared" si="450"/>
        <v>0</v>
      </c>
      <c r="J684" s="24">
        <f t="shared" si="451"/>
        <v>0</v>
      </c>
      <c r="K684" s="16"/>
      <c r="L684" s="16"/>
      <c r="M684" s="16"/>
    </row>
    <row r="685" spans="1:13">
      <c r="A685" s="7"/>
      <c r="B685" s="104">
        <f t="shared" ref="B685" si="475">B683</f>
        <v>42231</v>
      </c>
      <c r="C685" s="19" t="s">
        <v>15</v>
      </c>
      <c r="D685" s="20" t="s">
        <v>5</v>
      </c>
      <c r="E685" s="20"/>
      <c r="F685" s="25"/>
      <c r="G685" s="21">
        <f t="shared" si="448"/>
        <v>0</v>
      </c>
      <c r="H685" s="22">
        <f t="shared" si="449"/>
        <v>1</v>
      </c>
      <c r="I685" s="23">
        <f t="shared" si="450"/>
        <v>0</v>
      </c>
      <c r="J685" s="24">
        <f t="shared" si="451"/>
        <v>0</v>
      </c>
      <c r="K685" s="16"/>
      <c r="L685" s="16"/>
      <c r="M685" s="16"/>
    </row>
    <row r="686" spans="1:13">
      <c r="A686" s="7"/>
      <c r="B686" s="103">
        <v>42232</v>
      </c>
      <c r="C686" s="8" t="s">
        <v>13</v>
      </c>
      <c r="D686" s="20" t="s">
        <v>3</v>
      </c>
      <c r="E686" s="20"/>
      <c r="F686" s="25"/>
      <c r="G686" s="21">
        <f t="shared" si="448"/>
        <v>0</v>
      </c>
      <c r="H686" s="22">
        <f t="shared" si="449"/>
        <v>1</v>
      </c>
      <c r="I686" s="23">
        <f t="shared" si="450"/>
        <v>0</v>
      </c>
      <c r="J686" s="24">
        <f t="shared" si="451"/>
        <v>0</v>
      </c>
      <c r="K686" s="16"/>
      <c r="L686" s="16"/>
      <c r="M686" s="16"/>
    </row>
    <row r="687" spans="1:13">
      <c r="A687" s="7"/>
      <c r="B687" s="104">
        <f t="shared" ref="B687" si="476">B686</f>
        <v>42232</v>
      </c>
      <c r="C687" s="19" t="s">
        <v>14</v>
      </c>
      <c r="D687" s="20" t="s">
        <v>4</v>
      </c>
      <c r="E687" s="20"/>
      <c r="F687" s="25"/>
      <c r="G687" s="21">
        <f t="shared" si="448"/>
        <v>0</v>
      </c>
      <c r="H687" s="22">
        <f t="shared" si="449"/>
        <v>1</v>
      </c>
      <c r="I687" s="23">
        <f t="shared" si="450"/>
        <v>0</v>
      </c>
      <c r="J687" s="24">
        <f t="shared" si="451"/>
        <v>0</v>
      </c>
      <c r="K687" s="16"/>
      <c r="L687" s="16"/>
      <c r="M687" s="16"/>
    </row>
    <row r="688" spans="1:13">
      <c r="A688" s="7"/>
      <c r="B688" s="104">
        <f t="shared" ref="B688" si="477">B686</f>
        <v>42232</v>
      </c>
      <c r="C688" s="19" t="s">
        <v>15</v>
      </c>
      <c r="D688" s="20" t="s">
        <v>6</v>
      </c>
      <c r="E688" s="20"/>
      <c r="F688" s="25"/>
      <c r="G688" s="21">
        <f t="shared" si="448"/>
        <v>0</v>
      </c>
      <c r="H688" s="22">
        <f t="shared" si="449"/>
        <v>1</v>
      </c>
      <c r="I688" s="23">
        <f t="shared" si="450"/>
        <v>0</v>
      </c>
      <c r="J688" s="24">
        <f t="shared" si="451"/>
        <v>0</v>
      </c>
      <c r="K688" s="16"/>
      <c r="L688" s="16"/>
      <c r="M688" s="16"/>
    </row>
    <row r="689" spans="1:13">
      <c r="A689" s="7"/>
      <c r="B689" s="103">
        <v>42233</v>
      </c>
      <c r="C689" s="8" t="s">
        <v>13</v>
      </c>
      <c r="D689" s="20" t="s">
        <v>3</v>
      </c>
      <c r="E689" s="20"/>
      <c r="F689" s="25"/>
      <c r="G689" s="21">
        <f t="shared" si="448"/>
        <v>0</v>
      </c>
      <c r="H689" s="22">
        <f t="shared" si="449"/>
        <v>1</v>
      </c>
      <c r="I689" s="23">
        <f t="shared" si="450"/>
        <v>0</v>
      </c>
      <c r="J689" s="24">
        <f t="shared" si="451"/>
        <v>0</v>
      </c>
      <c r="K689" s="16"/>
      <c r="L689" s="16"/>
      <c r="M689" s="16"/>
    </row>
    <row r="690" spans="1:13">
      <c r="A690" s="7"/>
      <c r="B690" s="104">
        <f t="shared" ref="B690" si="478">B689</f>
        <v>42233</v>
      </c>
      <c r="C690" s="19" t="s">
        <v>14</v>
      </c>
      <c r="D690" s="20" t="s">
        <v>4</v>
      </c>
      <c r="E690" s="20"/>
      <c r="F690" s="25"/>
      <c r="G690" s="21">
        <f t="shared" si="448"/>
        <v>0</v>
      </c>
      <c r="H690" s="22">
        <f t="shared" si="449"/>
        <v>1</v>
      </c>
      <c r="I690" s="23">
        <f t="shared" si="450"/>
        <v>0</v>
      </c>
      <c r="J690" s="24">
        <f t="shared" si="451"/>
        <v>0</v>
      </c>
      <c r="K690" s="16"/>
      <c r="L690" s="16"/>
      <c r="M690" s="16"/>
    </row>
    <row r="691" spans="1:13">
      <c r="A691" s="7"/>
      <c r="B691" s="104">
        <f t="shared" ref="B691" si="479">B689</f>
        <v>42233</v>
      </c>
      <c r="C691" s="19" t="s">
        <v>15</v>
      </c>
      <c r="D691" s="20" t="s">
        <v>6</v>
      </c>
      <c r="E691" s="20"/>
      <c r="F691" s="25"/>
      <c r="G691" s="21">
        <f t="shared" si="448"/>
        <v>0</v>
      </c>
      <c r="H691" s="22">
        <f t="shared" si="449"/>
        <v>1</v>
      </c>
      <c r="I691" s="23">
        <f t="shared" si="450"/>
        <v>0</v>
      </c>
      <c r="J691" s="24">
        <f t="shared" si="451"/>
        <v>0</v>
      </c>
      <c r="K691" s="16"/>
      <c r="L691" s="16"/>
      <c r="M691" s="16"/>
    </row>
    <row r="692" spans="1:13">
      <c r="A692" s="7"/>
      <c r="B692" s="103">
        <v>42234</v>
      </c>
      <c r="C692" s="8" t="s">
        <v>13</v>
      </c>
      <c r="D692" s="20" t="s">
        <v>2</v>
      </c>
      <c r="E692" s="20"/>
      <c r="F692" s="25"/>
      <c r="G692" s="21">
        <f t="shared" si="448"/>
        <v>0</v>
      </c>
      <c r="H692" s="22">
        <f t="shared" si="449"/>
        <v>1</v>
      </c>
      <c r="I692" s="23">
        <f t="shared" si="450"/>
        <v>0</v>
      </c>
      <c r="J692" s="24">
        <f t="shared" si="451"/>
        <v>0</v>
      </c>
      <c r="K692" s="16"/>
      <c r="L692" s="16"/>
      <c r="M692" s="16"/>
    </row>
    <row r="693" spans="1:13">
      <c r="A693" s="7"/>
      <c r="B693" s="104">
        <f t="shared" ref="B693" si="480">B692</f>
        <v>42234</v>
      </c>
      <c r="C693" s="19" t="s">
        <v>14</v>
      </c>
      <c r="D693" s="20" t="s">
        <v>3</v>
      </c>
      <c r="E693" s="20"/>
      <c r="F693" s="25"/>
      <c r="G693" s="21">
        <f t="shared" si="448"/>
        <v>0</v>
      </c>
      <c r="H693" s="22">
        <f t="shared" si="449"/>
        <v>1</v>
      </c>
      <c r="I693" s="23">
        <f t="shared" si="450"/>
        <v>0</v>
      </c>
      <c r="J693" s="24">
        <f t="shared" si="451"/>
        <v>0</v>
      </c>
      <c r="K693" s="16"/>
      <c r="L693" s="16"/>
      <c r="M693" s="16"/>
    </row>
    <row r="694" spans="1:13">
      <c r="A694" s="7"/>
      <c r="B694" s="104">
        <f t="shared" ref="B694" si="481">B692</f>
        <v>42234</v>
      </c>
      <c r="C694" s="19" t="s">
        <v>15</v>
      </c>
      <c r="D694" s="20" t="s">
        <v>4</v>
      </c>
      <c r="E694" s="20"/>
      <c r="F694" s="25"/>
      <c r="G694" s="21">
        <f t="shared" si="448"/>
        <v>0</v>
      </c>
      <c r="H694" s="22">
        <f t="shared" si="449"/>
        <v>1</v>
      </c>
      <c r="I694" s="23">
        <f t="shared" si="450"/>
        <v>0</v>
      </c>
      <c r="J694" s="24">
        <f t="shared" si="451"/>
        <v>0</v>
      </c>
      <c r="K694" s="16"/>
      <c r="L694" s="16"/>
      <c r="M694" s="16"/>
    </row>
    <row r="695" spans="1:13">
      <c r="A695" s="7"/>
      <c r="B695" s="103">
        <v>42235</v>
      </c>
      <c r="C695" s="8" t="s">
        <v>13</v>
      </c>
      <c r="D695" s="9" t="s">
        <v>2</v>
      </c>
      <c r="E695" s="20"/>
      <c r="F695" s="25"/>
      <c r="G695" s="21">
        <f t="shared" si="448"/>
        <v>0</v>
      </c>
      <c r="H695" s="22">
        <f t="shared" si="449"/>
        <v>1</v>
      </c>
      <c r="I695" s="23">
        <f t="shared" si="450"/>
        <v>0</v>
      </c>
      <c r="J695" s="24">
        <f t="shared" si="451"/>
        <v>0</v>
      </c>
      <c r="K695" s="16"/>
      <c r="L695" s="16"/>
      <c r="M695" s="16"/>
    </row>
    <row r="696" spans="1:13">
      <c r="A696" s="7"/>
      <c r="B696" s="104">
        <f t="shared" ref="B696" si="482">B695</f>
        <v>42235</v>
      </c>
      <c r="C696" s="19" t="s">
        <v>14</v>
      </c>
      <c r="D696" s="20" t="s">
        <v>3</v>
      </c>
      <c r="E696" s="20"/>
      <c r="F696" s="25"/>
      <c r="G696" s="21">
        <f t="shared" si="448"/>
        <v>0</v>
      </c>
      <c r="H696" s="22">
        <f t="shared" si="449"/>
        <v>1</v>
      </c>
      <c r="I696" s="23">
        <f t="shared" si="450"/>
        <v>0</v>
      </c>
      <c r="J696" s="24">
        <f t="shared" si="451"/>
        <v>0</v>
      </c>
      <c r="K696" s="16"/>
      <c r="L696" s="16"/>
      <c r="M696" s="16"/>
    </row>
    <row r="697" spans="1:13">
      <c r="A697" s="7"/>
      <c r="B697" s="104">
        <f t="shared" ref="B697" si="483">B695</f>
        <v>42235</v>
      </c>
      <c r="C697" s="19" t="s">
        <v>15</v>
      </c>
      <c r="D697" s="20" t="s">
        <v>4</v>
      </c>
      <c r="E697" s="20"/>
      <c r="F697" s="25"/>
      <c r="G697" s="21">
        <f t="shared" si="448"/>
        <v>0</v>
      </c>
      <c r="H697" s="22">
        <f t="shared" si="449"/>
        <v>1</v>
      </c>
      <c r="I697" s="23">
        <f t="shared" si="450"/>
        <v>0</v>
      </c>
      <c r="J697" s="24">
        <f t="shared" si="451"/>
        <v>0</v>
      </c>
      <c r="K697" s="16"/>
      <c r="L697" s="16"/>
      <c r="M697" s="16"/>
    </row>
    <row r="698" spans="1:13">
      <c r="A698" s="7"/>
      <c r="B698" s="103">
        <v>42236</v>
      </c>
      <c r="C698" s="8" t="s">
        <v>13</v>
      </c>
      <c r="D698" s="20" t="s">
        <v>5</v>
      </c>
      <c r="E698" s="20"/>
      <c r="F698" s="25"/>
      <c r="G698" s="21">
        <f t="shared" si="448"/>
        <v>0</v>
      </c>
      <c r="H698" s="22">
        <f t="shared" si="449"/>
        <v>1</v>
      </c>
      <c r="I698" s="23">
        <f t="shared" si="450"/>
        <v>0</v>
      </c>
      <c r="J698" s="24">
        <f t="shared" si="451"/>
        <v>0</v>
      </c>
      <c r="K698" s="16"/>
      <c r="L698" s="16"/>
      <c r="M698" s="16"/>
    </row>
    <row r="699" spans="1:13">
      <c r="A699" s="7"/>
      <c r="B699" s="104">
        <f t="shared" ref="B699" si="484">B698</f>
        <v>42236</v>
      </c>
      <c r="C699" s="19" t="s">
        <v>14</v>
      </c>
      <c r="D699" s="20" t="s">
        <v>2</v>
      </c>
      <c r="E699" s="20"/>
      <c r="F699" s="25"/>
      <c r="G699" s="21">
        <f t="shared" si="448"/>
        <v>0</v>
      </c>
      <c r="H699" s="22">
        <f t="shared" si="449"/>
        <v>1</v>
      </c>
      <c r="I699" s="23">
        <f t="shared" si="450"/>
        <v>0</v>
      </c>
      <c r="J699" s="24">
        <f t="shared" si="451"/>
        <v>0</v>
      </c>
      <c r="K699" s="16"/>
      <c r="L699" s="16"/>
      <c r="M699" s="16"/>
    </row>
    <row r="700" spans="1:13">
      <c r="A700" s="7"/>
      <c r="B700" s="104">
        <f t="shared" ref="B700" si="485">B698</f>
        <v>42236</v>
      </c>
      <c r="C700" s="19" t="s">
        <v>15</v>
      </c>
      <c r="D700" s="20" t="s">
        <v>3</v>
      </c>
      <c r="E700" s="20"/>
      <c r="F700" s="25"/>
      <c r="G700" s="21">
        <f t="shared" si="448"/>
        <v>0</v>
      </c>
      <c r="H700" s="22">
        <f t="shared" si="449"/>
        <v>1</v>
      </c>
      <c r="I700" s="23">
        <f t="shared" si="450"/>
        <v>0</v>
      </c>
      <c r="J700" s="24">
        <f t="shared" si="451"/>
        <v>0</v>
      </c>
      <c r="K700" s="16"/>
      <c r="L700" s="16"/>
      <c r="M700" s="16"/>
    </row>
    <row r="701" spans="1:13">
      <c r="A701" s="7"/>
      <c r="B701" s="103">
        <v>42237</v>
      </c>
      <c r="C701" s="8" t="s">
        <v>13</v>
      </c>
      <c r="D701" s="20" t="s">
        <v>5</v>
      </c>
      <c r="E701" s="20"/>
      <c r="F701" s="25"/>
      <c r="G701" s="21">
        <f t="shared" si="448"/>
        <v>0</v>
      </c>
      <c r="H701" s="22">
        <f t="shared" si="449"/>
        <v>1</v>
      </c>
      <c r="I701" s="23">
        <f t="shared" si="450"/>
        <v>0</v>
      </c>
      <c r="J701" s="24">
        <f t="shared" si="451"/>
        <v>0</v>
      </c>
      <c r="K701" s="16"/>
      <c r="L701" s="16"/>
      <c r="M701" s="16"/>
    </row>
    <row r="702" spans="1:13">
      <c r="A702" s="7"/>
      <c r="B702" s="104">
        <f t="shared" ref="B702" si="486">B701</f>
        <v>42237</v>
      </c>
      <c r="C702" s="19" t="s">
        <v>14</v>
      </c>
      <c r="D702" s="20" t="s">
        <v>2</v>
      </c>
      <c r="E702" s="20"/>
      <c r="F702" s="25"/>
      <c r="G702" s="21">
        <f t="shared" si="448"/>
        <v>0</v>
      </c>
      <c r="H702" s="22">
        <f t="shared" si="449"/>
        <v>1</v>
      </c>
      <c r="I702" s="23">
        <f t="shared" si="450"/>
        <v>0</v>
      </c>
      <c r="J702" s="24">
        <f t="shared" si="451"/>
        <v>0</v>
      </c>
      <c r="K702" s="16"/>
      <c r="L702" s="16"/>
      <c r="M702" s="16"/>
    </row>
    <row r="703" spans="1:13">
      <c r="A703" s="7"/>
      <c r="B703" s="104">
        <f t="shared" ref="B703" si="487">B701</f>
        <v>42237</v>
      </c>
      <c r="C703" s="19" t="s">
        <v>15</v>
      </c>
      <c r="D703" s="20" t="s">
        <v>3</v>
      </c>
      <c r="E703" s="20"/>
      <c r="F703" s="25"/>
      <c r="G703" s="21">
        <f t="shared" si="448"/>
        <v>0</v>
      </c>
      <c r="H703" s="22">
        <f t="shared" si="449"/>
        <v>1</v>
      </c>
      <c r="I703" s="23">
        <f t="shared" si="450"/>
        <v>0</v>
      </c>
      <c r="J703" s="24">
        <f t="shared" si="451"/>
        <v>0</v>
      </c>
      <c r="K703" s="16"/>
      <c r="L703" s="16"/>
      <c r="M703" s="16"/>
    </row>
    <row r="704" spans="1:13">
      <c r="A704" s="7"/>
      <c r="B704" s="103">
        <v>42238</v>
      </c>
      <c r="C704" s="8" t="s">
        <v>13</v>
      </c>
      <c r="D704" s="20" t="s">
        <v>6</v>
      </c>
      <c r="E704" s="20"/>
      <c r="F704" s="25"/>
      <c r="G704" s="21">
        <f t="shared" si="448"/>
        <v>0</v>
      </c>
      <c r="H704" s="22">
        <f t="shared" si="449"/>
        <v>1</v>
      </c>
      <c r="I704" s="23">
        <f t="shared" si="450"/>
        <v>0</v>
      </c>
      <c r="J704" s="24">
        <f t="shared" si="451"/>
        <v>0</v>
      </c>
      <c r="K704" s="16"/>
      <c r="L704" s="16"/>
      <c r="M704" s="16"/>
    </row>
    <row r="705" spans="1:13">
      <c r="A705" s="7"/>
      <c r="B705" s="104">
        <f t="shared" ref="B705" si="488">B704</f>
        <v>42238</v>
      </c>
      <c r="C705" s="19" t="s">
        <v>14</v>
      </c>
      <c r="D705" s="20" t="s">
        <v>5</v>
      </c>
      <c r="E705" s="20"/>
      <c r="F705" s="25"/>
      <c r="G705" s="21">
        <f t="shared" si="448"/>
        <v>0</v>
      </c>
      <c r="H705" s="22">
        <f t="shared" si="449"/>
        <v>1</v>
      </c>
      <c r="I705" s="23">
        <f t="shared" si="450"/>
        <v>0</v>
      </c>
      <c r="J705" s="24">
        <f t="shared" si="451"/>
        <v>0</v>
      </c>
      <c r="K705" s="16"/>
      <c r="L705" s="16"/>
      <c r="M705" s="16"/>
    </row>
    <row r="706" spans="1:13">
      <c r="A706" s="7"/>
      <c r="B706" s="104">
        <f t="shared" ref="B706" si="489">B704</f>
        <v>42238</v>
      </c>
      <c r="C706" s="19" t="s">
        <v>15</v>
      </c>
      <c r="D706" s="20" t="s">
        <v>2</v>
      </c>
      <c r="E706" s="20"/>
      <c r="F706" s="25"/>
      <c r="G706" s="21">
        <f t="shared" si="448"/>
        <v>0</v>
      </c>
      <c r="H706" s="22">
        <f t="shared" si="449"/>
        <v>1</v>
      </c>
      <c r="I706" s="23">
        <f t="shared" si="450"/>
        <v>0</v>
      </c>
      <c r="J706" s="24">
        <f t="shared" si="451"/>
        <v>0</v>
      </c>
      <c r="K706" s="16"/>
      <c r="L706" s="16"/>
      <c r="M706" s="16"/>
    </row>
    <row r="707" spans="1:13">
      <c r="A707" s="7"/>
      <c r="B707" s="103">
        <v>42239</v>
      </c>
      <c r="C707" s="8" t="s">
        <v>13</v>
      </c>
      <c r="D707" s="20" t="s">
        <v>6</v>
      </c>
      <c r="E707" s="20"/>
      <c r="F707" s="25"/>
      <c r="G707" s="21">
        <f t="shared" si="448"/>
        <v>0</v>
      </c>
      <c r="H707" s="22">
        <f t="shared" si="449"/>
        <v>1</v>
      </c>
      <c r="I707" s="23">
        <f t="shared" si="450"/>
        <v>0</v>
      </c>
      <c r="J707" s="24">
        <f t="shared" si="451"/>
        <v>0</v>
      </c>
      <c r="K707" s="16"/>
      <c r="L707" s="16"/>
      <c r="M707" s="16"/>
    </row>
    <row r="708" spans="1:13">
      <c r="A708" s="7"/>
      <c r="B708" s="104">
        <f t="shared" ref="B708" si="490">B707</f>
        <v>42239</v>
      </c>
      <c r="C708" s="19" t="s">
        <v>14</v>
      </c>
      <c r="D708" s="20" t="s">
        <v>5</v>
      </c>
      <c r="E708" s="20"/>
      <c r="F708" s="25"/>
      <c r="G708" s="21">
        <f t="shared" si="448"/>
        <v>0</v>
      </c>
      <c r="H708" s="22">
        <f t="shared" si="449"/>
        <v>1</v>
      </c>
      <c r="I708" s="23">
        <f t="shared" si="450"/>
        <v>0</v>
      </c>
      <c r="J708" s="24">
        <f t="shared" si="451"/>
        <v>0</v>
      </c>
      <c r="K708" s="16"/>
      <c r="L708" s="16"/>
      <c r="M708" s="16"/>
    </row>
    <row r="709" spans="1:13">
      <c r="A709" s="7"/>
      <c r="B709" s="104">
        <f t="shared" ref="B709" si="491">B707</f>
        <v>42239</v>
      </c>
      <c r="C709" s="19" t="s">
        <v>15</v>
      </c>
      <c r="D709" s="20" t="s">
        <v>2</v>
      </c>
      <c r="E709" s="20"/>
      <c r="F709" s="25"/>
      <c r="G709" s="21">
        <f t="shared" si="448"/>
        <v>0</v>
      </c>
      <c r="H709" s="22">
        <f t="shared" si="449"/>
        <v>1</v>
      </c>
      <c r="I709" s="23">
        <f t="shared" si="450"/>
        <v>0</v>
      </c>
      <c r="J709" s="24">
        <f t="shared" si="451"/>
        <v>0</v>
      </c>
      <c r="K709" s="16"/>
      <c r="L709" s="16"/>
      <c r="M709" s="16"/>
    </row>
    <row r="710" spans="1:13">
      <c r="A710" s="7"/>
      <c r="B710" s="103">
        <v>42240</v>
      </c>
      <c r="C710" s="8" t="s">
        <v>13</v>
      </c>
      <c r="D710" s="20" t="s">
        <v>4</v>
      </c>
      <c r="E710" s="20"/>
      <c r="F710" s="25"/>
      <c r="G710" s="21">
        <f t="shared" si="448"/>
        <v>0</v>
      </c>
      <c r="H710" s="22">
        <f t="shared" si="449"/>
        <v>1</v>
      </c>
      <c r="I710" s="23">
        <f t="shared" si="450"/>
        <v>0</v>
      </c>
      <c r="J710" s="24">
        <f t="shared" si="451"/>
        <v>0</v>
      </c>
      <c r="K710" s="16"/>
      <c r="L710" s="16"/>
      <c r="M710" s="16"/>
    </row>
    <row r="711" spans="1:13">
      <c r="A711" s="7"/>
      <c r="B711" s="104">
        <f t="shared" ref="B711" si="492">B710</f>
        <v>42240</v>
      </c>
      <c r="C711" s="19" t="s">
        <v>14</v>
      </c>
      <c r="D711" s="20" t="s">
        <v>6</v>
      </c>
      <c r="E711" s="20"/>
      <c r="F711" s="25"/>
      <c r="G711" s="21">
        <f t="shared" si="448"/>
        <v>0</v>
      </c>
      <c r="H711" s="22">
        <f t="shared" si="449"/>
        <v>1</v>
      </c>
      <c r="I711" s="23">
        <f t="shared" si="450"/>
        <v>0</v>
      </c>
      <c r="J711" s="24">
        <f t="shared" si="451"/>
        <v>0</v>
      </c>
      <c r="K711" s="16"/>
      <c r="L711" s="16"/>
      <c r="M711" s="16"/>
    </row>
    <row r="712" spans="1:13">
      <c r="A712" s="7"/>
      <c r="B712" s="104">
        <f t="shared" ref="B712" si="493">B710</f>
        <v>42240</v>
      </c>
      <c r="C712" s="19" t="s">
        <v>15</v>
      </c>
      <c r="D712" s="20" t="s">
        <v>5</v>
      </c>
      <c r="E712" s="20"/>
      <c r="F712" s="25"/>
      <c r="G712" s="21">
        <f t="shared" si="448"/>
        <v>0</v>
      </c>
      <c r="H712" s="22">
        <f t="shared" si="449"/>
        <v>1</v>
      </c>
      <c r="I712" s="23">
        <f t="shared" si="450"/>
        <v>0</v>
      </c>
      <c r="J712" s="24">
        <f t="shared" si="451"/>
        <v>0</v>
      </c>
      <c r="K712" s="16"/>
      <c r="L712" s="16"/>
      <c r="M712" s="16"/>
    </row>
    <row r="713" spans="1:13">
      <c r="A713" s="7"/>
      <c r="B713" s="103">
        <v>42241</v>
      </c>
      <c r="C713" s="8" t="s">
        <v>13</v>
      </c>
      <c r="D713" s="20" t="s">
        <v>4</v>
      </c>
      <c r="E713" s="20"/>
      <c r="F713" s="25"/>
      <c r="G713" s="21">
        <f t="shared" si="448"/>
        <v>0</v>
      </c>
      <c r="H713" s="22">
        <f t="shared" si="449"/>
        <v>1</v>
      </c>
      <c r="I713" s="23">
        <f t="shared" si="450"/>
        <v>0</v>
      </c>
      <c r="J713" s="24">
        <f t="shared" si="451"/>
        <v>0</v>
      </c>
      <c r="K713" s="16"/>
      <c r="L713" s="16"/>
      <c r="M713" s="16"/>
    </row>
    <row r="714" spans="1:13">
      <c r="A714" s="7"/>
      <c r="B714" s="104">
        <f t="shared" ref="B714" si="494">B713</f>
        <v>42241</v>
      </c>
      <c r="C714" s="19" t="s">
        <v>14</v>
      </c>
      <c r="D714" s="20" t="s">
        <v>6</v>
      </c>
      <c r="E714" s="20"/>
      <c r="F714" s="25"/>
      <c r="G714" s="21">
        <f t="shared" ref="G714:G777" si="495">$F714*24</f>
        <v>0</v>
      </c>
      <c r="H714" s="22">
        <f t="shared" ref="H714:H777" si="496">(8-$G714)/8</f>
        <v>1</v>
      </c>
      <c r="I714" s="23">
        <f t="shared" ref="I714:I777" si="497">$E714/(8-$G714)</f>
        <v>0</v>
      </c>
      <c r="J714" s="24">
        <f t="shared" ref="J714:J777" si="498">$E714/8</f>
        <v>0</v>
      </c>
      <c r="K714" s="16"/>
      <c r="L714" s="16"/>
      <c r="M714" s="16"/>
    </row>
    <row r="715" spans="1:13">
      <c r="A715" s="7"/>
      <c r="B715" s="104">
        <f t="shared" ref="B715" si="499">B713</f>
        <v>42241</v>
      </c>
      <c r="C715" s="19" t="s">
        <v>15</v>
      </c>
      <c r="D715" s="20" t="s">
        <v>5</v>
      </c>
      <c r="E715" s="20"/>
      <c r="F715" s="25"/>
      <c r="G715" s="21">
        <f t="shared" si="495"/>
        <v>0</v>
      </c>
      <c r="H715" s="22">
        <f t="shared" si="496"/>
        <v>1</v>
      </c>
      <c r="I715" s="23">
        <f t="shared" si="497"/>
        <v>0</v>
      </c>
      <c r="J715" s="24">
        <f t="shared" si="498"/>
        <v>0</v>
      </c>
      <c r="K715" s="16"/>
      <c r="L715" s="16"/>
      <c r="M715" s="16"/>
    </row>
    <row r="716" spans="1:13">
      <c r="A716" s="7"/>
      <c r="B716" s="103">
        <v>42242</v>
      </c>
      <c r="C716" s="8" t="s">
        <v>13</v>
      </c>
      <c r="D716" s="20" t="s">
        <v>3</v>
      </c>
      <c r="E716" s="20"/>
      <c r="F716" s="25"/>
      <c r="G716" s="21">
        <f t="shared" si="495"/>
        <v>0</v>
      </c>
      <c r="H716" s="22">
        <f t="shared" si="496"/>
        <v>1</v>
      </c>
      <c r="I716" s="23">
        <f t="shared" si="497"/>
        <v>0</v>
      </c>
      <c r="J716" s="24">
        <f t="shared" si="498"/>
        <v>0</v>
      </c>
      <c r="K716" s="16"/>
      <c r="L716" s="16"/>
      <c r="M716" s="16"/>
    </row>
    <row r="717" spans="1:13">
      <c r="A717" s="7"/>
      <c r="B717" s="104">
        <f t="shared" ref="B717" si="500">B716</f>
        <v>42242</v>
      </c>
      <c r="C717" s="19" t="s">
        <v>14</v>
      </c>
      <c r="D717" s="20" t="s">
        <v>4</v>
      </c>
      <c r="E717" s="20"/>
      <c r="F717" s="25"/>
      <c r="G717" s="21">
        <f t="shared" si="495"/>
        <v>0</v>
      </c>
      <c r="H717" s="22">
        <f t="shared" si="496"/>
        <v>1</v>
      </c>
      <c r="I717" s="23">
        <f t="shared" si="497"/>
        <v>0</v>
      </c>
      <c r="J717" s="24">
        <f t="shared" si="498"/>
        <v>0</v>
      </c>
      <c r="K717" s="16"/>
      <c r="L717" s="16"/>
      <c r="M717" s="16"/>
    </row>
    <row r="718" spans="1:13">
      <c r="A718" s="7"/>
      <c r="B718" s="104">
        <f t="shared" ref="B718" si="501">B716</f>
        <v>42242</v>
      </c>
      <c r="C718" s="19" t="s">
        <v>15</v>
      </c>
      <c r="D718" s="20" t="s">
        <v>6</v>
      </c>
      <c r="E718" s="20"/>
      <c r="F718" s="25"/>
      <c r="G718" s="21">
        <f t="shared" si="495"/>
        <v>0</v>
      </c>
      <c r="H718" s="22">
        <f t="shared" si="496"/>
        <v>1</v>
      </c>
      <c r="I718" s="23">
        <f t="shared" si="497"/>
        <v>0</v>
      </c>
      <c r="J718" s="24">
        <f t="shared" si="498"/>
        <v>0</v>
      </c>
      <c r="K718" s="16"/>
      <c r="L718" s="16"/>
      <c r="M718" s="16"/>
    </row>
    <row r="719" spans="1:13">
      <c r="A719" s="7"/>
      <c r="B719" s="103">
        <v>42243</v>
      </c>
      <c r="C719" s="8" t="s">
        <v>13</v>
      </c>
      <c r="D719" s="20" t="s">
        <v>3</v>
      </c>
      <c r="E719" s="20"/>
      <c r="F719" s="25"/>
      <c r="G719" s="21">
        <f t="shared" si="495"/>
        <v>0</v>
      </c>
      <c r="H719" s="22">
        <f t="shared" si="496"/>
        <v>1</v>
      </c>
      <c r="I719" s="23">
        <f t="shared" si="497"/>
        <v>0</v>
      </c>
      <c r="J719" s="24">
        <f t="shared" si="498"/>
        <v>0</v>
      </c>
      <c r="K719" s="16"/>
      <c r="L719" s="16"/>
      <c r="M719" s="16"/>
    </row>
    <row r="720" spans="1:13">
      <c r="A720" s="7"/>
      <c r="B720" s="104">
        <f t="shared" ref="B720" si="502">B719</f>
        <v>42243</v>
      </c>
      <c r="C720" s="19" t="s">
        <v>14</v>
      </c>
      <c r="D720" s="20" t="s">
        <v>4</v>
      </c>
      <c r="E720" s="20"/>
      <c r="F720" s="25"/>
      <c r="G720" s="21">
        <f t="shared" si="495"/>
        <v>0</v>
      </c>
      <c r="H720" s="22">
        <f t="shared" si="496"/>
        <v>1</v>
      </c>
      <c r="I720" s="23">
        <f t="shared" si="497"/>
        <v>0</v>
      </c>
      <c r="J720" s="24">
        <f t="shared" si="498"/>
        <v>0</v>
      </c>
      <c r="K720" s="16"/>
      <c r="L720" s="16"/>
      <c r="M720" s="16"/>
    </row>
    <row r="721" spans="1:13">
      <c r="A721" s="7"/>
      <c r="B721" s="104">
        <f t="shared" ref="B721" si="503">B719</f>
        <v>42243</v>
      </c>
      <c r="C721" s="19" t="s">
        <v>15</v>
      </c>
      <c r="D721" s="20" t="s">
        <v>6</v>
      </c>
      <c r="E721" s="20"/>
      <c r="F721" s="25"/>
      <c r="G721" s="21">
        <f t="shared" si="495"/>
        <v>0</v>
      </c>
      <c r="H721" s="22">
        <f t="shared" si="496"/>
        <v>1</v>
      </c>
      <c r="I721" s="23">
        <f t="shared" si="497"/>
        <v>0</v>
      </c>
      <c r="J721" s="24">
        <f t="shared" si="498"/>
        <v>0</v>
      </c>
      <c r="K721" s="16"/>
      <c r="L721" s="16"/>
      <c r="M721" s="16"/>
    </row>
    <row r="722" spans="1:13">
      <c r="A722" s="7"/>
      <c r="B722" s="103">
        <v>42244</v>
      </c>
      <c r="C722" s="8" t="s">
        <v>13</v>
      </c>
      <c r="D722" s="20" t="s">
        <v>2</v>
      </c>
      <c r="E722" s="20"/>
      <c r="F722" s="25"/>
      <c r="G722" s="21">
        <f t="shared" si="495"/>
        <v>0</v>
      </c>
      <c r="H722" s="22">
        <f t="shared" si="496"/>
        <v>1</v>
      </c>
      <c r="I722" s="23">
        <f t="shared" si="497"/>
        <v>0</v>
      </c>
      <c r="J722" s="24">
        <f t="shared" si="498"/>
        <v>0</v>
      </c>
      <c r="K722" s="16"/>
      <c r="L722" s="16"/>
      <c r="M722" s="16"/>
    </row>
    <row r="723" spans="1:13">
      <c r="A723" s="7"/>
      <c r="B723" s="104">
        <f t="shared" ref="B723" si="504">B722</f>
        <v>42244</v>
      </c>
      <c r="C723" s="19" t="s">
        <v>14</v>
      </c>
      <c r="D723" s="20" t="s">
        <v>3</v>
      </c>
      <c r="E723" s="20"/>
      <c r="F723" s="25"/>
      <c r="G723" s="21">
        <f t="shared" si="495"/>
        <v>0</v>
      </c>
      <c r="H723" s="22">
        <f t="shared" si="496"/>
        <v>1</v>
      </c>
      <c r="I723" s="23">
        <f t="shared" si="497"/>
        <v>0</v>
      </c>
      <c r="J723" s="24">
        <f t="shared" si="498"/>
        <v>0</v>
      </c>
      <c r="K723" s="16"/>
      <c r="L723" s="16"/>
      <c r="M723" s="16"/>
    </row>
    <row r="724" spans="1:13">
      <c r="A724" s="7"/>
      <c r="B724" s="104">
        <f t="shared" ref="B724" si="505">B722</f>
        <v>42244</v>
      </c>
      <c r="C724" s="19" t="s">
        <v>15</v>
      </c>
      <c r="D724" s="20" t="s">
        <v>4</v>
      </c>
      <c r="E724" s="20"/>
      <c r="F724" s="25"/>
      <c r="G724" s="21">
        <f t="shared" si="495"/>
        <v>0</v>
      </c>
      <c r="H724" s="22">
        <f t="shared" si="496"/>
        <v>1</v>
      </c>
      <c r="I724" s="23">
        <f t="shared" si="497"/>
        <v>0</v>
      </c>
      <c r="J724" s="24">
        <f t="shared" si="498"/>
        <v>0</v>
      </c>
      <c r="K724" s="16"/>
      <c r="L724" s="16"/>
      <c r="M724" s="16"/>
    </row>
    <row r="725" spans="1:13">
      <c r="A725" s="7"/>
      <c r="B725" s="103">
        <v>42245</v>
      </c>
      <c r="C725" s="8" t="s">
        <v>13</v>
      </c>
      <c r="D725" s="9" t="s">
        <v>2</v>
      </c>
      <c r="E725" s="20"/>
      <c r="F725" s="25"/>
      <c r="G725" s="21">
        <f t="shared" si="495"/>
        <v>0</v>
      </c>
      <c r="H725" s="22">
        <f t="shared" si="496"/>
        <v>1</v>
      </c>
      <c r="I725" s="23">
        <f t="shared" si="497"/>
        <v>0</v>
      </c>
      <c r="J725" s="24">
        <f t="shared" si="498"/>
        <v>0</v>
      </c>
      <c r="K725" s="16"/>
      <c r="L725" s="16"/>
      <c r="M725" s="16"/>
    </row>
    <row r="726" spans="1:13">
      <c r="A726" s="7"/>
      <c r="B726" s="104">
        <f t="shared" ref="B726" si="506">B725</f>
        <v>42245</v>
      </c>
      <c r="C726" s="19" t="s">
        <v>14</v>
      </c>
      <c r="D726" s="20" t="s">
        <v>3</v>
      </c>
      <c r="E726" s="20"/>
      <c r="F726" s="25"/>
      <c r="G726" s="21">
        <f t="shared" si="495"/>
        <v>0</v>
      </c>
      <c r="H726" s="22">
        <f t="shared" si="496"/>
        <v>1</v>
      </c>
      <c r="I726" s="23">
        <f t="shared" si="497"/>
        <v>0</v>
      </c>
      <c r="J726" s="24">
        <f t="shared" si="498"/>
        <v>0</v>
      </c>
      <c r="K726" s="16"/>
      <c r="L726" s="16"/>
      <c r="M726" s="16"/>
    </row>
    <row r="727" spans="1:13">
      <c r="A727" s="7"/>
      <c r="B727" s="104">
        <f t="shared" ref="B727" si="507">B725</f>
        <v>42245</v>
      </c>
      <c r="C727" s="19" t="s">
        <v>15</v>
      </c>
      <c r="D727" s="20" t="s">
        <v>4</v>
      </c>
      <c r="E727" s="20"/>
      <c r="F727" s="25"/>
      <c r="G727" s="21">
        <f t="shared" si="495"/>
        <v>0</v>
      </c>
      <c r="H727" s="22">
        <f t="shared" si="496"/>
        <v>1</v>
      </c>
      <c r="I727" s="23">
        <f t="shared" si="497"/>
        <v>0</v>
      </c>
      <c r="J727" s="24">
        <f t="shared" si="498"/>
        <v>0</v>
      </c>
      <c r="K727" s="16"/>
      <c r="L727" s="16"/>
      <c r="M727" s="16"/>
    </row>
    <row r="728" spans="1:13">
      <c r="A728" s="7"/>
      <c r="B728" s="103">
        <v>42246</v>
      </c>
      <c r="C728" s="8" t="s">
        <v>13</v>
      </c>
      <c r="D728" s="20" t="s">
        <v>5</v>
      </c>
      <c r="E728" s="20"/>
      <c r="F728" s="25"/>
      <c r="G728" s="21">
        <f t="shared" si="495"/>
        <v>0</v>
      </c>
      <c r="H728" s="22">
        <f t="shared" si="496"/>
        <v>1</v>
      </c>
      <c r="I728" s="23">
        <f t="shared" si="497"/>
        <v>0</v>
      </c>
      <c r="J728" s="24">
        <f t="shared" si="498"/>
        <v>0</v>
      </c>
      <c r="K728" s="16"/>
      <c r="L728" s="16"/>
      <c r="M728" s="16"/>
    </row>
    <row r="729" spans="1:13">
      <c r="A729" s="7"/>
      <c r="B729" s="104">
        <f t="shared" ref="B729" si="508">B728</f>
        <v>42246</v>
      </c>
      <c r="C729" s="19" t="s">
        <v>14</v>
      </c>
      <c r="D729" s="20" t="s">
        <v>2</v>
      </c>
      <c r="E729" s="20"/>
      <c r="F729" s="25"/>
      <c r="G729" s="21">
        <f t="shared" si="495"/>
        <v>0</v>
      </c>
      <c r="H729" s="22">
        <f t="shared" si="496"/>
        <v>1</v>
      </c>
      <c r="I729" s="23">
        <f t="shared" si="497"/>
        <v>0</v>
      </c>
      <c r="J729" s="24">
        <f t="shared" si="498"/>
        <v>0</v>
      </c>
      <c r="K729" s="16"/>
      <c r="L729" s="16"/>
      <c r="M729" s="16"/>
    </row>
    <row r="730" spans="1:13">
      <c r="A730" s="7"/>
      <c r="B730" s="104">
        <f t="shared" ref="B730" si="509">B728</f>
        <v>42246</v>
      </c>
      <c r="C730" s="19" t="s">
        <v>15</v>
      </c>
      <c r="D730" s="20" t="s">
        <v>3</v>
      </c>
      <c r="E730" s="20"/>
      <c r="F730" s="25"/>
      <c r="G730" s="21">
        <f t="shared" si="495"/>
        <v>0</v>
      </c>
      <c r="H730" s="22">
        <f t="shared" si="496"/>
        <v>1</v>
      </c>
      <c r="I730" s="23">
        <f t="shared" si="497"/>
        <v>0</v>
      </c>
      <c r="J730" s="24">
        <f t="shared" si="498"/>
        <v>0</v>
      </c>
      <c r="K730" s="16"/>
      <c r="L730" s="16"/>
      <c r="M730" s="16"/>
    </row>
    <row r="731" spans="1:13">
      <c r="A731" s="7"/>
      <c r="B731" s="103">
        <v>42247</v>
      </c>
      <c r="C731" s="8" t="s">
        <v>13</v>
      </c>
      <c r="D731" s="20" t="s">
        <v>5</v>
      </c>
      <c r="E731" s="20"/>
      <c r="F731" s="25"/>
      <c r="G731" s="21">
        <f t="shared" si="495"/>
        <v>0</v>
      </c>
      <c r="H731" s="22">
        <f t="shared" si="496"/>
        <v>1</v>
      </c>
      <c r="I731" s="23">
        <f t="shared" si="497"/>
        <v>0</v>
      </c>
      <c r="J731" s="24">
        <f t="shared" si="498"/>
        <v>0</v>
      </c>
      <c r="K731" s="16"/>
      <c r="L731" s="16"/>
      <c r="M731" s="16"/>
    </row>
    <row r="732" spans="1:13">
      <c r="A732" s="7"/>
      <c r="B732" s="104">
        <f t="shared" ref="B732" si="510">B731</f>
        <v>42247</v>
      </c>
      <c r="C732" s="19" t="s">
        <v>14</v>
      </c>
      <c r="D732" s="20" t="s">
        <v>2</v>
      </c>
      <c r="E732" s="20"/>
      <c r="F732" s="25"/>
      <c r="G732" s="21">
        <f t="shared" si="495"/>
        <v>0</v>
      </c>
      <c r="H732" s="22">
        <f t="shared" si="496"/>
        <v>1</v>
      </c>
      <c r="I732" s="23">
        <f t="shared" si="497"/>
        <v>0</v>
      </c>
      <c r="J732" s="24">
        <f t="shared" si="498"/>
        <v>0</v>
      </c>
      <c r="K732" s="16"/>
      <c r="L732" s="16"/>
      <c r="M732" s="16"/>
    </row>
    <row r="733" spans="1:13">
      <c r="A733" s="7"/>
      <c r="B733" s="104">
        <f t="shared" ref="B733" si="511">B731</f>
        <v>42247</v>
      </c>
      <c r="C733" s="19" t="s">
        <v>15</v>
      </c>
      <c r="D733" s="20" t="s">
        <v>3</v>
      </c>
      <c r="E733" s="20"/>
      <c r="F733" s="25"/>
      <c r="G733" s="21">
        <f t="shared" si="495"/>
        <v>0</v>
      </c>
      <c r="H733" s="22">
        <f t="shared" si="496"/>
        <v>1</v>
      </c>
      <c r="I733" s="23">
        <f t="shared" si="497"/>
        <v>0</v>
      </c>
      <c r="J733" s="24">
        <f t="shared" si="498"/>
        <v>0</v>
      </c>
      <c r="K733" s="16"/>
      <c r="L733" s="16"/>
      <c r="M733" s="16"/>
    </row>
    <row r="734" spans="1:13">
      <c r="A734" s="7"/>
      <c r="B734" s="103">
        <v>42248</v>
      </c>
      <c r="C734" s="8" t="s">
        <v>13</v>
      </c>
      <c r="D734" s="20" t="s">
        <v>6</v>
      </c>
      <c r="E734" s="20"/>
      <c r="F734" s="25"/>
      <c r="G734" s="21">
        <f t="shared" si="495"/>
        <v>0</v>
      </c>
      <c r="H734" s="22">
        <f t="shared" si="496"/>
        <v>1</v>
      </c>
      <c r="I734" s="23">
        <f t="shared" si="497"/>
        <v>0</v>
      </c>
      <c r="J734" s="24">
        <f t="shared" si="498"/>
        <v>0</v>
      </c>
      <c r="K734" s="16"/>
      <c r="L734" s="16"/>
      <c r="M734" s="16"/>
    </row>
    <row r="735" spans="1:13">
      <c r="A735" s="7"/>
      <c r="B735" s="104">
        <f t="shared" ref="B735" si="512">B734</f>
        <v>42248</v>
      </c>
      <c r="C735" s="19" t="s">
        <v>14</v>
      </c>
      <c r="D735" s="20" t="s">
        <v>5</v>
      </c>
      <c r="E735" s="20"/>
      <c r="F735" s="25"/>
      <c r="G735" s="21">
        <f t="shared" si="495"/>
        <v>0</v>
      </c>
      <c r="H735" s="22">
        <f t="shared" si="496"/>
        <v>1</v>
      </c>
      <c r="I735" s="23">
        <f t="shared" si="497"/>
        <v>0</v>
      </c>
      <c r="J735" s="24">
        <f t="shared" si="498"/>
        <v>0</v>
      </c>
      <c r="K735" s="16"/>
      <c r="L735" s="16"/>
      <c r="M735" s="16"/>
    </row>
    <row r="736" spans="1:13">
      <c r="A736" s="7"/>
      <c r="B736" s="104">
        <f t="shared" ref="B736" si="513">B734</f>
        <v>42248</v>
      </c>
      <c r="C736" s="19" t="s">
        <v>15</v>
      </c>
      <c r="D736" s="20" t="s">
        <v>2</v>
      </c>
      <c r="E736" s="20"/>
      <c r="F736" s="25"/>
      <c r="G736" s="21">
        <f t="shared" si="495"/>
        <v>0</v>
      </c>
      <c r="H736" s="22">
        <f t="shared" si="496"/>
        <v>1</v>
      </c>
      <c r="I736" s="23">
        <f t="shared" si="497"/>
        <v>0</v>
      </c>
      <c r="J736" s="24">
        <f t="shared" si="498"/>
        <v>0</v>
      </c>
      <c r="K736" s="16"/>
      <c r="L736" s="16"/>
      <c r="M736" s="16"/>
    </row>
    <row r="737" spans="1:13">
      <c r="A737" s="7"/>
      <c r="B737" s="103">
        <v>42249</v>
      </c>
      <c r="C737" s="8" t="s">
        <v>13</v>
      </c>
      <c r="D737" s="20" t="s">
        <v>6</v>
      </c>
      <c r="E737" s="20"/>
      <c r="F737" s="25"/>
      <c r="G737" s="21">
        <f t="shared" si="495"/>
        <v>0</v>
      </c>
      <c r="H737" s="22">
        <f t="shared" si="496"/>
        <v>1</v>
      </c>
      <c r="I737" s="23">
        <f t="shared" si="497"/>
        <v>0</v>
      </c>
      <c r="J737" s="24">
        <f t="shared" si="498"/>
        <v>0</v>
      </c>
      <c r="K737" s="16"/>
      <c r="L737" s="16"/>
      <c r="M737" s="16"/>
    </row>
    <row r="738" spans="1:13">
      <c r="A738" s="7"/>
      <c r="B738" s="104">
        <f t="shared" ref="B738" si="514">B737</f>
        <v>42249</v>
      </c>
      <c r="C738" s="19" t="s">
        <v>14</v>
      </c>
      <c r="D738" s="20" t="s">
        <v>5</v>
      </c>
      <c r="E738" s="20"/>
      <c r="F738" s="25"/>
      <c r="G738" s="21">
        <f t="shared" si="495"/>
        <v>0</v>
      </c>
      <c r="H738" s="22">
        <f t="shared" si="496"/>
        <v>1</v>
      </c>
      <c r="I738" s="23">
        <f t="shared" si="497"/>
        <v>0</v>
      </c>
      <c r="J738" s="24">
        <f t="shared" si="498"/>
        <v>0</v>
      </c>
      <c r="K738" s="16"/>
      <c r="L738" s="16"/>
      <c r="M738" s="16"/>
    </row>
    <row r="739" spans="1:13">
      <c r="A739" s="7"/>
      <c r="B739" s="104">
        <f t="shared" ref="B739" si="515">B737</f>
        <v>42249</v>
      </c>
      <c r="C739" s="19" t="s">
        <v>15</v>
      </c>
      <c r="D739" s="20" t="s">
        <v>2</v>
      </c>
      <c r="E739" s="20"/>
      <c r="F739" s="25"/>
      <c r="G739" s="21">
        <f t="shared" si="495"/>
        <v>0</v>
      </c>
      <c r="H739" s="22">
        <f t="shared" si="496"/>
        <v>1</v>
      </c>
      <c r="I739" s="23">
        <f t="shared" si="497"/>
        <v>0</v>
      </c>
      <c r="J739" s="24">
        <f t="shared" si="498"/>
        <v>0</v>
      </c>
      <c r="K739" s="16"/>
      <c r="L739" s="16"/>
      <c r="M739" s="16"/>
    </row>
    <row r="740" spans="1:13">
      <c r="A740" s="7"/>
      <c r="B740" s="103">
        <v>42250</v>
      </c>
      <c r="C740" s="8" t="s">
        <v>13</v>
      </c>
      <c r="D740" s="20" t="s">
        <v>4</v>
      </c>
      <c r="E740" s="20"/>
      <c r="F740" s="25"/>
      <c r="G740" s="21">
        <f t="shared" si="495"/>
        <v>0</v>
      </c>
      <c r="H740" s="22">
        <f t="shared" si="496"/>
        <v>1</v>
      </c>
      <c r="I740" s="23">
        <f t="shared" si="497"/>
        <v>0</v>
      </c>
      <c r="J740" s="24">
        <f t="shared" si="498"/>
        <v>0</v>
      </c>
      <c r="K740" s="16"/>
      <c r="L740" s="16"/>
      <c r="M740" s="16"/>
    </row>
    <row r="741" spans="1:13">
      <c r="A741" s="7"/>
      <c r="B741" s="104">
        <f t="shared" ref="B741" si="516">B740</f>
        <v>42250</v>
      </c>
      <c r="C741" s="19" t="s">
        <v>14</v>
      </c>
      <c r="D741" s="20" t="s">
        <v>6</v>
      </c>
      <c r="E741" s="20"/>
      <c r="F741" s="25"/>
      <c r="G741" s="21">
        <f t="shared" si="495"/>
        <v>0</v>
      </c>
      <c r="H741" s="22">
        <f t="shared" si="496"/>
        <v>1</v>
      </c>
      <c r="I741" s="23">
        <f t="shared" si="497"/>
        <v>0</v>
      </c>
      <c r="J741" s="24">
        <f t="shared" si="498"/>
        <v>0</v>
      </c>
      <c r="K741" s="16"/>
      <c r="L741" s="16"/>
      <c r="M741" s="16"/>
    </row>
    <row r="742" spans="1:13">
      <c r="A742" s="7"/>
      <c r="B742" s="104">
        <f t="shared" ref="B742" si="517">B740</f>
        <v>42250</v>
      </c>
      <c r="C742" s="19" t="s">
        <v>15</v>
      </c>
      <c r="D742" s="20" t="s">
        <v>5</v>
      </c>
      <c r="E742" s="20"/>
      <c r="F742" s="25"/>
      <c r="G742" s="21">
        <f t="shared" si="495"/>
        <v>0</v>
      </c>
      <c r="H742" s="22">
        <f t="shared" si="496"/>
        <v>1</v>
      </c>
      <c r="I742" s="23">
        <f t="shared" si="497"/>
        <v>0</v>
      </c>
      <c r="J742" s="24">
        <f t="shared" si="498"/>
        <v>0</v>
      </c>
      <c r="K742" s="16"/>
      <c r="L742" s="16"/>
      <c r="M742" s="16"/>
    </row>
    <row r="743" spans="1:13">
      <c r="A743" s="7"/>
      <c r="B743" s="103">
        <v>42251</v>
      </c>
      <c r="C743" s="8" t="s">
        <v>13</v>
      </c>
      <c r="D743" s="20" t="s">
        <v>4</v>
      </c>
      <c r="E743" s="20"/>
      <c r="F743" s="25"/>
      <c r="G743" s="21">
        <f t="shared" si="495"/>
        <v>0</v>
      </c>
      <c r="H743" s="22">
        <f t="shared" si="496"/>
        <v>1</v>
      </c>
      <c r="I743" s="23">
        <f t="shared" si="497"/>
        <v>0</v>
      </c>
      <c r="J743" s="24">
        <f t="shared" si="498"/>
        <v>0</v>
      </c>
      <c r="K743" s="16"/>
      <c r="L743" s="16"/>
      <c r="M743" s="16"/>
    </row>
    <row r="744" spans="1:13">
      <c r="A744" s="7"/>
      <c r="B744" s="104">
        <f t="shared" ref="B744" si="518">B743</f>
        <v>42251</v>
      </c>
      <c r="C744" s="19" t="s">
        <v>14</v>
      </c>
      <c r="D744" s="20" t="s">
        <v>6</v>
      </c>
      <c r="E744" s="20"/>
      <c r="F744" s="25"/>
      <c r="G744" s="21">
        <f t="shared" si="495"/>
        <v>0</v>
      </c>
      <c r="H744" s="22">
        <f t="shared" si="496"/>
        <v>1</v>
      </c>
      <c r="I744" s="23">
        <f t="shared" si="497"/>
        <v>0</v>
      </c>
      <c r="J744" s="24">
        <f t="shared" si="498"/>
        <v>0</v>
      </c>
      <c r="K744" s="16"/>
      <c r="L744" s="16"/>
      <c r="M744" s="16"/>
    </row>
    <row r="745" spans="1:13">
      <c r="A745" s="7"/>
      <c r="B745" s="104">
        <f t="shared" ref="B745" si="519">B743</f>
        <v>42251</v>
      </c>
      <c r="C745" s="19" t="s">
        <v>15</v>
      </c>
      <c r="D745" s="20" t="s">
        <v>5</v>
      </c>
      <c r="E745" s="20"/>
      <c r="F745" s="25"/>
      <c r="G745" s="21">
        <f t="shared" si="495"/>
        <v>0</v>
      </c>
      <c r="H745" s="22">
        <f t="shared" si="496"/>
        <v>1</v>
      </c>
      <c r="I745" s="23">
        <f t="shared" si="497"/>
        <v>0</v>
      </c>
      <c r="J745" s="24">
        <f t="shared" si="498"/>
        <v>0</v>
      </c>
      <c r="K745" s="16"/>
      <c r="L745" s="16"/>
      <c r="M745" s="16"/>
    </row>
    <row r="746" spans="1:13">
      <c r="A746" s="7"/>
      <c r="B746" s="103">
        <v>42252</v>
      </c>
      <c r="C746" s="8" t="s">
        <v>13</v>
      </c>
      <c r="D746" s="20" t="s">
        <v>3</v>
      </c>
      <c r="E746" s="20"/>
      <c r="F746" s="25"/>
      <c r="G746" s="21">
        <f t="shared" si="495"/>
        <v>0</v>
      </c>
      <c r="H746" s="22">
        <f t="shared" si="496"/>
        <v>1</v>
      </c>
      <c r="I746" s="23">
        <f t="shared" si="497"/>
        <v>0</v>
      </c>
      <c r="J746" s="24">
        <f t="shared" si="498"/>
        <v>0</v>
      </c>
      <c r="K746" s="16"/>
      <c r="L746" s="16"/>
      <c r="M746" s="16"/>
    </row>
    <row r="747" spans="1:13">
      <c r="A747" s="7"/>
      <c r="B747" s="104">
        <f t="shared" ref="B747" si="520">B746</f>
        <v>42252</v>
      </c>
      <c r="C747" s="19" t="s">
        <v>14</v>
      </c>
      <c r="D747" s="20" t="s">
        <v>4</v>
      </c>
      <c r="E747" s="20"/>
      <c r="F747" s="25"/>
      <c r="G747" s="21">
        <f t="shared" si="495"/>
        <v>0</v>
      </c>
      <c r="H747" s="22">
        <f t="shared" si="496"/>
        <v>1</v>
      </c>
      <c r="I747" s="23">
        <f t="shared" si="497"/>
        <v>0</v>
      </c>
      <c r="J747" s="24">
        <f t="shared" si="498"/>
        <v>0</v>
      </c>
      <c r="K747" s="16"/>
      <c r="L747" s="16"/>
      <c r="M747" s="16"/>
    </row>
    <row r="748" spans="1:13">
      <c r="A748" s="7"/>
      <c r="B748" s="104">
        <f t="shared" ref="B748" si="521">B746</f>
        <v>42252</v>
      </c>
      <c r="C748" s="19" t="s">
        <v>15</v>
      </c>
      <c r="D748" s="20" t="s">
        <v>6</v>
      </c>
      <c r="E748" s="20"/>
      <c r="F748" s="25"/>
      <c r="G748" s="21">
        <f t="shared" si="495"/>
        <v>0</v>
      </c>
      <c r="H748" s="22">
        <f t="shared" si="496"/>
        <v>1</v>
      </c>
      <c r="I748" s="23">
        <f t="shared" si="497"/>
        <v>0</v>
      </c>
      <c r="J748" s="24">
        <f t="shared" si="498"/>
        <v>0</v>
      </c>
      <c r="K748" s="16"/>
      <c r="L748" s="16"/>
      <c r="M748" s="16"/>
    </row>
    <row r="749" spans="1:13">
      <c r="A749" s="7"/>
      <c r="B749" s="103">
        <v>42253</v>
      </c>
      <c r="C749" s="8" t="s">
        <v>13</v>
      </c>
      <c r="D749" s="20" t="s">
        <v>3</v>
      </c>
      <c r="E749" s="20"/>
      <c r="F749" s="25"/>
      <c r="G749" s="21">
        <f t="shared" si="495"/>
        <v>0</v>
      </c>
      <c r="H749" s="22">
        <f t="shared" si="496"/>
        <v>1</v>
      </c>
      <c r="I749" s="23">
        <f t="shared" si="497"/>
        <v>0</v>
      </c>
      <c r="J749" s="24">
        <f t="shared" si="498"/>
        <v>0</v>
      </c>
      <c r="K749" s="16"/>
      <c r="L749" s="16"/>
      <c r="M749" s="16"/>
    </row>
    <row r="750" spans="1:13">
      <c r="A750" s="7"/>
      <c r="B750" s="104">
        <f t="shared" ref="B750" si="522">B749</f>
        <v>42253</v>
      </c>
      <c r="C750" s="19" t="s">
        <v>14</v>
      </c>
      <c r="D750" s="20" t="s">
        <v>4</v>
      </c>
      <c r="E750" s="20"/>
      <c r="F750" s="25"/>
      <c r="G750" s="21">
        <f t="shared" si="495"/>
        <v>0</v>
      </c>
      <c r="H750" s="22">
        <f t="shared" si="496"/>
        <v>1</v>
      </c>
      <c r="I750" s="23">
        <f t="shared" si="497"/>
        <v>0</v>
      </c>
      <c r="J750" s="24">
        <f t="shared" si="498"/>
        <v>0</v>
      </c>
      <c r="K750" s="16"/>
      <c r="L750" s="16"/>
      <c r="M750" s="16"/>
    </row>
    <row r="751" spans="1:13">
      <c r="A751" s="7"/>
      <c r="B751" s="104">
        <f t="shared" ref="B751" si="523">B749</f>
        <v>42253</v>
      </c>
      <c r="C751" s="19" t="s">
        <v>15</v>
      </c>
      <c r="D751" s="20" t="s">
        <v>6</v>
      </c>
      <c r="E751" s="20"/>
      <c r="F751" s="25"/>
      <c r="G751" s="21">
        <f t="shared" si="495"/>
        <v>0</v>
      </c>
      <c r="H751" s="22">
        <f t="shared" si="496"/>
        <v>1</v>
      </c>
      <c r="I751" s="23">
        <f t="shared" si="497"/>
        <v>0</v>
      </c>
      <c r="J751" s="24">
        <f t="shared" si="498"/>
        <v>0</v>
      </c>
      <c r="K751" s="16"/>
      <c r="L751" s="16"/>
      <c r="M751" s="16"/>
    </row>
    <row r="752" spans="1:13">
      <c r="A752" s="7"/>
      <c r="B752" s="103">
        <v>42254</v>
      </c>
      <c r="C752" s="8" t="s">
        <v>13</v>
      </c>
      <c r="D752" s="20" t="s">
        <v>2</v>
      </c>
      <c r="E752" s="20"/>
      <c r="F752" s="25"/>
      <c r="G752" s="21">
        <f t="shared" si="495"/>
        <v>0</v>
      </c>
      <c r="H752" s="22">
        <f t="shared" si="496"/>
        <v>1</v>
      </c>
      <c r="I752" s="23">
        <f t="shared" si="497"/>
        <v>0</v>
      </c>
      <c r="J752" s="24">
        <f t="shared" si="498"/>
        <v>0</v>
      </c>
      <c r="K752" s="16"/>
      <c r="L752" s="16"/>
      <c r="M752" s="16"/>
    </row>
    <row r="753" spans="1:13">
      <c r="A753" s="7"/>
      <c r="B753" s="104">
        <f t="shared" ref="B753" si="524">B752</f>
        <v>42254</v>
      </c>
      <c r="C753" s="19" t="s">
        <v>14</v>
      </c>
      <c r="D753" s="20" t="s">
        <v>3</v>
      </c>
      <c r="E753" s="20"/>
      <c r="F753" s="25"/>
      <c r="G753" s="21">
        <f t="shared" si="495"/>
        <v>0</v>
      </c>
      <c r="H753" s="22">
        <f t="shared" si="496"/>
        <v>1</v>
      </c>
      <c r="I753" s="23">
        <f t="shared" si="497"/>
        <v>0</v>
      </c>
      <c r="J753" s="24">
        <f t="shared" si="498"/>
        <v>0</v>
      </c>
      <c r="K753" s="16"/>
      <c r="L753" s="16"/>
      <c r="M753" s="16"/>
    </row>
    <row r="754" spans="1:13">
      <c r="A754" s="7"/>
      <c r="B754" s="104">
        <f t="shared" ref="B754" si="525">B752</f>
        <v>42254</v>
      </c>
      <c r="C754" s="19" t="s">
        <v>15</v>
      </c>
      <c r="D754" s="20" t="s">
        <v>4</v>
      </c>
      <c r="E754" s="20"/>
      <c r="F754" s="25"/>
      <c r="G754" s="21">
        <f t="shared" si="495"/>
        <v>0</v>
      </c>
      <c r="H754" s="22">
        <f t="shared" si="496"/>
        <v>1</v>
      </c>
      <c r="I754" s="23">
        <f t="shared" si="497"/>
        <v>0</v>
      </c>
      <c r="J754" s="24">
        <f t="shared" si="498"/>
        <v>0</v>
      </c>
      <c r="K754" s="16"/>
      <c r="L754" s="16"/>
      <c r="M754" s="16"/>
    </row>
    <row r="755" spans="1:13">
      <c r="A755" s="7"/>
      <c r="B755" s="103">
        <v>42255</v>
      </c>
      <c r="C755" s="8" t="s">
        <v>13</v>
      </c>
      <c r="D755" s="9" t="s">
        <v>2</v>
      </c>
      <c r="E755" s="20"/>
      <c r="F755" s="25"/>
      <c r="G755" s="21">
        <f t="shared" si="495"/>
        <v>0</v>
      </c>
      <c r="H755" s="22">
        <f t="shared" si="496"/>
        <v>1</v>
      </c>
      <c r="I755" s="23">
        <f t="shared" si="497"/>
        <v>0</v>
      </c>
      <c r="J755" s="24">
        <f t="shared" si="498"/>
        <v>0</v>
      </c>
      <c r="K755" s="16"/>
      <c r="L755" s="16"/>
      <c r="M755" s="16"/>
    </row>
    <row r="756" spans="1:13">
      <c r="A756" s="7"/>
      <c r="B756" s="104">
        <f t="shared" ref="B756" si="526">B755</f>
        <v>42255</v>
      </c>
      <c r="C756" s="19" t="s">
        <v>14</v>
      </c>
      <c r="D756" s="20" t="s">
        <v>3</v>
      </c>
      <c r="E756" s="20"/>
      <c r="F756" s="25"/>
      <c r="G756" s="21">
        <f t="shared" si="495"/>
        <v>0</v>
      </c>
      <c r="H756" s="22">
        <f t="shared" si="496"/>
        <v>1</v>
      </c>
      <c r="I756" s="23">
        <f t="shared" si="497"/>
        <v>0</v>
      </c>
      <c r="J756" s="24">
        <f t="shared" si="498"/>
        <v>0</v>
      </c>
      <c r="K756" s="16"/>
      <c r="L756" s="16"/>
      <c r="M756" s="16"/>
    </row>
    <row r="757" spans="1:13">
      <c r="A757" s="7"/>
      <c r="B757" s="104">
        <f t="shared" ref="B757" si="527">B755</f>
        <v>42255</v>
      </c>
      <c r="C757" s="19" t="s">
        <v>15</v>
      </c>
      <c r="D757" s="20" t="s">
        <v>4</v>
      </c>
      <c r="E757" s="20"/>
      <c r="F757" s="25"/>
      <c r="G757" s="21">
        <f t="shared" si="495"/>
        <v>0</v>
      </c>
      <c r="H757" s="22">
        <f t="shared" si="496"/>
        <v>1</v>
      </c>
      <c r="I757" s="23">
        <f t="shared" si="497"/>
        <v>0</v>
      </c>
      <c r="J757" s="24">
        <f t="shared" si="498"/>
        <v>0</v>
      </c>
      <c r="K757" s="16"/>
      <c r="L757" s="16"/>
      <c r="M757" s="16"/>
    </row>
    <row r="758" spans="1:13">
      <c r="A758" s="7"/>
      <c r="B758" s="103">
        <v>42256</v>
      </c>
      <c r="C758" s="8" t="s">
        <v>13</v>
      </c>
      <c r="D758" s="20" t="s">
        <v>5</v>
      </c>
      <c r="E758" s="20"/>
      <c r="F758" s="25"/>
      <c r="G758" s="21">
        <f t="shared" si="495"/>
        <v>0</v>
      </c>
      <c r="H758" s="22">
        <f t="shared" si="496"/>
        <v>1</v>
      </c>
      <c r="I758" s="23">
        <f t="shared" si="497"/>
        <v>0</v>
      </c>
      <c r="J758" s="24">
        <f t="shared" si="498"/>
        <v>0</v>
      </c>
      <c r="K758" s="16"/>
      <c r="L758" s="16"/>
      <c r="M758" s="16"/>
    </row>
    <row r="759" spans="1:13">
      <c r="A759" s="7"/>
      <c r="B759" s="104">
        <f t="shared" ref="B759" si="528">B758</f>
        <v>42256</v>
      </c>
      <c r="C759" s="19" t="s">
        <v>14</v>
      </c>
      <c r="D759" s="20" t="s">
        <v>2</v>
      </c>
      <c r="E759" s="20"/>
      <c r="F759" s="25"/>
      <c r="G759" s="21">
        <f t="shared" si="495"/>
        <v>0</v>
      </c>
      <c r="H759" s="22">
        <f t="shared" si="496"/>
        <v>1</v>
      </c>
      <c r="I759" s="23">
        <f t="shared" si="497"/>
        <v>0</v>
      </c>
      <c r="J759" s="24">
        <f t="shared" si="498"/>
        <v>0</v>
      </c>
      <c r="K759" s="16"/>
      <c r="L759" s="16"/>
      <c r="M759" s="16"/>
    </row>
    <row r="760" spans="1:13">
      <c r="A760" s="7"/>
      <c r="B760" s="104">
        <f t="shared" ref="B760" si="529">B758</f>
        <v>42256</v>
      </c>
      <c r="C760" s="19" t="s">
        <v>15</v>
      </c>
      <c r="D760" s="20" t="s">
        <v>3</v>
      </c>
      <c r="E760" s="20"/>
      <c r="F760" s="25"/>
      <c r="G760" s="21">
        <f t="shared" si="495"/>
        <v>0</v>
      </c>
      <c r="H760" s="22">
        <f t="shared" si="496"/>
        <v>1</v>
      </c>
      <c r="I760" s="23">
        <f t="shared" si="497"/>
        <v>0</v>
      </c>
      <c r="J760" s="24">
        <f t="shared" si="498"/>
        <v>0</v>
      </c>
      <c r="K760" s="16"/>
      <c r="L760" s="16"/>
      <c r="M760" s="16"/>
    </row>
    <row r="761" spans="1:13">
      <c r="A761" s="7"/>
      <c r="B761" s="103">
        <v>42257</v>
      </c>
      <c r="C761" s="8" t="s">
        <v>13</v>
      </c>
      <c r="D761" s="20" t="s">
        <v>5</v>
      </c>
      <c r="E761" s="20"/>
      <c r="F761" s="25"/>
      <c r="G761" s="21">
        <f t="shared" si="495"/>
        <v>0</v>
      </c>
      <c r="H761" s="22">
        <f t="shared" si="496"/>
        <v>1</v>
      </c>
      <c r="I761" s="23">
        <f t="shared" si="497"/>
        <v>0</v>
      </c>
      <c r="J761" s="24">
        <f t="shared" si="498"/>
        <v>0</v>
      </c>
      <c r="K761" s="16"/>
      <c r="L761" s="16"/>
      <c r="M761" s="16"/>
    </row>
    <row r="762" spans="1:13">
      <c r="A762" s="7"/>
      <c r="B762" s="104">
        <f t="shared" ref="B762" si="530">B761</f>
        <v>42257</v>
      </c>
      <c r="C762" s="19" t="s">
        <v>14</v>
      </c>
      <c r="D762" s="20" t="s">
        <v>2</v>
      </c>
      <c r="E762" s="20"/>
      <c r="F762" s="25"/>
      <c r="G762" s="21">
        <f t="shared" si="495"/>
        <v>0</v>
      </c>
      <c r="H762" s="22">
        <f t="shared" si="496"/>
        <v>1</v>
      </c>
      <c r="I762" s="23">
        <f t="shared" si="497"/>
        <v>0</v>
      </c>
      <c r="J762" s="24">
        <f t="shared" si="498"/>
        <v>0</v>
      </c>
      <c r="K762" s="16"/>
      <c r="L762" s="16"/>
      <c r="M762" s="16"/>
    </row>
    <row r="763" spans="1:13">
      <c r="A763" s="7"/>
      <c r="B763" s="104">
        <f t="shared" ref="B763" si="531">B761</f>
        <v>42257</v>
      </c>
      <c r="C763" s="19" t="s">
        <v>15</v>
      </c>
      <c r="D763" s="20" t="s">
        <v>3</v>
      </c>
      <c r="E763" s="20"/>
      <c r="F763" s="25"/>
      <c r="G763" s="21">
        <f t="shared" si="495"/>
        <v>0</v>
      </c>
      <c r="H763" s="22">
        <f t="shared" si="496"/>
        <v>1</v>
      </c>
      <c r="I763" s="23">
        <f t="shared" si="497"/>
        <v>0</v>
      </c>
      <c r="J763" s="24">
        <f t="shared" si="498"/>
        <v>0</v>
      </c>
      <c r="K763" s="16"/>
      <c r="L763" s="16"/>
      <c r="M763" s="16"/>
    </row>
    <row r="764" spans="1:13">
      <c r="A764" s="7"/>
      <c r="B764" s="103">
        <v>42258</v>
      </c>
      <c r="C764" s="8" t="s">
        <v>13</v>
      </c>
      <c r="D764" s="20" t="s">
        <v>6</v>
      </c>
      <c r="E764" s="20"/>
      <c r="F764" s="25"/>
      <c r="G764" s="21">
        <f t="shared" si="495"/>
        <v>0</v>
      </c>
      <c r="H764" s="22">
        <f t="shared" si="496"/>
        <v>1</v>
      </c>
      <c r="I764" s="23">
        <f t="shared" si="497"/>
        <v>0</v>
      </c>
      <c r="J764" s="24">
        <f t="shared" si="498"/>
        <v>0</v>
      </c>
      <c r="K764" s="16"/>
      <c r="L764" s="16"/>
      <c r="M764" s="16"/>
    </row>
    <row r="765" spans="1:13">
      <c r="A765" s="7"/>
      <c r="B765" s="104">
        <f t="shared" ref="B765" si="532">B764</f>
        <v>42258</v>
      </c>
      <c r="C765" s="19" t="s">
        <v>14</v>
      </c>
      <c r="D765" s="20" t="s">
        <v>5</v>
      </c>
      <c r="E765" s="20"/>
      <c r="F765" s="25"/>
      <c r="G765" s="21">
        <f t="shared" si="495"/>
        <v>0</v>
      </c>
      <c r="H765" s="22">
        <f t="shared" si="496"/>
        <v>1</v>
      </c>
      <c r="I765" s="23">
        <f t="shared" si="497"/>
        <v>0</v>
      </c>
      <c r="J765" s="24">
        <f t="shared" si="498"/>
        <v>0</v>
      </c>
      <c r="K765" s="16"/>
      <c r="L765" s="16"/>
      <c r="M765" s="16"/>
    </row>
    <row r="766" spans="1:13">
      <c r="A766" s="7"/>
      <c r="B766" s="104">
        <f t="shared" ref="B766" si="533">B764</f>
        <v>42258</v>
      </c>
      <c r="C766" s="19" t="s">
        <v>15</v>
      </c>
      <c r="D766" s="20" t="s">
        <v>2</v>
      </c>
      <c r="E766" s="20"/>
      <c r="F766" s="25"/>
      <c r="G766" s="21">
        <f t="shared" si="495"/>
        <v>0</v>
      </c>
      <c r="H766" s="22">
        <f t="shared" si="496"/>
        <v>1</v>
      </c>
      <c r="I766" s="23">
        <f t="shared" si="497"/>
        <v>0</v>
      </c>
      <c r="J766" s="24">
        <f t="shared" si="498"/>
        <v>0</v>
      </c>
      <c r="K766" s="16"/>
      <c r="L766" s="16"/>
      <c r="M766" s="16"/>
    </row>
    <row r="767" spans="1:13">
      <c r="A767" s="7"/>
      <c r="B767" s="103">
        <v>42259</v>
      </c>
      <c r="C767" s="8" t="s">
        <v>13</v>
      </c>
      <c r="D767" s="20" t="s">
        <v>6</v>
      </c>
      <c r="E767" s="20"/>
      <c r="F767" s="25"/>
      <c r="G767" s="21">
        <f t="shared" si="495"/>
        <v>0</v>
      </c>
      <c r="H767" s="22">
        <f t="shared" si="496"/>
        <v>1</v>
      </c>
      <c r="I767" s="23">
        <f t="shared" si="497"/>
        <v>0</v>
      </c>
      <c r="J767" s="24">
        <f t="shared" si="498"/>
        <v>0</v>
      </c>
      <c r="K767" s="16"/>
      <c r="L767" s="16"/>
      <c r="M767" s="16"/>
    </row>
    <row r="768" spans="1:13">
      <c r="A768" s="7"/>
      <c r="B768" s="104">
        <f t="shared" ref="B768" si="534">B767</f>
        <v>42259</v>
      </c>
      <c r="C768" s="19" t="s">
        <v>14</v>
      </c>
      <c r="D768" s="20" t="s">
        <v>5</v>
      </c>
      <c r="E768" s="20"/>
      <c r="F768" s="25"/>
      <c r="G768" s="21">
        <f t="shared" si="495"/>
        <v>0</v>
      </c>
      <c r="H768" s="22">
        <f t="shared" si="496"/>
        <v>1</v>
      </c>
      <c r="I768" s="23">
        <f t="shared" si="497"/>
        <v>0</v>
      </c>
      <c r="J768" s="24">
        <f t="shared" si="498"/>
        <v>0</v>
      </c>
      <c r="K768" s="16"/>
      <c r="L768" s="16"/>
      <c r="M768" s="16"/>
    </row>
    <row r="769" spans="1:13">
      <c r="A769" s="7"/>
      <c r="B769" s="104">
        <f t="shared" ref="B769" si="535">B767</f>
        <v>42259</v>
      </c>
      <c r="C769" s="19" t="s">
        <v>15</v>
      </c>
      <c r="D769" s="20" t="s">
        <v>2</v>
      </c>
      <c r="E769" s="20"/>
      <c r="F769" s="25"/>
      <c r="G769" s="21">
        <f t="shared" si="495"/>
        <v>0</v>
      </c>
      <c r="H769" s="22">
        <f t="shared" si="496"/>
        <v>1</v>
      </c>
      <c r="I769" s="23">
        <f t="shared" si="497"/>
        <v>0</v>
      </c>
      <c r="J769" s="24">
        <f t="shared" si="498"/>
        <v>0</v>
      </c>
      <c r="K769" s="16"/>
      <c r="L769" s="16"/>
      <c r="M769" s="16"/>
    </row>
    <row r="770" spans="1:13">
      <c r="A770" s="7"/>
      <c r="B770" s="103">
        <v>42260</v>
      </c>
      <c r="C770" s="8" t="s">
        <v>13</v>
      </c>
      <c r="D770" s="20" t="s">
        <v>4</v>
      </c>
      <c r="E770" s="20"/>
      <c r="F770" s="25"/>
      <c r="G770" s="21">
        <f t="shared" si="495"/>
        <v>0</v>
      </c>
      <c r="H770" s="22">
        <f t="shared" si="496"/>
        <v>1</v>
      </c>
      <c r="I770" s="23">
        <f t="shared" si="497"/>
        <v>0</v>
      </c>
      <c r="J770" s="24">
        <f t="shared" si="498"/>
        <v>0</v>
      </c>
      <c r="K770" s="16"/>
      <c r="L770" s="16"/>
      <c r="M770" s="16"/>
    </row>
    <row r="771" spans="1:13">
      <c r="A771" s="7"/>
      <c r="B771" s="104">
        <f t="shared" ref="B771" si="536">B770</f>
        <v>42260</v>
      </c>
      <c r="C771" s="19" t="s">
        <v>14</v>
      </c>
      <c r="D771" s="20" t="s">
        <v>6</v>
      </c>
      <c r="E771" s="20"/>
      <c r="F771" s="25"/>
      <c r="G771" s="21">
        <f t="shared" si="495"/>
        <v>0</v>
      </c>
      <c r="H771" s="22">
        <f t="shared" si="496"/>
        <v>1</v>
      </c>
      <c r="I771" s="23">
        <f t="shared" si="497"/>
        <v>0</v>
      </c>
      <c r="J771" s="24">
        <f t="shared" si="498"/>
        <v>0</v>
      </c>
      <c r="K771" s="16"/>
      <c r="L771" s="16"/>
      <c r="M771" s="16"/>
    </row>
    <row r="772" spans="1:13">
      <c r="A772" s="7"/>
      <c r="B772" s="104">
        <f t="shared" ref="B772" si="537">B770</f>
        <v>42260</v>
      </c>
      <c r="C772" s="19" t="s">
        <v>15</v>
      </c>
      <c r="D772" s="20" t="s">
        <v>5</v>
      </c>
      <c r="E772" s="20"/>
      <c r="F772" s="25"/>
      <c r="G772" s="21">
        <f t="shared" si="495"/>
        <v>0</v>
      </c>
      <c r="H772" s="22">
        <f t="shared" si="496"/>
        <v>1</v>
      </c>
      <c r="I772" s="23">
        <f t="shared" si="497"/>
        <v>0</v>
      </c>
      <c r="J772" s="24">
        <f t="shared" si="498"/>
        <v>0</v>
      </c>
      <c r="K772" s="16"/>
      <c r="L772" s="16"/>
      <c r="M772" s="16"/>
    </row>
    <row r="773" spans="1:13">
      <c r="A773" s="7"/>
      <c r="B773" s="103">
        <v>42261</v>
      </c>
      <c r="C773" s="8" t="s">
        <v>13</v>
      </c>
      <c r="D773" s="20" t="s">
        <v>4</v>
      </c>
      <c r="E773" s="20"/>
      <c r="F773" s="25"/>
      <c r="G773" s="21">
        <f t="shared" si="495"/>
        <v>0</v>
      </c>
      <c r="H773" s="22">
        <f t="shared" si="496"/>
        <v>1</v>
      </c>
      <c r="I773" s="23">
        <f t="shared" si="497"/>
        <v>0</v>
      </c>
      <c r="J773" s="24">
        <f t="shared" si="498"/>
        <v>0</v>
      </c>
      <c r="K773" s="16"/>
      <c r="L773" s="16"/>
      <c r="M773" s="16"/>
    </row>
    <row r="774" spans="1:13">
      <c r="A774" s="7"/>
      <c r="B774" s="104">
        <f t="shared" ref="B774" si="538">B773</f>
        <v>42261</v>
      </c>
      <c r="C774" s="19" t="s">
        <v>14</v>
      </c>
      <c r="D774" s="20" t="s">
        <v>6</v>
      </c>
      <c r="E774" s="20"/>
      <c r="F774" s="25"/>
      <c r="G774" s="21">
        <f t="shared" si="495"/>
        <v>0</v>
      </c>
      <c r="H774" s="22">
        <f t="shared" si="496"/>
        <v>1</v>
      </c>
      <c r="I774" s="23">
        <f t="shared" si="497"/>
        <v>0</v>
      </c>
      <c r="J774" s="24">
        <f t="shared" si="498"/>
        <v>0</v>
      </c>
      <c r="K774" s="16"/>
      <c r="L774" s="16"/>
      <c r="M774" s="16"/>
    </row>
    <row r="775" spans="1:13">
      <c r="A775" s="7"/>
      <c r="B775" s="104">
        <f t="shared" ref="B775" si="539">B773</f>
        <v>42261</v>
      </c>
      <c r="C775" s="19" t="s">
        <v>15</v>
      </c>
      <c r="D775" s="20" t="s">
        <v>5</v>
      </c>
      <c r="E775" s="20"/>
      <c r="F775" s="25"/>
      <c r="G775" s="21">
        <f t="shared" si="495"/>
        <v>0</v>
      </c>
      <c r="H775" s="22">
        <f t="shared" si="496"/>
        <v>1</v>
      </c>
      <c r="I775" s="23">
        <f t="shared" si="497"/>
        <v>0</v>
      </c>
      <c r="J775" s="24">
        <f t="shared" si="498"/>
        <v>0</v>
      </c>
      <c r="K775" s="16"/>
      <c r="L775" s="16"/>
      <c r="M775" s="16"/>
    </row>
    <row r="776" spans="1:13">
      <c r="A776" s="7"/>
      <c r="B776" s="103">
        <v>42262</v>
      </c>
      <c r="C776" s="8" t="s">
        <v>13</v>
      </c>
      <c r="D776" s="20" t="s">
        <v>3</v>
      </c>
      <c r="E776" s="20"/>
      <c r="F776" s="25"/>
      <c r="G776" s="21">
        <f t="shared" si="495"/>
        <v>0</v>
      </c>
      <c r="H776" s="22">
        <f t="shared" si="496"/>
        <v>1</v>
      </c>
      <c r="I776" s="23">
        <f t="shared" si="497"/>
        <v>0</v>
      </c>
      <c r="J776" s="24">
        <f t="shared" si="498"/>
        <v>0</v>
      </c>
      <c r="K776" s="16"/>
      <c r="L776" s="16"/>
      <c r="M776" s="16"/>
    </row>
    <row r="777" spans="1:13">
      <c r="A777" s="7"/>
      <c r="B777" s="104">
        <f t="shared" ref="B777" si="540">B776</f>
        <v>42262</v>
      </c>
      <c r="C777" s="19" t="s">
        <v>14</v>
      </c>
      <c r="D777" s="20" t="s">
        <v>4</v>
      </c>
      <c r="E777" s="20"/>
      <c r="F777" s="25"/>
      <c r="G777" s="21">
        <f t="shared" si="495"/>
        <v>0</v>
      </c>
      <c r="H777" s="22">
        <f t="shared" si="496"/>
        <v>1</v>
      </c>
      <c r="I777" s="23">
        <f t="shared" si="497"/>
        <v>0</v>
      </c>
      <c r="J777" s="24">
        <f t="shared" si="498"/>
        <v>0</v>
      </c>
      <c r="K777" s="16"/>
      <c r="L777" s="16"/>
      <c r="M777" s="16"/>
    </row>
    <row r="778" spans="1:13">
      <c r="A778" s="7"/>
      <c r="B778" s="104">
        <f t="shared" ref="B778" si="541">B776</f>
        <v>42262</v>
      </c>
      <c r="C778" s="19" t="s">
        <v>15</v>
      </c>
      <c r="D778" s="20" t="s">
        <v>6</v>
      </c>
      <c r="E778" s="20"/>
      <c r="F778" s="25"/>
      <c r="G778" s="21">
        <f t="shared" ref="G778:G841" si="542">$F778*24</f>
        <v>0</v>
      </c>
      <c r="H778" s="22">
        <f t="shared" ref="H778:H841" si="543">(8-$G778)/8</f>
        <v>1</v>
      </c>
      <c r="I778" s="23">
        <f t="shared" ref="I778:I841" si="544">$E778/(8-$G778)</f>
        <v>0</v>
      </c>
      <c r="J778" s="24">
        <f t="shared" ref="J778:J841" si="545">$E778/8</f>
        <v>0</v>
      </c>
      <c r="K778" s="16"/>
      <c r="L778" s="16"/>
      <c r="M778" s="16"/>
    </row>
    <row r="779" spans="1:13">
      <c r="A779" s="7"/>
      <c r="B779" s="103">
        <v>42263</v>
      </c>
      <c r="C779" s="8" t="s">
        <v>13</v>
      </c>
      <c r="D779" s="20" t="s">
        <v>3</v>
      </c>
      <c r="E779" s="20"/>
      <c r="F779" s="25"/>
      <c r="G779" s="21">
        <f t="shared" si="542"/>
        <v>0</v>
      </c>
      <c r="H779" s="22">
        <f t="shared" si="543"/>
        <v>1</v>
      </c>
      <c r="I779" s="23">
        <f t="shared" si="544"/>
        <v>0</v>
      </c>
      <c r="J779" s="24">
        <f t="shared" si="545"/>
        <v>0</v>
      </c>
      <c r="K779" s="16"/>
      <c r="L779" s="16"/>
      <c r="M779" s="16"/>
    </row>
    <row r="780" spans="1:13">
      <c r="A780" s="7"/>
      <c r="B780" s="104">
        <f t="shared" ref="B780" si="546">B779</f>
        <v>42263</v>
      </c>
      <c r="C780" s="19" t="s">
        <v>14</v>
      </c>
      <c r="D780" s="20" t="s">
        <v>4</v>
      </c>
      <c r="E780" s="20"/>
      <c r="F780" s="25"/>
      <c r="G780" s="21">
        <f t="shared" si="542"/>
        <v>0</v>
      </c>
      <c r="H780" s="22">
        <f t="shared" si="543"/>
        <v>1</v>
      </c>
      <c r="I780" s="23">
        <f t="shared" si="544"/>
        <v>0</v>
      </c>
      <c r="J780" s="24">
        <f t="shared" si="545"/>
        <v>0</v>
      </c>
      <c r="K780" s="16"/>
      <c r="L780" s="16"/>
      <c r="M780" s="16"/>
    </row>
    <row r="781" spans="1:13">
      <c r="A781" s="7"/>
      <c r="B781" s="104">
        <f t="shared" ref="B781" si="547">B779</f>
        <v>42263</v>
      </c>
      <c r="C781" s="19" t="s">
        <v>15</v>
      </c>
      <c r="D781" s="20" t="s">
        <v>6</v>
      </c>
      <c r="E781" s="20"/>
      <c r="F781" s="25"/>
      <c r="G781" s="21">
        <f t="shared" si="542"/>
        <v>0</v>
      </c>
      <c r="H781" s="22">
        <f t="shared" si="543"/>
        <v>1</v>
      </c>
      <c r="I781" s="23">
        <f t="shared" si="544"/>
        <v>0</v>
      </c>
      <c r="J781" s="24">
        <f t="shared" si="545"/>
        <v>0</v>
      </c>
      <c r="K781" s="16"/>
      <c r="L781" s="16"/>
      <c r="M781" s="16"/>
    </row>
    <row r="782" spans="1:13">
      <c r="A782" s="7"/>
      <c r="B782" s="103">
        <v>42264</v>
      </c>
      <c r="C782" s="8" t="s">
        <v>13</v>
      </c>
      <c r="D782" s="20" t="s">
        <v>2</v>
      </c>
      <c r="E782" s="20"/>
      <c r="F782" s="25"/>
      <c r="G782" s="21">
        <f t="shared" si="542"/>
        <v>0</v>
      </c>
      <c r="H782" s="22">
        <f t="shared" si="543"/>
        <v>1</v>
      </c>
      <c r="I782" s="23">
        <f t="shared" si="544"/>
        <v>0</v>
      </c>
      <c r="J782" s="24">
        <f t="shared" si="545"/>
        <v>0</v>
      </c>
      <c r="K782" s="16"/>
      <c r="L782" s="16"/>
      <c r="M782" s="16"/>
    </row>
    <row r="783" spans="1:13">
      <c r="A783" s="7"/>
      <c r="B783" s="104">
        <f t="shared" ref="B783" si="548">B782</f>
        <v>42264</v>
      </c>
      <c r="C783" s="19" t="s">
        <v>14</v>
      </c>
      <c r="D783" s="20" t="s">
        <v>3</v>
      </c>
      <c r="E783" s="20"/>
      <c r="F783" s="25"/>
      <c r="G783" s="21">
        <f t="shared" si="542"/>
        <v>0</v>
      </c>
      <c r="H783" s="22">
        <f t="shared" si="543"/>
        <v>1</v>
      </c>
      <c r="I783" s="23">
        <f t="shared" si="544"/>
        <v>0</v>
      </c>
      <c r="J783" s="24">
        <f t="shared" si="545"/>
        <v>0</v>
      </c>
      <c r="K783" s="16"/>
      <c r="L783" s="16"/>
      <c r="M783" s="16"/>
    </row>
    <row r="784" spans="1:13">
      <c r="A784" s="7"/>
      <c r="B784" s="104">
        <f t="shared" ref="B784" si="549">B782</f>
        <v>42264</v>
      </c>
      <c r="C784" s="19" t="s">
        <v>15</v>
      </c>
      <c r="D784" s="20" t="s">
        <v>4</v>
      </c>
      <c r="E784" s="20"/>
      <c r="F784" s="25"/>
      <c r="G784" s="21">
        <f t="shared" si="542"/>
        <v>0</v>
      </c>
      <c r="H784" s="22">
        <f t="shared" si="543"/>
        <v>1</v>
      </c>
      <c r="I784" s="23">
        <f t="shared" si="544"/>
        <v>0</v>
      </c>
      <c r="J784" s="24">
        <f t="shared" si="545"/>
        <v>0</v>
      </c>
      <c r="K784" s="16"/>
      <c r="L784" s="16"/>
      <c r="M784" s="16"/>
    </row>
    <row r="785" spans="1:13">
      <c r="A785" s="7"/>
      <c r="B785" s="103">
        <v>42265</v>
      </c>
      <c r="C785" s="8" t="s">
        <v>13</v>
      </c>
      <c r="D785" s="9" t="s">
        <v>2</v>
      </c>
      <c r="E785" s="20"/>
      <c r="F785" s="25"/>
      <c r="G785" s="21">
        <f t="shared" si="542"/>
        <v>0</v>
      </c>
      <c r="H785" s="22">
        <f t="shared" si="543"/>
        <v>1</v>
      </c>
      <c r="I785" s="23">
        <f t="shared" si="544"/>
        <v>0</v>
      </c>
      <c r="J785" s="24">
        <f t="shared" si="545"/>
        <v>0</v>
      </c>
      <c r="K785" s="16"/>
      <c r="L785" s="16"/>
      <c r="M785" s="16"/>
    </row>
    <row r="786" spans="1:13">
      <c r="A786" s="7"/>
      <c r="B786" s="104">
        <f t="shared" ref="B786" si="550">B785</f>
        <v>42265</v>
      </c>
      <c r="C786" s="19" t="s">
        <v>14</v>
      </c>
      <c r="D786" s="20" t="s">
        <v>3</v>
      </c>
      <c r="E786" s="20"/>
      <c r="F786" s="25"/>
      <c r="G786" s="21">
        <f t="shared" si="542"/>
        <v>0</v>
      </c>
      <c r="H786" s="22">
        <f t="shared" si="543"/>
        <v>1</v>
      </c>
      <c r="I786" s="23">
        <f t="shared" si="544"/>
        <v>0</v>
      </c>
      <c r="J786" s="24">
        <f t="shared" si="545"/>
        <v>0</v>
      </c>
      <c r="K786" s="16"/>
      <c r="L786" s="16"/>
      <c r="M786" s="16"/>
    </row>
    <row r="787" spans="1:13">
      <c r="A787" s="7"/>
      <c r="B787" s="104">
        <f t="shared" ref="B787" si="551">B785</f>
        <v>42265</v>
      </c>
      <c r="C787" s="19" t="s">
        <v>15</v>
      </c>
      <c r="D787" s="20" t="s">
        <v>4</v>
      </c>
      <c r="E787" s="20"/>
      <c r="F787" s="25"/>
      <c r="G787" s="21">
        <f t="shared" si="542"/>
        <v>0</v>
      </c>
      <c r="H787" s="22">
        <f t="shared" si="543"/>
        <v>1</v>
      </c>
      <c r="I787" s="23">
        <f t="shared" si="544"/>
        <v>0</v>
      </c>
      <c r="J787" s="24">
        <f t="shared" si="545"/>
        <v>0</v>
      </c>
      <c r="K787" s="16"/>
      <c r="L787" s="16"/>
      <c r="M787" s="16"/>
    </row>
    <row r="788" spans="1:13">
      <c r="A788" s="7"/>
      <c r="B788" s="103">
        <v>42266</v>
      </c>
      <c r="C788" s="8" t="s">
        <v>13</v>
      </c>
      <c r="D788" s="20" t="s">
        <v>5</v>
      </c>
      <c r="E788" s="20"/>
      <c r="F788" s="25"/>
      <c r="G788" s="21">
        <f t="shared" si="542"/>
        <v>0</v>
      </c>
      <c r="H788" s="22">
        <f t="shared" si="543"/>
        <v>1</v>
      </c>
      <c r="I788" s="23">
        <f t="shared" si="544"/>
        <v>0</v>
      </c>
      <c r="J788" s="24">
        <f t="shared" si="545"/>
        <v>0</v>
      </c>
      <c r="K788" s="16"/>
      <c r="L788" s="16"/>
      <c r="M788" s="16"/>
    </row>
    <row r="789" spans="1:13">
      <c r="A789" s="7"/>
      <c r="B789" s="104">
        <f t="shared" ref="B789" si="552">B788</f>
        <v>42266</v>
      </c>
      <c r="C789" s="19" t="s">
        <v>14</v>
      </c>
      <c r="D789" s="20" t="s">
        <v>2</v>
      </c>
      <c r="E789" s="20"/>
      <c r="F789" s="25"/>
      <c r="G789" s="21">
        <f t="shared" si="542"/>
        <v>0</v>
      </c>
      <c r="H789" s="22">
        <f t="shared" si="543"/>
        <v>1</v>
      </c>
      <c r="I789" s="23">
        <f t="shared" si="544"/>
        <v>0</v>
      </c>
      <c r="J789" s="24">
        <f t="shared" si="545"/>
        <v>0</v>
      </c>
      <c r="K789" s="16"/>
      <c r="L789" s="16"/>
      <c r="M789" s="16"/>
    </row>
    <row r="790" spans="1:13">
      <c r="A790" s="7"/>
      <c r="B790" s="104">
        <f t="shared" ref="B790" si="553">B788</f>
        <v>42266</v>
      </c>
      <c r="C790" s="19" t="s">
        <v>15</v>
      </c>
      <c r="D790" s="20" t="s">
        <v>3</v>
      </c>
      <c r="E790" s="20"/>
      <c r="F790" s="25"/>
      <c r="G790" s="21">
        <f t="shared" si="542"/>
        <v>0</v>
      </c>
      <c r="H790" s="22">
        <f t="shared" si="543"/>
        <v>1</v>
      </c>
      <c r="I790" s="23">
        <f t="shared" si="544"/>
        <v>0</v>
      </c>
      <c r="J790" s="24">
        <f t="shared" si="545"/>
        <v>0</v>
      </c>
      <c r="K790" s="16"/>
      <c r="L790" s="16"/>
      <c r="M790" s="16"/>
    </row>
    <row r="791" spans="1:13">
      <c r="A791" s="7"/>
      <c r="B791" s="103">
        <v>42267</v>
      </c>
      <c r="C791" s="8" t="s">
        <v>13</v>
      </c>
      <c r="D791" s="20" t="s">
        <v>5</v>
      </c>
      <c r="E791" s="20"/>
      <c r="F791" s="25"/>
      <c r="G791" s="21">
        <f t="shared" si="542"/>
        <v>0</v>
      </c>
      <c r="H791" s="22">
        <f t="shared" si="543"/>
        <v>1</v>
      </c>
      <c r="I791" s="23">
        <f t="shared" si="544"/>
        <v>0</v>
      </c>
      <c r="J791" s="24">
        <f t="shared" si="545"/>
        <v>0</v>
      </c>
      <c r="K791" s="16"/>
      <c r="L791" s="16"/>
      <c r="M791" s="16"/>
    </row>
    <row r="792" spans="1:13">
      <c r="A792" s="7"/>
      <c r="B792" s="104">
        <f t="shared" ref="B792" si="554">B791</f>
        <v>42267</v>
      </c>
      <c r="C792" s="19" t="s">
        <v>14</v>
      </c>
      <c r="D792" s="20" t="s">
        <v>2</v>
      </c>
      <c r="E792" s="20"/>
      <c r="F792" s="25"/>
      <c r="G792" s="21">
        <f t="shared" si="542"/>
        <v>0</v>
      </c>
      <c r="H792" s="22">
        <f t="shared" si="543"/>
        <v>1</v>
      </c>
      <c r="I792" s="23">
        <f t="shared" si="544"/>
        <v>0</v>
      </c>
      <c r="J792" s="24">
        <f t="shared" si="545"/>
        <v>0</v>
      </c>
      <c r="K792" s="16"/>
      <c r="L792" s="16"/>
      <c r="M792" s="16"/>
    </row>
    <row r="793" spans="1:13">
      <c r="A793" s="7"/>
      <c r="B793" s="104">
        <f t="shared" ref="B793" si="555">B791</f>
        <v>42267</v>
      </c>
      <c r="C793" s="19" t="s">
        <v>15</v>
      </c>
      <c r="D793" s="20" t="s">
        <v>3</v>
      </c>
      <c r="E793" s="20"/>
      <c r="F793" s="25"/>
      <c r="G793" s="21">
        <f t="shared" si="542"/>
        <v>0</v>
      </c>
      <c r="H793" s="22">
        <f t="shared" si="543"/>
        <v>1</v>
      </c>
      <c r="I793" s="23">
        <f t="shared" si="544"/>
        <v>0</v>
      </c>
      <c r="J793" s="24">
        <f t="shared" si="545"/>
        <v>0</v>
      </c>
      <c r="K793" s="16"/>
      <c r="L793" s="16"/>
      <c r="M793" s="16"/>
    </row>
    <row r="794" spans="1:13">
      <c r="A794" s="7"/>
      <c r="B794" s="103">
        <v>42268</v>
      </c>
      <c r="C794" s="8" t="s">
        <v>13</v>
      </c>
      <c r="D794" s="20" t="s">
        <v>6</v>
      </c>
      <c r="E794" s="20"/>
      <c r="F794" s="25"/>
      <c r="G794" s="21">
        <f t="shared" si="542"/>
        <v>0</v>
      </c>
      <c r="H794" s="22">
        <f t="shared" si="543"/>
        <v>1</v>
      </c>
      <c r="I794" s="23">
        <f t="shared" si="544"/>
        <v>0</v>
      </c>
      <c r="J794" s="24">
        <f t="shared" si="545"/>
        <v>0</v>
      </c>
      <c r="K794" s="16"/>
      <c r="L794" s="16"/>
      <c r="M794" s="16"/>
    </row>
    <row r="795" spans="1:13">
      <c r="A795" s="7"/>
      <c r="B795" s="104">
        <f t="shared" ref="B795" si="556">B794</f>
        <v>42268</v>
      </c>
      <c r="C795" s="19" t="s">
        <v>14</v>
      </c>
      <c r="D795" s="20" t="s">
        <v>5</v>
      </c>
      <c r="E795" s="20"/>
      <c r="F795" s="25"/>
      <c r="G795" s="21">
        <f t="shared" si="542"/>
        <v>0</v>
      </c>
      <c r="H795" s="22">
        <f t="shared" si="543"/>
        <v>1</v>
      </c>
      <c r="I795" s="23">
        <f t="shared" si="544"/>
        <v>0</v>
      </c>
      <c r="J795" s="24">
        <f t="shared" si="545"/>
        <v>0</v>
      </c>
      <c r="K795" s="16"/>
      <c r="L795" s="16"/>
      <c r="M795" s="16"/>
    </row>
    <row r="796" spans="1:13">
      <c r="A796" s="7"/>
      <c r="B796" s="104">
        <f t="shared" ref="B796" si="557">B794</f>
        <v>42268</v>
      </c>
      <c r="C796" s="19" t="s">
        <v>15</v>
      </c>
      <c r="D796" s="20" t="s">
        <v>2</v>
      </c>
      <c r="E796" s="20"/>
      <c r="F796" s="25"/>
      <c r="G796" s="21">
        <f t="shared" si="542"/>
        <v>0</v>
      </c>
      <c r="H796" s="22">
        <f t="shared" si="543"/>
        <v>1</v>
      </c>
      <c r="I796" s="23">
        <f t="shared" si="544"/>
        <v>0</v>
      </c>
      <c r="J796" s="24">
        <f t="shared" si="545"/>
        <v>0</v>
      </c>
      <c r="K796" s="16"/>
      <c r="L796" s="16"/>
      <c r="M796" s="16"/>
    </row>
    <row r="797" spans="1:13">
      <c r="A797" s="7"/>
      <c r="B797" s="103">
        <v>42269</v>
      </c>
      <c r="C797" s="8" t="s">
        <v>13</v>
      </c>
      <c r="D797" s="20" t="s">
        <v>6</v>
      </c>
      <c r="E797" s="20"/>
      <c r="F797" s="25"/>
      <c r="G797" s="21">
        <f t="shared" si="542"/>
        <v>0</v>
      </c>
      <c r="H797" s="22">
        <f t="shared" si="543"/>
        <v>1</v>
      </c>
      <c r="I797" s="23">
        <f t="shared" si="544"/>
        <v>0</v>
      </c>
      <c r="J797" s="24">
        <f t="shared" si="545"/>
        <v>0</v>
      </c>
      <c r="K797" s="16"/>
      <c r="L797" s="16"/>
      <c r="M797" s="16"/>
    </row>
    <row r="798" spans="1:13">
      <c r="A798" s="7"/>
      <c r="B798" s="104">
        <f t="shared" ref="B798" si="558">B797</f>
        <v>42269</v>
      </c>
      <c r="C798" s="19" t="s">
        <v>14</v>
      </c>
      <c r="D798" s="20" t="s">
        <v>5</v>
      </c>
      <c r="E798" s="20"/>
      <c r="F798" s="25"/>
      <c r="G798" s="21">
        <f t="shared" si="542"/>
        <v>0</v>
      </c>
      <c r="H798" s="22">
        <f t="shared" si="543"/>
        <v>1</v>
      </c>
      <c r="I798" s="23">
        <f t="shared" si="544"/>
        <v>0</v>
      </c>
      <c r="J798" s="24">
        <f t="shared" si="545"/>
        <v>0</v>
      </c>
      <c r="K798" s="16"/>
      <c r="L798" s="16"/>
      <c r="M798" s="16"/>
    </row>
    <row r="799" spans="1:13">
      <c r="A799" s="7"/>
      <c r="B799" s="104">
        <f t="shared" ref="B799" si="559">B797</f>
        <v>42269</v>
      </c>
      <c r="C799" s="19" t="s">
        <v>15</v>
      </c>
      <c r="D799" s="20" t="s">
        <v>2</v>
      </c>
      <c r="E799" s="20"/>
      <c r="F799" s="25"/>
      <c r="G799" s="21">
        <f t="shared" si="542"/>
        <v>0</v>
      </c>
      <c r="H799" s="22">
        <f t="shared" si="543"/>
        <v>1</v>
      </c>
      <c r="I799" s="23">
        <f t="shared" si="544"/>
        <v>0</v>
      </c>
      <c r="J799" s="24">
        <f t="shared" si="545"/>
        <v>0</v>
      </c>
      <c r="K799" s="16"/>
      <c r="L799" s="16"/>
      <c r="M799" s="16"/>
    </row>
    <row r="800" spans="1:13">
      <c r="A800" s="7"/>
      <c r="B800" s="103">
        <v>42270</v>
      </c>
      <c r="C800" s="8" t="s">
        <v>13</v>
      </c>
      <c r="D800" s="20" t="s">
        <v>4</v>
      </c>
      <c r="E800" s="20"/>
      <c r="F800" s="25"/>
      <c r="G800" s="21">
        <f t="shared" si="542"/>
        <v>0</v>
      </c>
      <c r="H800" s="22">
        <f t="shared" si="543"/>
        <v>1</v>
      </c>
      <c r="I800" s="23">
        <f t="shared" si="544"/>
        <v>0</v>
      </c>
      <c r="J800" s="24">
        <f t="shared" si="545"/>
        <v>0</v>
      </c>
      <c r="K800" s="16"/>
      <c r="L800" s="16"/>
      <c r="M800" s="16"/>
    </row>
    <row r="801" spans="1:13">
      <c r="A801" s="7"/>
      <c r="B801" s="104">
        <f t="shared" ref="B801" si="560">B800</f>
        <v>42270</v>
      </c>
      <c r="C801" s="19" t="s">
        <v>14</v>
      </c>
      <c r="D801" s="20" t="s">
        <v>6</v>
      </c>
      <c r="E801" s="20"/>
      <c r="F801" s="25"/>
      <c r="G801" s="21">
        <f t="shared" si="542"/>
        <v>0</v>
      </c>
      <c r="H801" s="22">
        <f t="shared" si="543"/>
        <v>1</v>
      </c>
      <c r="I801" s="23">
        <f t="shared" si="544"/>
        <v>0</v>
      </c>
      <c r="J801" s="24">
        <f t="shared" si="545"/>
        <v>0</v>
      </c>
      <c r="K801" s="16"/>
      <c r="L801" s="16"/>
      <c r="M801" s="16"/>
    </row>
    <row r="802" spans="1:13">
      <c r="A802" s="7"/>
      <c r="B802" s="104">
        <f t="shared" ref="B802" si="561">B800</f>
        <v>42270</v>
      </c>
      <c r="C802" s="19" t="s">
        <v>15</v>
      </c>
      <c r="D802" s="20" t="s">
        <v>5</v>
      </c>
      <c r="E802" s="20"/>
      <c r="F802" s="25"/>
      <c r="G802" s="21">
        <f t="shared" si="542"/>
        <v>0</v>
      </c>
      <c r="H802" s="22">
        <f t="shared" si="543"/>
        <v>1</v>
      </c>
      <c r="I802" s="23">
        <f t="shared" si="544"/>
        <v>0</v>
      </c>
      <c r="J802" s="24">
        <f t="shared" si="545"/>
        <v>0</v>
      </c>
      <c r="K802" s="16"/>
      <c r="L802" s="16"/>
      <c r="M802" s="16"/>
    </row>
    <row r="803" spans="1:13">
      <c r="A803" s="7"/>
      <c r="B803" s="103">
        <v>42271</v>
      </c>
      <c r="C803" s="8" t="s">
        <v>13</v>
      </c>
      <c r="D803" s="20" t="s">
        <v>4</v>
      </c>
      <c r="E803" s="20"/>
      <c r="F803" s="25"/>
      <c r="G803" s="21">
        <f t="shared" si="542"/>
        <v>0</v>
      </c>
      <c r="H803" s="22">
        <f t="shared" si="543"/>
        <v>1</v>
      </c>
      <c r="I803" s="23">
        <f t="shared" si="544"/>
        <v>0</v>
      </c>
      <c r="J803" s="24">
        <f t="shared" si="545"/>
        <v>0</v>
      </c>
      <c r="K803" s="16"/>
      <c r="L803" s="16"/>
      <c r="M803" s="16"/>
    </row>
    <row r="804" spans="1:13">
      <c r="A804" s="7"/>
      <c r="B804" s="104">
        <f t="shared" ref="B804" si="562">B803</f>
        <v>42271</v>
      </c>
      <c r="C804" s="19" t="s">
        <v>14</v>
      </c>
      <c r="D804" s="20" t="s">
        <v>6</v>
      </c>
      <c r="E804" s="20"/>
      <c r="F804" s="25"/>
      <c r="G804" s="21">
        <f t="shared" si="542"/>
        <v>0</v>
      </c>
      <c r="H804" s="22">
        <f t="shared" si="543"/>
        <v>1</v>
      </c>
      <c r="I804" s="23">
        <f t="shared" si="544"/>
        <v>0</v>
      </c>
      <c r="J804" s="24">
        <f t="shared" si="545"/>
        <v>0</v>
      </c>
      <c r="K804" s="16"/>
      <c r="L804" s="16"/>
      <c r="M804" s="16"/>
    </row>
    <row r="805" spans="1:13">
      <c r="A805" s="7"/>
      <c r="B805" s="104">
        <f t="shared" ref="B805" si="563">B803</f>
        <v>42271</v>
      </c>
      <c r="C805" s="19" t="s">
        <v>15</v>
      </c>
      <c r="D805" s="20" t="s">
        <v>5</v>
      </c>
      <c r="E805" s="20"/>
      <c r="F805" s="25"/>
      <c r="G805" s="21">
        <f t="shared" si="542"/>
        <v>0</v>
      </c>
      <c r="H805" s="22">
        <f t="shared" si="543"/>
        <v>1</v>
      </c>
      <c r="I805" s="23">
        <f t="shared" si="544"/>
        <v>0</v>
      </c>
      <c r="J805" s="24">
        <f t="shared" si="545"/>
        <v>0</v>
      </c>
      <c r="K805" s="16"/>
      <c r="L805" s="16"/>
      <c r="M805" s="16"/>
    </row>
    <row r="806" spans="1:13">
      <c r="A806" s="7"/>
      <c r="B806" s="103">
        <v>42272</v>
      </c>
      <c r="C806" s="8" t="s">
        <v>13</v>
      </c>
      <c r="D806" s="20" t="s">
        <v>3</v>
      </c>
      <c r="E806" s="20"/>
      <c r="F806" s="25"/>
      <c r="G806" s="21">
        <f t="shared" si="542"/>
        <v>0</v>
      </c>
      <c r="H806" s="22">
        <f t="shared" si="543"/>
        <v>1</v>
      </c>
      <c r="I806" s="23">
        <f t="shared" si="544"/>
        <v>0</v>
      </c>
      <c r="J806" s="24">
        <f t="shared" si="545"/>
        <v>0</v>
      </c>
      <c r="K806" s="16"/>
      <c r="L806" s="16"/>
      <c r="M806" s="16"/>
    </row>
    <row r="807" spans="1:13">
      <c r="A807" s="7"/>
      <c r="B807" s="104">
        <f t="shared" ref="B807" si="564">B806</f>
        <v>42272</v>
      </c>
      <c r="C807" s="19" t="s">
        <v>14</v>
      </c>
      <c r="D807" s="20" t="s">
        <v>4</v>
      </c>
      <c r="E807" s="20"/>
      <c r="F807" s="25"/>
      <c r="G807" s="21">
        <f t="shared" si="542"/>
        <v>0</v>
      </c>
      <c r="H807" s="22">
        <f t="shared" si="543"/>
        <v>1</v>
      </c>
      <c r="I807" s="23">
        <f t="shared" si="544"/>
        <v>0</v>
      </c>
      <c r="J807" s="24">
        <f t="shared" si="545"/>
        <v>0</v>
      </c>
      <c r="K807" s="16"/>
      <c r="L807" s="16"/>
      <c r="M807" s="16"/>
    </row>
    <row r="808" spans="1:13">
      <c r="A808" s="7"/>
      <c r="B808" s="104">
        <f t="shared" ref="B808" si="565">B806</f>
        <v>42272</v>
      </c>
      <c r="C808" s="19" t="s">
        <v>15</v>
      </c>
      <c r="D808" s="20" t="s">
        <v>6</v>
      </c>
      <c r="E808" s="20"/>
      <c r="F808" s="25"/>
      <c r="G808" s="21">
        <f t="shared" si="542"/>
        <v>0</v>
      </c>
      <c r="H808" s="22">
        <f t="shared" si="543"/>
        <v>1</v>
      </c>
      <c r="I808" s="23">
        <f t="shared" si="544"/>
        <v>0</v>
      </c>
      <c r="J808" s="24">
        <f t="shared" si="545"/>
        <v>0</v>
      </c>
      <c r="K808" s="16"/>
      <c r="L808" s="16"/>
      <c r="M808" s="16"/>
    </row>
    <row r="809" spans="1:13">
      <c r="A809" s="7"/>
      <c r="B809" s="103">
        <v>42273</v>
      </c>
      <c r="C809" s="8" t="s">
        <v>13</v>
      </c>
      <c r="D809" s="20" t="s">
        <v>3</v>
      </c>
      <c r="E809" s="20"/>
      <c r="F809" s="25"/>
      <c r="G809" s="21">
        <f t="shared" si="542"/>
        <v>0</v>
      </c>
      <c r="H809" s="22">
        <f t="shared" si="543"/>
        <v>1</v>
      </c>
      <c r="I809" s="23">
        <f t="shared" si="544"/>
        <v>0</v>
      </c>
      <c r="J809" s="24">
        <f t="shared" si="545"/>
        <v>0</v>
      </c>
      <c r="K809" s="16"/>
      <c r="L809" s="16"/>
      <c r="M809" s="16"/>
    </row>
    <row r="810" spans="1:13">
      <c r="A810" s="7"/>
      <c r="B810" s="104">
        <f t="shared" ref="B810" si="566">B809</f>
        <v>42273</v>
      </c>
      <c r="C810" s="19" t="s">
        <v>14</v>
      </c>
      <c r="D810" s="20" t="s">
        <v>4</v>
      </c>
      <c r="E810" s="20"/>
      <c r="F810" s="25"/>
      <c r="G810" s="21">
        <f t="shared" si="542"/>
        <v>0</v>
      </c>
      <c r="H810" s="22">
        <f t="shared" si="543"/>
        <v>1</v>
      </c>
      <c r="I810" s="23">
        <f t="shared" si="544"/>
        <v>0</v>
      </c>
      <c r="J810" s="24">
        <f t="shared" si="545"/>
        <v>0</v>
      </c>
      <c r="K810" s="16"/>
      <c r="L810" s="16"/>
      <c r="M810" s="16"/>
    </row>
    <row r="811" spans="1:13">
      <c r="A811" s="7"/>
      <c r="B811" s="104">
        <f t="shared" ref="B811" si="567">B809</f>
        <v>42273</v>
      </c>
      <c r="C811" s="19" t="s">
        <v>15</v>
      </c>
      <c r="D811" s="20" t="s">
        <v>6</v>
      </c>
      <c r="E811" s="20"/>
      <c r="F811" s="25"/>
      <c r="G811" s="21">
        <f t="shared" si="542"/>
        <v>0</v>
      </c>
      <c r="H811" s="22">
        <f t="shared" si="543"/>
        <v>1</v>
      </c>
      <c r="I811" s="23">
        <f t="shared" si="544"/>
        <v>0</v>
      </c>
      <c r="J811" s="24">
        <f t="shared" si="545"/>
        <v>0</v>
      </c>
      <c r="K811" s="16"/>
      <c r="L811" s="16"/>
      <c r="M811" s="16"/>
    </row>
    <row r="812" spans="1:13">
      <c r="A812" s="7"/>
      <c r="B812" s="103">
        <v>42274</v>
      </c>
      <c r="C812" s="8" t="s">
        <v>13</v>
      </c>
      <c r="D812" s="20" t="s">
        <v>2</v>
      </c>
      <c r="E812" s="20"/>
      <c r="F812" s="25"/>
      <c r="G812" s="21">
        <f t="shared" si="542"/>
        <v>0</v>
      </c>
      <c r="H812" s="22">
        <f t="shared" si="543"/>
        <v>1</v>
      </c>
      <c r="I812" s="23">
        <f t="shared" si="544"/>
        <v>0</v>
      </c>
      <c r="J812" s="24">
        <f t="shared" si="545"/>
        <v>0</v>
      </c>
      <c r="K812" s="16"/>
      <c r="L812" s="16"/>
      <c r="M812" s="16"/>
    </row>
    <row r="813" spans="1:13">
      <c r="A813" s="7"/>
      <c r="B813" s="104">
        <f t="shared" ref="B813" si="568">B812</f>
        <v>42274</v>
      </c>
      <c r="C813" s="19" t="s">
        <v>14</v>
      </c>
      <c r="D813" s="20" t="s">
        <v>3</v>
      </c>
      <c r="E813" s="20"/>
      <c r="F813" s="25"/>
      <c r="G813" s="21">
        <f t="shared" si="542"/>
        <v>0</v>
      </c>
      <c r="H813" s="22">
        <f t="shared" si="543"/>
        <v>1</v>
      </c>
      <c r="I813" s="23">
        <f t="shared" si="544"/>
        <v>0</v>
      </c>
      <c r="J813" s="24">
        <f t="shared" si="545"/>
        <v>0</v>
      </c>
      <c r="K813" s="16"/>
      <c r="L813" s="16"/>
      <c r="M813" s="16"/>
    </row>
    <row r="814" spans="1:13">
      <c r="A814" s="7"/>
      <c r="B814" s="104">
        <f t="shared" ref="B814" si="569">B812</f>
        <v>42274</v>
      </c>
      <c r="C814" s="19" t="s">
        <v>15</v>
      </c>
      <c r="D814" s="20" t="s">
        <v>4</v>
      </c>
      <c r="E814" s="20"/>
      <c r="F814" s="25"/>
      <c r="G814" s="21">
        <f t="shared" si="542"/>
        <v>0</v>
      </c>
      <c r="H814" s="22">
        <f t="shared" si="543"/>
        <v>1</v>
      </c>
      <c r="I814" s="23">
        <f t="shared" si="544"/>
        <v>0</v>
      </c>
      <c r="J814" s="24">
        <f t="shared" si="545"/>
        <v>0</v>
      </c>
      <c r="K814" s="16"/>
      <c r="L814" s="16"/>
      <c r="M814" s="16"/>
    </row>
    <row r="815" spans="1:13">
      <c r="A815" s="7"/>
      <c r="B815" s="103">
        <v>42275</v>
      </c>
      <c r="C815" s="8" t="s">
        <v>13</v>
      </c>
      <c r="D815" s="9" t="s">
        <v>2</v>
      </c>
      <c r="E815" s="20"/>
      <c r="F815" s="25"/>
      <c r="G815" s="21">
        <f t="shared" si="542"/>
        <v>0</v>
      </c>
      <c r="H815" s="22">
        <f t="shared" si="543"/>
        <v>1</v>
      </c>
      <c r="I815" s="23">
        <f t="shared" si="544"/>
        <v>0</v>
      </c>
      <c r="J815" s="24">
        <f t="shared" si="545"/>
        <v>0</v>
      </c>
      <c r="K815" s="16"/>
      <c r="L815" s="16"/>
      <c r="M815" s="16"/>
    </row>
    <row r="816" spans="1:13">
      <c r="A816" s="7"/>
      <c r="B816" s="104">
        <f t="shared" ref="B816" si="570">B815</f>
        <v>42275</v>
      </c>
      <c r="C816" s="19" t="s">
        <v>14</v>
      </c>
      <c r="D816" s="20" t="s">
        <v>3</v>
      </c>
      <c r="E816" s="20"/>
      <c r="F816" s="25"/>
      <c r="G816" s="21">
        <f t="shared" si="542"/>
        <v>0</v>
      </c>
      <c r="H816" s="22">
        <f t="shared" si="543"/>
        <v>1</v>
      </c>
      <c r="I816" s="23">
        <f t="shared" si="544"/>
        <v>0</v>
      </c>
      <c r="J816" s="24">
        <f t="shared" si="545"/>
        <v>0</v>
      </c>
      <c r="K816" s="16"/>
      <c r="L816" s="16"/>
      <c r="M816" s="16"/>
    </row>
    <row r="817" spans="1:13">
      <c r="A817" s="7"/>
      <c r="B817" s="104">
        <f t="shared" ref="B817" si="571">B815</f>
        <v>42275</v>
      </c>
      <c r="C817" s="19" t="s">
        <v>15</v>
      </c>
      <c r="D817" s="20" t="s">
        <v>4</v>
      </c>
      <c r="E817" s="20"/>
      <c r="F817" s="25"/>
      <c r="G817" s="21">
        <f t="shared" si="542"/>
        <v>0</v>
      </c>
      <c r="H817" s="22">
        <f t="shared" si="543"/>
        <v>1</v>
      </c>
      <c r="I817" s="23">
        <f t="shared" si="544"/>
        <v>0</v>
      </c>
      <c r="J817" s="24">
        <f t="shared" si="545"/>
        <v>0</v>
      </c>
      <c r="K817" s="16"/>
      <c r="L817" s="16"/>
      <c r="M817" s="16"/>
    </row>
    <row r="818" spans="1:13">
      <c r="A818" s="7"/>
      <c r="B818" s="103">
        <v>42276</v>
      </c>
      <c r="C818" s="8" t="s">
        <v>13</v>
      </c>
      <c r="D818" s="20" t="s">
        <v>5</v>
      </c>
      <c r="E818" s="20"/>
      <c r="F818" s="25"/>
      <c r="G818" s="21">
        <f t="shared" si="542"/>
        <v>0</v>
      </c>
      <c r="H818" s="22">
        <f t="shared" si="543"/>
        <v>1</v>
      </c>
      <c r="I818" s="23">
        <f t="shared" si="544"/>
        <v>0</v>
      </c>
      <c r="J818" s="24">
        <f t="shared" si="545"/>
        <v>0</v>
      </c>
      <c r="K818" s="16"/>
      <c r="L818" s="16"/>
      <c r="M818" s="16"/>
    </row>
    <row r="819" spans="1:13">
      <c r="A819" s="7"/>
      <c r="B819" s="104">
        <f t="shared" ref="B819" si="572">B818</f>
        <v>42276</v>
      </c>
      <c r="C819" s="19" t="s">
        <v>14</v>
      </c>
      <c r="D819" s="20" t="s">
        <v>2</v>
      </c>
      <c r="E819" s="20"/>
      <c r="F819" s="25"/>
      <c r="G819" s="21">
        <f t="shared" si="542"/>
        <v>0</v>
      </c>
      <c r="H819" s="22">
        <f t="shared" si="543"/>
        <v>1</v>
      </c>
      <c r="I819" s="23">
        <f t="shared" si="544"/>
        <v>0</v>
      </c>
      <c r="J819" s="24">
        <f t="shared" si="545"/>
        <v>0</v>
      </c>
      <c r="K819" s="16"/>
      <c r="L819" s="16"/>
      <c r="M819" s="16"/>
    </row>
    <row r="820" spans="1:13">
      <c r="A820" s="7"/>
      <c r="B820" s="104">
        <f t="shared" ref="B820" si="573">B818</f>
        <v>42276</v>
      </c>
      <c r="C820" s="19" t="s">
        <v>15</v>
      </c>
      <c r="D820" s="20" t="s">
        <v>3</v>
      </c>
      <c r="E820" s="20"/>
      <c r="F820" s="25"/>
      <c r="G820" s="21">
        <f t="shared" si="542"/>
        <v>0</v>
      </c>
      <c r="H820" s="22">
        <f t="shared" si="543"/>
        <v>1</v>
      </c>
      <c r="I820" s="23">
        <f t="shared" si="544"/>
        <v>0</v>
      </c>
      <c r="J820" s="24">
        <f t="shared" si="545"/>
        <v>0</v>
      </c>
      <c r="K820" s="16"/>
      <c r="L820" s="16"/>
      <c r="M820" s="16"/>
    </row>
    <row r="821" spans="1:13">
      <c r="A821" s="7"/>
      <c r="B821" s="103">
        <v>42277</v>
      </c>
      <c r="C821" s="8" t="s">
        <v>13</v>
      </c>
      <c r="D821" s="20" t="s">
        <v>5</v>
      </c>
      <c r="E821" s="20"/>
      <c r="F821" s="25"/>
      <c r="G821" s="21">
        <f t="shared" si="542"/>
        <v>0</v>
      </c>
      <c r="H821" s="22">
        <f t="shared" si="543"/>
        <v>1</v>
      </c>
      <c r="I821" s="23">
        <f t="shared" si="544"/>
        <v>0</v>
      </c>
      <c r="J821" s="24">
        <f t="shared" si="545"/>
        <v>0</v>
      </c>
      <c r="K821" s="16"/>
      <c r="L821" s="16"/>
      <c r="M821" s="16"/>
    </row>
    <row r="822" spans="1:13">
      <c r="A822" s="7"/>
      <c r="B822" s="104">
        <f t="shared" ref="B822" si="574">B821</f>
        <v>42277</v>
      </c>
      <c r="C822" s="19" t="s">
        <v>14</v>
      </c>
      <c r="D822" s="20" t="s">
        <v>2</v>
      </c>
      <c r="E822" s="20"/>
      <c r="F822" s="25"/>
      <c r="G822" s="21">
        <f t="shared" si="542"/>
        <v>0</v>
      </c>
      <c r="H822" s="22">
        <f t="shared" si="543"/>
        <v>1</v>
      </c>
      <c r="I822" s="23">
        <f t="shared" si="544"/>
        <v>0</v>
      </c>
      <c r="J822" s="24">
        <f t="shared" si="545"/>
        <v>0</v>
      </c>
      <c r="K822" s="16"/>
      <c r="L822" s="16"/>
      <c r="M822" s="16"/>
    </row>
    <row r="823" spans="1:13">
      <c r="A823" s="7"/>
      <c r="B823" s="104">
        <f t="shared" ref="B823" si="575">B821</f>
        <v>42277</v>
      </c>
      <c r="C823" s="19" t="s">
        <v>15</v>
      </c>
      <c r="D823" s="20" t="s">
        <v>3</v>
      </c>
      <c r="E823" s="20"/>
      <c r="F823" s="25"/>
      <c r="G823" s="21">
        <f t="shared" si="542"/>
        <v>0</v>
      </c>
      <c r="H823" s="22">
        <f t="shared" si="543"/>
        <v>1</v>
      </c>
      <c r="I823" s="23">
        <f t="shared" si="544"/>
        <v>0</v>
      </c>
      <c r="J823" s="24">
        <f t="shared" si="545"/>
        <v>0</v>
      </c>
      <c r="K823" s="16"/>
      <c r="L823" s="16"/>
      <c r="M823" s="16"/>
    </row>
    <row r="824" spans="1:13">
      <c r="A824" s="7"/>
      <c r="B824" s="103">
        <v>42278</v>
      </c>
      <c r="C824" s="8" t="s">
        <v>13</v>
      </c>
      <c r="D824" s="20" t="s">
        <v>6</v>
      </c>
      <c r="E824" s="20"/>
      <c r="F824" s="25"/>
      <c r="G824" s="21">
        <f t="shared" si="542"/>
        <v>0</v>
      </c>
      <c r="H824" s="22">
        <f t="shared" si="543"/>
        <v>1</v>
      </c>
      <c r="I824" s="23">
        <f t="shared" si="544"/>
        <v>0</v>
      </c>
      <c r="J824" s="24">
        <f t="shared" si="545"/>
        <v>0</v>
      </c>
      <c r="K824" s="16"/>
      <c r="L824" s="16"/>
      <c r="M824" s="16"/>
    </row>
    <row r="825" spans="1:13">
      <c r="A825" s="7"/>
      <c r="B825" s="104">
        <f t="shared" ref="B825" si="576">B824</f>
        <v>42278</v>
      </c>
      <c r="C825" s="19" t="s">
        <v>14</v>
      </c>
      <c r="D825" s="20" t="s">
        <v>5</v>
      </c>
      <c r="E825" s="20"/>
      <c r="F825" s="25"/>
      <c r="G825" s="21">
        <f t="shared" si="542"/>
        <v>0</v>
      </c>
      <c r="H825" s="22">
        <f t="shared" si="543"/>
        <v>1</v>
      </c>
      <c r="I825" s="23">
        <f t="shared" si="544"/>
        <v>0</v>
      </c>
      <c r="J825" s="24">
        <f t="shared" si="545"/>
        <v>0</v>
      </c>
      <c r="K825" s="16"/>
      <c r="L825" s="16"/>
      <c r="M825" s="16"/>
    </row>
    <row r="826" spans="1:13">
      <c r="A826" s="7"/>
      <c r="B826" s="104">
        <f t="shared" ref="B826" si="577">B824</f>
        <v>42278</v>
      </c>
      <c r="C826" s="19" t="s">
        <v>15</v>
      </c>
      <c r="D826" s="20" t="s">
        <v>2</v>
      </c>
      <c r="E826" s="20"/>
      <c r="F826" s="25"/>
      <c r="G826" s="21">
        <f t="shared" si="542"/>
        <v>0</v>
      </c>
      <c r="H826" s="22">
        <f t="shared" si="543"/>
        <v>1</v>
      </c>
      <c r="I826" s="23">
        <f t="shared" si="544"/>
        <v>0</v>
      </c>
      <c r="J826" s="24">
        <f t="shared" si="545"/>
        <v>0</v>
      </c>
      <c r="K826" s="16"/>
      <c r="L826" s="16"/>
      <c r="M826" s="16"/>
    </row>
    <row r="827" spans="1:13">
      <c r="A827" s="7"/>
      <c r="B827" s="103">
        <v>42279</v>
      </c>
      <c r="C827" s="8" t="s">
        <v>13</v>
      </c>
      <c r="D827" s="20" t="s">
        <v>6</v>
      </c>
      <c r="E827" s="20"/>
      <c r="F827" s="25"/>
      <c r="G827" s="21">
        <f t="shared" si="542"/>
        <v>0</v>
      </c>
      <c r="H827" s="22">
        <f t="shared" si="543"/>
        <v>1</v>
      </c>
      <c r="I827" s="23">
        <f t="shared" si="544"/>
        <v>0</v>
      </c>
      <c r="J827" s="24">
        <f t="shared" si="545"/>
        <v>0</v>
      </c>
      <c r="K827" s="16"/>
      <c r="L827" s="16"/>
      <c r="M827" s="16"/>
    </row>
    <row r="828" spans="1:13">
      <c r="A828" s="7"/>
      <c r="B828" s="104">
        <f t="shared" ref="B828" si="578">B827</f>
        <v>42279</v>
      </c>
      <c r="C828" s="19" t="s">
        <v>14</v>
      </c>
      <c r="D828" s="20" t="s">
        <v>5</v>
      </c>
      <c r="E828" s="20"/>
      <c r="F828" s="25"/>
      <c r="G828" s="21">
        <f t="shared" si="542"/>
        <v>0</v>
      </c>
      <c r="H828" s="22">
        <f t="shared" si="543"/>
        <v>1</v>
      </c>
      <c r="I828" s="23">
        <f t="shared" si="544"/>
        <v>0</v>
      </c>
      <c r="J828" s="24">
        <f t="shared" si="545"/>
        <v>0</v>
      </c>
      <c r="K828" s="16"/>
      <c r="L828" s="16"/>
      <c r="M828" s="16"/>
    </row>
    <row r="829" spans="1:13">
      <c r="A829" s="7"/>
      <c r="B829" s="104">
        <f t="shared" ref="B829" si="579">B827</f>
        <v>42279</v>
      </c>
      <c r="C829" s="19" t="s">
        <v>15</v>
      </c>
      <c r="D829" s="20" t="s">
        <v>2</v>
      </c>
      <c r="E829" s="20"/>
      <c r="F829" s="25"/>
      <c r="G829" s="21">
        <f t="shared" si="542"/>
        <v>0</v>
      </c>
      <c r="H829" s="22">
        <f t="shared" si="543"/>
        <v>1</v>
      </c>
      <c r="I829" s="23">
        <f t="shared" si="544"/>
        <v>0</v>
      </c>
      <c r="J829" s="24">
        <f t="shared" si="545"/>
        <v>0</v>
      </c>
      <c r="K829" s="16"/>
      <c r="L829" s="16"/>
      <c r="M829" s="16"/>
    </row>
    <row r="830" spans="1:13">
      <c r="A830" s="7"/>
      <c r="B830" s="103">
        <v>42280</v>
      </c>
      <c r="C830" s="8" t="s">
        <v>13</v>
      </c>
      <c r="D830" s="20" t="s">
        <v>4</v>
      </c>
      <c r="E830" s="20"/>
      <c r="F830" s="25"/>
      <c r="G830" s="21">
        <f t="shared" si="542"/>
        <v>0</v>
      </c>
      <c r="H830" s="22">
        <f t="shared" si="543"/>
        <v>1</v>
      </c>
      <c r="I830" s="23">
        <f t="shared" si="544"/>
        <v>0</v>
      </c>
      <c r="J830" s="24">
        <f t="shared" si="545"/>
        <v>0</v>
      </c>
      <c r="K830" s="16"/>
      <c r="L830" s="16"/>
      <c r="M830" s="16"/>
    </row>
    <row r="831" spans="1:13">
      <c r="A831" s="7"/>
      <c r="B831" s="104">
        <f t="shared" ref="B831" si="580">B830</f>
        <v>42280</v>
      </c>
      <c r="C831" s="19" t="s">
        <v>14</v>
      </c>
      <c r="D831" s="20" t="s">
        <v>6</v>
      </c>
      <c r="E831" s="20"/>
      <c r="F831" s="25"/>
      <c r="G831" s="21">
        <f t="shared" si="542"/>
        <v>0</v>
      </c>
      <c r="H831" s="22">
        <f t="shared" si="543"/>
        <v>1</v>
      </c>
      <c r="I831" s="23">
        <f t="shared" si="544"/>
        <v>0</v>
      </c>
      <c r="J831" s="24">
        <f t="shared" si="545"/>
        <v>0</v>
      </c>
      <c r="K831" s="16"/>
      <c r="L831" s="16"/>
      <c r="M831" s="16"/>
    </row>
    <row r="832" spans="1:13">
      <c r="A832" s="7"/>
      <c r="B832" s="104">
        <f t="shared" ref="B832" si="581">B830</f>
        <v>42280</v>
      </c>
      <c r="C832" s="19" t="s">
        <v>15</v>
      </c>
      <c r="D832" s="20" t="s">
        <v>5</v>
      </c>
      <c r="E832" s="20"/>
      <c r="F832" s="25"/>
      <c r="G832" s="21">
        <f t="shared" si="542"/>
        <v>0</v>
      </c>
      <c r="H832" s="22">
        <f t="shared" si="543"/>
        <v>1</v>
      </c>
      <c r="I832" s="23">
        <f t="shared" si="544"/>
        <v>0</v>
      </c>
      <c r="J832" s="24">
        <f t="shared" si="545"/>
        <v>0</v>
      </c>
      <c r="K832" s="16"/>
      <c r="L832" s="16"/>
      <c r="M832" s="16"/>
    </row>
    <row r="833" spans="1:13">
      <c r="A833" s="7"/>
      <c r="B833" s="103">
        <v>42281</v>
      </c>
      <c r="C833" s="8" t="s">
        <v>13</v>
      </c>
      <c r="D833" s="20" t="s">
        <v>4</v>
      </c>
      <c r="E833" s="20"/>
      <c r="F833" s="25"/>
      <c r="G833" s="21">
        <f t="shared" si="542"/>
        <v>0</v>
      </c>
      <c r="H833" s="22">
        <f t="shared" si="543"/>
        <v>1</v>
      </c>
      <c r="I833" s="23">
        <f t="shared" si="544"/>
        <v>0</v>
      </c>
      <c r="J833" s="24">
        <f t="shared" si="545"/>
        <v>0</v>
      </c>
      <c r="K833" s="16"/>
      <c r="L833" s="16"/>
      <c r="M833" s="16"/>
    </row>
    <row r="834" spans="1:13">
      <c r="A834" s="7"/>
      <c r="B834" s="104">
        <f t="shared" ref="B834" si="582">B833</f>
        <v>42281</v>
      </c>
      <c r="C834" s="19" t="s">
        <v>14</v>
      </c>
      <c r="D834" s="20" t="s">
        <v>6</v>
      </c>
      <c r="E834" s="20"/>
      <c r="F834" s="25"/>
      <c r="G834" s="21">
        <f t="shared" si="542"/>
        <v>0</v>
      </c>
      <c r="H834" s="22">
        <f t="shared" si="543"/>
        <v>1</v>
      </c>
      <c r="I834" s="23">
        <f t="shared" si="544"/>
        <v>0</v>
      </c>
      <c r="J834" s="24">
        <f t="shared" si="545"/>
        <v>0</v>
      </c>
      <c r="K834" s="16"/>
      <c r="L834" s="16"/>
      <c r="M834" s="16"/>
    </row>
    <row r="835" spans="1:13">
      <c r="A835" s="7"/>
      <c r="B835" s="104">
        <f t="shared" ref="B835" si="583">B833</f>
        <v>42281</v>
      </c>
      <c r="C835" s="19" t="s">
        <v>15</v>
      </c>
      <c r="D835" s="20" t="s">
        <v>5</v>
      </c>
      <c r="E835" s="20"/>
      <c r="F835" s="25"/>
      <c r="G835" s="21">
        <f t="shared" si="542"/>
        <v>0</v>
      </c>
      <c r="H835" s="22">
        <f t="shared" si="543"/>
        <v>1</v>
      </c>
      <c r="I835" s="23">
        <f t="shared" si="544"/>
        <v>0</v>
      </c>
      <c r="J835" s="24">
        <f t="shared" si="545"/>
        <v>0</v>
      </c>
      <c r="K835" s="16"/>
      <c r="L835" s="16"/>
      <c r="M835" s="16"/>
    </row>
    <row r="836" spans="1:13">
      <c r="A836" s="7"/>
      <c r="B836" s="103">
        <v>42282</v>
      </c>
      <c r="C836" s="8" t="s">
        <v>13</v>
      </c>
      <c r="D836" s="20" t="s">
        <v>3</v>
      </c>
      <c r="E836" s="20"/>
      <c r="F836" s="25"/>
      <c r="G836" s="21">
        <f t="shared" si="542"/>
        <v>0</v>
      </c>
      <c r="H836" s="22">
        <f t="shared" si="543"/>
        <v>1</v>
      </c>
      <c r="I836" s="23">
        <f t="shared" si="544"/>
        <v>0</v>
      </c>
      <c r="J836" s="24">
        <f t="shared" si="545"/>
        <v>0</v>
      </c>
      <c r="K836" s="16"/>
      <c r="L836" s="16"/>
      <c r="M836" s="16"/>
    </row>
    <row r="837" spans="1:13">
      <c r="A837" s="7"/>
      <c r="B837" s="104">
        <f t="shared" ref="B837" si="584">B836</f>
        <v>42282</v>
      </c>
      <c r="C837" s="19" t="s">
        <v>14</v>
      </c>
      <c r="D837" s="20" t="s">
        <v>4</v>
      </c>
      <c r="E837" s="20"/>
      <c r="F837" s="25"/>
      <c r="G837" s="21">
        <f t="shared" si="542"/>
        <v>0</v>
      </c>
      <c r="H837" s="22">
        <f t="shared" si="543"/>
        <v>1</v>
      </c>
      <c r="I837" s="23">
        <f t="shared" si="544"/>
        <v>0</v>
      </c>
      <c r="J837" s="24">
        <f t="shared" si="545"/>
        <v>0</v>
      </c>
      <c r="K837" s="16"/>
      <c r="L837" s="16"/>
      <c r="M837" s="16"/>
    </row>
    <row r="838" spans="1:13">
      <c r="A838" s="7"/>
      <c r="B838" s="104">
        <f t="shared" ref="B838" si="585">B836</f>
        <v>42282</v>
      </c>
      <c r="C838" s="19" t="s">
        <v>15</v>
      </c>
      <c r="D838" s="20" t="s">
        <v>6</v>
      </c>
      <c r="E838" s="20"/>
      <c r="F838" s="25"/>
      <c r="G838" s="21">
        <f t="shared" si="542"/>
        <v>0</v>
      </c>
      <c r="H838" s="22">
        <f t="shared" si="543"/>
        <v>1</v>
      </c>
      <c r="I838" s="23">
        <f t="shared" si="544"/>
        <v>0</v>
      </c>
      <c r="J838" s="24">
        <f t="shared" si="545"/>
        <v>0</v>
      </c>
      <c r="K838" s="16"/>
      <c r="L838" s="16"/>
      <c r="M838" s="16"/>
    </row>
    <row r="839" spans="1:13">
      <c r="A839" s="7"/>
      <c r="B839" s="103">
        <v>42283</v>
      </c>
      <c r="C839" s="8" t="s">
        <v>13</v>
      </c>
      <c r="D839" s="20" t="s">
        <v>3</v>
      </c>
      <c r="E839" s="20"/>
      <c r="F839" s="25"/>
      <c r="G839" s="21">
        <f t="shared" si="542"/>
        <v>0</v>
      </c>
      <c r="H839" s="22">
        <f t="shared" si="543"/>
        <v>1</v>
      </c>
      <c r="I839" s="23">
        <f t="shared" si="544"/>
        <v>0</v>
      </c>
      <c r="J839" s="24">
        <f t="shared" si="545"/>
        <v>0</v>
      </c>
      <c r="K839" s="16"/>
      <c r="L839" s="16"/>
      <c r="M839" s="16"/>
    </row>
    <row r="840" spans="1:13">
      <c r="A840" s="7"/>
      <c r="B840" s="104">
        <f t="shared" ref="B840" si="586">B839</f>
        <v>42283</v>
      </c>
      <c r="C840" s="19" t="s">
        <v>14</v>
      </c>
      <c r="D840" s="20" t="s">
        <v>4</v>
      </c>
      <c r="E840" s="20"/>
      <c r="F840" s="25"/>
      <c r="G840" s="21">
        <f t="shared" si="542"/>
        <v>0</v>
      </c>
      <c r="H840" s="22">
        <f t="shared" si="543"/>
        <v>1</v>
      </c>
      <c r="I840" s="23">
        <f t="shared" si="544"/>
        <v>0</v>
      </c>
      <c r="J840" s="24">
        <f t="shared" si="545"/>
        <v>0</v>
      </c>
      <c r="K840" s="16"/>
      <c r="L840" s="16"/>
      <c r="M840" s="16"/>
    </row>
    <row r="841" spans="1:13">
      <c r="A841" s="7"/>
      <c r="B841" s="104">
        <f t="shared" ref="B841" si="587">B839</f>
        <v>42283</v>
      </c>
      <c r="C841" s="19" t="s">
        <v>15</v>
      </c>
      <c r="D841" s="20" t="s">
        <v>6</v>
      </c>
      <c r="E841" s="20"/>
      <c r="F841" s="25"/>
      <c r="G841" s="21">
        <f t="shared" si="542"/>
        <v>0</v>
      </c>
      <c r="H841" s="22">
        <f t="shared" si="543"/>
        <v>1</v>
      </c>
      <c r="I841" s="23">
        <f t="shared" si="544"/>
        <v>0</v>
      </c>
      <c r="J841" s="24">
        <f t="shared" si="545"/>
        <v>0</v>
      </c>
      <c r="K841" s="16"/>
      <c r="L841" s="16"/>
      <c r="M841" s="16"/>
    </row>
    <row r="842" spans="1:13">
      <c r="A842" s="7"/>
      <c r="B842" s="103">
        <v>42284</v>
      </c>
      <c r="C842" s="8" t="s">
        <v>13</v>
      </c>
      <c r="D842" s="20" t="s">
        <v>2</v>
      </c>
      <c r="E842" s="20"/>
      <c r="F842" s="25"/>
      <c r="G842" s="21">
        <f t="shared" ref="G842:G905" si="588">$F842*24</f>
        <v>0</v>
      </c>
      <c r="H842" s="22">
        <f t="shared" ref="H842:H905" si="589">(8-$G842)/8</f>
        <v>1</v>
      </c>
      <c r="I842" s="23">
        <f t="shared" ref="I842:I905" si="590">$E842/(8-$G842)</f>
        <v>0</v>
      </c>
      <c r="J842" s="24">
        <f t="shared" ref="J842:J905" si="591">$E842/8</f>
        <v>0</v>
      </c>
      <c r="K842" s="16"/>
      <c r="L842" s="16"/>
      <c r="M842" s="16"/>
    </row>
    <row r="843" spans="1:13">
      <c r="A843" s="7"/>
      <c r="B843" s="104">
        <f t="shared" ref="B843" si="592">B842</f>
        <v>42284</v>
      </c>
      <c r="C843" s="19" t="s">
        <v>14</v>
      </c>
      <c r="D843" s="20" t="s">
        <v>3</v>
      </c>
      <c r="E843" s="20"/>
      <c r="F843" s="25"/>
      <c r="G843" s="21">
        <f t="shared" si="588"/>
        <v>0</v>
      </c>
      <c r="H843" s="22">
        <f t="shared" si="589"/>
        <v>1</v>
      </c>
      <c r="I843" s="23">
        <f t="shared" si="590"/>
        <v>0</v>
      </c>
      <c r="J843" s="24">
        <f t="shared" si="591"/>
        <v>0</v>
      </c>
      <c r="K843" s="16"/>
      <c r="L843" s="16"/>
      <c r="M843" s="16"/>
    </row>
    <row r="844" spans="1:13">
      <c r="A844" s="7"/>
      <c r="B844" s="104">
        <f t="shared" ref="B844" si="593">B842</f>
        <v>42284</v>
      </c>
      <c r="C844" s="19" t="s">
        <v>15</v>
      </c>
      <c r="D844" s="20" t="s">
        <v>4</v>
      </c>
      <c r="E844" s="20"/>
      <c r="F844" s="25"/>
      <c r="G844" s="21">
        <f t="shared" si="588"/>
        <v>0</v>
      </c>
      <c r="H844" s="22">
        <f t="shared" si="589"/>
        <v>1</v>
      </c>
      <c r="I844" s="23">
        <f t="shared" si="590"/>
        <v>0</v>
      </c>
      <c r="J844" s="24">
        <f t="shared" si="591"/>
        <v>0</v>
      </c>
      <c r="K844" s="16"/>
      <c r="L844" s="16"/>
      <c r="M844" s="16"/>
    </row>
    <row r="845" spans="1:13">
      <c r="A845" s="7"/>
      <c r="B845" s="103">
        <v>42285</v>
      </c>
      <c r="C845" s="8" t="s">
        <v>13</v>
      </c>
      <c r="D845" s="9" t="s">
        <v>2</v>
      </c>
      <c r="E845" s="20"/>
      <c r="F845" s="25"/>
      <c r="G845" s="21">
        <f t="shared" si="588"/>
        <v>0</v>
      </c>
      <c r="H845" s="22">
        <f t="shared" si="589"/>
        <v>1</v>
      </c>
      <c r="I845" s="23">
        <f t="shared" si="590"/>
        <v>0</v>
      </c>
      <c r="J845" s="24">
        <f t="shared" si="591"/>
        <v>0</v>
      </c>
      <c r="K845" s="16"/>
      <c r="L845" s="16"/>
      <c r="M845" s="16"/>
    </row>
    <row r="846" spans="1:13">
      <c r="A846" s="7"/>
      <c r="B846" s="104">
        <f t="shared" ref="B846" si="594">B845</f>
        <v>42285</v>
      </c>
      <c r="C846" s="19" t="s">
        <v>14</v>
      </c>
      <c r="D846" s="20" t="s">
        <v>3</v>
      </c>
      <c r="E846" s="20"/>
      <c r="F846" s="25"/>
      <c r="G846" s="21">
        <f t="shared" si="588"/>
        <v>0</v>
      </c>
      <c r="H846" s="22">
        <f t="shared" si="589"/>
        <v>1</v>
      </c>
      <c r="I846" s="23">
        <f t="shared" si="590"/>
        <v>0</v>
      </c>
      <c r="J846" s="24">
        <f t="shared" si="591"/>
        <v>0</v>
      </c>
      <c r="K846" s="16"/>
      <c r="L846" s="16"/>
      <c r="M846" s="16"/>
    </row>
    <row r="847" spans="1:13">
      <c r="A847" s="7"/>
      <c r="B847" s="104">
        <f t="shared" ref="B847" si="595">B845</f>
        <v>42285</v>
      </c>
      <c r="C847" s="19" t="s">
        <v>15</v>
      </c>
      <c r="D847" s="20" t="s">
        <v>4</v>
      </c>
      <c r="E847" s="20"/>
      <c r="F847" s="25"/>
      <c r="G847" s="21">
        <f t="shared" si="588"/>
        <v>0</v>
      </c>
      <c r="H847" s="22">
        <f t="shared" si="589"/>
        <v>1</v>
      </c>
      <c r="I847" s="23">
        <f t="shared" si="590"/>
        <v>0</v>
      </c>
      <c r="J847" s="24">
        <f t="shared" si="591"/>
        <v>0</v>
      </c>
      <c r="K847" s="16"/>
      <c r="L847" s="16"/>
      <c r="M847" s="16"/>
    </row>
    <row r="848" spans="1:13">
      <c r="A848" s="7"/>
      <c r="B848" s="103">
        <v>42286</v>
      </c>
      <c r="C848" s="8" t="s">
        <v>13</v>
      </c>
      <c r="D848" s="20" t="s">
        <v>5</v>
      </c>
      <c r="E848" s="20"/>
      <c r="F848" s="25"/>
      <c r="G848" s="21">
        <f t="shared" si="588"/>
        <v>0</v>
      </c>
      <c r="H848" s="22">
        <f t="shared" si="589"/>
        <v>1</v>
      </c>
      <c r="I848" s="23">
        <f t="shared" si="590"/>
        <v>0</v>
      </c>
      <c r="J848" s="24">
        <f t="shared" si="591"/>
        <v>0</v>
      </c>
      <c r="K848" s="16"/>
      <c r="L848" s="16"/>
      <c r="M848" s="16"/>
    </row>
    <row r="849" spans="1:13">
      <c r="A849" s="7"/>
      <c r="B849" s="104">
        <f t="shared" ref="B849" si="596">B848</f>
        <v>42286</v>
      </c>
      <c r="C849" s="19" t="s">
        <v>14</v>
      </c>
      <c r="D849" s="20" t="s">
        <v>2</v>
      </c>
      <c r="E849" s="20"/>
      <c r="F849" s="25"/>
      <c r="G849" s="21">
        <f t="shared" si="588"/>
        <v>0</v>
      </c>
      <c r="H849" s="22">
        <f t="shared" si="589"/>
        <v>1</v>
      </c>
      <c r="I849" s="23">
        <f t="shared" si="590"/>
        <v>0</v>
      </c>
      <c r="J849" s="24">
        <f t="shared" si="591"/>
        <v>0</v>
      </c>
      <c r="K849" s="16"/>
      <c r="L849" s="16"/>
      <c r="M849" s="16"/>
    </row>
    <row r="850" spans="1:13">
      <c r="A850" s="7"/>
      <c r="B850" s="104">
        <f t="shared" ref="B850" si="597">B848</f>
        <v>42286</v>
      </c>
      <c r="C850" s="19" t="s">
        <v>15</v>
      </c>
      <c r="D850" s="20" t="s">
        <v>3</v>
      </c>
      <c r="E850" s="20"/>
      <c r="F850" s="25"/>
      <c r="G850" s="21">
        <f t="shared" si="588"/>
        <v>0</v>
      </c>
      <c r="H850" s="22">
        <f t="shared" si="589"/>
        <v>1</v>
      </c>
      <c r="I850" s="23">
        <f t="shared" si="590"/>
        <v>0</v>
      </c>
      <c r="J850" s="24">
        <f t="shared" si="591"/>
        <v>0</v>
      </c>
      <c r="K850" s="16"/>
      <c r="L850" s="16"/>
      <c r="M850" s="16"/>
    </row>
    <row r="851" spans="1:13">
      <c r="A851" s="7"/>
      <c r="B851" s="103">
        <v>42287</v>
      </c>
      <c r="C851" s="8" t="s">
        <v>13</v>
      </c>
      <c r="D851" s="20" t="s">
        <v>5</v>
      </c>
      <c r="E851" s="20"/>
      <c r="F851" s="25"/>
      <c r="G851" s="21">
        <f t="shared" si="588"/>
        <v>0</v>
      </c>
      <c r="H851" s="22">
        <f t="shared" si="589"/>
        <v>1</v>
      </c>
      <c r="I851" s="23">
        <f t="shared" si="590"/>
        <v>0</v>
      </c>
      <c r="J851" s="24">
        <f t="shared" si="591"/>
        <v>0</v>
      </c>
      <c r="K851" s="16"/>
      <c r="L851" s="16"/>
      <c r="M851" s="16"/>
    </row>
    <row r="852" spans="1:13">
      <c r="A852" s="7"/>
      <c r="B852" s="104">
        <f t="shared" ref="B852" si="598">B851</f>
        <v>42287</v>
      </c>
      <c r="C852" s="19" t="s">
        <v>14</v>
      </c>
      <c r="D852" s="20" t="s">
        <v>2</v>
      </c>
      <c r="E852" s="20"/>
      <c r="F852" s="25"/>
      <c r="G852" s="21">
        <f t="shared" si="588"/>
        <v>0</v>
      </c>
      <c r="H852" s="22">
        <f t="shared" si="589"/>
        <v>1</v>
      </c>
      <c r="I852" s="23">
        <f t="shared" si="590"/>
        <v>0</v>
      </c>
      <c r="J852" s="24">
        <f t="shared" si="591"/>
        <v>0</v>
      </c>
      <c r="K852" s="16"/>
      <c r="L852" s="16"/>
      <c r="M852" s="16"/>
    </row>
    <row r="853" spans="1:13">
      <c r="A853" s="7"/>
      <c r="B853" s="104">
        <f t="shared" ref="B853" si="599">B851</f>
        <v>42287</v>
      </c>
      <c r="C853" s="19" t="s">
        <v>15</v>
      </c>
      <c r="D853" s="20" t="s">
        <v>3</v>
      </c>
      <c r="E853" s="20"/>
      <c r="F853" s="25"/>
      <c r="G853" s="21">
        <f t="shared" si="588"/>
        <v>0</v>
      </c>
      <c r="H853" s="22">
        <f t="shared" si="589"/>
        <v>1</v>
      </c>
      <c r="I853" s="23">
        <f t="shared" si="590"/>
        <v>0</v>
      </c>
      <c r="J853" s="24">
        <f t="shared" si="591"/>
        <v>0</v>
      </c>
      <c r="K853" s="16"/>
      <c r="L853" s="16"/>
      <c r="M853" s="16"/>
    </row>
    <row r="854" spans="1:13">
      <c r="A854" s="7"/>
      <c r="B854" s="103">
        <v>42288</v>
      </c>
      <c r="C854" s="8" t="s">
        <v>13</v>
      </c>
      <c r="D854" s="20" t="s">
        <v>6</v>
      </c>
      <c r="E854" s="20"/>
      <c r="F854" s="25"/>
      <c r="G854" s="21">
        <f t="shared" si="588"/>
        <v>0</v>
      </c>
      <c r="H854" s="22">
        <f t="shared" si="589"/>
        <v>1</v>
      </c>
      <c r="I854" s="23">
        <f t="shared" si="590"/>
        <v>0</v>
      </c>
      <c r="J854" s="24">
        <f t="shared" si="591"/>
        <v>0</v>
      </c>
      <c r="K854" s="16"/>
      <c r="L854" s="16"/>
      <c r="M854" s="16"/>
    </row>
    <row r="855" spans="1:13">
      <c r="A855" s="7"/>
      <c r="B855" s="104">
        <f t="shared" ref="B855" si="600">B854</f>
        <v>42288</v>
      </c>
      <c r="C855" s="19" t="s">
        <v>14</v>
      </c>
      <c r="D855" s="20" t="s">
        <v>5</v>
      </c>
      <c r="E855" s="20"/>
      <c r="F855" s="25"/>
      <c r="G855" s="21">
        <f t="shared" si="588"/>
        <v>0</v>
      </c>
      <c r="H855" s="22">
        <f t="shared" si="589"/>
        <v>1</v>
      </c>
      <c r="I855" s="23">
        <f t="shared" si="590"/>
        <v>0</v>
      </c>
      <c r="J855" s="24">
        <f t="shared" si="591"/>
        <v>0</v>
      </c>
      <c r="K855" s="16"/>
      <c r="L855" s="16"/>
      <c r="M855" s="16"/>
    </row>
    <row r="856" spans="1:13">
      <c r="A856" s="7"/>
      <c r="B856" s="104">
        <f t="shared" ref="B856" si="601">B854</f>
        <v>42288</v>
      </c>
      <c r="C856" s="19" t="s">
        <v>15</v>
      </c>
      <c r="D856" s="20" t="s">
        <v>2</v>
      </c>
      <c r="E856" s="20"/>
      <c r="F856" s="25"/>
      <c r="G856" s="21">
        <f t="shared" si="588"/>
        <v>0</v>
      </c>
      <c r="H856" s="22">
        <f t="shared" si="589"/>
        <v>1</v>
      </c>
      <c r="I856" s="23">
        <f t="shared" si="590"/>
        <v>0</v>
      </c>
      <c r="J856" s="24">
        <f t="shared" si="591"/>
        <v>0</v>
      </c>
      <c r="K856" s="16"/>
      <c r="L856" s="16"/>
      <c r="M856" s="16"/>
    </row>
    <row r="857" spans="1:13">
      <c r="A857" s="7"/>
      <c r="B857" s="103">
        <v>42289</v>
      </c>
      <c r="C857" s="8" t="s">
        <v>13</v>
      </c>
      <c r="D857" s="20" t="s">
        <v>6</v>
      </c>
      <c r="E857" s="20"/>
      <c r="F857" s="25"/>
      <c r="G857" s="21">
        <f t="shared" si="588"/>
        <v>0</v>
      </c>
      <c r="H857" s="22">
        <f t="shared" si="589"/>
        <v>1</v>
      </c>
      <c r="I857" s="23">
        <f t="shared" si="590"/>
        <v>0</v>
      </c>
      <c r="J857" s="24">
        <f t="shared" si="591"/>
        <v>0</v>
      </c>
      <c r="K857" s="16"/>
      <c r="L857" s="16"/>
      <c r="M857" s="16"/>
    </row>
    <row r="858" spans="1:13">
      <c r="A858" s="7"/>
      <c r="B858" s="104">
        <f t="shared" ref="B858" si="602">B857</f>
        <v>42289</v>
      </c>
      <c r="C858" s="19" t="s">
        <v>14</v>
      </c>
      <c r="D858" s="20" t="s">
        <v>5</v>
      </c>
      <c r="E858" s="20"/>
      <c r="F858" s="25"/>
      <c r="G858" s="21">
        <f t="shared" si="588"/>
        <v>0</v>
      </c>
      <c r="H858" s="22">
        <f t="shared" si="589"/>
        <v>1</v>
      </c>
      <c r="I858" s="23">
        <f t="shared" si="590"/>
        <v>0</v>
      </c>
      <c r="J858" s="24">
        <f t="shared" si="591"/>
        <v>0</v>
      </c>
      <c r="K858" s="16"/>
      <c r="L858" s="16"/>
      <c r="M858" s="16"/>
    </row>
    <row r="859" spans="1:13">
      <c r="A859" s="7"/>
      <c r="B859" s="104">
        <f t="shared" ref="B859" si="603">B857</f>
        <v>42289</v>
      </c>
      <c r="C859" s="19" t="s">
        <v>15</v>
      </c>
      <c r="D859" s="20" t="s">
        <v>2</v>
      </c>
      <c r="E859" s="20"/>
      <c r="F859" s="25"/>
      <c r="G859" s="21">
        <f t="shared" si="588"/>
        <v>0</v>
      </c>
      <c r="H859" s="22">
        <f t="shared" si="589"/>
        <v>1</v>
      </c>
      <c r="I859" s="23">
        <f t="shared" si="590"/>
        <v>0</v>
      </c>
      <c r="J859" s="24">
        <f t="shared" si="591"/>
        <v>0</v>
      </c>
      <c r="K859" s="16"/>
      <c r="L859" s="16"/>
      <c r="M859" s="16"/>
    </row>
    <row r="860" spans="1:13">
      <c r="A860" s="7"/>
      <c r="B860" s="103">
        <v>42290</v>
      </c>
      <c r="C860" s="8" t="s">
        <v>13</v>
      </c>
      <c r="D860" s="20" t="s">
        <v>4</v>
      </c>
      <c r="E860" s="20"/>
      <c r="F860" s="25"/>
      <c r="G860" s="21">
        <f t="shared" si="588"/>
        <v>0</v>
      </c>
      <c r="H860" s="22">
        <f t="shared" si="589"/>
        <v>1</v>
      </c>
      <c r="I860" s="23">
        <f t="shared" si="590"/>
        <v>0</v>
      </c>
      <c r="J860" s="24">
        <f t="shared" si="591"/>
        <v>0</v>
      </c>
      <c r="K860" s="16"/>
      <c r="L860" s="16"/>
      <c r="M860" s="16"/>
    </row>
    <row r="861" spans="1:13">
      <c r="A861" s="7"/>
      <c r="B861" s="104">
        <f t="shared" ref="B861" si="604">B860</f>
        <v>42290</v>
      </c>
      <c r="C861" s="19" t="s">
        <v>14</v>
      </c>
      <c r="D861" s="20" t="s">
        <v>6</v>
      </c>
      <c r="E861" s="20"/>
      <c r="F861" s="25"/>
      <c r="G861" s="21">
        <f t="shared" si="588"/>
        <v>0</v>
      </c>
      <c r="H861" s="22">
        <f t="shared" si="589"/>
        <v>1</v>
      </c>
      <c r="I861" s="23">
        <f t="shared" si="590"/>
        <v>0</v>
      </c>
      <c r="J861" s="24">
        <f t="shared" si="591"/>
        <v>0</v>
      </c>
      <c r="K861" s="16"/>
      <c r="L861" s="16"/>
      <c r="M861" s="16"/>
    </row>
    <row r="862" spans="1:13">
      <c r="A862" s="7"/>
      <c r="B862" s="104">
        <f t="shared" ref="B862" si="605">B860</f>
        <v>42290</v>
      </c>
      <c r="C862" s="19" t="s">
        <v>15</v>
      </c>
      <c r="D862" s="20" t="s">
        <v>5</v>
      </c>
      <c r="E862" s="20"/>
      <c r="F862" s="25"/>
      <c r="G862" s="21">
        <f t="shared" si="588"/>
        <v>0</v>
      </c>
      <c r="H862" s="22">
        <f t="shared" si="589"/>
        <v>1</v>
      </c>
      <c r="I862" s="23">
        <f t="shared" si="590"/>
        <v>0</v>
      </c>
      <c r="J862" s="24">
        <f t="shared" si="591"/>
        <v>0</v>
      </c>
      <c r="K862" s="16"/>
      <c r="L862" s="16"/>
      <c r="M862" s="16"/>
    </row>
    <row r="863" spans="1:13">
      <c r="A863" s="7"/>
      <c r="B863" s="103">
        <v>42291</v>
      </c>
      <c r="C863" s="8" t="s">
        <v>13</v>
      </c>
      <c r="D863" s="20" t="s">
        <v>4</v>
      </c>
      <c r="E863" s="20"/>
      <c r="F863" s="25"/>
      <c r="G863" s="21">
        <f t="shared" si="588"/>
        <v>0</v>
      </c>
      <c r="H863" s="22">
        <f t="shared" si="589"/>
        <v>1</v>
      </c>
      <c r="I863" s="23">
        <f t="shared" si="590"/>
        <v>0</v>
      </c>
      <c r="J863" s="24">
        <f t="shared" si="591"/>
        <v>0</v>
      </c>
      <c r="K863" s="16"/>
      <c r="L863" s="16"/>
      <c r="M863" s="16"/>
    </row>
    <row r="864" spans="1:13">
      <c r="A864" s="7"/>
      <c r="B864" s="104">
        <f t="shared" ref="B864" si="606">B863</f>
        <v>42291</v>
      </c>
      <c r="C864" s="19" t="s">
        <v>14</v>
      </c>
      <c r="D864" s="20" t="s">
        <v>6</v>
      </c>
      <c r="E864" s="20"/>
      <c r="F864" s="25"/>
      <c r="G864" s="21">
        <f t="shared" si="588"/>
        <v>0</v>
      </c>
      <c r="H864" s="22">
        <f t="shared" si="589"/>
        <v>1</v>
      </c>
      <c r="I864" s="23">
        <f t="shared" si="590"/>
        <v>0</v>
      </c>
      <c r="J864" s="24">
        <f t="shared" si="591"/>
        <v>0</v>
      </c>
      <c r="K864" s="16"/>
      <c r="L864" s="16"/>
      <c r="M864" s="16"/>
    </row>
    <row r="865" spans="1:13">
      <c r="A865" s="7"/>
      <c r="B865" s="104">
        <f t="shared" ref="B865" si="607">B863</f>
        <v>42291</v>
      </c>
      <c r="C865" s="19" t="s">
        <v>15</v>
      </c>
      <c r="D865" s="20" t="s">
        <v>5</v>
      </c>
      <c r="E865" s="20"/>
      <c r="F865" s="25"/>
      <c r="G865" s="21">
        <f t="shared" si="588"/>
        <v>0</v>
      </c>
      <c r="H865" s="22">
        <f t="shared" si="589"/>
        <v>1</v>
      </c>
      <c r="I865" s="23">
        <f t="shared" si="590"/>
        <v>0</v>
      </c>
      <c r="J865" s="24">
        <f t="shared" si="591"/>
        <v>0</v>
      </c>
      <c r="K865" s="16"/>
      <c r="L865" s="16"/>
      <c r="M865" s="16"/>
    </row>
    <row r="866" spans="1:13">
      <c r="A866" s="7"/>
      <c r="B866" s="103">
        <v>42292</v>
      </c>
      <c r="C866" s="8" t="s">
        <v>13</v>
      </c>
      <c r="D866" s="20" t="s">
        <v>3</v>
      </c>
      <c r="E866" s="20"/>
      <c r="F866" s="25"/>
      <c r="G866" s="21">
        <f t="shared" si="588"/>
        <v>0</v>
      </c>
      <c r="H866" s="22">
        <f t="shared" si="589"/>
        <v>1</v>
      </c>
      <c r="I866" s="23">
        <f t="shared" si="590"/>
        <v>0</v>
      </c>
      <c r="J866" s="24">
        <f t="shared" si="591"/>
        <v>0</v>
      </c>
      <c r="K866" s="16"/>
      <c r="L866" s="16"/>
      <c r="M866" s="16"/>
    </row>
    <row r="867" spans="1:13">
      <c r="A867" s="7"/>
      <c r="B867" s="104">
        <f t="shared" ref="B867" si="608">B866</f>
        <v>42292</v>
      </c>
      <c r="C867" s="19" t="s">
        <v>14</v>
      </c>
      <c r="D867" s="20" t="s">
        <v>4</v>
      </c>
      <c r="E867" s="20"/>
      <c r="F867" s="25"/>
      <c r="G867" s="21">
        <f t="shared" si="588"/>
        <v>0</v>
      </c>
      <c r="H867" s="22">
        <f t="shared" si="589"/>
        <v>1</v>
      </c>
      <c r="I867" s="23">
        <f t="shared" si="590"/>
        <v>0</v>
      </c>
      <c r="J867" s="24">
        <f t="shared" si="591"/>
        <v>0</v>
      </c>
      <c r="K867" s="16"/>
      <c r="L867" s="16"/>
      <c r="M867" s="16"/>
    </row>
    <row r="868" spans="1:13">
      <c r="A868" s="7"/>
      <c r="B868" s="104">
        <f t="shared" ref="B868" si="609">B866</f>
        <v>42292</v>
      </c>
      <c r="C868" s="19" t="s">
        <v>15</v>
      </c>
      <c r="D868" s="20" t="s">
        <v>6</v>
      </c>
      <c r="E868" s="20"/>
      <c r="F868" s="25"/>
      <c r="G868" s="21">
        <f t="shared" si="588"/>
        <v>0</v>
      </c>
      <c r="H868" s="22">
        <f t="shared" si="589"/>
        <v>1</v>
      </c>
      <c r="I868" s="23">
        <f t="shared" si="590"/>
        <v>0</v>
      </c>
      <c r="J868" s="24">
        <f t="shared" si="591"/>
        <v>0</v>
      </c>
      <c r="K868" s="16"/>
      <c r="L868" s="16"/>
      <c r="M868" s="16"/>
    </row>
    <row r="869" spans="1:13">
      <c r="A869" s="7"/>
      <c r="B869" s="103">
        <v>42293</v>
      </c>
      <c r="C869" s="8" t="s">
        <v>13</v>
      </c>
      <c r="D869" s="20" t="s">
        <v>3</v>
      </c>
      <c r="E869" s="20"/>
      <c r="F869" s="25"/>
      <c r="G869" s="21">
        <f t="shared" si="588"/>
        <v>0</v>
      </c>
      <c r="H869" s="22">
        <f t="shared" si="589"/>
        <v>1</v>
      </c>
      <c r="I869" s="23">
        <f t="shared" si="590"/>
        <v>0</v>
      </c>
      <c r="J869" s="24">
        <f t="shared" si="591"/>
        <v>0</v>
      </c>
      <c r="K869" s="16"/>
      <c r="L869" s="16"/>
      <c r="M869" s="16"/>
    </row>
    <row r="870" spans="1:13">
      <c r="A870" s="7"/>
      <c r="B870" s="104">
        <f t="shared" ref="B870" si="610">B869</f>
        <v>42293</v>
      </c>
      <c r="C870" s="19" t="s">
        <v>14</v>
      </c>
      <c r="D870" s="20" t="s">
        <v>4</v>
      </c>
      <c r="E870" s="20"/>
      <c r="F870" s="25"/>
      <c r="G870" s="21">
        <f t="shared" si="588"/>
        <v>0</v>
      </c>
      <c r="H870" s="22">
        <f t="shared" si="589"/>
        <v>1</v>
      </c>
      <c r="I870" s="23">
        <f t="shared" si="590"/>
        <v>0</v>
      </c>
      <c r="J870" s="24">
        <f t="shared" si="591"/>
        <v>0</v>
      </c>
      <c r="K870" s="16"/>
      <c r="L870" s="16"/>
      <c r="M870" s="16"/>
    </row>
    <row r="871" spans="1:13">
      <c r="A871" s="7"/>
      <c r="B871" s="104">
        <f t="shared" ref="B871" si="611">B869</f>
        <v>42293</v>
      </c>
      <c r="C871" s="19" t="s">
        <v>15</v>
      </c>
      <c r="D871" s="20" t="s">
        <v>6</v>
      </c>
      <c r="E871" s="20"/>
      <c r="F871" s="25"/>
      <c r="G871" s="21">
        <f t="shared" si="588"/>
        <v>0</v>
      </c>
      <c r="H871" s="22">
        <f t="shared" si="589"/>
        <v>1</v>
      </c>
      <c r="I871" s="23">
        <f t="shared" si="590"/>
        <v>0</v>
      </c>
      <c r="J871" s="24">
        <f t="shared" si="591"/>
        <v>0</v>
      </c>
      <c r="K871" s="16"/>
      <c r="L871" s="16"/>
      <c r="M871" s="16"/>
    </row>
    <row r="872" spans="1:13">
      <c r="A872" s="7"/>
      <c r="B872" s="103">
        <v>42294</v>
      </c>
      <c r="C872" s="8" t="s">
        <v>13</v>
      </c>
      <c r="D872" s="20" t="s">
        <v>2</v>
      </c>
      <c r="E872" s="20"/>
      <c r="F872" s="25"/>
      <c r="G872" s="21">
        <f t="shared" si="588"/>
        <v>0</v>
      </c>
      <c r="H872" s="22">
        <f t="shared" si="589"/>
        <v>1</v>
      </c>
      <c r="I872" s="23">
        <f t="shared" si="590"/>
        <v>0</v>
      </c>
      <c r="J872" s="24">
        <f t="shared" si="591"/>
        <v>0</v>
      </c>
      <c r="K872" s="16"/>
      <c r="L872" s="16"/>
      <c r="M872" s="16"/>
    </row>
    <row r="873" spans="1:13">
      <c r="A873" s="7"/>
      <c r="B873" s="104">
        <f t="shared" ref="B873" si="612">B872</f>
        <v>42294</v>
      </c>
      <c r="C873" s="19" t="s">
        <v>14</v>
      </c>
      <c r="D873" s="20" t="s">
        <v>3</v>
      </c>
      <c r="E873" s="20"/>
      <c r="F873" s="25"/>
      <c r="G873" s="21">
        <f t="shared" si="588"/>
        <v>0</v>
      </c>
      <c r="H873" s="22">
        <f t="shared" si="589"/>
        <v>1</v>
      </c>
      <c r="I873" s="23">
        <f t="shared" si="590"/>
        <v>0</v>
      </c>
      <c r="J873" s="24">
        <f t="shared" si="591"/>
        <v>0</v>
      </c>
      <c r="K873" s="16"/>
      <c r="L873" s="16"/>
      <c r="M873" s="16"/>
    </row>
    <row r="874" spans="1:13">
      <c r="A874" s="7"/>
      <c r="B874" s="104">
        <f t="shared" ref="B874" si="613">B872</f>
        <v>42294</v>
      </c>
      <c r="C874" s="19" t="s">
        <v>15</v>
      </c>
      <c r="D874" s="20" t="s">
        <v>4</v>
      </c>
      <c r="E874" s="20"/>
      <c r="F874" s="25"/>
      <c r="G874" s="21">
        <f t="shared" si="588"/>
        <v>0</v>
      </c>
      <c r="H874" s="22">
        <f t="shared" si="589"/>
        <v>1</v>
      </c>
      <c r="I874" s="23">
        <f t="shared" si="590"/>
        <v>0</v>
      </c>
      <c r="J874" s="24">
        <f t="shared" si="591"/>
        <v>0</v>
      </c>
      <c r="K874" s="16"/>
      <c r="L874" s="16"/>
      <c r="M874" s="16"/>
    </row>
    <row r="875" spans="1:13">
      <c r="A875" s="7"/>
      <c r="B875" s="103">
        <v>42295</v>
      </c>
      <c r="C875" s="8" t="s">
        <v>13</v>
      </c>
      <c r="D875" s="9" t="s">
        <v>2</v>
      </c>
      <c r="E875" s="20"/>
      <c r="F875" s="25"/>
      <c r="G875" s="21">
        <f t="shared" si="588"/>
        <v>0</v>
      </c>
      <c r="H875" s="22">
        <f t="shared" si="589"/>
        <v>1</v>
      </c>
      <c r="I875" s="23">
        <f t="shared" si="590"/>
        <v>0</v>
      </c>
      <c r="J875" s="24">
        <f t="shared" si="591"/>
        <v>0</v>
      </c>
      <c r="K875" s="16"/>
      <c r="L875" s="16"/>
      <c r="M875" s="16"/>
    </row>
    <row r="876" spans="1:13">
      <c r="A876" s="7"/>
      <c r="B876" s="104">
        <f t="shared" ref="B876" si="614">B875</f>
        <v>42295</v>
      </c>
      <c r="C876" s="19" t="s">
        <v>14</v>
      </c>
      <c r="D876" s="20" t="s">
        <v>3</v>
      </c>
      <c r="E876" s="20"/>
      <c r="F876" s="25"/>
      <c r="G876" s="21">
        <f t="shared" si="588"/>
        <v>0</v>
      </c>
      <c r="H876" s="22">
        <f t="shared" si="589"/>
        <v>1</v>
      </c>
      <c r="I876" s="23">
        <f t="shared" si="590"/>
        <v>0</v>
      </c>
      <c r="J876" s="24">
        <f t="shared" si="591"/>
        <v>0</v>
      </c>
      <c r="K876" s="16"/>
      <c r="L876" s="16"/>
      <c r="M876" s="16"/>
    </row>
    <row r="877" spans="1:13">
      <c r="A877" s="7"/>
      <c r="B877" s="104">
        <f t="shared" ref="B877" si="615">B875</f>
        <v>42295</v>
      </c>
      <c r="C877" s="19" t="s">
        <v>15</v>
      </c>
      <c r="D877" s="20" t="s">
        <v>4</v>
      </c>
      <c r="E877" s="20"/>
      <c r="F877" s="25"/>
      <c r="G877" s="21">
        <f t="shared" si="588"/>
        <v>0</v>
      </c>
      <c r="H877" s="22">
        <f t="shared" si="589"/>
        <v>1</v>
      </c>
      <c r="I877" s="23">
        <f t="shared" si="590"/>
        <v>0</v>
      </c>
      <c r="J877" s="24">
        <f t="shared" si="591"/>
        <v>0</v>
      </c>
      <c r="K877" s="16"/>
      <c r="L877" s="16"/>
      <c r="M877" s="16"/>
    </row>
    <row r="878" spans="1:13">
      <c r="A878" s="7"/>
      <c r="B878" s="103">
        <v>42296</v>
      </c>
      <c r="C878" s="8" t="s">
        <v>13</v>
      </c>
      <c r="D878" s="20" t="s">
        <v>5</v>
      </c>
      <c r="E878" s="20"/>
      <c r="F878" s="25"/>
      <c r="G878" s="21">
        <f t="shared" si="588"/>
        <v>0</v>
      </c>
      <c r="H878" s="22">
        <f t="shared" si="589"/>
        <v>1</v>
      </c>
      <c r="I878" s="23">
        <f t="shared" si="590"/>
        <v>0</v>
      </c>
      <c r="J878" s="24">
        <f t="shared" si="591"/>
        <v>0</v>
      </c>
      <c r="K878" s="16"/>
      <c r="L878" s="16"/>
      <c r="M878" s="16"/>
    </row>
    <row r="879" spans="1:13">
      <c r="A879" s="7"/>
      <c r="B879" s="104">
        <f t="shared" ref="B879" si="616">B878</f>
        <v>42296</v>
      </c>
      <c r="C879" s="19" t="s">
        <v>14</v>
      </c>
      <c r="D879" s="20" t="s">
        <v>2</v>
      </c>
      <c r="E879" s="20"/>
      <c r="F879" s="25"/>
      <c r="G879" s="21">
        <f t="shared" si="588"/>
        <v>0</v>
      </c>
      <c r="H879" s="22">
        <f t="shared" si="589"/>
        <v>1</v>
      </c>
      <c r="I879" s="23">
        <f t="shared" si="590"/>
        <v>0</v>
      </c>
      <c r="J879" s="24">
        <f t="shared" si="591"/>
        <v>0</v>
      </c>
      <c r="K879" s="16"/>
      <c r="L879" s="16"/>
      <c r="M879" s="16"/>
    </row>
    <row r="880" spans="1:13">
      <c r="A880" s="7"/>
      <c r="B880" s="104">
        <f t="shared" ref="B880" si="617">B878</f>
        <v>42296</v>
      </c>
      <c r="C880" s="19" t="s">
        <v>15</v>
      </c>
      <c r="D880" s="20" t="s">
        <v>3</v>
      </c>
      <c r="E880" s="20"/>
      <c r="F880" s="25"/>
      <c r="G880" s="21">
        <f t="shared" si="588"/>
        <v>0</v>
      </c>
      <c r="H880" s="22">
        <f t="shared" si="589"/>
        <v>1</v>
      </c>
      <c r="I880" s="23">
        <f t="shared" si="590"/>
        <v>0</v>
      </c>
      <c r="J880" s="24">
        <f t="shared" si="591"/>
        <v>0</v>
      </c>
      <c r="K880" s="16"/>
      <c r="L880" s="16"/>
      <c r="M880" s="16"/>
    </row>
    <row r="881" spans="1:13">
      <c r="A881" s="7"/>
      <c r="B881" s="103">
        <v>42297</v>
      </c>
      <c r="C881" s="8" t="s">
        <v>13</v>
      </c>
      <c r="D881" s="20" t="s">
        <v>5</v>
      </c>
      <c r="E881" s="20"/>
      <c r="F881" s="25"/>
      <c r="G881" s="21">
        <f t="shared" si="588"/>
        <v>0</v>
      </c>
      <c r="H881" s="22">
        <f t="shared" si="589"/>
        <v>1</v>
      </c>
      <c r="I881" s="23">
        <f t="shared" si="590"/>
        <v>0</v>
      </c>
      <c r="J881" s="24">
        <f t="shared" si="591"/>
        <v>0</v>
      </c>
      <c r="K881" s="16"/>
      <c r="L881" s="16"/>
      <c r="M881" s="16"/>
    </row>
    <row r="882" spans="1:13">
      <c r="A882" s="7"/>
      <c r="B882" s="104">
        <f t="shared" ref="B882" si="618">B881</f>
        <v>42297</v>
      </c>
      <c r="C882" s="19" t="s">
        <v>14</v>
      </c>
      <c r="D882" s="20" t="s">
        <v>2</v>
      </c>
      <c r="E882" s="20"/>
      <c r="F882" s="25"/>
      <c r="G882" s="21">
        <f t="shared" si="588"/>
        <v>0</v>
      </c>
      <c r="H882" s="22">
        <f t="shared" si="589"/>
        <v>1</v>
      </c>
      <c r="I882" s="23">
        <f t="shared" si="590"/>
        <v>0</v>
      </c>
      <c r="J882" s="24">
        <f t="shared" si="591"/>
        <v>0</v>
      </c>
      <c r="K882" s="16"/>
      <c r="L882" s="16"/>
      <c r="M882" s="16"/>
    </row>
    <row r="883" spans="1:13">
      <c r="A883" s="7"/>
      <c r="B883" s="104">
        <f t="shared" ref="B883" si="619">B881</f>
        <v>42297</v>
      </c>
      <c r="C883" s="19" t="s">
        <v>15</v>
      </c>
      <c r="D883" s="20" t="s">
        <v>3</v>
      </c>
      <c r="E883" s="20"/>
      <c r="F883" s="25"/>
      <c r="G883" s="21">
        <f t="shared" si="588"/>
        <v>0</v>
      </c>
      <c r="H883" s="22">
        <f t="shared" si="589"/>
        <v>1</v>
      </c>
      <c r="I883" s="23">
        <f t="shared" si="590"/>
        <v>0</v>
      </c>
      <c r="J883" s="24">
        <f t="shared" si="591"/>
        <v>0</v>
      </c>
      <c r="K883" s="16"/>
      <c r="L883" s="16"/>
      <c r="M883" s="16"/>
    </row>
    <row r="884" spans="1:13">
      <c r="A884" s="7"/>
      <c r="B884" s="103">
        <v>42298</v>
      </c>
      <c r="C884" s="8" t="s">
        <v>13</v>
      </c>
      <c r="D884" s="20" t="s">
        <v>6</v>
      </c>
      <c r="E884" s="20"/>
      <c r="F884" s="25"/>
      <c r="G884" s="21">
        <f t="shared" si="588"/>
        <v>0</v>
      </c>
      <c r="H884" s="22">
        <f t="shared" si="589"/>
        <v>1</v>
      </c>
      <c r="I884" s="23">
        <f t="shared" si="590"/>
        <v>0</v>
      </c>
      <c r="J884" s="24">
        <f t="shared" si="591"/>
        <v>0</v>
      </c>
      <c r="K884" s="16"/>
      <c r="L884" s="16"/>
      <c r="M884" s="16"/>
    </row>
    <row r="885" spans="1:13">
      <c r="A885" s="7"/>
      <c r="B885" s="104">
        <f t="shared" ref="B885" si="620">B884</f>
        <v>42298</v>
      </c>
      <c r="C885" s="19" t="s">
        <v>14</v>
      </c>
      <c r="D885" s="20" t="s">
        <v>5</v>
      </c>
      <c r="E885" s="20"/>
      <c r="F885" s="25"/>
      <c r="G885" s="21">
        <f t="shared" si="588"/>
        <v>0</v>
      </c>
      <c r="H885" s="22">
        <f t="shared" si="589"/>
        <v>1</v>
      </c>
      <c r="I885" s="23">
        <f t="shared" si="590"/>
        <v>0</v>
      </c>
      <c r="J885" s="24">
        <f t="shared" si="591"/>
        <v>0</v>
      </c>
      <c r="K885" s="16"/>
      <c r="L885" s="16"/>
      <c r="M885" s="16"/>
    </row>
    <row r="886" spans="1:13">
      <c r="A886" s="7"/>
      <c r="B886" s="104">
        <f t="shared" ref="B886" si="621">B884</f>
        <v>42298</v>
      </c>
      <c r="C886" s="19" t="s">
        <v>15</v>
      </c>
      <c r="D886" s="20" t="s">
        <v>2</v>
      </c>
      <c r="E886" s="20"/>
      <c r="F886" s="25"/>
      <c r="G886" s="21">
        <f t="shared" si="588"/>
        <v>0</v>
      </c>
      <c r="H886" s="22">
        <f t="shared" si="589"/>
        <v>1</v>
      </c>
      <c r="I886" s="23">
        <f t="shared" si="590"/>
        <v>0</v>
      </c>
      <c r="J886" s="24">
        <f t="shared" si="591"/>
        <v>0</v>
      </c>
      <c r="K886" s="16"/>
      <c r="L886" s="16"/>
      <c r="M886" s="16"/>
    </row>
    <row r="887" spans="1:13">
      <c r="A887" s="7"/>
      <c r="B887" s="103">
        <v>42299</v>
      </c>
      <c r="C887" s="8" t="s">
        <v>13</v>
      </c>
      <c r="D887" s="20" t="s">
        <v>6</v>
      </c>
      <c r="E887" s="20"/>
      <c r="F887" s="25"/>
      <c r="G887" s="21">
        <f t="shared" si="588"/>
        <v>0</v>
      </c>
      <c r="H887" s="22">
        <f t="shared" si="589"/>
        <v>1</v>
      </c>
      <c r="I887" s="23">
        <f t="shared" si="590"/>
        <v>0</v>
      </c>
      <c r="J887" s="24">
        <f t="shared" si="591"/>
        <v>0</v>
      </c>
      <c r="K887" s="16"/>
      <c r="L887" s="16"/>
      <c r="M887" s="16"/>
    </row>
    <row r="888" spans="1:13">
      <c r="A888" s="7"/>
      <c r="B888" s="104">
        <f t="shared" ref="B888" si="622">B887</f>
        <v>42299</v>
      </c>
      <c r="C888" s="19" t="s">
        <v>14</v>
      </c>
      <c r="D888" s="20" t="s">
        <v>5</v>
      </c>
      <c r="E888" s="20"/>
      <c r="F888" s="25"/>
      <c r="G888" s="21">
        <f t="shared" si="588"/>
        <v>0</v>
      </c>
      <c r="H888" s="22">
        <f t="shared" si="589"/>
        <v>1</v>
      </c>
      <c r="I888" s="23">
        <f t="shared" si="590"/>
        <v>0</v>
      </c>
      <c r="J888" s="24">
        <f t="shared" si="591"/>
        <v>0</v>
      </c>
      <c r="K888" s="16"/>
      <c r="L888" s="16"/>
      <c r="M888" s="16"/>
    </row>
    <row r="889" spans="1:13">
      <c r="A889" s="7"/>
      <c r="B889" s="104">
        <f t="shared" ref="B889" si="623">B887</f>
        <v>42299</v>
      </c>
      <c r="C889" s="19" t="s">
        <v>15</v>
      </c>
      <c r="D889" s="20" t="s">
        <v>2</v>
      </c>
      <c r="E889" s="20"/>
      <c r="F889" s="25"/>
      <c r="G889" s="21">
        <f t="shared" si="588"/>
        <v>0</v>
      </c>
      <c r="H889" s="22">
        <f t="shared" si="589"/>
        <v>1</v>
      </c>
      <c r="I889" s="23">
        <f t="shared" si="590"/>
        <v>0</v>
      </c>
      <c r="J889" s="24">
        <f t="shared" si="591"/>
        <v>0</v>
      </c>
      <c r="K889" s="16"/>
      <c r="L889" s="16"/>
      <c r="M889" s="16"/>
    </row>
    <row r="890" spans="1:13">
      <c r="A890" s="7"/>
      <c r="B890" s="103">
        <v>42300</v>
      </c>
      <c r="C890" s="8" t="s">
        <v>13</v>
      </c>
      <c r="D890" s="20" t="s">
        <v>4</v>
      </c>
      <c r="E890" s="20"/>
      <c r="F890" s="25"/>
      <c r="G890" s="21">
        <f t="shared" si="588"/>
        <v>0</v>
      </c>
      <c r="H890" s="22">
        <f t="shared" si="589"/>
        <v>1</v>
      </c>
      <c r="I890" s="23">
        <f t="shared" si="590"/>
        <v>0</v>
      </c>
      <c r="J890" s="24">
        <f t="shared" si="591"/>
        <v>0</v>
      </c>
      <c r="K890" s="16"/>
      <c r="L890" s="16"/>
      <c r="M890" s="16"/>
    </row>
    <row r="891" spans="1:13">
      <c r="A891" s="7"/>
      <c r="B891" s="104">
        <f t="shared" ref="B891" si="624">B890</f>
        <v>42300</v>
      </c>
      <c r="C891" s="19" t="s">
        <v>14</v>
      </c>
      <c r="D891" s="20" t="s">
        <v>6</v>
      </c>
      <c r="E891" s="20"/>
      <c r="F891" s="25"/>
      <c r="G891" s="21">
        <f t="shared" si="588"/>
        <v>0</v>
      </c>
      <c r="H891" s="22">
        <f t="shared" si="589"/>
        <v>1</v>
      </c>
      <c r="I891" s="23">
        <f t="shared" si="590"/>
        <v>0</v>
      </c>
      <c r="J891" s="24">
        <f t="shared" si="591"/>
        <v>0</v>
      </c>
      <c r="K891" s="16"/>
      <c r="L891" s="16"/>
      <c r="M891" s="16"/>
    </row>
    <row r="892" spans="1:13">
      <c r="A892" s="7"/>
      <c r="B892" s="104">
        <f t="shared" ref="B892" si="625">B890</f>
        <v>42300</v>
      </c>
      <c r="C892" s="19" t="s">
        <v>15</v>
      </c>
      <c r="D892" s="20" t="s">
        <v>5</v>
      </c>
      <c r="E892" s="20"/>
      <c r="F892" s="25"/>
      <c r="G892" s="21">
        <f t="shared" si="588"/>
        <v>0</v>
      </c>
      <c r="H892" s="22">
        <f t="shared" si="589"/>
        <v>1</v>
      </c>
      <c r="I892" s="23">
        <f t="shared" si="590"/>
        <v>0</v>
      </c>
      <c r="J892" s="24">
        <f t="shared" si="591"/>
        <v>0</v>
      </c>
      <c r="K892" s="16"/>
      <c r="L892" s="16"/>
      <c r="M892" s="16"/>
    </row>
    <row r="893" spans="1:13">
      <c r="A893" s="7"/>
      <c r="B893" s="103">
        <v>42301</v>
      </c>
      <c r="C893" s="8" t="s">
        <v>13</v>
      </c>
      <c r="D893" s="20" t="s">
        <v>4</v>
      </c>
      <c r="E893" s="20"/>
      <c r="F893" s="25"/>
      <c r="G893" s="21">
        <f t="shared" si="588"/>
        <v>0</v>
      </c>
      <c r="H893" s="22">
        <f t="shared" si="589"/>
        <v>1</v>
      </c>
      <c r="I893" s="23">
        <f t="shared" si="590"/>
        <v>0</v>
      </c>
      <c r="J893" s="24">
        <f t="shared" si="591"/>
        <v>0</v>
      </c>
      <c r="K893" s="16"/>
      <c r="L893" s="16"/>
      <c r="M893" s="16"/>
    </row>
    <row r="894" spans="1:13">
      <c r="A894" s="7"/>
      <c r="B894" s="104">
        <f t="shared" ref="B894" si="626">B893</f>
        <v>42301</v>
      </c>
      <c r="C894" s="19" t="s">
        <v>14</v>
      </c>
      <c r="D894" s="20" t="s">
        <v>6</v>
      </c>
      <c r="E894" s="20"/>
      <c r="F894" s="25"/>
      <c r="G894" s="21">
        <f t="shared" si="588"/>
        <v>0</v>
      </c>
      <c r="H894" s="22">
        <f t="shared" si="589"/>
        <v>1</v>
      </c>
      <c r="I894" s="23">
        <f t="shared" si="590"/>
        <v>0</v>
      </c>
      <c r="J894" s="24">
        <f t="shared" si="591"/>
        <v>0</v>
      </c>
      <c r="K894" s="16"/>
      <c r="L894" s="16"/>
      <c r="M894" s="16"/>
    </row>
    <row r="895" spans="1:13">
      <c r="A895" s="7"/>
      <c r="B895" s="104">
        <f t="shared" ref="B895" si="627">B893</f>
        <v>42301</v>
      </c>
      <c r="C895" s="19" t="s">
        <v>15</v>
      </c>
      <c r="D895" s="20" t="s">
        <v>5</v>
      </c>
      <c r="E895" s="20"/>
      <c r="F895" s="25"/>
      <c r="G895" s="21">
        <f t="shared" si="588"/>
        <v>0</v>
      </c>
      <c r="H895" s="22">
        <f t="shared" si="589"/>
        <v>1</v>
      </c>
      <c r="I895" s="23">
        <f t="shared" si="590"/>
        <v>0</v>
      </c>
      <c r="J895" s="24">
        <f t="shared" si="591"/>
        <v>0</v>
      </c>
      <c r="K895" s="16"/>
      <c r="L895" s="16"/>
      <c r="M895" s="16"/>
    </row>
    <row r="896" spans="1:13">
      <c r="A896" s="7"/>
      <c r="B896" s="103">
        <v>42302</v>
      </c>
      <c r="C896" s="8" t="s">
        <v>13</v>
      </c>
      <c r="D896" s="20" t="s">
        <v>3</v>
      </c>
      <c r="E896" s="20"/>
      <c r="F896" s="25"/>
      <c r="G896" s="21">
        <f t="shared" si="588"/>
        <v>0</v>
      </c>
      <c r="H896" s="22">
        <f t="shared" si="589"/>
        <v>1</v>
      </c>
      <c r="I896" s="23">
        <f t="shared" si="590"/>
        <v>0</v>
      </c>
      <c r="J896" s="24">
        <f t="shared" si="591"/>
        <v>0</v>
      </c>
      <c r="K896" s="16"/>
      <c r="L896" s="16"/>
      <c r="M896" s="16"/>
    </row>
    <row r="897" spans="1:13">
      <c r="A897" s="7"/>
      <c r="B897" s="104">
        <f t="shared" ref="B897" si="628">B896</f>
        <v>42302</v>
      </c>
      <c r="C897" s="19" t="s">
        <v>14</v>
      </c>
      <c r="D897" s="20" t="s">
        <v>4</v>
      </c>
      <c r="E897" s="20"/>
      <c r="F897" s="25"/>
      <c r="G897" s="21">
        <f t="shared" si="588"/>
        <v>0</v>
      </c>
      <c r="H897" s="22">
        <f t="shared" si="589"/>
        <v>1</v>
      </c>
      <c r="I897" s="23">
        <f t="shared" si="590"/>
        <v>0</v>
      </c>
      <c r="J897" s="24">
        <f t="shared" si="591"/>
        <v>0</v>
      </c>
      <c r="K897" s="16"/>
      <c r="L897" s="16"/>
      <c r="M897" s="16"/>
    </row>
    <row r="898" spans="1:13">
      <c r="A898" s="7"/>
      <c r="B898" s="104">
        <f t="shared" ref="B898" si="629">B896</f>
        <v>42302</v>
      </c>
      <c r="C898" s="19" t="s">
        <v>15</v>
      </c>
      <c r="D898" s="20" t="s">
        <v>6</v>
      </c>
      <c r="E898" s="20"/>
      <c r="F898" s="25"/>
      <c r="G898" s="21">
        <f t="shared" si="588"/>
        <v>0</v>
      </c>
      <c r="H898" s="22">
        <f t="shared" si="589"/>
        <v>1</v>
      </c>
      <c r="I898" s="23">
        <f t="shared" si="590"/>
        <v>0</v>
      </c>
      <c r="J898" s="24">
        <f t="shared" si="591"/>
        <v>0</v>
      </c>
      <c r="K898" s="16"/>
      <c r="L898" s="16"/>
      <c r="M898" s="16"/>
    </row>
    <row r="899" spans="1:13">
      <c r="A899" s="7"/>
      <c r="B899" s="103">
        <v>42303</v>
      </c>
      <c r="C899" s="8" t="s">
        <v>13</v>
      </c>
      <c r="D899" s="20" t="s">
        <v>3</v>
      </c>
      <c r="E899" s="20"/>
      <c r="F899" s="25"/>
      <c r="G899" s="21">
        <f t="shared" si="588"/>
        <v>0</v>
      </c>
      <c r="H899" s="22">
        <f t="shared" si="589"/>
        <v>1</v>
      </c>
      <c r="I899" s="23">
        <f t="shared" si="590"/>
        <v>0</v>
      </c>
      <c r="J899" s="24">
        <f t="shared" si="591"/>
        <v>0</v>
      </c>
      <c r="K899" s="16"/>
      <c r="L899" s="16"/>
      <c r="M899" s="16"/>
    </row>
    <row r="900" spans="1:13">
      <c r="A900" s="7"/>
      <c r="B900" s="104">
        <f t="shared" ref="B900" si="630">B899</f>
        <v>42303</v>
      </c>
      <c r="C900" s="19" t="s">
        <v>14</v>
      </c>
      <c r="D900" s="20" t="s">
        <v>4</v>
      </c>
      <c r="E900" s="20"/>
      <c r="F900" s="25"/>
      <c r="G900" s="21">
        <f t="shared" si="588"/>
        <v>0</v>
      </c>
      <c r="H900" s="22">
        <f t="shared" si="589"/>
        <v>1</v>
      </c>
      <c r="I900" s="23">
        <f t="shared" si="590"/>
        <v>0</v>
      </c>
      <c r="J900" s="24">
        <f t="shared" si="591"/>
        <v>0</v>
      </c>
      <c r="K900" s="16"/>
      <c r="L900" s="16"/>
      <c r="M900" s="16"/>
    </row>
    <row r="901" spans="1:13">
      <c r="A901" s="7"/>
      <c r="B901" s="104">
        <f t="shared" ref="B901" si="631">B899</f>
        <v>42303</v>
      </c>
      <c r="C901" s="19" t="s">
        <v>15</v>
      </c>
      <c r="D901" s="20" t="s">
        <v>6</v>
      </c>
      <c r="E901" s="20"/>
      <c r="F901" s="25"/>
      <c r="G901" s="21">
        <f t="shared" si="588"/>
        <v>0</v>
      </c>
      <c r="H901" s="22">
        <f t="shared" si="589"/>
        <v>1</v>
      </c>
      <c r="I901" s="23">
        <f t="shared" si="590"/>
        <v>0</v>
      </c>
      <c r="J901" s="24">
        <f t="shared" si="591"/>
        <v>0</v>
      </c>
      <c r="K901" s="16"/>
      <c r="L901" s="16"/>
      <c r="M901" s="16"/>
    </row>
    <row r="902" spans="1:13">
      <c r="A902" s="7"/>
      <c r="B902" s="103">
        <v>42304</v>
      </c>
      <c r="C902" s="8" t="s">
        <v>13</v>
      </c>
      <c r="D902" s="20" t="s">
        <v>2</v>
      </c>
      <c r="E902" s="20"/>
      <c r="F902" s="25"/>
      <c r="G902" s="21">
        <f t="shared" si="588"/>
        <v>0</v>
      </c>
      <c r="H902" s="22">
        <f t="shared" si="589"/>
        <v>1</v>
      </c>
      <c r="I902" s="23">
        <f t="shared" si="590"/>
        <v>0</v>
      </c>
      <c r="J902" s="24">
        <f t="shared" si="591"/>
        <v>0</v>
      </c>
      <c r="K902" s="16"/>
      <c r="L902" s="16"/>
      <c r="M902" s="16"/>
    </row>
    <row r="903" spans="1:13">
      <c r="A903" s="7"/>
      <c r="B903" s="104">
        <f t="shared" ref="B903" si="632">B902</f>
        <v>42304</v>
      </c>
      <c r="C903" s="19" t="s">
        <v>14</v>
      </c>
      <c r="D903" s="20" t="s">
        <v>3</v>
      </c>
      <c r="E903" s="20"/>
      <c r="F903" s="25"/>
      <c r="G903" s="21">
        <f t="shared" si="588"/>
        <v>0</v>
      </c>
      <c r="H903" s="22">
        <f t="shared" si="589"/>
        <v>1</v>
      </c>
      <c r="I903" s="23">
        <f t="shared" si="590"/>
        <v>0</v>
      </c>
      <c r="J903" s="24">
        <f t="shared" si="591"/>
        <v>0</v>
      </c>
      <c r="K903" s="16"/>
      <c r="L903" s="16"/>
      <c r="M903" s="16"/>
    </row>
    <row r="904" spans="1:13">
      <c r="A904" s="7"/>
      <c r="B904" s="104">
        <f t="shared" ref="B904" si="633">B902</f>
        <v>42304</v>
      </c>
      <c r="C904" s="19" t="s">
        <v>15</v>
      </c>
      <c r="D904" s="20" t="s">
        <v>4</v>
      </c>
      <c r="E904" s="20"/>
      <c r="F904" s="25"/>
      <c r="G904" s="21">
        <f t="shared" si="588"/>
        <v>0</v>
      </c>
      <c r="H904" s="22">
        <f t="shared" si="589"/>
        <v>1</v>
      </c>
      <c r="I904" s="23">
        <f t="shared" si="590"/>
        <v>0</v>
      </c>
      <c r="J904" s="24">
        <f t="shared" si="591"/>
        <v>0</v>
      </c>
      <c r="K904" s="16"/>
      <c r="L904" s="16"/>
      <c r="M904" s="16"/>
    </row>
    <row r="905" spans="1:13">
      <c r="A905" s="7"/>
      <c r="B905" s="103">
        <v>42305</v>
      </c>
      <c r="C905" s="8" t="s">
        <v>13</v>
      </c>
      <c r="D905" s="9" t="s">
        <v>2</v>
      </c>
      <c r="E905" s="20"/>
      <c r="F905" s="25"/>
      <c r="G905" s="21">
        <f t="shared" si="588"/>
        <v>0</v>
      </c>
      <c r="H905" s="22">
        <f t="shared" si="589"/>
        <v>1</v>
      </c>
      <c r="I905" s="23">
        <f t="shared" si="590"/>
        <v>0</v>
      </c>
      <c r="J905" s="24">
        <f t="shared" si="591"/>
        <v>0</v>
      </c>
      <c r="K905" s="16"/>
      <c r="L905" s="16"/>
      <c r="M905" s="16"/>
    </row>
    <row r="906" spans="1:13">
      <c r="A906" s="7"/>
      <c r="B906" s="104">
        <f t="shared" ref="B906" si="634">B905</f>
        <v>42305</v>
      </c>
      <c r="C906" s="19" t="s">
        <v>14</v>
      </c>
      <c r="D906" s="20" t="s">
        <v>3</v>
      </c>
      <c r="E906" s="20"/>
      <c r="F906" s="25"/>
      <c r="G906" s="21">
        <f t="shared" ref="G906:G969" si="635">$F906*24</f>
        <v>0</v>
      </c>
      <c r="H906" s="22">
        <f t="shared" ref="H906:H969" si="636">(8-$G906)/8</f>
        <v>1</v>
      </c>
      <c r="I906" s="23">
        <f t="shared" ref="I906:I969" si="637">$E906/(8-$G906)</f>
        <v>0</v>
      </c>
      <c r="J906" s="24">
        <f t="shared" ref="J906:J969" si="638">$E906/8</f>
        <v>0</v>
      </c>
      <c r="K906" s="16"/>
      <c r="L906" s="16"/>
      <c r="M906" s="16"/>
    </row>
    <row r="907" spans="1:13">
      <c r="A907" s="7"/>
      <c r="B907" s="104">
        <f t="shared" ref="B907" si="639">B905</f>
        <v>42305</v>
      </c>
      <c r="C907" s="19" t="s">
        <v>15</v>
      </c>
      <c r="D907" s="20" t="s">
        <v>4</v>
      </c>
      <c r="E907" s="20"/>
      <c r="F907" s="25"/>
      <c r="G907" s="21">
        <f t="shared" si="635"/>
        <v>0</v>
      </c>
      <c r="H907" s="22">
        <f t="shared" si="636"/>
        <v>1</v>
      </c>
      <c r="I907" s="23">
        <f t="shared" si="637"/>
        <v>0</v>
      </c>
      <c r="J907" s="24">
        <f t="shared" si="638"/>
        <v>0</v>
      </c>
      <c r="K907" s="16"/>
      <c r="L907" s="16"/>
      <c r="M907" s="16"/>
    </row>
    <row r="908" spans="1:13">
      <c r="A908" s="7"/>
      <c r="B908" s="103">
        <v>42306</v>
      </c>
      <c r="C908" s="8" t="s">
        <v>13</v>
      </c>
      <c r="D908" s="20" t="s">
        <v>5</v>
      </c>
      <c r="E908" s="20"/>
      <c r="F908" s="25"/>
      <c r="G908" s="21">
        <f t="shared" si="635"/>
        <v>0</v>
      </c>
      <c r="H908" s="22">
        <f t="shared" si="636"/>
        <v>1</v>
      </c>
      <c r="I908" s="23">
        <f t="shared" si="637"/>
        <v>0</v>
      </c>
      <c r="J908" s="24">
        <f t="shared" si="638"/>
        <v>0</v>
      </c>
      <c r="K908" s="16"/>
      <c r="L908" s="16"/>
      <c r="M908" s="16"/>
    </row>
    <row r="909" spans="1:13">
      <c r="A909" s="7"/>
      <c r="B909" s="104">
        <f t="shared" ref="B909" si="640">B908</f>
        <v>42306</v>
      </c>
      <c r="C909" s="19" t="s">
        <v>14</v>
      </c>
      <c r="D909" s="20" t="s">
        <v>2</v>
      </c>
      <c r="E909" s="20"/>
      <c r="F909" s="25"/>
      <c r="G909" s="21">
        <f t="shared" si="635"/>
        <v>0</v>
      </c>
      <c r="H909" s="22">
        <f t="shared" si="636"/>
        <v>1</v>
      </c>
      <c r="I909" s="23">
        <f t="shared" si="637"/>
        <v>0</v>
      </c>
      <c r="J909" s="24">
        <f t="shared" si="638"/>
        <v>0</v>
      </c>
      <c r="K909" s="16"/>
      <c r="L909" s="16"/>
      <c r="M909" s="16"/>
    </row>
    <row r="910" spans="1:13">
      <c r="A910" s="7"/>
      <c r="B910" s="104">
        <f t="shared" ref="B910" si="641">B908</f>
        <v>42306</v>
      </c>
      <c r="C910" s="19" t="s">
        <v>15</v>
      </c>
      <c r="D910" s="20" t="s">
        <v>3</v>
      </c>
      <c r="E910" s="20"/>
      <c r="F910" s="25"/>
      <c r="G910" s="21">
        <f t="shared" si="635"/>
        <v>0</v>
      </c>
      <c r="H910" s="22">
        <f t="shared" si="636"/>
        <v>1</v>
      </c>
      <c r="I910" s="23">
        <f t="shared" si="637"/>
        <v>0</v>
      </c>
      <c r="J910" s="24">
        <f t="shared" si="638"/>
        <v>0</v>
      </c>
      <c r="K910" s="16"/>
      <c r="L910" s="16"/>
      <c r="M910" s="16"/>
    </row>
    <row r="911" spans="1:13">
      <c r="A911" s="7"/>
      <c r="B911" s="103">
        <v>42307</v>
      </c>
      <c r="C911" s="8" t="s">
        <v>13</v>
      </c>
      <c r="D911" s="20" t="s">
        <v>5</v>
      </c>
      <c r="E911" s="20"/>
      <c r="F911" s="25"/>
      <c r="G911" s="21">
        <f t="shared" si="635"/>
        <v>0</v>
      </c>
      <c r="H911" s="22">
        <f t="shared" si="636"/>
        <v>1</v>
      </c>
      <c r="I911" s="23">
        <f t="shared" si="637"/>
        <v>0</v>
      </c>
      <c r="J911" s="24">
        <f t="shared" si="638"/>
        <v>0</v>
      </c>
      <c r="K911" s="16"/>
      <c r="L911" s="16"/>
      <c r="M911" s="16"/>
    </row>
    <row r="912" spans="1:13">
      <c r="A912" s="7"/>
      <c r="B912" s="104">
        <f t="shared" ref="B912" si="642">B911</f>
        <v>42307</v>
      </c>
      <c r="C912" s="19" t="s">
        <v>14</v>
      </c>
      <c r="D912" s="20" t="s">
        <v>2</v>
      </c>
      <c r="E912" s="20"/>
      <c r="F912" s="25"/>
      <c r="G912" s="21">
        <f t="shared" si="635"/>
        <v>0</v>
      </c>
      <c r="H912" s="22">
        <f t="shared" si="636"/>
        <v>1</v>
      </c>
      <c r="I912" s="23">
        <f t="shared" si="637"/>
        <v>0</v>
      </c>
      <c r="J912" s="24">
        <f t="shared" si="638"/>
        <v>0</v>
      </c>
      <c r="K912" s="16"/>
      <c r="L912" s="16"/>
      <c r="M912" s="16"/>
    </row>
    <row r="913" spans="1:13">
      <c r="A913" s="7"/>
      <c r="B913" s="104">
        <f t="shared" ref="B913" si="643">B911</f>
        <v>42307</v>
      </c>
      <c r="C913" s="19" t="s">
        <v>15</v>
      </c>
      <c r="D913" s="20" t="s">
        <v>3</v>
      </c>
      <c r="E913" s="20"/>
      <c r="F913" s="25"/>
      <c r="G913" s="21">
        <f t="shared" si="635"/>
        <v>0</v>
      </c>
      <c r="H913" s="22">
        <f t="shared" si="636"/>
        <v>1</v>
      </c>
      <c r="I913" s="23">
        <f t="shared" si="637"/>
        <v>0</v>
      </c>
      <c r="J913" s="24">
        <f t="shared" si="638"/>
        <v>0</v>
      </c>
      <c r="K913" s="16"/>
      <c r="L913" s="16"/>
      <c r="M913" s="16"/>
    </row>
    <row r="914" spans="1:13">
      <c r="A914" s="7"/>
      <c r="B914" s="103">
        <v>42308</v>
      </c>
      <c r="C914" s="8" t="s">
        <v>13</v>
      </c>
      <c r="D914" s="20" t="s">
        <v>6</v>
      </c>
      <c r="E914" s="20"/>
      <c r="F914" s="25"/>
      <c r="G914" s="21">
        <f t="shared" si="635"/>
        <v>0</v>
      </c>
      <c r="H914" s="22">
        <f t="shared" si="636"/>
        <v>1</v>
      </c>
      <c r="I914" s="23">
        <f t="shared" si="637"/>
        <v>0</v>
      </c>
      <c r="J914" s="24">
        <f t="shared" si="638"/>
        <v>0</v>
      </c>
      <c r="K914" s="16"/>
      <c r="L914" s="16"/>
      <c r="M914" s="16"/>
    </row>
    <row r="915" spans="1:13">
      <c r="A915" s="7"/>
      <c r="B915" s="104">
        <f t="shared" ref="B915" si="644">B914</f>
        <v>42308</v>
      </c>
      <c r="C915" s="19" t="s">
        <v>14</v>
      </c>
      <c r="D915" s="20" t="s">
        <v>5</v>
      </c>
      <c r="E915" s="20"/>
      <c r="F915" s="25"/>
      <c r="G915" s="21">
        <f t="shared" si="635"/>
        <v>0</v>
      </c>
      <c r="H915" s="22">
        <f t="shared" si="636"/>
        <v>1</v>
      </c>
      <c r="I915" s="23">
        <f t="shared" si="637"/>
        <v>0</v>
      </c>
      <c r="J915" s="24">
        <f t="shared" si="638"/>
        <v>0</v>
      </c>
      <c r="K915" s="16"/>
      <c r="L915" s="16"/>
      <c r="M915" s="16"/>
    </row>
    <row r="916" spans="1:13">
      <c r="A916" s="7"/>
      <c r="B916" s="104">
        <f t="shared" ref="B916" si="645">B914</f>
        <v>42308</v>
      </c>
      <c r="C916" s="19" t="s">
        <v>15</v>
      </c>
      <c r="D916" s="20" t="s">
        <v>2</v>
      </c>
      <c r="E916" s="20"/>
      <c r="F916" s="25"/>
      <c r="G916" s="21">
        <f t="shared" si="635"/>
        <v>0</v>
      </c>
      <c r="H916" s="22">
        <f t="shared" si="636"/>
        <v>1</v>
      </c>
      <c r="I916" s="23">
        <f t="shared" si="637"/>
        <v>0</v>
      </c>
      <c r="J916" s="24">
        <f t="shared" si="638"/>
        <v>0</v>
      </c>
      <c r="K916" s="16"/>
      <c r="L916" s="16"/>
      <c r="M916" s="16"/>
    </row>
    <row r="917" spans="1:13">
      <c r="A917" s="7"/>
      <c r="B917" s="103">
        <v>42309</v>
      </c>
      <c r="C917" s="8" t="s">
        <v>13</v>
      </c>
      <c r="D917" s="20" t="s">
        <v>6</v>
      </c>
      <c r="E917" s="20"/>
      <c r="F917" s="25"/>
      <c r="G917" s="21">
        <f t="shared" si="635"/>
        <v>0</v>
      </c>
      <c r="H917" s="22">
        <f t="shared" si="636"/>
        <v>1</v>
      </c>
      <c r="I917" s="23">
        <f t="shared" si="637"/>
        <v>0</v>
      </c>
      <c r="J917" s="24">
        <f t="shared" si="638"/>
        <v>0</v>
      </c>
      <c r="K917" s="16"/>
      <c r="L917" s="16"/>
      <c r="M917" s="16"/>
    </row>
    <row r="918" spans="1:13">
      <c r="A918" s="7"/>
      <c r="B918" s="104">
        <f t="shared" ref="B918" si="646">B917</f>
        <v>42309</v>
      </c>
      <c r="C918" s="19" t="s">
        <v>14</v>
      </c>
      <c r="D918" s="20" t="s">
        <v>5</v>
      </c>
      <c r="E918" s="20"/>
      <c r="F918" s="25"/>
      <c r="G918" s="21">
        <f t="shared" si="635"/>
        <v>0</v>
      </c>
      <c r="H918" s="22">
        <f t="shared" si="636"/>
        <v>1</v>
      </c>
      <c r="I918" s="23">
        <f t="shared" si="637"/>
        <v>0</v>
      </c>
      <c r="J918" s="24">
        <f t="shared" si="638"/>
        <v>0</v>
      </c>
      <c r="K918" s="16"/>
      <c r="L918" s="16"/>
      <c r="M918" s="16"/>
    </row>
    <row r="919" spans="1:13">
      <c r="A919" s="7"/>
      <c r="B919" s="104">
        <f t="shared" ref="B919" si="647">B917</f>
        <v>42309</v>
      </c>
      <c r="C919" s="19" t="s">
        <v>15</v>
      </c>
      <c r="D919" s="20" t="s">
        <v>2</v>
      </c>
      <c r="E919" s="20"/>
      <c r="F919" s="25"/>
      <c r="G919" s="21">
        <f t="shared" si="635"/>
        <v>0</v>
      </c>
      <c r="H919" s="22">
        <f t="shared" si="636"/>
        <v>1</v>
      </c>
      <c r="I919" s="23">
        <f t="shared" si="637"/>
        <v>0</v>
      </c>
      <c r="J919" s="24">
        <f t="shared" si="638"/>
        <v>0</v>
      </c>
      <c r="K919" s="16"/>
      <c r="L919" s="16"/>
      <c r="M919" s="16"/>
    </row>
    <row r="920" spans="1:13">
      <c r="A920" s="7"/>
      <c r="B920" s="103">
        <v>42310</v>
      </c>
      <c r="C920" s="8" t="s">
        <v>13</v>
      </c>
      <c r="D920" s="20" t="s">
        <v>4</v>
      </c>
      <c r="E920" s="20"/>
      <c r="F920" s="25"/>
      <c r="G920" s="21">
        <f t="shared" si="635"/>
        <v>0</v>
      </c>
      <c r="H920" s="22">
        <f t="shared" si="636"/>
        <v>1</v>
      </c>
      <c r="I920" s="23">
        <f t="shared" si="637"/>
        <v>0</v>
      </c>
      <c r="J920" s="24">
        <f t="shared" si="638"/>
        <v>0</v>
      </c>
      <c r="K920" s="16"/>
      <c r="L920" s="16"/>
      <c r="M920" s="16"/>
    </row>
    <row r="921" spans="1:13">
      <c r="A921" s="7"/>
      <c r="B921" s="104">
        <f t="shared" ref="B921" si="648">B920</f>
        <v>42310</v>
      </c>
      <c r="C921" s="19" t="s">
        <v>14</v>
      </c>
      <c r="D921" s="20" t="s">
        <v>6</v>
      </c>
      <c r="E921" s="20"/>
      <c r="F921" s="25"/>
      <c r="G921" s="21">
        <f t="shared" si="635"/>
        <v>0</v>
      </c>
      <c r="H921" s="22">
        <f t="shared" si="636"/>
        <v>1</v>
      </c>
      <c r="I921" s="23">
        <f t="shared" si="637"/>
        <v>0</v>
      </c>
      <c r="J921" s="24">
        <f t="shared" si="638"/>
        <v>0</v>
      </c>
      <c r="K921" s="16"/>
      <c r="L921" s="16"/>
      <c r="M921" s="16"/>
    </row>
    <row r="922" spans="1:13">
      <c r="A922" s="7"/>
      <c r="B922" s="104">
        <f t="shared" ref="B922" si="649">B920</f>
        <v>42310</v>
      </c>
      <c r="C922" s="19" t="s">
        <v>15</v>
      </c>
      <c r="D922" s="20" t="s">
        <v>5</v>
      </c>
      <c r="E922" s="20"/>
      <c r="F922" s="25"/>
      <c r="G922" s="21">
        <f t="shared" si="635"/>
        <v>0</v>
      </c>
      <c r="H922" s="22">
        <f t="shared" si="636"/>
        <v>1</v>
      </c>
      <c r="I922" s="23">
        <f t="shared" si="637"/>
        <v>0</v>
      </c>
      <c r="J922" s="24">
        <f t="shared" si="638"/>
        <v>0</v>
      </c>
      <c r="K922" s="16"/>
      <c r="L922" s="16"/>
      <c r="M922" s="16"/>
    </row>
    <row r="923" spans="1:13">
      <c r="A923" s="7"/>
      <c r="B923" s="103">
        <v>42311</v>
      </c>
      <c r="C923" s="8" t="s">
        <v>13</v>
      </c>
      <c r="D923" s="20" t="s">
        <v>4</v>
      </c>
      <c r="E923" s="20"/>
      <c r="F923" s="25"/>
      <c r="G923" s="21">
        <f t="shared" si="635"/>
        <v>0</v>
      </c>
      <c r="H923" s="22">
        <f t="shared" si="636"/>
        <v>1</v>
      </c>
      <c r="I923" s="23">
        <f t="shared" si="637"/>
        <v>0</v>
      </c>
      <c r="J923" s="24">
        <f t="shared" si="638"/>
        <v>0</v>
      </c>
      <c r="K923" s="16"/>
      <c r="L923" s="16"/>
      <c r="M923" s="16"/>
    </row>
    <row r="924" spans="1:13">
      <c r="A924" s="7"/>
      <c r="B924" s="104">
        <f t="shared" ref="B924" si="650">B923</f>
        <v>42311</v>
      </c>
      <c r="C924" s="19" t="s">
        <v>14</v>
      </c>
      <c r="D924" s="20" t="s">
        <v>6</v>
      </c>
      <c r="E924" s="20"/>
      <c r="F924" s="25"/>
      <c r="G924" s="21">
        <f t="shared" si="635"/>
        <v>0</v>
      </c>
      <c r="H924" s="22">
        <f t="shared" si="636"/>
        <v>1</v>
      </c>
      <c r="I924" s="23">
        <f t="shared" si="637"/>
        <v>0</v>
      </c>
      <c r="J924" s="24">
        <f t="shared" si="638"/>
        <v>0</v>
      </c>
      <c r="K924" s="16"/>
      <c r="L924" s="16"/>
      <c r="M924" s="16"/>
    </row>
    <row r="925" spans="1:13">
      <c r="A925" s="7"/>
      <c r="B925" s="104">
        <f t="shared" ref="B925" si="651">B923</f>
        <v>42311</v>
      </c>
      <c r="C925" s="19" t="s">
        <v>15</v>
      </c>
      <c r="D925" s="20" t="s">
        <v>5</v>
      </c>
      <c r="E925" s="20"/>
      <c r="F925" s="25"/>
      <c r="G925" s="21">
        <f t="shared" si="635"/>
        <v>0</v>
      </c>
      <c r="H925" s="22">
        <f t="shared" si="636"/>
        <v>1</v>
      </c>
      <c r="I925" s="23">
        <f t="shared" si="637"/>
        <v>0</v>
      </c>
      <c r="J925" s="24">
        <f t="shared" si="638"/>
        <v>0</v>
      </c>
      <c r="K925" s="16"/>
      <c r="L925" s="16"/>
      <c r="M925" s="16"/>
    </row>
    <row r="926" spans="1:13">
      <c r="A926" s="7"/>
      <c r="B926" s="103">
        <v>42312</v>
      </c>
      <c r="C926" s="8" t="s">
        <v>13</v>
      </c>
      <c r="D926" s="20" t="s">
        <v>3</v>
      </c>
      <c r="E926" s="20"/>
      <c r="F926" s="25"/>
      <c r="G926" s="21">
        <f t="shared" si="635"/>
        <v>0</v>
      </c>
      <c r="H926" s="22">
        <f t="shared" si="636"/>
        <v>1</v>
      </c>
      <c r="I926" s="23">
        <f t="shared" si="637"/>
        <v>0</v>
      </c>
      <c r="J926" s="24">
        <f t="shared" si="638"/>
        <v>0</v>
      </c>
      <c r="K926" s="16"/>
      <c r="L926" s="16"/>
      <c r="M926" s="16"/>
    </row>
    <row r="927" spans="1:13">
      <c r="A927" s="7"/>
      <c r="B927" s="104">
        <f t="shared" ref="B927" si="652">B926</f>
        <v>42312</v>
      </c>
      <c r="C927" s="19" t="s">
        <v>14</v>
      </c>
      <c r="D927" s="20" t="s">
        <v>4</v>
      </c>
      <c r="E927" s="20"/>
      <c r="F927" s="25"/>
      <c r="G927" s="21">
        <f t="shared" si="635"/>
        <v>0</v>
      </c>
      <c r="H927" s="22">
        <f t="shared" si="636"/>
        <v>1</v>
      </c>
      <c r="I927" s="23">
        <f t="shared" si="637"/>
        <v>0</v>
      </c>
      <c r="J927" s="24">
        <f t="shared" si="638"/>
        <v>0</v>
      </c>
      <c r="K927" s="16"/>
      <c r="L927" s="16"/>
      <c r="M927" s="16"/>
    </row>
    <row r="928" spans="1:13">
      <c r="A928" s="7"/>
      <c r="B928" s="104">
        <f t="shared" ref="B928" si="653">B926</f>
        <v>42312</v>
      </c>
      <c r="C928" s="19" t="s">
        <v>15</v>
      </c>
      <c r="D928" s="20" t="s">
        <v>6</v>
      </c>
      <c r="E928" s="20"/>
      <c r="F928" s="25"/>
      <c r="G928" s="21">
        <f t="shared" si="635"/>
        <v>0</v>
      </c>
      <c r="H928" s="22">
        <f t="shared" si="636"/>
        <v>1</v>
      </c>
      <c r="I928" s="23">
        <f t="shared" si="637"/>
        <v>0</v>
      </c>
      <c r="J928" s="24">
        <f t="shared" si="638"/>
        <v>0</v>
      </c>
      <c r="K928" s="16"/>
      <c r="L928" s="16"/>
      <c r="M928" s="16"/>
    </row>
    <row r="929" spans="1:13">
      <c r="A929" s="7"/>
      <c r="B929" s="103">
        <v>42313</v>
      </c>
      <c r="C929" s="8" t="s">
        <v>13</v>
      </c>
      <c r="D929" s="20" t="s">
        <v>3</v>
      </c>
      <c r="E929" s="20"/>
      <c r="F929" s="25"/>
      <c r="G929" s="21">
        <f t="shared" si="635"/>
        <v>0</v>
      </c>
      <c r="H929" s="22">
        <f t="shared" si="636"/>
        <v>1</v>
      </c>
      <c r="I929" s="23">
        <f t="shared" si="637"/>
        <v>0</v>
      </c>
      <c r="J929" s="24">
        <f t="shared" si="638"/>
        <v>0</v>
      </c>
      <c r="K929" s="16"/>
      <c r="L929" s="16"/>
      <c r="M929" s="16"/>
    </row>
    <row r="930" spans="1:13">
      <c r="A930" s="7"/>
      <c r="B930" s="104">
        <f t="shared" ref="B930" si="654">B929</f>
        <v>42313</v>
      </c>
      <c r="C930" s="19" t="s">
        <v>14</v>
      </c>
      <c r="D930" s="20" t="s">
        <v>4</v>
      </c>
      <c r="E930" s="20"/>
      <c r="F930" s="25"/>
      <c r="G930" s="21">
        <f t="shared" si="635"/>
        <v>0</v>
      </c>
      <c r="H930" s="22">
        <f t="shared" si="636"/>
        <v>1</v>
      </c>
      <c r="I930" s="23">
        <f t="shared" si="637"/>
        <v>0</v>
      </c>
      <c r="J930" s="24">
        <f t="shared" si="638"/>
        <v>0</v>
      </c>
      <c r="K930" s="16"/>
      <c r="L930" s="16"/>
      <c r="M930" s="16"/>
    </row>
    <row r="931" spans="1:13">
      <c r="A931" s="7"/>
      <c r="B931" s="104">
        <f t="shared" ref="B931" si="655">B929</f>
        <v>42313</v>
      </c>
      <c r="C931" s="19" t="s">
        <v>15</v>
      </c>
      <c r="D931" s="20" t="s">
        <v>6</v>
      </c>
      <c r="E931" s="20"/>
      <c r="F931" s="25"/>
      <c r="G931" s="21">
        <f t="shared" si="635"/>
        <v>0</v>
      </c>
      <c r="H931" s="22">
        <f t="shared" si="636"/>
        <v>1</v>
      </c>
      <c r="I931" s="23">
        <f t="shared" si="637"/>
        <v>0</v>
      </c>
      <c r="J931" s="24">
        <f t="shared" si="638"/>
        <v>0</v>
      </c>
      <c r="K931" s="16"/>
      <c r="L931" s="16"/>
      <c r="M931" s="16"/>
    </row>
    <row r="932" spans="1:13">
      <c r="A932" s="7"/>
      <c r="B932" s="103">
        <v>42314</v>
      </c>
      <c r="C932" s="8" t="s">
        <v>13</v>
      </c>
      <c r="D932" s="20" t="s">
        <v>2</v>
      </c>
      <c r="E932" s="20"/>
      <c r="F932" s="25"/>
      <c r="G932" s="21">
        <f t="shared" si="635"/>
        <v>0</v>
      </c>
      <c r="H932" s="22">
        <f t="shared" si="636"/>
        <v>1</v>
      </c>
      <c r="I932" s="23">
        <f t="shared" si="637"/>
        <v>0</v>
      </c>
      <c r="J932" s="24">
        <f t="shared" si="638"/>
        <v>0</v>
      </c>
      <c r="K932" s="16"/>
      <c r="L932" s="16"/>
      <c r="M932" s="16"/>
    </row>
    <row r="933" spans="1:13">
      <c r="A933" s="7"/>
      <c r="B933" s="104">
        <f t="shared" ref="B933" si="656">B932</f>
        <v>42314</v>
      </c>
      <c r="C933" s="19" t="s">
        <v>14</v>
      </c>
      <c r="D933" s="20" t="s">
        <v>3</v>
      </c>
      <c r="E933" s="20"/>
      <c r="F933" s="25"/>
      <c r="G933" s="21">
        <f t="shared" si="635"/>
        <v>0</v>
      </c>
      <c r="H933" s="22">
        <f t="shared" si="636"/>
        <v>1</v>
      </c>
      <c r="I933" s="23">
        <f t="shared" si="637"/>
        <v>0</v>
      </c>
      <c r="J933" s="24">
        <f t="shared" si="638"/>
        <v>0</v>
      </c>
      <c r="K933" s="16"/>
      <c r="L933" s="16"/>
      <c r="M933" s="16"/>
    </row>
    <row r="934" spans="1:13">
      <c r="A934" s="7"/>
      <c r="B934" s="104">
        <f t="shared" ref="B934" si="657">B932</f>
        <v>42314</v>
      </c>
      <c r="C934" s="19" t="s">
        <v>15</v>
      </c>
      <c r="D934" s="20" t="s">
        <v>4</v>
      </c>
      <c r="E934" s="20"/>
      <c r="F934" s="25"/>
      <c r="G934" s="21">
        <f t="shared" si="635"/>
        <v>0</v>
      </c>
      <c r="H934" s="22">
        <f t="shared" si="636"/>
        <v>1</v>
      </c>
      <c r="I934" s="23">
        <f t="shared" si="637"/>
        <v>0</v>
      </c>
      <c r="J934" s="24">
        <f t="shared" si="638"/>
        <v>0</v>
      </c>
      <c r="K934" s="16"/>
      <c r="L934" s="16"/>
      <c r="M934" s="16"/>
    </row>
    <row r="935" spans="1:13">
      <c r="A935" s="7"/>
      <c r="B935" s="103">
        <v>42315</v>
      </c>
      <c r="C935" s="8" t="s">
        <v>13</v>
      </c>
      <c r="D935" s="9" t="s">
        <v>2</v>
      </c>
      <c r="E935" s="20"/>
      <c r="F935" s="25"/>
      <c r="G935" s="21">
        <f t="shared" si="635"/>
        <v>0</v>
      </c>
      <c r="H935" s="22">
        <f t="shared" si="636"/>
        <v>1</v>
      </c>
      <c r="I935" s="23">
        <f t="shared" si="637"/>
        <v>0</v>
      </c>
      <c r="J935" s="24">
        <f t="shared" si="638"/>
        <v>0</v>
      </c>
      <c r="K935" s="16"/>
      <c r="L935" s="16"/>
      <c r="M935" s="16"/>
    </row>
    <row r="936" spans="1:13">
      <c r="A936" s="7"/>
      <c r="B936" s="104">
        <f t="shared" ref="B936" si="658">B935</f>
        <v>42315</v>
      </c>
      <c r="C936" s="19" t="s">
        <v>14</v>
      </c>
      <c r="D936" s="20" t="s">
        <v>3</v>
      </c>
      <c r="E936" s="20"/>
      <c r="F936" s="25"/>
      <c r="G936" s="21">
        <f t="shared" si="635"/>
        <v>0</v>
      </c>
      <c r="H936" s="22">
        <f t="shared" si="636"/>
        <v>1</v>
      </c>
      <c r="I936" s="23">
        <f t="shared" si="637"/>
        <v>0</v>
      </c>
      <c r="J936" s="24">
        <f t="shared" si="638"/>
        <v>0</v>
      </c>
      <c r="K936" s="16"/>
      <c r="L936" s="16"/>
      <c r="M936" s="16"/>
    </row>
    <row r="937" spans="1:13">
      <c r="A937" s="7"/>
      <c r="B937" s="104">
        <f t="shared" ref="B937" si="659">B935</f>
        <v>42315</v>
      </c>
      <c r="C937" s="19" t="s">
        <v>15</v>
      </c>
      <c r="D937" s="20" t="s">
        <v>4</v>
      </c>
      <c r="E937" s="20"/>
      <c r="F937" s="25"/>
      <c r="G937" s="21">
        <f t="shared" si="635"/>
        <v>0</v>
      </c>
      <c r="H937" s="22">
        <f t="shared" si="636"/>
        <v>1</v>
      </c>
      <c r="I937" s="23">
        <f t="shared" si="637"/>
        <v>0</v>
      </c>
      <c r="J937" s="24">
        <f t="shared" si="638"/>
        <v>0</v>
      </c>
      <c r="K937" s="16"/>
      <c r="L937" s="16"/>
      <c r="M937" s="16"/>
    </row>
    <row r="938" spans="1:13">
      <c r="A938" s="7"/>
      <c r="B938" s="103">
        <v>42316</v>
      </c>
      <c r="C938" s="8" t="s">
        <v>13</v>
      </c>
      <c r="D938" s="20" t="s">
        <v>5</v>
      </c>
      <c r="E938" s="20"/>
      <c r="F938" s="25"/>
      <c r="G938" s="21">
        <f t="shared" si="635"/>
        <v>0</v>
      </c>
      <c r="H938" s="22">
        <f t="shared" si="636"/>
        <v>1</v>
      </c>
      <c r="I938" s="23">
        <f t="shared" si="637"/>
        <v>0</v>
      </c>
      <c r="J938" s="24">
        <f t="shared" si="638"/>
        <v>0</v>
      </c>
      <c r="K938" s="16"/>
      <c r="L938" s="16"/>
      <c r="M938" s="16"/>
    </row>
    <row r="939" spans="1:13">
      <c r="A939" s="7"/>
      <c r="B939" s="104">
        <f t="shared" ref="B939" si="660">B938</f>
        <v>42316</v>
      </c>
      <c r="C939" s="19" t="s">
        <v>14</v>
      </c>
      <c r="D939" s="20" t="s">
        <v>2</v>
      </c>
      <c r="E939" s="20"/>
      <c r="F939" s="25"/>
      <c r="G939" s="21">
        <f t="shared" si="635"/>
        <v>0</v>
      </c>
      <c r="H939" s="22">
        <f t="shared" si="636"/>
        <v>1</v>
      </c>
      <c r="I939" s="23">
        <f t="shared" si="637"/>
        <v>0</v>
      </c>
      <c r="J939" s="24">
        <f t="shared" si="638"/>
        <v>0</v>
      </c>
      <c r="K939" s="16"/>
      <c r="L939" s="16"/>
      <c r="M939" s="16"/>
    </row>
    <row r="940" spans="1:13">
      <c r="A940" s="7"/>
      <c r="B940" s="104">
        <f t="shared" ref="B940" si="661">B938</f>
        <v>42316</v>
      </c>
      <c r="C940" s="19" t="s">
        <v>15</v>
      </c>
      <c r="D940" s="20" t="s">
        <v>3</v>
      </c>
      <c r="E940" s="20"/>
      <c r="F940" s="25"/>
      <c r="G940" s="21">
        <f t="shared" si="635"/>
        <v>0</v>
      </c>
      <c r="H940" s="22">
        <f t="shared" si="636"/>
        <v>1</v>
      </c>
      <c r="I940" s="23">
        <f t="shared" si="637"/>
        <v>0</v>
      </c>
      <c r="J940" s="24">
        <f t="shared" si="638"/>
        <v>0</v>
      </c>
      <c r="K940" s="16"/>
      <c r="L940" s="16"/>
      <c r="M940" s="16"/>
    </row>
    <row r="941" spans="1:13">
      <c r="A941" s="7"/>
      <c r="B941" s="103">
        <v>42317</v>
      </c>
      <c r="C941" s="8" t="s">
        <v>13</v>
      </c>
      <c r="D941" s="20" t="s">
        <v>5</v>
      </c>
      <c r="E941" s="20"/>
      <c r="F941" s="25"/>
      <c r="G941" s="21">
        <f t="shared" si="635"/>
        <v>0</v>
      </c>
      <c r="H941" s="22">
        <f t="shared" si="636"/>
        <v>1</v>
      </c>
      <c r="I941" s="23">
        <f t="shared" si="637"/>
        <v>0</v>
      </c>
      <c r="J941" s="24">
        <f t="shared" si="638"/>
        <v>0</v>
      </c>
      <c r="K941" s="16"/>
      <c r="L941" s="16"/>
      <c r="M941" s="16"/>
    </row>
    <row r="942" spans="1:13">
      <c r="A942" s="7"/>
      <c r="B942" s="104">
        <f t="shared" ref="B942" si="662">B941</f>
        <v>42317</v>
      </c>
      <c r="C942" s="19" t="s">
        <v>14</v>
      </c>
      <c r="D942" s="20" t="s">
        <v>2</v>
      </c>
      <c r="E942" s="20"/>
      <c r="F942" s="25"/>
      <c r="G942" s="21">
        <f t="shared" si="635"/>
        <v>0</v>
      </c>
      <c r="H942" s="22">
        <f t="shared" si="636"/>
        <v>1</v>
      </c>
      <c r="I942" s="23">
        <f t="shared" si="637"/>
        <v>0</v>
      </c>
      <c r="J942" s="24">
        <f t="shared" si="638"/>
        <v>0</v>
      </c>
      <c r="K942" s="16"/>
      <c r="L942" s="16"/>
      <c r="M942" s="16"/>
    </row>
    <row r="943" spans="1:13">
      <c r="A943" s="7"/>
      <c r="B943" s="104">
        <f t="shared" ref="B943" si="663">B941</f>
        <v>42317</v>
      </c>
      <c r="C943" s="19" t="s">
        <v>15</v>
      </c>
      <c r="D943" s="20" t="s">
        <v>3</v>
      </c>
      <c r="E943" s="20"/>
      <c r="F943" s="25"/>
      <c r="G943" s="21">
        <f t="shared" si="635"/>
        <v>0</v>
      </c>
      <c r="H943" s="22">
        <f t="shared" si="636"/>
        <v>1</v>
      </c>
      <c r="I943" s="23">
        <f t="shared" si="637"/>
        <v>0</v>
      </c>
      <c r="J943" s="24">
        <f t="shared" si="638"/>
        <v>0</v>
      </c>
      <c r="K943" s="16"/>
      <c r="L943" s="16"/>
      <c r="M943" s="16"/>
    </row>
    <row r="944" spans="1:13">
      <c r="A944" s="7"/>
      <c r="B944" s="103">
        <v>42318</v>
      </c>
      <c r="C944" s="8" t="s">
        <v>13</v>
      </c>
      <c r="D944" s="20" t="s">
        <v>6</v>
      </c>
      <c r="E944" s="20"/>
      <c r="F944" s="25"/>
      <c r="G944" s="21">
        <f t="shared" si="635"/>
        <v>0</v>
      </c>
      <c r="H944" s="22">
        <f t="shared" si="636"/>
        <v>1</v>
      </c>
      <c r="I944" s="23">
        <f t="shared" si="637"/>
        <v>0</v>
      </c>
      <c r="J944" s="24">
        <f t="shared" si="638"/>
        <v>0</v>
      </c>
      <c r="K944" s="16"/>
      <c r="L944" s="16"/>
      <c r="M944" s="16"/>
    </row>
    <row r="945" spans="1:13">
      <c r="A945" s="7"/>
      <c r="B945" s="104">
        <f t="shared" ref="B945" si="664">B944</f>
        <v>42318</v>
      </c>
      <c r="C945" s="19" t="s">
        <v>14</v>
      </c>
      <c r="D945" s="20" t="s">
        <v>5</v>
      </c>
      <c r="E945" s="20"/>
      <c r="F945" s="25"/>
      <c r="G945" s="21">
        <f t="shared" si="635"/>
        <v>0</v>
      </c>
      <c r="H945" s="22">
        <f t="shared" si="636"/>
        <v>1</v>
      </c>
      <c r="I945" s="23">
        <f t="shared" si="637"/>
        <v>0</v>
      </c>
      <c r="J945" s="24">
        <f t="shared" si="638"/>
        <v>0</v>
      </c>
      <c r="K945" s="16"/>
      <c r="L945" s="16"/>
      <c r="M945" s="16"/>
    </row>
    <row r="946" spans="1:13">
      <c r="A946" s="7"/>
      <c r="B946" s="104">
        <f t="shared" ref="B946" si="665">B944</f>
        <v>42318</v>
      </c>
      <c r="C946" s="19" t="s">
        <v>15</v>
      </c>
      <c r="D946" s="20" t="s">
        <v>2</v>
      </c>
      <c r="E946" s="20"/>
      <c r="F946" s="25"/>
      <c r="G946" s="21">
        <f t="shared" si="635"/>
        <v>0</v>
      </c>
      <c r="H946" s="22">
        <f t="shared" si="636"/>
        <v>1</v>
      </c>
      <c r="I946" s="23">
        <f t="shared" si="637"/>
        <v>0</v>
      </c>
      <c r="J946" s="24">
        <f t="shared" si="638"/>
        <v>0</v>
      </c>
      <c r="K946" s="16"/>
      <c r="L946" s="16"/>
      <c r="M946" s="16"/>
    </row>
    <row r="947" spans="1:13">
      <c r="A947" s="7"/>
      <c r="B947" s="103">
        <v>42319</v>
      </c>
      <c r="C947" s="8" t="s">
        <v>13</v>
      </c>
      <c r="D947" s="20" t="s">
        <v>6</v>
      </c>
      <c r="E947" s="20"/>
      <c r="F947" s="25"/>
      <c r="G947" s="21">
        <f t="shared" si="635"/>
        <v>0</v>
      </c>
      <c r="H947" s="22">
        <f t="shared" si="636"/>
        <v>1</v>
      </c>
      <c r="I947" s="23">
        <f t="shared" si="637"/>
        <v>0</v>
      </c>
      <c r="J947" s="24">
        <f t="shared" si="638"/>
        <v>0</v>
      </c>
      <c r="K947" s="16"/>
      <c r="L947" s="16"/>
      <c r="M947" s="16"/>
    </row>
    <row r="948" spans="1:13">
      <c r="A948" s="7"/>
      <c r="B948" s="104">
        <f t="shared" ref="B948" si="666">B947</f>
        <v>42319</v>
      </c>
      <c r="C948" s="19" t="s">
        <v>14</v>
      </c>
      <c r="D948" s="20" t="s">
        <v>5</v>
      </c>
      <c r="E948" s="20"/>
      <c r="F948" s="25"/>
      <c r="G948" s="21">
        <f t="shared" si="635"/>
        <v>0</v>
      </c>
      <c r="H948" s="22">
        <f t="shared" si="636"/>
        <v>1</v>
      </c>
      <c r="I948" s="23">
        <f t="shared" si="637"/>
        <v>0</v>
      </c>
      <c r="J948" s="24">
        <f t="shared" si="638"/>
        <v>0</v>
      </c>
      <c r="K948" s="16"/>
      <c r="L948" s="16"/>
      <c r="M948" s="16"/>
    </row>
    <row r="949" spans="1:13">
      <c r="A949" s="7"/>
      <c r="B949" s="104">
        <f t="shared" ref="B949" si="667">B947</f>
        <v>42319</v>
      </c>
      <c r="C949" s="19" t="s">
        <v>15</v>
      </c>
      <c r="D949" s="20" t="s">
        <v>2</v>
      </c>
      <c r="E949" s="20"/>
      <c r="F949" s="25"/>
      <c r="G949" s="21">
        <f t="shared" si="635"/>
        <v>0</v>
      </c>
      <c r="H949" s="22">
        <f t="shared" si="636"/>
        <v>1</v>
      </c>
      <c r="I949" s="23">
        <f t="shared" si="637"/>
        <v>0</v>
      </c>
      <c r="J949" s="24">
        <f t="shared" si="638"/>
        <v>0</v>
      </c>
      <c r="K949" s="16"/>
      <c r="L949" s="16"/>
      <c r="M949" s="16"/>
    </row>
    <row r="950" spans="1:13">
      <c r="A950" s="7"/>
      <c r="B950" s="103">
        <v>42320</v>
      </c>
      <c r="C950" s="8" t="s">
        <v>13</v>
      </c>
      <c r="D950" s="20" t="s">
        <v>4</v>
      </c>
      <c r="E950" s="20"/>
      <c r="F950" s="25"/>
      <c r="G950" s="21">
        <f t="shared" si="635"/>
        <v>0</v>
      </c>
      <c r="H950" s="22">
        <f t="shared" si="636"/>
        <v>1</v>
      </c>
      <c r="I950" s="23">
        <f t="shared" si="637"/>
        <v>0</v>
      </c>
      <c r="J950" s="24">
        <f t="shared" si="638"/>
        <v>0</v>
      </c>
      <c r="K950" s="16"/>
      <c r="L950" s="16"/>
      <c r="M950" s="16"/>
    </row>
    <row r="951" spans="1:13">
      <c r="A951" s="7"/>
      <c r="B951" s="104">
        <f t="shared" ref="B951" si="668">B950</f>
        <v>42320</v>
      </c>
      <c r="C951" s="19" t="s">
        <v>14</v>
      </c>
      <c r="D951" s="20" t="s">
        <v>6</v>
      </c>
      <c r="E951" s="20"/>
      <c r="F951" s="25"/>
      <c r="G951" s="21">
        <f t="shared" si="635"/>
        <v>0</v>
      </c>
      <c r="H951" s="22">
        <f t="shared" si="636"/>
        <v>1</v>
      </c>
      <c r="I951" s="23">
        <f t="shared" si="637"/>
        <v>0</v>
      </c>
      <c r="J951" s="24">
        <f t="shared" si="638"/>
        <v>0</v>
      </c>
      <c r="K951" s="16"/>
      <c r="L951" s="16"/>
      <c r="M951" s="16"/>
    </row>
    <row r="952" spans="1:13">
      <c r="A952" s="7"/>
      <c r="B952" s="104">
        <f t="shared" ref="B952" si="669">B950</f>
        <v>42320</v>
      </c>
      <c r="C952" s="19" t="s">
        <v>15</v>
      </c>
      <c r="D952" s="20" t="s">
        <v>5</v>
      </c>
      <c r="E952" s="20"/>
      <c r="F952" s="25"/>
      <c r="G952" s="21">
        <f t="shared" si="635"/>
        <v>0</v>
      </c>
      <c r="H952" s="22">
        <f t="shared" si="636"/>
        <v>1</v>
      </c>
      <c r="I952" s="23">
        <f t="shared" si="637"/>
        <v>0</v>
      </c>
      <c r="J952" s="24">
        <f t="shared" si="638"/>
        <v>0</v>
      </c>
      <c r="K952" s="16"/>
      <c r="L952" s="16"/>
      <c r="M952" s="16"/>
    </row>
    <row r="953" spans="1:13">
      <c r="A953" s="7"/>
      <c r="B953" s="103">
        <v>42321</v>
      </c>
      <c r="C953" s="8" t="s">
        <v>13</v>
      </c>
      <c r="D953" s="20" t="s">
        <v>4</v>
      </c>
      <c r="E953" s="20"/>
      <c r="F953" s="25"/>
      <c r="G953" s="21">
        <f t="shared" si="635"/>
        <v>0</v>
      </c>
      <c r="H953" s="22">
        <f t="shared" si="636"/>
        <v>1</v>
      </c>
      <c r="I953" s="23">
        <f t="shared" si="637"/>
        <v>0</v>
      </c>
      <c r="J953" s="24">
        <f t="shared" si="638"/>
        <v>0</v>
      </c>
      <c r="K953" s="16"/>
      <c r="L953" s="16"/>
      <c r="M953" s="16"/>
    </row>
    <row r="954" spans="1:13">
      <c r="A954" s="7"/>
      <c r="B954" s="104">
        <f t="shared" ref="B954" si="670">B953</f>
        <v>42321</v>
      </c>
      <c r="C954" s="19" t="s">
        <v>14</v>
      </c>
      <c r="D954" s="20" t="s">
        <v>6</v>
      </c>
      <c r="E954" s="20"/>
      <c r="F954" s="25"/>
      <c r="G954" s="21">
        <f t="shared" si="635"/>
        <v>0</v>
      </c>
      <c r="H954" s="22">
        <f t="shared" si="636"/>
        <v>1</v>
      </c>
      <c r="I954" s="23">
        <f t="shared" si="637"/>
        <v>0</v>
      </c>
      <c r="J954" s="24">
        <f t="shared" si="638"/>
        <v>0</v>
      </c>
      <c r="K954" s="16"/>
      <c r="L954" s="16"/>
      <c r="M954" s="16"/>
    </row>
    <row r="955" spans="1:13">
      <c r="A955" s="7"/>
      <c r="B955" s="104">
        <f t="shared" ref="B955" si="671">B953</f>
        <v>42321</v>
      </c>
      <c r="C955" s="19" t="s">
        <v>15</v>
      </c>
      <c r="D955" s="20" t="s">
        <v>5</v>
      </c>
      <c r="E955" s="20"/>
      <c r="F955" s="25"/>
      <c r="G955" s="21">
        <f t="shared" si="635"/>
        <v>0</v>
      </c>
      <c r="H955" s="22">
        <f t="shared" si="636"/>
        <v>1</v>
      </c>
      <c r="I955" s="23">
        <f t="shared" si="637"/>
        <v>0</v>
      </c>
      <c r="J955" s="24">
        <f t="shared" si="638"/>
        <v>0</v>
      </c>
      <c r="K955" s="16"/>
      <c r="L955" s="16"/>
      <c r="M955" s="16"/>
    </row>
    <row r="956" spans="1:13">
      <c r="A956" s="7"/>
      <c r="B956" s="103">
        <v>42322</v>
      </c>
      <c r="C956" s="8" t="s">
        <v>13</v>
      </c>
      <c r="D956" s="20" t="s">
        <v>3</v>
      </c>
      <c r="E956" s="20"/>
      <c r="F956" s="25"/>
      <c r="G956" s="21">
        <f t="shared" si="635"/>
        <v>0</v>
      </c>
      <c r="H956" s="22">
        <f t="shared" si="636"/>
        <v>1</v>
      </c>
      <c r="I956" s="23">
        <f t="shared" si="637"/>
        <v>0</v>
      </c>
      <c r="J956" s="24">
        <f t="shared" si="638"/>
        <v>0</v>
      </c>
      <c r="K956" s="16"/>
      <c r="L956" s="16"/>
      <c r="M956" s="16"/>
    </row>
    <row r="957" spans="1:13">
      <c r="A957" s="7"/>
      <c r="B957" s="104">
        <f t="shared" ref="B957" si="672">B956</f>
        <v>42322</v>
      </c>
      <c r="C957" s="19" t="s">
        <v>14</v>
      </c>
      <c r="D957" s="20" t="s">
        <v>4</v>
      </c>
      <c r="E957" s="20"/>
      <c r="F957" s="25"/>
      <c r="G957" s="21">
        <f t="shared" si="635"/>
        <v>0</v>
      </c>
      <c r="H957" s="22">
        <f t="shared" si="636"/>
        <v>1</v>
      </c>
      <c r="I957" s="23">
        <f t="shared" si="637"/>
        <v>0</v>
      </c>
      <c r="J957" s="24">
        <f t="shared" si="638"/>
        <v>0</v>
      </c>
      <c r="K957" s="16"/>
      <c r="L957" s="16"/>
      <c r="M957" s="16"/>
    </row>
    <row r="958" spans="1:13">
      <c r="A958" s="7"/>
      <c r="B958" s="104">
        <f t="shared" ref="B958" si="673">B956</f>
        <v>42322</v>
      </c>
      <c r="C958" s="19" t="s">
        <v>15</v>
      </c>
      <c r="D958" s="20" t="s">
        <v>6</v>
      </c>
      <c r="E958" s="20"/>
      <c r="F958" s="25"/>
      <c r="G958" s="21">
        <f t="shared" si="635"/>
        <v>0</v>
      </c>
      <c r="H958" s="22">
        <f t="shared" si="636"/>
        <v>1</v>
      </c>
      <c r="I958" s="23">
        <f t="shared" si="637"/>
        <v>0</v>
      </c>
      <c r="J958" s="24">
        <f t="shared" si="638"/>
        <v>0</v>
      </c>
      <c r="K958" s="16"/>
      <c r="L958" s="16"/>
      <c r="M958" s="16"/>
    </row>
    <row r="959" spans="1:13">
      <c r="A959" s="7"/>
      <c r="B959" s="103">
        <v>42323</v>
      </c>
      <c r="C959" s="8" t="s">
        <v>13</v>
      </c>
      <c r="D959" s="20" t="s">
        <v>3</v>
      </c>
      <c r="E959" s="20"/>
      <c r="F959" s="25"/>
      <c r="G959" s="21">
        <f t="shared" si="635"/>
        <v>0</v>
      </c>
      <c r="H959" s="22">
        <f t="shared" si="636"/>
        <v>1</v>
      </c>
      <c r="I959" s="23">
        <f t="shared" si="637"/>
        <v>0</v>
      </c>
      <c r="J959" s="24">
        <f t="shared" si="638"/>
        <v>0</v>
      </c>
      <c r="K959" s="16"/>
      <c r="L959" s="16"/>
      <c r="M959" s="16"/>
    </row>
    <row r="960" spans="1:13">
      <c r="A960" s="7"/>
      <c r="B960" s="104">
        <f t="shared" ref="B960" si="674">B959</f>
        <v>42323</v>
      </c>
      <c r="C960" s="19" t="s">
        <v>14</v>
      </c>
      <c r="D960" s="20" t="s">
        <v>4</v>
      </c>
      <c r="E960" s="20"/>
      <c r="F960" s="25"/>
      <c r="G960" s="21">
        <f t="shared" si="635"/>
        <v>0</v>
      </c>
      <c r="H960" s="22">
        <f t="shared" si="636"/>
        <v>1</v>
      </c>
      <c r="I960" s="23">
        <f t="shared" si="637"/>
        <v>0</v>
      </c>
      <c r="J960" s="24">
        <f t="shared" si="638"/>
        <v>0</v>
      </c>
      <c r="K960" s="16"/>
      <c r="L960" s="16"/>
      <c r="M960" s="16"/>
    </row>
    <row r="961" spans="1:13">
      <c r="A961" s="7"/>
      <c r="B961" s="104">
        <f t="shared" ref="B961" si="675">B959</f>
        <v>42323</v>
      </c>
      <c r="C961" s="19" t="s">
        <v>15</v>
      </c>
      <c r="D961" s="20" t="s">
        <v>6</v>
      </c>
      <c r="E961" s="20"/>
      <c r="F961" s="25"/>
      <c r="G961" s="21">
        <f t="shared" si="635"/>
        <v>0</v>
      </c>
      <c r="H961" s="22">
        <f t="shared" si="636"/>
        <v>1</v>
      </c>
      <c r="I961" s="23">
        <f t="shared" si="637"/>
        <v>0</v>
      </c>
      <c r="J961" s="24">
        <f t="shared" si="638"/>
        <v>0</v>
      </c>
      <c r="K961" s="16"/>
      <c r="L961" s="16"/>
      <c r="M961" s="16"/>
    </row>
    <row r="962" spans="1:13">
      <c r="A962" s="7"/>
      <c r="B962" s="103">
        <v>42324</v>
      </c>
      <c r="C962" s="8" t="s">
        <v>13</v>
      </c>
      <c r="D962" s="20" t="s">
        <v>2</v>
      </c>
      <c r="E962" s="20"/>
      <c r="F962" s="25"/>
      <c r="G962" s="21">
        <f t="shared" si="635"/>
        <v>0</v>
      </c>
      <c r="H962" s="22">
        <f t="shared" si="636"/>
        <v>1</v>
      </c>
      <c r="I962" s="23">
        <f t="shared" si="637"/>
        <v>0</v>
      </c>
      <c r="J962" s="24">
        <f t="shared" si="638"/>
        <v>0</v>
      </c>
      <c r="K962" s="16"/>
      <c r="L962" s="16"/>
      <c r="M962" s="16"/>
    </row>
    <row r="963" spans="1:13">
      <c r="A963" s="7"/>
      <c r="B963" s="104">
        <f t="shared" ref="B963" si="676">B962</f>
        <v>42324</v>
      </c>
      <c r="C963" s="19" t="s">
        <v>14</v>
      </c>
      <c r="D963" s="20" t="s">
        <v>3</v>
      </c>
      <c r="E963" s="20"/>
      <c r="F963" s="25"/>
      <c r="G963" s="21">
        <f t="shared" si="635"/>
        <v>0</v>
      </c>
      <c r="H963" s="22">
        <f t="shared" si="636"/>
        <v>1</v>
      </c>
      <c r="I963" s="23">
        <f t="shared" si="637"/>
        <v>0</v>
      </c>
      <c r="J963" s="24">
        <f t="shared" si="638"/>
        <v>0</v>
      </c>
      <c r="K963" s="16"/>
      <c r="L963" s="16"/>
      <c r="M963" s="16"/>
    </row>
    <row r="964" spans="1:13">
      <c r="A964" s="7"/>
      <c r="B964" s="104">
        <f t="shared" ref="B964" si="677">B962</f>
        <v>42324</v>
      </c>
      <c r="C964" s="19" t="s">
        <v>15</v>
      </c>
      <c r="D964" s="20" t="s">
        <v>4</v>
      </c>
      <c r="E964" s="20"/>
      <c r="F964" s="25"/>
      <c r="G964" s="21">
        <f t="shared" si="635"/>
        <v>0</v>
      </c>
      <c r="H964" s="22">
        <f t="shared" si="636"/>
        <v>1</v>
      </c>
      <c r="I964" s="23">
        <f t="shared" si="637"/>
        <v>0</v>
      </c>
      <c r="J964" s="24">
        <f t="shared" si="638"/>
        <v>0</v>
      </c>
      <c r="K964" s="16"/>
      <c r="L964" s="16"/>
      <c r="M964" s="16"/>
    </row>
    <row r="965" spans="1:13">
      <c r="A965" s="7"/>
      <c r="B965" s="103">
        <v>42325</v>
      </c>
      <c r="C965" s="8" t="s">
        <v>13</v>
      </c>
      <c r="D965" s="9" t="s">
        <v>2</v>
      </c>
      <c r="E965" s="20"/>
      <c r="F965" s="25"/>
      <c r="G965" s="21">
        <f t="shared" si="635"/>
        <v>0</v>
      </c>
      <c r="H965" s="22">
        <f t="shared" si="636"/>
        <v>1</v>
      </c>
      <c r="I965" s="23">
        <f t="shared" si="637"/>
        <v>0</v>
      </c>
      <c r="J965" s="24">
        <f t="shared" si="638"/>
        <v>0</v>
      </c>
      <c r="K965" s="16"/>
      <c r="L965" s="16"/>
      <c r="M965" s="16"/>
    </row>
    <row r="966" spans="1:13">
      <c r="A966" s="7"/>
      <c r="B966" s="104">
        <f t="shared" ref="B966" si="678">B965</f>
        <v>42325</v>
      </c>
      <c r="C966" s="19" t="s">
        <v>14</v>
      </c>
      <c r="D966" s="20" t="s">
        <v>3</v>
      </c>
      <c r="E966" s="20"/>
      <c r="F966" s="25"/>
      <c r="G966" s="21">
        <f t="shared" si="635"/>
        <v>0</v>
      </c>
      <c r="H966" s="22">
        <f t="shared" si="636"/>
        <v>1</v>
      </c>
      <c r="I966" s="23">
        <f t="shared" si="637"/>
        <v>0</v>
      </c>
      <c r="J966" s="24">
        <f t="shared" si="638"/>
        <v>0</v>
      </c>
      <c r="K966" s="16"/>
      <c r="L966" s="16"/>
      <c r="M966" s="16"/>
    </row>
    <row r="967" spans="1:13">
      <c r="A967" s="7"/>
      <c r="B967" s="104">
        <f t="shared" ref="B967" si="679">B965</f>
        <v>42325</v>
      </c>
      <c r="C967" s="19" t="s">
        <v>15</v>
      </c>
      <c r="D967" s="20" t="s">
        <v>4</v>
      </c>
      <c r="E967" s="20"/>
      <c r="F967" s="25"/>
      <c r="G967" s="21">
        <f t="shared" si="635"/>
        <v>0</v>
      </c>
      <c r="H967" s="22">
        <f t="shared" si="636"/>
        <v>1</v>
      </c>
      <c r="I967" s="23">
        <f t="shared" si="637"/>
        <v>0</v>
      </c>
      <c r="J967" s="24">
        <f t="shared" si="638"/>
        <v>0</v>
      </c>
      <c r="K967" s="16"/>
      <c r="L967" s="16"/>
      <c r="M967" s="16"/>
    </row>
    <row r="968" spans="1:13">
      <c r="A968" s="7"/>
      <c r="B968" s="103">
        <v>42326</v>
      </c>
      <c r="C968" s="8" t="s">
        <v>13</v>
      </c>
      <c r="D968" s="20" t="s">
        <v>5</v>
      </c>
      <c r="E968" s="20"/>
      <c r="F968" s="25"/>
      <c r="G968" s="21">
        <f t="shared" si="635"/>
        <v>0</v>
      </c>
      <c r="H968" s="22">
        <f t="shared" si="636"/>
        <v>1</v>
      </c>
      <c r="I968" s="23">
        <f t="shared" si="637"/>
        <v>0</v>
      </c>
      <c r="J968" s="24">
        <f t="shared" si="638"/>
        <v>0</v>
      </c>
      <c r="K968" s="16"/>
      <c r="L968" s="16"/>
      <c r="M968" s="16"/>
    </row>
    <row r="969" spans="1:13">
      <c r="A969" s="7"/>
      <c r="B969" s="104">
        <f t="shared" ref="B969" si="680">B968</f>
        <v>42326</v>
      </c>
      <c r="C969" s="19" t="s">
        <v>14</v>
      </c>
      <c r="D969" s="20" t="s">
        <v>2</v>
      </c>
      <c r="E969" s="20"/>
      <c r="F969" s="25"/>
      <c r="G969" s="21">
        <f t="shared" si="635"/>
        <v>0</v>
      </c>
      <c r="H969" s="22">
        <f t="shared" si="636"/>
        <v>1</v>
      </c>
      <c r="I969" s="23">
        <f t="shared" si="637"/>
        <v>0</v>
      </c>
      <c r="J969" s="24">
        <f t="shared" si="638"/>
        <v>0</v>
      </c>
      <c r="K969" s="16"/>
      <c r="L969" s="16"/>
      <c r="M969" s="16"/>
    </row>
    <row r="970" spans="1:13">
      <c r="A970" s="7"/>
      <c r="B970" s="104">
        <f t="shared" ref="B970" si="681">B968</f>
        <v>42326</v>
      </c>
      <c r="C970" s="19" t="s">
        <v>15</v>
      </c>
      <c r="D970" s="20" t="s">
        <v>3</v>
      </c>
      <c r="E970" s="20"/>
      <c r="F970" s="25"/>
      <c r="G970" s="21">
        <f t="shared" ref="G970:G1033" si="682">$F970*24</f>
        <v>0</v>
      </c>
      <c r="H970" s="22">
        <f t="shared" ref="H970:H1033" si="683">(8-$G970)/8</f>
        <v>1</v>
      </c>
      <c r="I970" s="23">
        <f t="shared" ref="I970:I1033" si="684">$E970/(8-$G970)</f>
        <v>0</v>
      </c>
      <c r="J970" s="24">
        <f t="shared" ref="J970:J1033" si="685">$E970/8</f>
        <v>0</v>
      </c>
      <c r="K970" s="16"/>
      <c r="L970" s="16"/>
      <c r="M970" s="16"/>
    </row>
    <row r="971" spans="1:13">
      <c r="A971" s="7"/>
      <c r="B971" s="103">
        <v>42327</v>
      </c>
      <c r="C971" s="8" t="s">
        <v>13</v>
      </c>
      <c r="D971" s="20" t="s">
        <v>5</v>
      </c>
      <c r="E971" s="20"/>
      <c r="F971" s="25"/>
      <c r="G971" s="21">
        <f t="shared" si="682"/>
        <v>0</v>
      </c>
      <c r="H971" s="22">
        <f t="shared" si="683"/>
        <v>1</v>
      </c>
      <c r="I971" s="23">
        <f t="shared" si="684"/>
        <v>0</v>
      </c>
      <c r="J971" s="24">
        <f t="shared" si="685"/>
        <v>0</v>
      </c>
      <c r="K971" s="16"/>
      <c r="L971" s="16"/>
      <c r="M971" s="16"/>
    </row>
    <row r="972" spans="1:13">
      <c r="A972" s="7"/>
      <c r="B972" s="104">
        <f t="shared" ref="B972" si="686">B971</f>
        <v>42327</v>
      </c>
      <c r="C972" s="19" t="s">
        <v>14</v>
      </c>
      <c r="D972" s="20" t="s">
        <v>2</v>
      </c>
      <c r="E972" s="20"/>
      <c r="F972" s="25"/>
      <c r="G972" s="21">
        <f t="shared" si="682"/>
        <v>0</v>
      </c>
      <c r="H972" s="22">
        <f t="shared" si="683"/>
        <v>1</v>
      </c>
      <c r="I972" s="23">
        <f t="shared" si="684"/>
        <v>0</v>
      </c>
      <c r="J972" s="24">
        <f t="shared" si="685"/>
        <v>0</v>
      </c>
      <c r="K972" s="16"/>
      <c r="L972" s="16"/>
      <c r="M972" s="16"/>
    </row>
    <row r="973" spans="1:13">
      <c r="A973" s="7"/>
      <c r="B973" s="104">
        <f t="shared" ref="B973" si="687">B971</f>
        <v>42327</v>
      </c>
      <c r="C973" s="19" t="s">
        <v>15</v>
      </c>
      <c r="D973" s="20" t="s">
        <v>3</v>
      </c>
      <c r="E973" s="20"/>
      <c r="F973" s="25"/>
      <c r="G973" s="21">
        <f t="shared" si="682"/>
        <v>0</v>
      </c>
      <c r="H973" s="22">
        <f t="shared" si="683"/>
        <v>1</v>
      </c>
      <c r="I973" s="23">
        <f t="shared" si="684"/>
        <v>0</v>
      </c>
      <c r="J973" s="24">
        <f t="shared" si="685"/>
        <v>0</v>
      </c>
      <c r="K973" s="16"/>
      <c r="L973" s="16"/>
      <c r="M973" s="16"/>
    </row>
    <row r="974" spans="1:13">
      <c r="A974" s="7"/>
      <c r="B974" s="103">
        <v>42328</v>
      </c>
      <c r="C974" s="8" t="s">
        <v>13</v>
      </c>
      <c r="D974" s="20" t="s">
        <v>6</v>
      </c>
      <c r="E974" s="20"/>
      <c r="F974" s="25"/>
      <c r="G974" s="21">
        <f t="shared" si="682"/>
        <v>0</v>
      </c>
      <c r="H974" s="22">
        <f t="shared" si="683"/>
        <v>1</v>
      </c>
      <c r="I974" s="23">
        <f t="shared" si="684"/>
        <v>0</v>
      </c>
      <c r="J974" s="24">
        <f t="shared" si="685"/>
        <v>0</v>
      </c>
      <c r="K974" s="16"/>
      <c r="L974" s="16"/>
      <c r="M974" s="16"/>
    </row>
    <row r="975" spans="1:13">
      <c r="A975" s="7"/>
      <c r="B975" s="104">
        <f t="shared" ref="B975" si="688">B974</f>
        <v>42328</v>
      </c>
      <c r="C975" s="19" t="s">
        <v>14</v>
      </c>
      <c r="D975" s="20" t="s">
        <v>5</v>
      </c>
      <c r="E975" s="20"/>
      <c r="F975" s="25"/>
      <c r="G975" s="21">
        <f t="shared" si="682"/>
        <v>0</v>
      </c>
      <c r="H975" s="22">
        <f t="shared" si="683"/>
        <v>1</v>
      </c>
      <c r="I975" s="23">
        <f t="shared" si="684"/>
        <v>0</v>
      </c>
      <c r="J975" s="24">
        <f t="shared" si="685"/>
        <v>0</v>
      </c>
      <c r="K975" s="16"/>
      <c r="L975" s="16"/>
      <c r="M975" s="16"/>
    </row>
    <row r="976" spans="1:13">
      <c r="A976" s="7"/>
      <c r="B976" s="104">
        <f t="shared" ref="B976" si="689">B974</f>
        <v>42328</v>
      </c>
      <c r="C976" s="19" t="s">
        <v>15</v>
      </c>
      <c r="D976" s="20" t="s">
        <v>2</v>
      </c>
      <c r="E976" s="20"/>
      <c r="F976" s="25"/>
      <c r="G976" s="21">
        <f t="shared" si="682"/>
        <v>0</v>
      </c>
      <c r="H976" s="22">
        <f t="shared" si="683"/>
        <v>1</v>
      </c>
      <c r="I976" s="23">
        <f t="shared" si="684"/>
        <v>0</v>
      </c>
      <c r="J976" s="24">
        <f t="shared" si="685"/>
        <v>0</v>
      </c>
      <c r="K976" s="16"/>
      <c r="L976" s="16"/>
      <c r="M976" s="16"/>
    </row>
    <row r="977" spans="1:13">
      <c r="A977" s="7"/>
      <c r="B977" s="103">
        <v>42329</v>
      </c>
      <c r="C977" s="8" t="s">
        <v>13</v>
      </c>
      <c r="D977" s="20" t="s">
        <v>6</v>
      </c>
      <c r="E977" s="20"/>
      <c r="F977" s="25"/>
      <c r="G977" s="21">
        <f t="shared" si="682"/>
        <v>0</v>
      </c>
      <c r="H977" s="22">
        <f t="shared" si="683"/>
        <v>1</v>
      </c>
      <c r="I977" s="23">
        <f t="shared" si="684"/>
        <v>0</v>
      </c>
      <c r="J977" s="24">
        <f t="shared" si="685"/>
        <v>0</v>
      </c>
      <c r="K977" s="16"/>
      <c r="L977" s="16"/>
      <c r="M977" s="16"/>
    </row>
    <row r="978" spans="1:13">
      <c r="A978" s="7"/>
      <c r="B978" s="104">
        <f t="shared" ref="B978" si="690">B977</f>
        <v>42329</v>
      </c>
      <c r="C978" s="19" t="s">
        <v>14</v>
      </c>
      <c r="D978" s="20" t="s">
        <v>5</v>
      </c>
      <c r="E978" s="20"/>
      <c r="F978" s="25"/>
      <c r="G978" s="21">
        <f t="shared" si="682"/>
        <v>0</v>
      </c>
      <c r="H978" s="22">
        <f t="shared" si="683"/>
        <v>1</v>
      </c>
      <c r="I978" s="23">
        <f t="shared" si="684"/>
        <v>0</v>
      </c>
      <c r="J978" s="24">
        <f t="shared" si="685"/>
        <v>0</v>
      </c>
      <c r="K978" s="16"/>
      <c r="L978" s="16"/>
      <c r="M978" s="16"/>
    </row>
    <row r="979" spans="1:13">
      <c r="A979" s="7"/>
      <c r="B979" s="104">
        <f t="shared" ref="B979" si="691">B977</f>
        <v>42329</v>
      </c>
      <c r="C979" s="19" t="s">
        <v>15</v>
      </c>
      <c r="D979" s="20" t="s">
        <v>2</v>
      </c>
      <c r="E979" s="20"/>
      <c r="F979" s="25"/>
      <c r="G979" s="21">
        <f t="shared" si="682"/>
        <v>0</v>
      </c>
      <c r="H979" s="22">
        <f t="shared" si="683"/>
        <v>1</v>
      </c>
      <c r="I979" s="23">
        <f t="shared" si="684"/>
        <v>0</v>
      </c>
      <c r="J979" s="24">
        <f t="shared" si="685"/>
        <v>0</v>
      </c>
      <c r="K979" s="16"/>
      <c r="L979" s="16"/>
      <c r="M979" s="16"/>
    </row>
    <row r="980" spans="1:13">
      <c r="A980" s="7"/>
      <c r="B980" s="103">
        <v>42330</v>
      </c>
      <c r="C980" s="8" t="s">
        <v>13</v>
      </c>
      <c r="D980" s="20" t="s">
        <v>4</v>
      </c>
      <c r="E980" s="20"/>
      <c r="F980" s="25"/>
      <c r="G980" s="21">
        <f t="shared" si="682"/>
        <v>0</v>
      </c>
      <c r="H980" s="22">
        <f t="shared" si="683"/>
        <v>1</v>
      </c>
      <c r="I980" s="23">
        <f t="shared" si="684"/>
        <v>0</v>
      </c>
      <c r="J980" s="24">
        <f t="shared" si="685"/>
        <v>0</v>
      </c>
      <c r="K980" s="16"/>
      <c r="L980" s="16"/>
      <c r="M980" s="16"/>
    </row>
    <row r="981" spans="1:13">
      <c r="A981" s="7"/>
      <c r="B981" s="104">
        <f t="shared" ref="B981" si="692">B980</f>
        <v>42330</v>
      </c>
      <c r="C981" s="19" t="s">
        <v>14</v>
      </c>
      <c r="D981" s="20" t="s">
        <v>6</v>
      </c>
      <c r="E981" s="20"/>
      <c r="F981" s="25"/>
      <c r="G981" s="21">
        <f t="shared" si="682"/>
        <v>0</v>
      </c>
      <c r="H981" s="22">
        <f t="shared" si="683"/>
        <v>1</v>
      </c>
      <c r="I981" s="23">
        <f t="shared" si="684"/>
        <v>0</v>
      </c>
      <c r="J981" s="24">
        <f t="shared" si="685"/>
        <v>0</v>
      </c>
      <c r="K981" s="16"/>
      <c r="L981" s="16"/>
      <c r="M981" s="16"/>
    </row>
    <row r="982" spans="1:13">
      <c r="A982" s="7"/>
      <c r="B982" s="104">
        <f t="shared" ref="B982" si="693">B980</f>
        <v>42330</v>
      </c>
      <c r="C982" s="19" t="s">
        <v>15</v>
      </c>
      <c r="D982" s="20" t="s">
        <v>5</v>
      </c>
      <c r="E982" s="20"/>
      <c r="F982" s="25"/>
      <c r="G982" s="21">
        <f t="shared" si="682"/>
        <v>0</v>
      </c>
      <c r="H982" s="22">
        <f t="shared" si="683"/>
        <v>1</v>
      </c>
      <c r="I982" s="23">
        <f t="shared" si="684"/>
        <v>0</v>
      </c>
      <c r="J982" s="24">
        <f t="shared" si="685"/>
        <v>0</v>
      </c>
      <c r="K982" s="16"/>
      <c r="L982" s="16"/>
      <c r="M982" s="16"/>
    </row>
    <row r="983" spans="1:13">
      <c r="A983" s="7"/>
      <c r="B983" s="103">
        <v>42331</v>
      </c>
      <c r="C983" s="8" t="s">
        <v>13</v>
      </c>
      <c r="D983" s="20" t="s">
        <v>4</v>
      </c>
      <c r="E983" s="20"/>
      <c r="F983" s="25"/>
      <c r="G983" s="21">
        <f t="shared" si="682"/>
        <v>0</v>
      </c>
      <c r="H983" s="22">
        <f t="shared" si="683"/>
        <v>1</v>
      </c>
      <c r="I983" s="23">
        <f t="shared" si="684"/>
        <v>0</v>
      </c>
      <c r="J983" s="24">
        <f t="shared" si="685"/>
        <v>0</v>
      </c>
      <c r="K983" s="16"/>
      <c r="L983" s="16"/>
      <c r="M983" s="16"/>
    </row>
    <row r="984" spans="1:13">
      <c r="A984" s="7"/>
      <c r="B984" s="104">
        <f t="shared" ref="B984" si="694">B983</f>
        <v>42331</v>
      </c>
      <c r="C984" s="19" t="s">
        <v>14</v>
      </c>
      <c r="D984" s="20" t="s">
        <v>6</v>
      </c>
      <c r="E984" s="20"/>
      <c r="F984" s="25"/>
      <c r="G984" s="21">
        <f t="shared" si="682"/>
        <v>0</v>
      </c>
      <c r="H984" s="22">
        <f t="shared" si="683"/>
        <v>1</v>
      </c>
      <c r="I984" s="23">
        <f t="shared" si="684"/>
        <v>0</v>
      </c>
      <c r="J984" s="24">
        <f t="shared" si="685"/>
        <v>0</v>
      </c>
      <c r="K984" s="16"/>
      <c r="L984" s="16"/>
      <c r="M984" s="16"/>
    </row>
    <row r="985" spans="1:13">
      <c r="A985" s="7"/>
      <c r="B985" s="104">
        <f t="shared" ref="B985" si="695">B983</f>
        <v>42331</v>
      </c>
      <c r="C985" s="19" t="s">
        <v>15</v>
      </c>
      <c r="D985" s="20" t="s">
        <v>5</v>
      </c>
      <c r="E985" s="20"/>
      <c r="F985" s="25"/>
      <c r="G985" s="21">
        <f t="shared" si="682"/>
        <v>0</v>
      </c>
      <c r="H985" s="22">
        <f t="shared" si="683"/>
        <v>1</v>
      </c>
      <c r="I985" s="23">
        <f t="shared" si="684"/>
        <v>0</v>
      </c>
      <c r="J985" s="24">
        <f t="shared" si="685"/>
        <v>0</v>
      </c>
      <c r="K985" s="16"/>
      <c r="L985" s="16"/>
      <c r="M985" s="16"/>
    </row>
    <row r="986" spans="1:13">
      <c r="A986" s="7"/>
      <c r="B986" s="103">
        <v>42332</v>
      </c>
      <c r="C986" s="8" t="s">
        <v>13</v>
      </c>
      <c r="D986" s="20" t="s">
        <v>3</v>
      </c>
      <c r="E986" s="20"/>
      <c r="F986" s="25"/>
      <c r="G986" s="21">
        <f t="shared" si="682"/>
        <v>0</v>
      </c>
      <c r="H986" s="22">
        <f t="shared" si="683"/>
        <v>1</v>
      </c>
      <c r="I986" s="23">
        <f t="shared" si="684"/>
        <v>0</v>
      </c>
      <c r="J986" s="24">
        <f t="shared" si="685"/>
        <v>0</v>
      </c>
      <c r="K986" s="16"/>
      <c r="L986" s="16"/>
      <c r="M986" s="16"/>
    </row>
    <row r="987" spans="1:13">
      <c r="A987" s="7"/>
      <c r="B987" s="104">
        <f t="shared" ref="B987" si="696">B986</f>
        <v>42332</v>
      </c>
      <c r="C987" s="19" t="s">
        <v>14</v>
      </c>
      <c r="D987" s="20" t="s">
        <v>4</v>
      </c>
      <c r="E987" s="20"/>
      <c r="F987" s="25"/>
      <c r="G987" s="21">
        <f t="shared" si="682"/>
        <v>0</v>
      </c>
      <c r="H987" s="22">
        <f t="shared" si="683"/>
        <v>1</v>
      </c>
      <c r="I987" s="23">
        <f t="shared" si="684"/>
        <v>0</v>
      </c>
      <c r="J987" s="24">
        <f t="shared" si="685"/>
        <v>0</v>
      </c>
      <c r="K987" s="16"/>
      <c r="L987" s="16"/>
      <c r="M987" s="16"/>
    </row>
    <row r="988" spans="1:13">
      <c r="A988" s="7"/>
      <c r="B988" s="104">
        <f t="shared" ref="B988" si="697">B986</f>
        <v>42332</v>
      </c>
      <c r="C988" s="19" t="s">
        <v>15</v>
      </c>
      <c r="D988" s="20" t="s">
        <v>6</v>
      </c>
      <c r="E988" s="20"/>
      <c r="F988" s="25"/>
      <c r="G988" s="21">
        <f t="shared" si="682"/>
        <v>0</v>
      </c>
      <c r="H988" s="22">
        <f t="shared" si="683"/>
        <v>1</v>
      </c>
      <c r="I988" s="23">
        <f t="shared" si="684"/>
        <v>0</v>
      </c>
      <c r="J988" s="24">
        <f t="shared" si="685"/>
        <v>0</v>
      </c>
      <c r="K988" s="16"/>
      <c r="L988" s="16"/>
      <c r="M988" s="16"/>
    </row>
    <row r="989" spans="1:13">
      <c r="A989" s="7"/>
      <c r="B989" s="103">
        <v>42333</v>
      </c>
      <c r="C989" s="8" t="s">
        <v>13</v>
      </c>
      <c r="D989" s="20" t="s">
        <v>3</v>
      </c>
      <c r="E989" s="20"/>
      <c r="F989" s="25"/>
      <c r="G989" s="21">
        <f t="shared" si="682"/>
        <v>0</v>
      </c>
      <c r="H989" s="22">
        <f t="shared" si="683"/>
        <v>1</v>
      </c>
      <c r="I989" s="23">
        <f t="shared" si="684"/>
        <v>0</v>
      </c>
      <c r="J989" s="24">
        <f t="shared" si="685"/>
        <v>0</v>
      </c>
      <c r="K989" s="16"/>
      <c r="L989" s="16"/>
      <c r="M989" s="16"/>
    </row>
    <row r="990" spans="1:13">
      <c r="A990" s="7"/>
      <c r="B990" s="104">
        <f t="shared" ref="B990" si="698">B989</f>
        <v>42333</v>
      </c>
      <c r="C990" s="19" t="s">
        <v>14</v>
      </c>
      <c r="D990" s="20" t="s">
        <v>4</v>
      </c>
      <c r="E990" s="20"/>
      <c r="F990" s="25"/>
      <c r="G990" s="21">
        <f t="shared" si="682"/>
        <v>0</v>
      </c>
      <c r="H990" s="22">
        <f t="shared" si="683"/>
        <v>1</v>
      </c>
      <c r="I990" s="23">
        <f t="shared" si="684"/>
        <v>0</v>
      </c>
      <c r="J990" s="24">
        <f t="shared" si="685"/>
        <v>0</v>
      </c>
      <c r="K990" s="16"/>
      <c r="L990" s="16"/>
      <c r="M990" s="16"/>
    </row>
    <row r="991" spans="1:13">
      <c r="A991" s="7"/>
      <c r="B991" s="104">
        <f t="shared" ref="B991" si="699">B989</f>
        <v>42333</v>
      </c>
      <c r="C991" s="19" t="s">
        <v>15</v>
      </c>
      <c r="D991" s="20" t="s">
        <v>6</v>
      </c>
      <c r="E991" s="20"/>
      <c r="F991" s="25"/>
      <c r="G991" s="21">
        <f t="shared" si="682"/>
        <v>0</v>
      </c>
      <c r="H991" s="22">
        <f t="shared" si="683"/>
        <v>1</v>
      </c>
      <c r="I991" s="23">
        <f t="shared" si="684"/>
        <v>0</v>
      </c>
      <c r="J991" s="24">
        <f t="shared" si="685"/>
        <v>0</v>
      </c>
      <c r="K991" s="16"/>
      <c r="L991" s="16"/>
      <c r="M991" s="16"/>
    </row>
    <row r="992" spans="1:13">
      <c r="A992" s="7"/>
      <c r="B992" s="103">
        <v>42334</v>
      </c>
      <c r="C992" s="8" t="s">
        <v>13</v>
      </c>
      <c r="D992" s="20" t="s">
        <v>2</v>
      </c>
      <c r="E992" s="20"/>
      <c r="F992" s="25"/>
      <c r="G992" s="21">
        <f t="shared" si="682"/>
        <v>0</v>
      </c>
      <c r="H992" s="22">
        <f t="shared" si="683"/>
        <v>1</v>
      </c>
      <c r="I992" s="23">
        <f t="shared" si="684"/>
        <v>0</v>
      </c>
      <c r="J992" s="24">
        <f t="shared" si="685"/>
        <v>0</v>
      </c>
      <c r="K992" s="16"/>
      <c r="L992" s="16"/>
      <c r="M992" s="16"/>
    </row>
    <row r="993" spans="1:13">
      <c r="A993" s="7"/>
      <c r="B993" s="104">
        <f t="shared" ref="B993" si="700">B992</f>
        <v>42334</v>
      </c>
      <c r="C993" s="19" t="s">
        <v>14</v>
      </c>
      <c r="D993" s="20" t="s">
        <v>3</v>
      </c>
      <c r="E993" s="20"/>
      <c r="F993" s="25"/>
      <c r="G993" s="21">
        <f t="shared" si="682"/>
        <v>0</v>
      </c>
      <c r="H993" s="22">
        <f t="shared" si="683"/>
        <v>1</v>
      </c>
      <c r="I993" s="23">
        <f t="shared" si="684"/>
        <v>0</v>
      </c>
      <c r="J993" s="24">
        <f t="shared" si="685"/>
        <v>0</v>
      </c>
      <c r="K993" s="16"/>
      <c r="L993" s="16"/>
      <c r="M993" s="16"/>
    </row>
    <row r="994" spans="1:13">
      <c r="A994" s="7"/>
      <c r="B994" s="104">
        <f t="shared" ref="B994" si="701">B992</f>
        <v>42334</v>
      </c>
      <c r="C994" s="19" t="s">
        <v>15</v>
      </c>
      <c r="D994" s="20" t="s">
        <v>4</v>
      </c>
      <c r="E994" s="20"/>
      <c r="F994" s="25"/>
      <c r="G994" s="21">
        <f t="shared" si="682"/>
        <v>0</v>
      </c>
      <c r="H994" s="22">
        <f t="shared" si="683"/>
        <v>1</v>
      </c>
      <c r="I994" s="23">
        <f t="shared" si="684"/>
        <v>0</v>
      </c>
      <c r="J994" s="24">
        <f t="shared" si="685"/>
        <v>0</v>
      </c>
      <c r="K994" s="16"/>
      <c r="L994" s="16"/>
      <c r="M994" s="16"/>
    </row>
    <row r="995" spans="1:13">
      <c r="A995" s="7"/>
      <c r="B995" s="103">
        <v>42335</v>
      </c>
      <c r="C995" s="8" t="s">
        <v>13</v>
      </c>
      <c r="D995" s="9" t="s">
        <v>2</v>
      </c>
      <c r="E995" s="20"/>
      <c r="F995" s="25"/>
      <c r="G995" s="21">
        <f t="shared" si="682"/>
        <v>0</v>
      </c>
      <c r="H995" s="22">
        <f t="shared" si="683"/>
        <v>1</v>
      </c>
      <c r="I995" s="23">
        <f t="shared" si="684"/>
        <v>0</v>
      </c>
      <c r="J995" s="24">
        <f t="shared" si="685"/>
        <v>0</v>
      </c>
      <c r="K995" s="16"/>
      <c r="L995" s="16"/>
      <c r="M995" s="16"/>
    </row>
    <row r="996" spans="1:13">
      <c r="A996" s="7"/>
      <c r="B996" s="104">
        <f t="shared" ref="B996" si="702">B995</f>
        <v>42335</v>
      </c>
      <c r="C996" s="19" t="s">
        <v>14</v>
      </c>
      <c r="D996" s="20" t="s">
        <v>3</v>
      </c>
      <c r="E996" s="20"/>
      <c r="F996" s="25"/>
      <c r="G996" s="21">
        <f t="shared" si="682"/>
        <v>0</v>
      </c>
      <c r="H996" s="22">
        <f t="shared" si="683"/>
        <v>1</v>
      </c>
      <c r="I996" s="23">
        <f t="shared" si="684"/>
        <v>0</v>
      </c>
      <c r="J996" s="24">
        <f t="shared" si="685"/>
        <v>0</v>
      </c>
      <c r="K996" s="16"/>
      <c r="L996" s="16"/>
      <c r="M996" s="16"/>
    </row>
    <row r="997" spans="1:13">
      <c r="A997" s="7"/>
      <c r="B997" s="104">
        <f t="shared" ref="B997" si="703">B995</f>
        <v>42335</v>
      </c>
      <c r="C997" s="19" t="s">
        <v>15</v>
      </c>
      <c r="D997" s="20" t="s">
        <v>4</v>
      </c>
      <c r="E997" s="20"/>
      <c r="F997" s="25"/>
      <c r="G997" s="21">
        <f t="shared" si="682"/>
        <v>0</v>
      </c>
      <c r="H997" s="22">
        <f t="shared" si="683"/>
        <v>1</v>
      </c>
      <c r="I997" s="23">
        <f t="shared" si="684"/>
        <v>0</v>
      </c>
      <c r="J997" s="24">
        <f t="shared" si="685"/>
        <v>0</v>
      </c>
      <c r="K997" s="16"/>
      <c r="L997" s="16"/>
      <c r="M997" s="16"/>
    </row>
    <row r="998" spans="1:13">
      <c r="A998" s="7"/>
      <c r="B998" s="103">
        <v>42336</v>
      </c>
      <c r="C998" s="8" t="s">
        <v>13</v>
      </c>
      <c r="D998" s="20" t="s">
        <v>5</v>
      </c>
      <c r="E998" s="20"/>
      <c r="F998" s="25"/>
      <c r="G998" s="21">
        <f t="shared" si="682"/>
        <v>0</v>
      </c>
      <c r="H998" s="22">
        <f t="shared" si="683"/>
        <v>1</v>
      </c>
      <c r="I998" s="23">
        <f t="shared" si="684"/>
        <v>0</v>
      </c>
      <c r="J998" s="24">
        <f t="shared" si="685"/>
        <v>0</v>
      </c>
      <c r="K998" s="16"/>
      <c r="L998" s="16"/>
      <c r="M998" s="16"/>
    </row>
    <row r="999" spans="1:13">
      <c r="A999" s="7"/>
      <c r="B999" s="104">
        <f t="shared" ref="B999" si="704">B998</f>
        <v>42336</v>
      </c>
      <c r="C999" s="19" t="s">
        <v>14</v>
      </c>
      <c r="D999" s="20" t="s">
        <v>2</v>
      </c>
      <c r="E999" s="20"/>
      <c r="F999" s="25"/>
      <c r="G999" s="21">
        <f t="shared" si="682"/>
        <v>0</v>
      </c>
      <c r="H999" s="22">
        <f t="shared" si="683"/>
        <v>1</v>
      </c>
      <c r="I999" s="23">
        <f t="shared" si="684"/>
        <v>0</v>
      </c>
      <c r="J999" s="24">
        <f t="shared" si="685"/>
        <v>0</v>
      </c>
      <c r="K999" s="16"/>
      <c r="L999" s="16"/>
      <c r="M999" s="16"/>
    </row>
    <row r="1000" spans="1:13">
      <c r="A1000" s="7"/>
      <c r="B1000" s="104">
        <f t="shared" ref="B1000" si="705">B998</f>
        <v>42336</v>
      </c>
      <c r="C1000" s="19" t="s">
        <v>15</v>
      </c>
      <c r="D1000" s="20" t="s">
        <v>3</v>
      </c>
      <c r="E1000" s="20"/>
      <c r="F1000" s="25"/>
      <c r="G1000" s="21">
        <f t="shared" si="682"/>
        <v>0</v>
      </c>
      <c r="H1000" s="22">
        <f t="shared" si="683"/>
        <v>1</v>
      </c>
      <c r="I1000" s="23">
        <f t="shared" si="684"/>
        <v>0</v>
      </c>
      <c r="J1000" s="24">
        <f t="shared" si="685"/>
        <v>0</v>
      </c>
      <c r="K1000" s="16"/>
      <c r="L1000" s="16"/>
      <c r="M1000" s="16"/>
    </row>
    <row r="1001" spans="1:13">
      <c r="A1001" s="7"/>
      <c r="B1001" s="103">
        <v>42337</v>
      </c>
      <c r="C1001" s="8" t="s">
        <v>13</v>
      </c>
      <c r="D1001" s="20" t="s">
        <v>5</v>
      </c>
      <c r="E1001" s="20"/>
      <c r="F1001" s="25"/>
      <c r="G1001" s="21">
        <f t="shared" si="682"/>
        <v>0</v>
      </c>
      <c r="H1001" s="22">
        <f t="shared" si="683"/>
        <v>1</v>
      </c>
      <c r="I1001" s="23">
        <f t="shared" si="684"/>
        <v>0</v>
      </c>
      <c r="J1001" s="24">
        <f t="shared" si="685"/>
        <v>0</v>
      </c>
      <c r="K1001" s="16"/>
      <c r="L1001" s="16"/>
      <c r="M1001" s="16"/>
    </row>
    <row r="1002" spans="1:13">
      <c r="A1002" s="7"/>
      <c r="B1002" s="104">
        <f t="shared" ref="B1002" si="706">B1001</f>
        <v>42337</v>
      </c>
      <c r="C1002" s="19" t="s">
        <v>14</v>
      </c>
      <c r="D1002" s="20" t="s">
        <v>2</v>
      </c>
      <c r="E1002" s="20"/>
      <c r="F1002" s="25"/>
      <c r="G1002" s="21">
        <f t="shared" si="682"/>
        <v>0</v>
      </c>
      <c r="H1002" s="22">
        <f t="shared" si="683"/>
        <v>1</v>
      </c>
      <c r="I1002" s="23">
        <f t="shared" si="684"/>
        <v>0</v>
      </c>
      <c r="J1002" s="24">
        <f t="shared" si="685"/>
        <v>0</v>
      </c>
      <c r="K1002" s="16"/>
      <c r="L1002" s="16"/>
      <c r="M1002" s="16"/>
    </row>
    <row r="1003" spans="1:13">
      <c r="A1003" s="7"/>
      <c r="B1003" s="104">
        <f t="shared" ref="B1003" si="707">B1001</f>
        <v>42337</v>
      </c>
      <c r="C1003" s="19" t="s">
        <v>15</v>
      </c>
      <c r="D1003" s="20" t="s">
        <v>3</v>
      </c>
      <c r="E1003" s="20"/>
      <c r="F1003" s="25"/>
      <c r="G1003" s="21">
        <f t="shared" si="682"/>
        <v>0</v>
      </c>
      <c r="H1003" s="22">
        <f t="shared" si="683"/>
        <v>1</v>
      </c>
      <c r="I1003" s="23">
        <f t="shared" si="684"/>
        <v>0</v>
      </c>
      <c r="J1003" s="24">
        <f t="shared" si="685"/>
        <v>0</v>
      </c>
      <c r="K1003" s="16"/>
      <c r="L1003" s="16"/>
      <c r="M1003" s="16"/>
    </row>
    <row r="1004" spans="1:13">
      <c r="A1004" s="7"/>
      <c r="B1004" s="103">
        <v>42338</v>
      </c>
      <c r="C1004" s="8" t="s">
        <v>13</v>
      </c>
      <c r="D1004" s="20" t="s">
        <v>6</v>
      </c>
      <c r="E1004" s="20"/>
      <c r="F1004" s="25"/>
      <c r="G1004" s="21">
        <f t="shared" si="682"/>
        <v>0</v>
      </c>
      <c r="H1004" s="22">
        <f t="shared" si="683"/>
        <v>1</v>
      </c>
      <c r="I1004" s="23">
        <f t="shared" si="684"/>
        <v>0</v>
      </c>
      <c r="J1004" s="24">
        <f t="shared" si="685"/>
        <v>0</v>
      </c>
      <c r="K1004" s="16"/>
      <c r="L1004" s="16"/>
      <c r="M1004" s="16"/>
    </row>
    <row r="1005" spans="1:13">
      <c r="A1005" s="7"/>
      <c r="B1005" s="104">
        <f t="shared" ref="B1005" si="708">B1004</f>
        <v>42338</v>
      </c>
      <c r="C1005" s="19" t="s">
        <v>14</v>
      </c>
      <c r="D1005" s="20" t="s">
        <v>5</v>
      </c>
      <c r="E1005" s="20"/>
      <c r="F1005" s="25"/>
      <c r="G1005" s="21">
        <f t="shared" si="682"/>
        <v>0</v>
      </c>
      <c r="H1005" s="22">
        <f t="shared" si="683"/>
        <v>1</v>
      </c>
      <c r="I1005" s="23">
        <f t="shared" si="684"/>
        <v>0</v>
      </c>
      <c r="J1005" s="24">
        <f t="shared" si="685"/>
        <v>0</v>
      </c>
      <c r="K1005" s="16"/>
      <c r="L1005" s="16"/>
      <c r="M1005" s="16"/>
    </row>
    <row r="1006" spans="1:13">
      <c r="A1006" s="7"/>
      <c r="B1006" s="104">
        <f t="shared" ref="B1006" si="709">B1004</f>
        <v>42338</v>
      </c>
      <c r="C1006" s="19" t="s">
        <v>15</v>
      </c>
      <c r="D1006" s="20" t="s">
        <v>2</v>
      </c>
      <c r="E1006" s="20"/>
      <c r="F1006" s="25"/>
      <c r="G1006" s="21">
        <f t="shared" si="682"/>
        <v>0</v>
      </c>
      <c r="H1006" s="22">
        <f t="shared" si="683"/>
        <v>1</v>
      </c>
      <c r="I1006" s="23">
        <f t="shared" si="684"/>
        <v>0</v>
      </c>
      <c r="J1006" s="24">
        <f t="shared" si="685"/>
        <v>0</v>
      </c>
      <c r="K1006" s="16"/>
      <c r="L1006" s="16"/>
      <c r="M1006" s="16"/>
    </row>
    <row r="1007" spans="1:13">
      <c r="A1007" s="7"/>
      <c r="B1007" s="103">
        <v>42339</v>
      </c>
      <c r="C1007" s="8" t="s">
        <v>13</v>
      </c>
      <c r="D1007" s="20" t="s">
        <v>6</v>
      </c>
      <c r="E1007" s="20"/>
      <c r="F1007" s="25"/>
      <c r="G1007" s="21">
        <f t="shared" si="682"/>
        <v>0</v>
      </c>
      <c r="H1007" s="22">
        <f t="shared" si="683"/>
        <v>1</v>
      </c>
      <c r="I1007" s="23">
        <f t="shared" si="684"/>
        <v>0</v>
      </c>
      <c r="J1007" s="24">
        <f t="shared" si="685"/>
        <v>0</v>
      </c>
      <c r="K1007" s="16"/>
      <c r="L1007" s="16"/>
      <c r="M1007" s="16"/>
    </row>
    <row r="1008" spans="1:13">
      <c r="A1008" s="7"/>
      <c r="B1008" s="104">
        <f t="shared" ref="B1008" si="710">B1007</f>
        <v>42339</v>
      </c>
      <c r="C1008" s="19" t="s">
        <v>14</v>
      </c>
      <c r="D1008" s="20" t="s">
        <v>5</v>
      </c>
      <c r="E1008" s="20"/>
      <c r="F1008" s="25"/>
      <c r="G1008" s="21">
        <f t="shared" si="682"/>
        <v>0</v>
      </c>
      <c r="H1008" s="22">
        <f t="shared" si="683"/>
        <v>1</v>
      </c>
      <c r="I1008" s="23">
        <f t="shared" si="684"/>
        <v>0</v>
      </c>
      <c r="J1008" s="24">
        <f t="shared" si="685"/>
        <v>0</v>
      </c>
      <c r="K1008" s="16"/>
      <c r="L1008" s="16"/>
      <c r="M1008" s="16"/>
    </row>
    <row r="1009" spans="1:13">
      <c r="A1009" s="7"/>
      <c r="B1009" s="104">
        <f t="shared" ref="B1009" si="711">B1007</f>
        <v>42339</v>
      </c>
      <c r="C1009" s="19" t="s">
        <v>15</v>
      </c>
      <c r="D1009" s="20" t="s">
        <v>2</v>
      </c>
      <c r="E1009" s="20"/>
      <c r="F1009" s="25"/>
      <c r="G1009" s="21">
        <f t="shared" si="682"/>
        <v>0</v>
      </c>
      <c r="H1009" s="22">
        <f t="shared" si="683"/>
        <v>1</v>
      </c>
      <c r="I1009" s="23">
        <f t="shared" si="684"/>
        <v>0</v>
      </c>
      <c r="J1009" s="24">
        <f t="shared" si="685"/>
        <v>0</v>
      </c>
      <c r="K1009" s="16"/>
      <c r="L1009" s="16"/>
      <c r="M1009" s="16"/>
    </row>
    <row r="1010" spans="1:13">
      <c r="A1010" s="7"/>
      <c r="B1010" s="103">
        <v>42340</v>
      </c>
      <c r="C1010" s="8" t="s">
        <v>13</v>
      </c>
      <c r="D1010" s="20" t="s">
        <v>4</v>
      </c>
      <c r="E1010" s="20"/>
      <c r="F1010" s="25"/>
      <c r="G1010" s="21">
        <f t="shared" si="682"/>
        <v>0</v>
      </c>
      <c r="H1010" s="22">
        <f t="shared" si="683"/>
        <v>1</v>
      </c>
      <c r="I1010" s="23">
        <f t="shared" si="684"/>
        <v>0</v>
      </c>
      <c r="J1010" s="24">
        <f t="shared" si="685"/>
        <v>0</v>
      </c>
      <c r="K1010" s="16"/>
      <c r="L1010" s="16"/>
      <c r="M1010" s="16"/>
    </row>
    <row r="1011" spans="1:13">
      <c r="A1011" s="7"/>
      <c r="B1011" s="104">
        <f t="shared" ref="B1011" si="712">B1010</f>
        <v>42340</v>
      </c>
      <c r="C1011" s="19" t="s">
        <v>14</v>
      </c>
      <c r="D1011" s="20" t="s">
        <v>6</v>
      </c>
      <c r="E1011" s="20"/>
      <c r="F1011" s="25"/>
      <c r="G1011" s="21">
        <f t="shared" si="682"/>
        <v>0</v>
      </c>
      <c r="H1011" s="22">
        <f t="shared" si="683"/>
        <v>1</v>
      </c>
      <c r="I1011" s="23">
        <f t="shared" si="684"/>
        <v>0</v>
      </c>
      <c r="J1011" s="24">
        <f t="shared" si="685"/>
        <v>0</v>
      </c>
      <c r="K1011" s="16"/>
      <c r="L1011" s="16"/>
      <c r="M1011" s="16"/>
    </row>
    <row r="1012" spans="1:13">
      <c r="A1012" s="7"/>
      <c r="B1012" s="104">
        <f t="shared" ref="B1012" si="713">B1010</f>
        <v>42340</v>
      </c>
      <c r="C1012" s="19" t="s">
        <v>15</v>
      </c>
      <c r="D1012" s="20" t="s">
        <v>5</v>
      </c>
      <c r="E1012" s="20"/>
      <c r="F1012" s="25"/>
      <c r="G1012" s="21">
        <f t="shared" si="682"/>
        <v>0</v>
      </c>
      <c r="H1012" s="22">
        <f t="shared" si="683"/>
        <v>1</v>
      </c>
      <c r="I1012" s="23">
        <f t="shared" si="684"/>
        <v>0</v>
      </c>
      <c r="J1012" s="24">
        <f t="shared" si="685"/>
        <v>0</v>
      </c>
      <c r="K1012" s="16"/>
      <c r="L1012" s="16"/>
      <c r="M1012" s="16"/>
    </row>
    <row r="1013" spans="1:13">
      <c r="A1013" s="7"/>
      <c r="B1013" s="103">
        <v>42341</v>
      </c>
      <c r="C1013" s="8" t="s">
        <v>13</v>
      </c>
      <c r="D1013" s="20" t="s">
        <v>4</v>
      </c>
      <c r="E1013" s="20"/>
      <c r="F1013" s="25"/>
      <c r="G1013" s="21">
        <f t="shared" si="682"/>
        <v>0</v>
      </c>
      <c r="H1013" s="22">
        <f t="shared" si="683"/>
        <v>1</v>
      </c>
      <c r="I1013" s="23">
        <f t="shared" si="684"/>
        <v>0</v>
      </c>
      <c r="J1013" s="24">
        <f t="shared" si="685"/>
        <v>0</v>
      </c>
      <c r="K1013" s="16"/>
      <c r="L1013" s="16"/>
      <c r="M1013" s="16"/>
    </row>
    <row r="1014" spans="1:13">
      <c r="A1014" s="7"/>
      <c r="B1014" s="104">
        <f t="shared" ref="B1014" si="714">B1013</f>
        <v>42341</v>
      </c>
      <c r="C1014" s="19" t="s">
        <v>14</v>
      </c>
      <c r="D1014" s="20" t="s">
        <v>6</v>
      </c>
      <c r="E1014" s="20"/>
      <c r="F1014" s="25"/>
      <c r="G1014" s="21">
        <f t="shared" si="682"/>
        <v>0</v>
      </c>
      <c r="H1014" s="22">
        <f t="shared" si="683"/>
        <v>1</v>
      </c>
      <c r="I1014" s="23">
        <f t="shared" si="684"/>
        <v>0</v>
      </c>
      <c r="J1014" s="24">
        <f t="shared" si="685"/>
        <v>0</v>
      </c>
      <c r="K1014" s="16"/>
      <c r="L1014" s="16"/>
      <c r="M1014" s="16"/>
    </row>
    <row r="1015" spans="1:13">
      <c r="A1015" s="7"/>
      <c r="B1015" s="104">
        <f t="shared" ref="B1015" si="715">B1013</f>
        <v>42341</v>
      </c>
      <c r="C1015" s="19" t="s">
        <v>15</v>
      </c>
      <c r="D1015" s="20" t="s">
        <v>5</v>
      </c>
      <c r="E1015" s="20"/>
      <c r="F1015" s="25"/>
      <c r="G1015" s="21">
        <f t="shared" si="682"/>
        <v>0</v>
      </c>
      <c r="H1015" s="22">
        <f t="shared" si="683"/>
        <v>1</v>
      </c>
      <c r="I1015" s="23">
        <f t="shared" si="684"/>
        <v>0</v>
      </c>
      <c r="J1015" s="24">
        <f t="shared" si="685"/>
        <v>0</v>
      </c>
      <c r="K1015" s="16"/>
      <c r="L1015" s="16"/>
      <c r="M1015" s="16"/>
    </row>
    <row r="1016" spans="1:13">
      <c r="A1016" s="7"/>
      <c r="B1016" s="103">
        <v>42342</v>
      </c>
      <c r="C1016" s="8" t="s">
        <v>13</v>
      </c>
      <c r="D1016" s="20" t="s">
        <v>3</v>
      </c>
      <c r="E1016" s="20"/>
      <c r="F1016" s="25"/>
      <c r="G1016" s="21">
        <f t="shared" si="682"/>
        <v>0</v>
      </c>
      <c r="H1016" s="22">
        <f t="shared" si="683"/>
        <v>1</v>
      </c>
      <c r="I1016" s="23">
        <f t="shared" si="684"/>
        <v>0</v>
      </c>
      <c r="J1016" s="24">
        <f t="shared" si="685"/>
        <v>0</v>
      </c>
      <c r="K1016" s="16"/>
      <c r="L1016" s="16"/>
      <c r="M1016" s="16"/>
    </row>
    <row r="1017" spans="1:13">
      <c r="A1017" s="7"/>
      <c r="B1017" s="104">
        <f t="shared" ref="B1017" si="716">B1016</f>
        <v>42342</v>
      </c>
      <c r="C1017" s="19" t="s">
        <v>14</v>
      </c>
      <c r="D1017" s="20" t="s">
        <v>4</v>
      </c>
      <c r="E1017" s="20"/>
      <c r="F1017" s="25"/>
      <c r="G1017" s="21">
        <f t="shared" si="682"/>
        <v>0</v>
      </c>
      <c r="H1017" s="22">
        <f t="shared" si="683"/>
        <v>1</v>
      </c>
      <c r="I1017" s="23">
        <f t="shared" si="684"/>
        <v>0</v>
      </c>
      <c r="J1017" s="24">
        <f t="shared" si="685"/>
        <v>0</v>
      </c>
      <c r="K1017" s="16"/>
      <c r="L1017" s="16"/>
      <c r="M1017" s="16"/>
    </row>
    <row r="1018" spans="1:13">
      <c r="A1018" s="7"/>
      <c r="B1018" s="104">
        <f t="shared" ref="B1018" si="717">B1016</f>
        <v>42342</v>
      </c>
      <c r="C1018" s="19" t="s">
        <v>15</v>
      </c>
      <c r="D1018" s="20" t="s">
        <v>6</v>
      </c>
      <c r="E1018" s="20"/>
      <c r="F1018" s="25"/>
      <c r="G1018" s="21">
        <f t="shared" si="682"/>
        <v>0</v>
      </c>
      <c r="H1018" s="22">
        <f t="shared" si="683"/>
        <v>1</v>
      </c>
      <c r="I1018" s="23">
        <f t="shared" si="684"/>
        <v>0</v>
      </c>
      <c r="J1018" s="24">
        <f t="shared" si="685"/>
        <v>0</v>
      </c>
      <c r="K1018" s="16"/>
      <c r="L1018" s="16"/>
      <c r="M1018" s="16"/>
    </row>
    <row r="1019" spans="1:13">
      <c r="A1019" s="7"/>
      <c r="B1019" s="103">
        <v>42343</v>
      </c>
      <c r="C1019" s="8" t="s">
        <v>13</v>
      </c>
      <c r="D1019" s="20" t="s">
        <v>3</v>
      </c>
      <c r="E1019" s="20"/>
      <c r="F1019" s="25"/>
      <c r="G1019" s="21">
        <f t="shared" si="682"/>
        <v>0</v>
      </c>
      <c r="H1019" s="22">
        <f t="shared" si="683"/>
        <v>1</v>
      </c>
      <c r="I1019" s="23">
        <f t="shared" si="684"/>
        <v>0</v>
      </c>
      <c r="J1019" s="24">
        <f t="shared" si="685"/>
        <v>0</v>
      </c>
      <c r="K1019" s="16"/>
      <c r="L1019" s="16"/>
      <c r="M1019" s="16"/>
    </row>
    <row r="1020" spans="1:13">
      <c r="A1020" s="7"/>
      <c r="B1020" s="104">
        <f t="shared" ref="B1020" si="718">B1019</f>
        <v>42343</v>
      </c>
      <c r="C1020" s="19" t="s">
        <v>14</v>
      </c>
      <c r="D1020" s="20" t="s">
        <v>4</v>
      </c>
      <c r="E1020" s="20"/>
      <c r="F1020" s="25"/>
      <c r="G1020" s="21">
        <f t="shared" si="682"/>
        <v>0</v>
      </c>
      <c r="H1020" s="22">
        <f t="shared" si="683"/>
        <v>1</v>
      </c>
      <c r="I1020" s="23">
        <f t="shared" si="684"/>
        <v>0</v>
      </c>
      <c r="J1020" s="24">
        <f t="shared" si="685"/>
        <v>0</v>
      </c>
      <c r="K1020" s="16"/>
      <c r="L1020" s="16"/>
      <c r="M1020" s="16"/>
    </row>
    <row r="1021" spans="1:13">
      <c r="A1021" s="7"/>
      <c r="B1021" s="104">
        <f t="shared" ref="B1021" si="719">B1019</f>
        <v>42343</v>
      </c>
      <c r="C1021" s="19" t="s">
        <v>15</v>
      </c>
      <c r="D1021" s="20" t="s">
        <v>6</v>
      </c>
      <c r="E1021" s="20"/>
      <c r="F1021" s="25"/>
      <c r="G1021" s="21">
        <f t="shared" si="682"/>
        <v>0</v>
      </c>
      <c r="H1021" s="22">
        <f t="shared" si="683"/>
        <v>1</v>
      </c>
      <c r="I1021" s="23">
        <f t="shared" si="684"/>
        <v>0</v>
      </c>
      <c r="J1021" s="24">
        <f t="shared" si="685"/>
        <v>0</v>
      </c>
      <c r="K1021" s="16"/>
      <c r="L1021" s="16"/>
      <c r="M1021" s="16"/>
    </row>
    <row r="1022" spans="1:13">
      <c r="A1022" s="7"/>
      <c r="B1022" s="103">
        <v>42344</v>
      </c>
      <c r="C1022" s="8" t="s">
        <v>13</v>
      </c>
      <c r="D1022" s="20" t="s">
        <v>2</v>
      </c>
      <c r="E1022" s="20"/>
      <c r="F1022" s="25"/>
      <c r="G1022" s="21">
        <f t="shared" si="682"/>
        <v>0</v>
      </c>
      <c r="H1022" s="22">
        <f t="shared" si="683"/>
        <v>1</v>
      </c>
      <c r="I1022" s="23">
        <f t="shared" si="684"/>
        <v>0</v>
      </c>
      <c r="J1022" s="24">
        <f t="shared" si="685"/>
        <v>0</v>
      </c>
      <c r="K1022" s="16"/>
      <c r="L1022" s="16"/>
      <c r="M1022" s="16"/>
    </row>
    <row r="1023" spans="1:13">
      <c r="A1023" s="7"/>
      <c r="B1023" s="104">
        <f t="shared" ref="B1023" si="720">B1022</f>
        <v>42344</v>
      </c>
      <c r="C1023" s="19" t="s">
        <v>14</v>
      </c>
      <c r="D1023" s="20" t="s">
        <v>3</v>
      </c>
      <c r="E1023" s="20"/>
      <c r="F1023" s="25"/>
      <c r="G1023" s="21">
        <f t="shared" si="682"/>
        <v>0</v>
      </c>
      <c r="H1023" s="22">
        <f t="shared" si="683"/>
        <v>1</v>
      </c>
      <c r="I1023" s="23">
        <f t="shared" si="684"/>
        <v>0</v>
      </c>
      <c r="J1023" s="24">
        <f t="shared" si="685"/>
        <v>0</v>
      </c>
      <c r="K1023" s="16"/>
      <c r="L1023" s="16"/>
      <c r="M1023" s="16"/>
    </row>
    <row r="1024" spans="1:13">
      <c r="A1024" s="7"/>
      <c r="B1024" s="104">
        <f t="shared" ref="B1024" si="721">B1022</f>
        <v>42344</v>
      </c>
      <c r="C1024" s="19" t="s">
        <v>15</v>
      </c>
      <c r="D1024" s="20" t="s">
        <v>4</v>
      </c>
      <c r="E1024" s="20"/>
      <c r="F1024" s="25"/>
      <c r="G1024" s="21">
        <f t="shared" si="682"/>
        <v>0</v>
      </c>
      <c r="H1024" s="22">
        <f t="shared" si="683"/>
        <v>1</v>
      </c>
      <c r="I1024" s="23">
        <f t="shared" si="684"/>
        <v>0</v>
      </c>
      <c r="J1024" s="24">
        <f t="shared" si="685"/>
        <v>0</v>
      </c>
      <c r="K1024" s="16"/>
      <c r="L1024" s="16"/>
      <c r="M1024" s="16"/>
    </row>
    <row r="1025" spans="1:13">
      <c r="A1025" s="7"/>
      <c r="B1025" s="103">
        <v>42345</v>
      </c>
      <c r="C1025" s="8" t="s">
        <v>13</v>
      </c>
      <c r="D1025" s="9" t="s">
        <v>2</v>
      </c>
      <c r="E1025" s="20"/>
      <c r="F1025" s="25"/>
      <c r="G1025" s="21">
        <f t="shared" si="682"/>
        <v>0</v>
      </c>
      <c r="H1025" s="22">
        <f t="shared" si="683"/>
        <v>1</v>
      </c>
      <c r="I1025" s="23">
        <f t="shared" si="684"/>
        <v>0</v>
      </c>
      <c r="J1025" s="24">
        <f t="shared" si="685"/>
        <v>0</v>
      </c>
      <c r="K1025" s="16"/>
      <c r="L1025" s="16"/>
      <c r="M1025" s="16"/>
    </row>
    <row r="1026" spans="1:13">
      <c r="A1026" s="7"/>
      <c r="B1026" s="104">
        <f t="shared" ref="B1026" si="722">B1025</f>
        <v>42345</v>
      </c>
      <c r="C1026" s="19" t="s">
        <v>14</v>
      </c>
      <c r="D1026" s="20" t="s">
        <v>3</v>
      </c>
      <c r="E1026" s="20"/>
      <c r="F1026" s="25"/>
      <c r="G1026" s="21">
        <f t="shared" si="682"/>
        <v>0</v>
      </c>
      <c r="H1026" s="22">
        <f t="shared" si="683"/>
        <v>1</v>
      </c>
      <c r="I1026" s="23">
        <f t="shared" si="684"/>
        <v>0</v>
      </c>
      <c r="J1026" s="24">
        <f t="shared" si="685"/>
        <v>0</v>
      </c>
      <c r="K1026" s="16"/>
      <c r="L1026" s="16"/>
      <c r="M1026" s="16"/>
    </row>
    <row r="1027" spans="1:13">
      <c r="A1027" s="7"/>
      <c r="B1027" s="104">
        <f t="shared" ref="B1027" si="723">B1025</f>
        <v>42345</v>
      </c>
      <c r="C1027" s="19" t="s">
        <v>15</v>
      </c>
      <c r="D1027" s="20" t="s">
        <v>4</v>
      </c>
      <c r="E1027" s="20"/>
      <c r="F1027" s="25"/>
      <c r="G1027" s="21">
        <f t="shared" si="682"/>
        <v>0</v>
      </c>
      <c r="H1027" s="22">
        <f t="shared" si="683"/>
        <v>1</v>
      </c>
      <c r="I1027" s="23">
        <f t="shared" si="684"/>
        <v>0</v>
      </c>
      <c r="J1027" s="24">
        <f t="shared" si="685"/>
        <v>0</v>
      </c>
      <c r="K1027" s="16"/>
      <c r="L1027" s="16"/>
      <c r="M1027" s="16"/>
    </row>
    <row r="1028" spans="1:13">
      <c r="A1028" s="7"/>
      <c r="B1028" s="103">
        <v>42346</v>
      </c>
      <c r="C1028" s="8" t="s">
        <v>13</v>
      </c>
      <c r="D1028" s="20" t="s">
        <v>5</v>
      </c>
      <c r="E1028" s="20"/>
      <c r="F1028" s="25"/>
      <c r="G1028" s="21">
        <f t="shared" si="682"/>
        <v>0</v>
      </c>
      <c r="H1028" s="22">
        <f t="shared" si="683"/>
        <v>1</v>
      </c>
      <c r="I1028" s="23">
        <f t="shared" si="684"/>
        <v>0</v>
      </c>
      <c r="J1028" s="24">
        <f t="shared" si="685"/>
        <v>0</v>
      </c>
      <c r="K1028" s="16"/>
      <c r="L1028" s="16"/>
      <c r="M1028" s="16"/>
    </row>
    <row r="1029" spans="1:13">
      <c r="A1029" s="7"/>
      <c r="B1029" s="104">
        <f t="shared" ref="B1029" si="724">B1028</f>
        <v>42346</v>
      </c>
      <c r="C1029" s="19" t="s">
        <v>14</v>
      </c>
      <c r="D1029" s="20" t="s">
        <v>2</v>
      </c>
      <c r="E1029" s="20"/>
      <c r="F1029" s="25"/>
      <c r="G1029" s="21">
        <f t="shared" si="682"/>
        <v>0</v>
      </c>
      <c r="H1029" s="22">
        <f t="shared" si="683"/>
        <v>1</v>
      </c>
      <c r="I1029" s="23">
        <f t="shared" si="684"/>
        <v>0</v>
      </c>
      <c r="J1029" s="24">
        <f t="shared" si="685"/>
        <v>0</v>
      </c>
      <c r="K1029" s="16"/>
      <c r="L1029" s="16"/>
      <c r="M1029" s="16"/>
    </row>
    <row r="1030" spans="1:13">
      <c r="A1030" s="7"/>
      <c r="B1030" s="104">
        <f t="shared" ref="B1030" si="725">B1028</f>
        <v>42346</v>
      </c>
      <c r="C1030" s="19" t="s">
        <v>15</v>
      </c>
      <c r="D1030" s="20" t="s">
        <v>3</v>
      </c>
      <c r="E1030" s="20"/>
      <c r="F1030" s="25"/>
      <c r="G1030" s="21">
        <f t="shared" si="682"/>
        <v>0</v>
      </c>
      <c r="H1030" s="22">
        <f t="shared" si="683"/>
        <v>1</v>
      </c>
      <c r="I1030" s="23">
        <f t="shared" si="684"/>
        <v>0</v>
      </c>
      <c r="J1030" s="24">
        <f t="shared" si="685"/>
        <v>0</v>
      </c>
      <c r="K1030" s="16"/>
      <c r="L1030" s="16"/>
      <c r="M1030" s="16"/>
    </row>
    <row r="1031" spans="1:13">
      <c r="A1031" s="7"/>
      <c r="B1031" s="103">
        <v>42347</v>
      </c>
      <c r="C1031" s="8" t="s">
        <v>13</v>
      </c>
      <c r="D1031" s="20" t="s">
        <v>5</v>
      </c>
      <c r="E1031" s="20"/>
      <c r="F1031" s="25"/>
      <c r="G1031" s="21">
        <f t="shared" si="682"/>
        <v>0</v>
      </c>
      <c r="H1031" s="22">
        <f t="shared" si="683"/>
        <v>1</v>
      </c>
      <c r="I1031" s="23">
        <f t="shared" si="684"/>
        <v>0</v>
      </c>
      <c r="J1031" s="24">
        <f t="shared" si="685"/>
        <v>0</v>
      </c>
      <c r="K1031" s="16"/>
      <c r="L1031" s="16"/>
      <c r="M1031" s="16"/>
    </row>
    <row r="1032" spans="1:13">
      <c r="A1032" s="7"/>
      <c r="B1032" s="104">
        <f t="shared" ref="B1032" si="726">B1031</f>
        <v>42347</v>
      </c>
      <c r="C1032" s="19" t="s">
        <v>14</v>
      </c>
      <c r="D1032" s="20" t="s">
        <v>2</v>
      </c>
      <c r="E1032" s="20"/>
      <c r="F1032" s="25"/>
      <c r="G1032" s="21">
        <f t="shared" si="682"/>
        <v>0</v>
      </c>
      <c r="H1032" s="22">
        <f t="shared" si="683"/>
        <v>1</v>
      </c>
      <c r="I1032" s="23">
        <f t="shared" si="684"/>
        <v>0</v>
      </c>
      <c r="J1032" s="24">
        <f t="shared" si="685"/>
        <v>0</v>
      </c>
      <c r="K1032" s="16"/>
      <c r="L1032" s="16"/>
      <c r="M1032" s="16"/>
    </row>
    <row r="1033" spans="1:13">
      <c r="A1033" s="7"/>
      <c r="B1033" s="104">
        <f t="shared" ref="B1033" si="727">B1031</f>
        <v>42347</v>
      </c>
      <c r="C1033" s="19" t="s">
        <v>15</v>
      </c>
      <c r="D1033" s="20" t="s">
        <v>3</v>
      </c>
      <c r="E1033" s="20"/>
      <c r="F1033" s="25"/>
      <c r="G1033" s="21">
        <f t="shared" si="682"/>
        <v>0</v>
      </c>
      <c r="H1033" s="22">
        <f t="shared" si="683"/>
        <v>1</v>
      </c>
      <c r="I1033" s="23">
        <f t="shared" si="684"/>
        <v>0</v>
      </c>
      <c r="J1033" s="24">
        <f t="shared" si="685"/>
        <v>0</v>
      </c>
      <c r="K1033" s="16"/>
      <c r="L1033" s="16"/>
      <c r="M1033" s="16"/>
    </row>
    <row r="1034" spans="1:13">
      <c r="A1034" s="7"/>
      <c r="B1034" s="103">
        <v>42348</v>
      </c>
      <c r="C1034" s="8" t="s">
        <v>13</v>
      </c>
      <c r="D1034" s="20" t="s">
        <v>6</v>
      </c>
      <c r="E1034" s="20"/>
      <c r="F1034" s="25"/>
      <c r="G1034" s="21">
        <f t="shared" ref="G1034:G1097" si="728">$F1034*24</f>
        <v>0</v>
      </c>
      <c r="H1034" s="22">
        <f t="shared" ref="H1034:H1097" si="729">(8-$G1034)/8</f>
        <v>1</v>
      </c>
      <c r="I1034" s="23">
        <f t="shared" ref="I1034:I1097" si="730">$E1034/(8-$G1034)</f>
        <v>0</v>
      </c>
      <c r="J1034" s="24">
        <f t="shared" ref="J1034:J1097" si="731">$E1034/8</f>
        <v>0</v>
      </c>
      <c r="K1034" s="16"/>
      <c r="L1034" s="16"/>
      <c r="M1034" s="16"/>
    </row>
    <row r="1035" spans="1:13">
      <c r="A1035" s="7"/>
      <c r="B1035" s="104">
        <f t="shared" ref="B1035" si="732">B1034</f>
        <v>42348</v>
      </c>
      <c r="C1035" s="19" t="s">
        <v>14</v>
      </c>
      <c r="D1035" s="20" t="s">
        <v>5</v>
      </c>
      <c r="E1035" s="20"/>
      <c r="F1035" s="25"/>
      <c r="G1035" s="21">
        <f t="shared" si="728"/>
        <v>0</v>
      </c>
      <c r="H1035" s="22">
        <f t="shared" si="729"/>
        <v>1</v>
      </c>
      <c r="I1035" s="23">
        <f t="shared" si="730"/>
        <v>0</v>
      </c>
      <c r="J1035" s="24">
        <f t="shared" si="731"/>
        <v>0</v>
      </c>
      <c r="K1035" s="16"/>
      <c r="L1035" s="16"/>
      <c r="M1035" s="16"/>
    </row>
    <row r="1036" spans="1:13">
      <c r="A1036" s="7"/>
      <c r="B1036" s="104">
        <f t="shared" ref="B1036" si="733">B1034</f>
        <v>42348</v>
      </c>
      <c r="C1036" s="19" t="s">
        <v>15</v>
      </c>
      <c r="D1036" s="20" t="s">
        <v>2</v>
      </c>
      <c r="E1036" s="20"/>
      <c r="F1036" s="25"/>
      <c r="G1036" s="21">
        <f t="shared" si="728"/>
        <v>0</v>
      </c>
      <c r="H1036" s="22">
        <f t="shared" si="729"/>
        <v>1</v>
      </c>
      <c r="I1036" s="23">
        <f t="shared" si="730"/>
        <v>0</v>
      </c>
      <c r="J1036" s="24">
        <f t="shared" si="731"/>
        <v>0</v>
      </c>
      <c r="K1036" s="16"/>
      <c r="L1036" s="16"/>
      <c r="M1036" s="16"/>
    </row>
    <row r="1037" spans="1:13">
      <c r="A1037" s="7"/>
      <c r="B1037" s="103">
        <v>42349</v>
      </c>
      <c r="C1037" s="8" t="s">
        <v>13</v>
      </c>
      <c r="D1037" s="20" t="s">
        <v>6</v>
      </c>
      <c r="E1037" s="20"/>
      <c r="F1037" s="25"/>
      <c r="G1037" s="21">
        <f t="shared" si="728"/>
        <v>0</v>
      </c>
      <c r="H1037" s="22">
        <f t="shared" si="729"/>
        <v>1</v>
      </c>
      <c r="I1037" s="23">
        <f t="shared" si="730"/>
        <v>0</v>
      </c>
      <c r="J1037" s="24">
        <f t="shared" si="731"/>
        <v>0</v>
      </c>
      <c r="K1037" s="16"/>
      <c r="L1037" s="16"/>
      <c r="M1037" s="16"/>
    </row>
    <row r="1038" spans="1:13">
      <c r="A1038" s="7"/>
      <c r="B1038" s="104">
        <f t="shared" ref="B1038" si="734">B1037</f>
        <v>42349</v>
      </c>
      <c r="C1038" s="19" t="s">
        <v>14</v>
      </c>
      <c r="D1038" s="20" t="s">
        <v>5</v>
      </c>
      <c r="E1038" s="20"/>
      <c r="F1038" s="25"/>
      <c r="G1038" s="21">
        <f t="shared" si="728"/>
        <v>0</v>
      </c>
      <c r="H1038" s="22">
        <f t="shared" si="729"/>
        <v>1</v>
      </c>
      <c r="I1038" s="23">
        <f t="shared" si="730"/>
        <v>0</v>
      </c>
      <c r="J1038" s="24">
        <f t="shared" si="731"/>
        <v>0</v>
      </c>
      <c r="K1038" s="16"/>
      <c r="L1038" s="16"/>
      <c r="M1038" s="16"/>
    </row>
    <row r="1039" spans="1:13">
      <c r="A1039" s="7"/>
      <c r="B1039" s="104">
        <f t="shared" ref="B1039" si="735">B1037</f>
        <v>42349</v>
      </c>
      <c r="C1039" s="19" t="s">
        <v>15</v>
      </c>
      <c r="D1039" s="20" t="s">
        <v>2</v>
      </c>
      <c r="E1039" s="20"/>
      <c r="F1039" s="25"/>
      <c r="G1039" s="21">
        <f t="shared" si="728"/>
        <v>0</v>
      </c>
      <c r="H1039" s="22">
        <f t="shared" si="729"/>
        <v>1</v>
      </c>
      <c r="I1039" s="23">
        <f t="shared" si="730"/>
        <v>0</v>
      </c>
      <c r="J1039" s="24">
        <f t="shared" si="731"/>
        <v>0</v>
      </c>
      <c r="K1039" s="16"/>
      <c r="L1039" s="16"/>
      <c r="M1039" s="16"/>
    </row>
    <row r="1040" spans="1:13">
      <c r="A1040" s="7"/>
      <c r="B1040" s="103">
        <v>42350</v>
      </c>
      <c r="C1040" s="8" t="s">
        <v>13</v>
      </c>
      <c r="D1040" s="20" t="s">
        <v>4</v>
      </c>
      <c r="E1040" s="20"/>
      <c r="F1040" s="25"/>
      <c r="G1040" s="21">
        <f t="shared" si="728"/>
        <v>0</v>
      </c>
      <c r="H1040" s="22">
        <f t="shared" si="729"/>
        <v>1</v>
      </c>
      <c r="I1040" s="23">
        <f t="shared" si="730"/>
        <v>0</v>
      </c>
      <c r="J1040" s="24">
        <f t="shared" si="731"/>
        <v>0</v>
      </c>
      <c r="K1040" s="16"/>
      <c r="L1040" s="16"/>
      <c r="M1040" s="16"/>
    </row>
    <row r="1041" spans="1:13">
      <c r="A1041" s="7"/>
      <c r="B1041" s="104">
        <f t="shared" ref="B1041" si="736">B1040</f>
        <v>42350</v>
      </c>
      <c r="C1041" s="19" t="s">
        <v>14</v>
      </c>
      <c r="D1041" s="20" t="s">
        <v>6</v>
      </c>
      <c r="E1041" s="20"/>
      <c r="F1041" s="25"/>
      <c r="G1041" s="21">
        <f t="shared" si="728"/>
        <v>0</v>
      </c>
      <c r="H1041" s="22">
        <f t="shared" si="729"/>
        <v>1</v>
      </c>
      <c r="I1041" s="23">
        <f t="shared" si="730"/>
        <v>0</v>
      </c>
      <c r="J1041" s="24">
        <f t="shared" si="731"/>
        <v>0</v>
      </c>
      <c r="K1041" s="16"/>
      <c r="L1041" s="16"/>
      <c r="M1041" s="16"/>
    </row>
    <row r="1042" spans="1:13">
      <c r="A1042" s="7"/>
      <c r="B1042" s="104">
        <f t="shared" ref="B1042" si="737">B1040</f>
        <v>42350</v>
      </c>
      <c r="C1042" s="19" t="s">
        <v>15</v>
      </c>
      <c r="D1042" s="20" t="s">
        <v>5</v>
      </c>
      <c r="E1042" s="20"/>
      <c r="F1042" s="25"/>
      <c r="G1042" s="21">
        <f t="shared" si="728"/>
        <v>0</v>
      </c>
      <c r="H1042" s="22">
        <f t="shared" si="729"/>
        <v>1</v>
      </c>
      <c r="I1042" s="23">
        <f t="shared" si="730"/>
        <v>0</v>
      </c>
      <c r="J1042" s="24">
        <f t="shared" si="731"/>
        <v>0</v>
      </c>
      <c r="K1042" s="16"/>
      <c r="L1042" s="16"/>
      <c r="M1042" s="16"/>
    </row>
    <row r="1043" spans="1:13">
      <c r="A1043" s="7"/>
      <c r="B1043" s="103">
        <v>42351</v>
      </c>
      <c r="C1043" s="8" t="s">
        <v>13</v>
      </c>
      <c r="D1043" s="20" t="s">
        <v>4</v>
      </c>
      <c r="E1043" s="20"/>
      <c r="F1043" s="25"/>
      <c r="G1043" s="21">
        <f t="shared" si="728"/>
        <v>0</v>
      </c>
      <c r="H1043" s="22">
        <f t="shared" si="729"/>
        <v>1</v>
      </c>
      <c r="I1043" s="23">
        <f t="shared" si="730"/>
        <v>0</v>
      </c>
      <c r="J1043" s="24">
        <f t="shared" si="731"/>
        <v>0</v>
      </c>
      <c r="K1043" s="16"/>
      <c r="L1043" s="16"/>
      <c r="M1043" s="16"/>
    </row>
    <row r="1044" spans="1:13">
      <c r="A1044" s="7"/>
      <c r="B1044" s="104">
        <f t="shared" ref="B1044" si="738">B1043</f>
        <v>42351</v>
      </c>
      <c r="C1044" s="19" t="s">
        <v>14</v>
      </c>
      <c r="D1044" s="20" t="s">
        <v>6</v>
      </c>
      <c r="E1044" s="20"/>
      <c r="F1044" s="25"/>
      <c r="G1044" s="21">
        <f t="shared" si="728"/>
        <v>0</v>
      </c>
      <c r="H1044" s="22">
        <f t="shared" si="729"/>
        <v>1</v>
      </c>
      <c r="I1044" s="23">
        <f t="shared" si="730"/>
        <v>0</v>
      </c>
      <c r="J1044" s="24">
        <f t="shared" si="731"/>
        <v>0</v>
      </c>
      <c r="K1044" s="16"/>
      <c r="L1044" s="16"/>
      <c r="M1044" s="16"/>
    </row>
    <row r="1045" spans="1:13">
      <c r="A1045" s="7"/>
      <c r="B1045" s="104">
        <f t="shared" ref="B1045" si="739">B1043</f>
        <v>42351</v>
      </c>
      <c r="C1045" s="19" t="s">
        <v>15</v>
      </c>
      <c r="D1045" s="20" t="s">
        <v>5</v>
      </c>
      <c r="E1045" s="20"/>
      <c r="F1045" s="25"/>
      <c r="G1045" s="21">
        <f t="shared" si="728"/>
        <v>0</v>
      </c>
      <c r="H1045" s="22">
        <f t="shared" si="729"/>
        <v>1</v>
      </c>
      <c r="I1045" s="23">
        <f t="shared" si="730"/>
        <v>0</v>
      </c>
      <c r="J1045" s="24">
        <f t="shared" si="731"/>
        <v>0</v>
      </c>
      <c r="K1045" s="16"/>
      <c r="L1045" s="16"/>
      <c r="M1045" s="16"/>
    </row>
    <row r="1046" spans="1:13">
      <c r="A1046" s="7"/>
      <c r="B1046" s="103">
        <v>42352</v>
      </c>
      <c r="C1046" s="8" t="s">
        <v>13</v>
      </c>
      <c r="D1046" s="20" t="s">
        <v>3</v>
      </c>
      <c r="E1046" s="20"/>
      <c r="F1046" s="25"/>
      <c r="G1046" s="21">
        <f t="shared" si="728"/>
        <v>0</v>
      </c>
      <c r="H1046" s="22">
        <f t="shared" si="729"/>
        <v>1</v>
      </c>
      <c r="I1046" s="23">
        <f t="shared" si="730"/>
        <v>0</v>
      </c>
      <c r="J1046" s="24">
        <f t="shared" si="731"/>
        <v>0</v>
      </c>
      <c r="K1046" s="16"/>
      <c r="L1046" s="16"/>
      <c r="M1046" s="16"/>
    </row>
    <row r="1047" spans="1:13">
      <c r="A1047" s="7"/>
      <c r="B1047" s="104">
        <f t="shared" ref="B1047" si="740">B1046</f>
        <v>42352</v>
      </c>
      <c r="C1047" s="19" t="s">
        <v>14</v>
      </c>
      <c r="D1047" s="20" t="s">
        <v>4</v>
      </c>
      <c r="E1047" s="20"/>
      <c r="F1047" s="25"/>
      <c r="G1047" s="21">
        <f t="shared" si="728"/>
        <v>0</v>
      </c>
      <c r="H1047" s="22">
        <f t="shared" si="729"/>
        <v>1</v>
      </c>
      <c r="I1047" s="23">
        <f t="shared" si="730"/>
        <v>0</v>
      </c>
      <c r="J1047" s="24">
        <f t="shared" si="731"/>
        <v>0</v>
      </c>
      <c r="K1047" s="16"/>
      <c r="L1047" s="16"/>
      <c r="M1047" s="16"/>
    </row>
    <row r="1048" spans="1:13">
      <c r="A1048" s="7"/>
      <c r="B1048" s="104">
        <f t="shared" ref="B1048" si="741">B1046</f>
        <v>42352</v>
      </c>
      <c r="C1048" s="19" t="s">
        <v>15</v>
      </c>
      <c r="D1048" s="20" t="s">
        <v>6</v>
      </c>
      <c r="E1048" s="20"/>
      <c r="F1048" s="25"/>
      <c r="G1048" s="21">
        <f t="shared" si="728"/>
        <v>0</v>
      </c>
      <c r="H1048" s="22">
        <f t="shared" si="729"/>
        <v>1</v>
      </c>
      <c r="I1048" s="23">
        <f t="shared" si="730"/>
        <v>0</v>
      </c>
      <c r="J1048" s="24">
        <f t="shared" si="731"/>
        <v>0</v>
      </c>
      <c r="K1048" s="16"/>
      <c r="L1048" s="16"/>
      <c r="M1048" s="16"/>
    </row>
    <row r="1049" spans="1:13">
      <c r="A1049" s="7"/>
      <c r="B1049" s="103">
        <v>42353</v>
      </c>
      <c r="C1049" s="8" t="s">
        <v>13</v>
      </c>
      <c r="D1049" s="20" t="s">
        <v>3</v>
      </c>
      <c r="E1049" s="20"/>
      <c r="F1049" s="25"/>
      <c r="G1049" s="21">
        <f t="shared" si="728"/>
        <v>0</v>
      </c>
      <c r="H1049" s="22">
        <f t="shared" si="729"/>
        <v>1</v>
      </c>
      <c r="I1049" s="23">
        <f t="shared" si="730"/>
        <v>0</v>
      </c>
      <c r="J1049" s="24">
        <f t="shared" si="731"/>
        <v>0</v>
      </c>
      <c r="K1049" s="16"/>
      <c r="L1049" s="16"/>
      <c r="M1049" s="16"/>
    </row>
    <row r="1050" spans="1:13">
      <c r="A1050" s="7"/>
      <c r="B1050" s="104">
        <f t="shared" ref="B1050" si="742">B1049</f>
        <v>42353</v>
      </c>
      <c r="C1050" s="19" t="s">
        <v>14</v>
      </c>
      <c r="D1050" s="20" t="s">
        <v>4</v>
      </c>
      <c r="E1050" s="20"/>
      <c r="F1050" s="25"/>
      <c r="G1050" s="21">
        <f t="shared" si="728"/>
        <v>0</v>
      </c>
      <c r="H1050" s="22">
        <f t="shared" si="729"/>
        <v>1</v>
      </c>
      <c r="I1050" s="23">
        <f t="shared" si="730"/>
        <v>0</v>
      </c>
      <c r="J1050" s="24">
        <f t="shared" si="731"/>
        <v>0</v>
      </c>
      <c r="K1050" s="16"/>
      <c r="L1050" s="16"/>
      <c r="M1050" s="16"/>
    </row>
    <row r="1051" spans="1:13">
      <c r="A1051" s="7"/>
      <c r="B1051" s="104">
        <f t="shared" ref="B1051" si="743">B1049</f>
        <v>42353</v>
      </c>
      <c r="C1051" s="19" t="s">
        <v>15</v>
      </c>
      <c r="D1051" s="20" t="s">
        <v>6</v>
      </c>
      <c r="E1051" s="20"/>
      <c r="F1051" s="25"/>
      <c r="G1051" s="21">
        <f t="shared" si="728"/>
        <v>0</v>
      </c>
      <c r="H1051" s="22">
        <f t="shared" si="729"/>
        <v>1</v>
      </c>
      <c r="I1051" s="23">
        <f t="shared" si="730"/>
        <v>0</v>
      </c>
      <c r="J1051" s="24">
        <f t="shared" si="731"/>
        <v>0</v>
      </c>
      <c r="K1051" s="16"/>
      <c r="L1051" s="16"/>
      <c r="M1051" s="16"/>
    </row>
    <row r="1052" spans="1:13">
      <c r="A1052" s="7"/>
      <c r="B1052" s="103">
        <v>42354</v>
      </c>
      <c r="C1052" s="8" t="s">
        <v>13</v>
      </c>
      <c r="D1052" s="20" t="s">
        <v>2</v>
      </c>
      <c r="E1052" s="20"/>
      <c r="F1052" s="25"/>
      <c r="G1052" s="21">
        <f t="shared" si="728"/>
        <v>0</v>
      </c>
      <c r="H1052" s="22">
        <f t="shared" si="729"/>
        <v>1</v>
      </c>
      <c r="I1052" s="23">
        <f t="shared" si="730"/>
        <v>0</v>
      </c>
      <c r="J1052" s="24">
        <f t="shared" si="731"/>
        <v>0</v>
      </c>
      <c r="K1052" s="16"/>
      <c r="L1052" s="16"/>
      <c r="M1052" s="16"/>
    </row>
    <row r="1053" spans="1:13">
      <c r="A1053" s="7"/>
      <c r="B1053" s="104">
        <f t="shared" ref="B1053" si="744">B1052</f>
        <v>42354</v>
      </c>
      <c r="C1053" s="19" t="s">
        <v>14</v>
      </c>
      <c r="D1053" s="20" t="s">
        <v>3</v>
      </c>
      <c r="E1053" s="20"/>
      <c r="F1053" s="25"/>
      <c r="G1053" s="21">
        <f t="shared" si="728"/>
        <v>0</v>
      </c>
      <c r="H1053" s="22">
        <f t="shared" si="729"/>
        <v>1</v>
      </c>
      <c r="I1053" s="23">
        <f t="shared" si="730"/>
        <v>0</v>
      </c>
      <c r="J1053" s="24">
        <f t="shared" si="731"/>
        <v>0</v>
      </c>
      <c r="K1053" s="16"/>
      <c r="L1053" s="16"/>
      <c r="M1053" s="16"/>
    </row>
    <row r="1054" spans="1:13">
      <c r="A1054" s="7"/>
      <c r="B1054" s="104">
        <f t="shared" ref="B1054" si="745">B1052</f>
        <v>42354</v>
      </c>
      <c r="C1054" s="19" t="s">
        <v>15</v>
      </c>
      <c r="D1054" s="20" t="s">
        <v>4</v>
      </c>
      <c r="E1054" s="20"/>
      <c r="F1054" s="25"/>
      <c r="G1054" s="21">
        <f t="shared" si="728"/>
        <v>0</v>
      </c>
      <c r="H1054" s="22">
        <f t="shared" si="729"/>
        <v>1</v>
      </c>
      <c r="I1054" s="23">
        <f t="shared" si="730"/>
        <v>0</v>
      </c>
      <c r="J1054" s="24">
        <f t="shared" si="731"/>
        <v>0</v>
      </c>
      <c r="K1054" s="16"/>
      <c r="L1054" s="16"/>
      <c r="M1054" s="16"/>
    </row>
    <row r="1055" spans="1:13">
      <c r="A1055" s="7"/>
      <c r="B1055" s="103">
        <v>42355</v>
      </c>
      <c r="C1055" s="8" t="s">
        <v>13</v>
      </c>
      <c r="D1055" s="9" t="s">
        <v>2</v>
      </c>
      <c r="E1055" s="20"/>
      <c r="F1055" s="25"/>
      <c r="G1055" s="21">
        <f t="shared" si="728"/>
        <v>0</v>
      </c>
      <c r="H1055" s="22">
        <f t="shared" si="729"/>
        <v>1</v>
      </c>
      <c r="I1055" s="23">
        <f t="shared" si="730"/>
        <v>0</v>
      </c>
      <c r="J1055" s="24">
        <f t="shared" si="731"/>
        <v>0</v>
      </c>
      <c r="K1055" s="16"/>
      <c r="L1055" s="16"/>
      <c r="M1055" s="16"/>
    </row>
    <row r="1056" spans="1:13">
      <c r="A1056" s="7"/>
      <c r="B1056" s="104">
        <f t="shared" ref="B1056" si="746">B1055</f>
        <v>42355</v>
      </c>
      <c r="C1056" s="19" t="s">
        <v>14</v>
      </c>
      <c r="D1056" s="20" t="s">
        <v>3</v>
      </c>
      <c r="E1056" s="20"/>
      <c r="F1056" s="25"/>
      <c r="G1056" s="21">
        <f t="shared" si="728"/>
        <v>0</v>
      </c>
      <c r="H1056" s="22">
        <f t="shared" si="729"/>
        <v>1</v>
      </c>
      <c r="I1056" s="23">
        <f t="shared" si="730"/>
        <v>0</v>
      </c>
      <c r="J1056" s="24">
        <f t="shared" si="731"/>
        <v>0</v>
      </c>
      <c r="K1056" s="16"/>
      <c r="L1056" s="16"/>
      <c r="M1056" s="16"/>
    </row>
    <row r="1057" spans="1:13">
      <c r="A1057" s="7"/>
      <c r="B1057" s="104">
        <f t="shared" ref="B1057" si="747">B1055</f>
        <v>42355</v>
      </c>
      <c r="C1057" s="19" t="s">
        <v>15</v>
      </c>
      <c r="D1057" s="20" t="s">
        <v>4</v>
      </c>
      <c r="E1057" s="20"/>
      <c r="F1057" s="25"/>
      <c r="G1057" s="21">
        <f t="shared" si="728"/>
        <v>0</v>
      </c>
      <c r="H1057" s="22">
        <f t="shared" si="729"/>
        <v>1</v>
      </c>
      <c r="I1057" s="23">
        <f t="shared" si="730"/>
        <v>0</v>
      </c>
      <c r="J1057" s="24">
        <f t="shared" si="731"/>
        <v>0</v>
      </c>
      <c r="K1057" s="16"/>
      <c r="L1057" s="16"/>
      <c r="M1057" s="16"/>
    </row>
    <row r="1058" spans="1:13">
      <c r="A1058" s="7"/>
      <c r="B1058" s="103">
        <v>42356</v>
      </c>
      <c r="C1058" s="8" t="s">
        <v>13</v>
      </c>
      <c r="D1058" s="20" t="s">
        <v>5</v>
      </c>
      <c r="E1058" s="20"/>
      <c r="F1058" s="25"/>
      <c r="G1058" s="21">
        <f t="shared" si="728"/>
        <v>0</v>
      </c>
      <c r="H1058" s="22">
        <f t="shared" si="729"/>
        <v>1</v>
      </c>
      <c r="I1058" s="23">
        <f t="shared" si="730"/>
        <v>0</v>
      </c>
      <c r="J1058" s="24">
        <f t="shared" si="731"/>
        <v>0</v>
      </c>
      <c r="K1058" s="16"/>
      <c r="L1058" s="16"/>
      <c r="M1058" s="16"/>
    </row>
    <row r="1059" spans="1:13">
      <c r="A1059" s="7"/>
      <c r="B1059" s="104">
        <f t="shared" ref="B1059" si="748">B1058</f>
        <v>42356</v>
      </c>
      <c r="C1059" s="19" t="s">
        <v>14</v>
      </c>
      <c r="D1059" s="20" t="s">
        <v>2</v>
      </c>
      <c r="E1059" s="20"/>
      <c r="F1059" s="25"/>
      <c r="G1059" s="21">
        <f t="shared" si="728"/>
        <v>0</v>
      </c>
      <c r="H1059" s="22">
        <f t="shared" si="729"/>
        <v>1</v>
      </c>
      <c r="I1059" s="23">
        <f t="shared" si="730"/>
        <v>0</v>
      </c>
      <c r="J1059" s="24">
        <f t="shared" si="731"/>
        <v>0</v>
      </c>
      <c r="K1059" s="16"/>
      <c r="L1059" s="16"/>
      <c r="M1059" s="16"/>
    </row>
    <row r="1060" spans="1:13">
      <c r="A1060" s="7"/>
      <c r="B1060" s="104">
        <f t="shared" ref="B1060" si="749">B1058</f>
        <v>42356</v>
      </c>
      <c r="C1060" s="19" t="s">
        <v>15</v>
      </c>
      <c r="D1060" s="20" t="s">
        <v>3</v>
      </c>
      <c r="E1060" s="20"/>
      <c r="F1060" s="25"/>
      <c r="G1060" s="21">
        <f t="shared" si="728"/>
        <v>0</v>
      </c>
      <c r="H1060" s="22">
        <f t="shared" si="729"/>
        <v>1</v>
      </c>
      <c r="I1060" s="23">
        <f t="shared" si="730"/>
        <v>0</v>
      </c>
      <c r="J1060" s="24">
        <f t="shared" si="731"/>
        <v>0</v>
      </c>
      <c r="K1060" s="16"/>
      <c r="L1060" s="16"/>
      <c r="M1060" s="16"/>
    </row>
    <row r="1061" spans="1:13">
      <c r="A1061" s="7"/>
      <c r="B1061" s="103">
        <v>42357</v>
      </c>
      <c r="C1061" s="8" t="s">
        <v>13</v>
      </c>
      <c r="D1061" s="20" t="s">
        <v>5</v>
      </c>
      <c r="E1061" s="20"/>
      <c r="F1061" s="25"/>
      <c r="G1061" s="21">
        <f t="shared" si="728"/>
        <v>0</v>
      </c>
      <c r="H1061" s="22">
        <f t="shared" si="729"/>
        <v>1</v>
      </c>
      <c r="I1061" s="23">
        <f t="shared" si="730"/>
        <v>0</v>
      </c>
      <c r="J1061" s="24">
        <f t="shared" si="731"/>
        <v>0</v>
      </c>
      <c r="K1061" s="16"/>
      <c r="L1061" s="16"/>
      <c r="M1061" s="16"/>
    </row>
    <row r="1062" spans="1:13">
      <c r="A1062" s="7"/>
      <c r="B1062" s="104">
        <f t="shared" ref="B1062" si="750">B1061</f>
        <v>42357</v>
      </c>
      <c r="C1062" s="19" t="s">
        <v>14</v>
      </c>
      <c r="D1062" s="20" t="s">
        <v>2</v>
      </c>
      <c r="E1062" s="20"/>
      <c r="F1062" s="25"/>
      <c r="G1062" s="21">
        <f t="shared" si="728"/>
        <v>0</v>
      </c>
      <c r="H1062" s="22">
        <f t="shared" si="729"/>
        <v>1</v>
      </c>
      <c r="I1062" s="23">
        <f t="shared" si="730"/>
        <v>0</v>
      </c>
      <c r="J1062" s="24">
        <f t="shared" si="731"/>
        <v>0</v>
      </c>
      <c r="K1062" s="16"/>
      <c r="L1062" s="16"/>
      <c r="M1062" s="16"/>
    </row>
    <row r="1063" spans="1:13">
      <c r="A1063" s="7"/>
      <c r="B1063" s="104">
        <f t="shared" ref="B1063" si="751">B1061</f>
        <v>42357</v>
      </c>
      <c r="C1063" s="19" t="s">
        <v>15</v>
      </c>
      <c r="D1063" s="20" t="s">
        <v>3</v>
      </c>
      <c r="E1063" s="20"/>
      <c r="F1063" s="25"/>
      <c r="G1063" s="21">
        <f t="shared" si="728"/>
        <v>0</v>
      </c>
      <c r="H1063" s="22">
        <f t="shared" si="729"/>
        <v>1</v>
      </c>
      <c r="I1063" s="23">
        <f t="shared" si="730"/>
        <v>0</v>
      </c>
      <c r="J1063" s="24">
        <f t="shared" si="731"/>
        <v>0</v>
      </c>
      <c r="K1063" s="16"/>
      <c r="L1063" s="16"/>
      <c r="M1063" s="16"/>
    </row>
    <row r="1064" spans="1:13">
      <c r="A1064" s="7"/>
      <c r="B1064" s="103">
        <v>42358</v>
      </c>
      <c r="C1064" s="8" t="s">
        <v>13</v>
      </c>
      <c r="D1064" s="20" t="s">
        <v>6</v>
      </c>
      <c r="E1064" s="20"/>
      <c r="F1064" s="25"/>
      <c r="G1064" s="21">
        <f t="shared" si="728"/>
        <v>0</v>
      </c>
      <c r="H1064" s="22">
        <f t="shared" si="729"/>
        <v>1</v>
      </c>
      <c r="I1064" s="23">
        <f t="shared" si="730"/>
        <v>0</v>
      </c>
      <c r="J1064" s="24">
        <f t="shared" si="731"/>
        <v>0</v>
      </c>
      <c r="K1064" s="16"/>
      <c r="L1064" s="16"/>
      <c r="M1064" s="16"/>
    </row>
    <row r="1065" spans="1:13">
      <c r="A1065" s="7"/>
      <c r="B1065" s="105">
        <f t="shared" ref="B1065" si="752">B1064</f>
        <v>42358</v>
      </c>
      <c r="C1065" s="19" t="s">
        <v>14</v>
      </c>
      <c r="D1065" s="20" t="s">
        <v>5</v>
      </c>
      <c r="E1065" s="20"/>
      <c r="F1065" s="25"/>
      <c r="G1065" s="21">
        <f t="shared" si="728"/>
        <v>0</v>
      </c>
      <c r="H1065" s="22">
        <f t="shared" si="729"/>
        <v>1</v>
      </c>
      <c r="I1065" s="23">
        <f t="shared" si="730"/>
        <v>0</v>
      </c>
      <c r="J1065" s="24">
        <f t="shared" si="731"/>
        <v>0</v>
      </c>
      <c r="K1065" s="16"/>
      <c r="L1065" s="16"/>
      <c r="M1065" s="16"/>
    </row>
    <row r="1066" spans="1:13">
      <c r="A1066" s="16"/>
      <c r="B1066" s="106">
        <f t="shared" ref="B1066" si="753">B1064</f>
        <v>42358</v>
      </c>
      <c r="C1066" s="8" t="s">
        <v>15</v>
      </c>
      <c r="D1066" s="9" t="s">
        <v>2</v>
      </c>
      <c r="E1066" s="9"/>
      <c r="F1066" s="10"/>
      <c r="G1066" s="11">
        <f t="shared" si="728"/>
        <v>0</v>
      </c>
      <c r="H1066" s="12">
        <f t="shared" si="729"/>
        <v>1</v>
      </c>
      <c r="I1066" s="13">
        <f t="shared" si="730"/>
        <v>0</v>
      </c>
      <c r="J1066" s="14">
        <f t="shared" si="731"/>
        <v>0</v>
      </c>
      <c r="K1066" s="16"/>
      <c r="L1066" s="16"/>
      <c r="M1066" s="16"/>
    </row>
    <row r="1067" spans="1:13">
      <c r="A1067" s="16"/>
      <c r="B1067" s="106">
        <v>42359</v>
      </c>
      <c r="C1067" s="8" t="s">
        <v>13</v>
      </c>
      <c r="D1067" s="20" t="s">
        <v>6</v>
      </c>
      <c r="E1067" s="20"/>
      <c r="F1067" s="25"/>
      <c r="G1067" s="21">
        <f t="shared" si="728"/>
        <v>0</v>
      </c>
      <c r="H1067" s="22">
        <f t="shared" si="729"/>
        <v>1</v>
      </c>
      <c r="I1067" s="23">
        <f t="shared" si="730"/>
        <v>0</v>
      </c>
      <c r="J1067" s="24">
        <f t="shared" si="731"/>
        <v>0</v>
      </c>
      <c r="K1067" s="16"/>
      <c r="L1067" s="16"/>
      <c r="M1067" s="16"/>
    </row>
    <row r="1068" spans="1:13">
      <c r="A1068" s="16"/>
      <c r="B1068" s="105">
        <f t="shared" ref="B1068" si="754">B1067</f>
        <v>42359</v>
      </c>
      <c r="C1068" s="19" t="s">
        <v>14</v>
      </c>
      <c r="D1068" s="20" t="s">
        <v>5</v>
      </c>
      <c r="E1068" s="20"/>
      <c r="F1068" s="25"/>
      <c r="G1068" s="21">
        <f t="shared" si="728"/>
        <v>0</v>
      </c>
      <c r="H1068" s="22">
        <f t="shared" si="729"/>
        <v>1</v>
      </c>
      <c r="I1068" s="23">
        <f t="shared" si="730"/>
        <v>0</v>
      </c>
      <c r="J1068" s="24">
        <f t="shared" si="731"/>
        <v>0</v>
      </c>
      <c r="K1068" s="16"/>
      <c r="L1068" s="16"/>
      <c r="M1068" s="16"/>
    </row>
    <row r="1069" spans="1:13">
      <c r="A1069" s="16"/>
      <c r="B1069" s="105">
        <f t="shared" ref="B1069" si="755">B1067</f>
        <v>42359</v>
      </c>
      <c r="C1069" s="19" t="s">
        <v>15</v>
      </c>
      <c r="D1069" s="20" t="s">
        <v>2</v>
      </c>
      <c r="E1069" s="20"/>
      <c r="F1069" s="25"/>
      <c r="G1069" s="21">
        <f t="shared" si="728"/>
        <v>0</v>
      </c>
      <c r="H1069" s="22">
        <f t="shared" si="729"/>
        <v>1</v>
      </c>
      <c r="I1069" s="23">
        <f t="shared" si="730"/>
        <v>0</v>
      </c>
      <c r="J1069" s="24">
        <f t="shared" si="731"/>
        <v>0</v>
      </c>
      <c r="K1069" s="16"/>
      <c r="L1069" s="16"/>
      <c r="M1069" s="16"/>
    </row>
    <row r="1070" spans="1:13">
      <c r="A1070" s="16"/>
      <c r="B1070" s="106">
        <v>42360</v>
      </c>
      <c r="C1070" s="8" t="s">
        <v>13</v>
      </c>
      <c r="D1070" s="20" t="s">
        <v>4</v>
      </c>
      <c r="E1070" s="20"/>
      <c r="F1070" s="25"/>
      <c r="G1070" s="21">
        <f t="shared" si="728"/>
        <v>0</v>
      </c>
      <c r="H1070" s="22">
        <f t="shared" si="729"/>
        <v>1</v>
      </c>
      <c r="I1070" s="23">
        <f t="shared" si="730"/>
        <v>0</v>
      </c>
      <c r="J1070" s="24">
        <f t="shared" si="731"/>
        <v>0</v>
      </c>
      <c r="K1070" s="16"/>
      <c r="L1070" s="16"/>
      <c r="M1070" s="16"/>
    </row>
    <row r="1071" spans="1:13">
      <c r="A1071" s="16"/>
      <c r="B1071" s="105">
        <f t="shared" ref="B1071" si="756">B1070</f>
        <v>42360</v>
      </c>
      <c r="C1071" s="19" t="s">
        <v>14</v>
      </c>
      <c r="D1071" s="20" t="s">
        <v>6</v>
      </c>
      <c r="E1071" s="20"/>
      <c r="F1071" s="25"/>
      <c r="G1071" s="21">
        <f t="shared" si="728"/>
        <v>0</v>
      </c>
      <c r="H1071" s="22">
        <f t="shared" si="729"/>
        <v>1</v>
      </c>
      <c r="I1071" s="23">
        <f t="shared" si="730"/>
        <v>0</v>
      </c>
      <c r="J1071" s="24">
        <f t="shared" si="731"/>
        <v>0</v>
      </c>
      <c r="K1071" s="16"/>
      <c r="L1071" s="16"/>
      <c r="M1071" s="16"/>
    </row>
    <row r="1072" spans="1:13">
      <c r="A1072" s="16"/>
      <c r="B1072" s="105">
        <f t="shared" ref="B1072" si="757">B1070</f>
        <v>42360</v>
      </c>
      <c r="C1072" s="19" t="s">
        <v>15</v>
      </c>
      <c r="D1072" s="20" t="s">
        <v>5</v>
      </c>
      <c r="E1072" s="20"/>
      <c r="F1072" s="25"/>
      <c r="G1072" s="21">
        <f t="shared" si="728"/>
        <v>0</v>
      </c>
      <c r="H1072" s="22">
        <f t="shared" si="729"/>
        <v>1</v>
      </c>
      <c r="I1072" s="23">
        <f t="shared" si="730"/>
        <v>0</v>
      </c>
      <c r="J1072" s="24">
        <f t="shared" si="731"/>
        <v>0</v>
      </c>
      <c r="K1072" s="16"/>
      <c r="L1072" s="16"/>
      <c r="M1072" s="16"/>
    </row>
    <row r="1073" spans="1:13">
      <c r="A1073" s="16"/>
      <c r="B1073" s="106">
        <v>42361</v>
      </c>
      <c r="C1073" s="8" t="s">
        <v>13</v>
      </c>
      <c r="D1073" s="20" t="s">
        <v>4</v>
      </c>
      <c r="E1073" s="20"/>
      <c r="F1073" s="25"/>
      <c r="G1073" s="21">
        <f t="shared" si="728"/>
        <v>0</v>
      </c>
      <c r="H1073" s="22">
        <f t="shared" si="729"/>
        <v>1</v>
      </c>
      <c r="I1073" s="23">
        <f t="shared" si="730"/>
        <v>0</v>
      </c>
      <c r="J1073" s="24">
        <f t="shared" si="731"/>
        <v>0</v>
      </c>
      <c r="K1073" s="16"/>
      <c r="L1073" s="16"/>
      <c r="M1073" s="16"/>
    </row>
    <row r="1074" spans="1:13">
      <c r="A1074" s="16"/>
      <c r="B1074" s="105">
        <f t="shared" ref="B1074" si="758">B1073</f>
        <v>42361</v>
      </c>
      <c r="C1074" s="19" t="s">
        <v>14</v>
      </c>
      <c r="D1074" s="20" t="s">
        <v>6</v>
      </c>
      <c r="E1074" s="20"/>
      <c r="F1074" s="25"/>
      <c r="G1074" s="21">
        <f t="shared" si="728"/>
        <v>0</v>
      </c>
      <c r="H1074" s="22">
        <f t="shared" si="729"/>
        <v>1</v>
      </c>
      <c r="I1074" s="23">
        <f t="shared" si="730"/>
        <v>0</v>
      </c>
      <c r="J1074" s="24">
        <f t="shared" si="731"/>
        <v>0</v>
      </c>
      <c r="K1074" s="16"/>
      <c r="L1074" s="16"/>
      <c r="M1074" s="16"/>
    </row>
    <row r="1075" spans="1:13">
      <c r="A1075" s="16"/>
      <c r="B1075" s="105">
        <f t="shared" ref="B1075" si="759">B1073</f>
        <v>42361</v>
      </c>
      <c r="C1075" s="19" t="s">
        <v>15</v>
      </c>
      <c r="D1075" s="20" t="s">
        <v>5</v>
      </c>
      <c r="E1075" s="20"/>
      <c r="F1075" s="25"/>
      <c r="G1075" s="21">
        <f t="shared" si="728"/>
        <v>0</v>
      </c>
      <c r="H1075" s="22">
        <f t="shared" si="729"/>
        <v>1</v>
      </c>
      <c r="I1075" s="23">
        <f t="shared" si="730"/>
        <v>0</v>
      </c>
      <c r="J1075" s="24">
        <f t="shared" si="731"/>
        <v>0</v>
      </c>
      <c r="K1075" s="16"/>
      <c r="L1075" s="16"/>
      <c r="M1075" s="16"/>
    </row>
    <row r="1076" spans="1:13">
      <c r="A1076" s="16"/>
      <c r="B1076" s="106">
        <v>42362</v>
      </c>
      <c r="C1076" s="8" t="s">
        <v>13</v>
      </c>
      <c r="D1076" s="20" t="s">
        <v>3</v>
      </c>
      <c r="E1076" s="20"/>
      <c r="F1076" s="25"/>
      <c r="G1076" s="21">
        <f t="shared" si="728"/>
        <v>0</v>
      </c>
      <c r="H1076" s="22">
        <f t="shared" si="729"/>
        <v>1</v>
      </c>
      <c r="I1076" s="23">
        <f t="shared" si="730"/>
        <v>0</v>
      </c>
      <c r="J1076" s="24">
        <f t="shared" si="731"/>
        <v>0</v>
      </c>
      <c r="K1076" s="16"/>
      <c r="L1076" s="16"/>
      <c r="M1076" s="16"/>
    </row>
    <row r="1077" spans="1:13">
      <c r="A1077" s="16"/>
      <c r="B1077" s="105">
        <f t="shared" ref="B1077" si="760">B1076</f>
        <v>42362</v>
      </c>
      <c r="C1077" s="19" t="s">
        <v>14</v>
      </c>
      <c r="D1077" s="20" t="s">
        <v>4</v>
      </c>
      <c r="E1077" s="20"/>
      <c r="F1077" s="25"/>
      <c r="G1077" s="21">
        <f t="shared" si="728"/>
        <v>0</v>
      </c>
      <c r="H1077" s="22">
        <f t="shared" si="729"/>
        <v>1</v>
      </c>
      <c r="I1077" s="23">
        <f t="shared" si="730"/>
        <v>0</v>
      </c>
      <c r="J1077" s="24">
        <f t="shared" si="731"/>
        <v>0</v>
      </c>
      <c r="K1077" s="16"/>
      <c r="L1077" s="16"/>
      <c r="M1077" s="16"/>
    </row>
    <row r="1078" spans="1:13">
      <c r="A1078" s="16"/>
      <c r="B1078" s="105">
        <f t="shared" ref="B1078" si="761">B1076</f>
        <v>42362</v>
      </c>
      <c r="C1078" s="19" t="s">
        <v>15</v>
      </c>
      <c r="D1078" s="20" t="s">
        <v>6</v>
      </c>
      <c r="E1078" s="20"/>
      <c r="F1078" s="25"/>
      <c r="G1078" s="21">
        <f t="shared" si="728"/>
        <v>0</v>
      </c>
      <c r="H1078" s="22">
        <f t="shared" si="729"/>
        <v>1</v>
      </c>
      <c r="I1078" s="23">
        <f t="shared" si="730"/>
        <v>0</v>
      </c>
      <c r="J1078" s="24">
        <f t="shared" si="731"/>
        <v>0</v>
      </c>
      <c r="K1078" s="16"/>
      <c r="L1078" s="16"/>
      <c r="M1078" s="16"/>
    </row>
    <row r="1079" spans="1:13">
      <c r="A1079" s="16"/>
      <c r="B1079" s="106">
        <v>42363</v>
      </c>
      <c r="C1079" s="8" t="s">
        <v>13</v>
      </c>
      <c r="D1079" s="20" t="s">
        <v>3</v>
      </c>
      <c r="E1079" s="20"/>
      <c r="F1079" s="25"/>
      <c r="G1079" s="21">
        <f t="shared" si="728"/>
        <v>0</v>
      </c>
      <c r="H1079" s="22">
        <f t="shared" si="729"/>
        <v>1</v>
      </c>
      <c r="I1079" s="23">
        <f t="shared" si="730"/>
        <v>0</v>
      </c>
      <c r="J1079" s="24">
        <f t="shared" si="731"/>
        <v>0</v>
      </c>
      <c r="K1079" s="16"/>
      <c r="L1079" s="16"/>
      <c r="M1079" s="16"/>
    </row>
    <row r="1080" spans="1:13">
      <c r="A1080" s="16"/>
      <c r="B1080" s="105">
        <f t="shared" ref="B1080" si="762">B1079</f>
        <v>42363</v>
      </c>
      <c r="C1080" s="19" t="s">
        <v>14</v>
      </c>
      <c r="D1080" s="20" t="s">
        <v>4</v>
      </c>
      <c r="E1080" s="20"/>
      <c r="F1080" s="25"/>
      <c r="G1080" s="21">
        <f t="shared" si="728"/>
        <v>0</v>
      </c>
      <c r="H1080" s="22">
        <f t="shared" si="729"/>
        <v>1</v>
      </c>
      <c r="I1080" s="23">
        <f t="shared" si="730"/>
        <v>0</v>
      </c>
      <c r="J1080" s="24">
        <f t="shared" si="731"/>
        <v>0</v>
      </c>
      <c r="K1080" s="16"/>
      <c r="L1080" s="16"/>
      <c r="M1080" s="16"/>
    </row>
    <row r="1081" spans="1:13">
      <c r="A1081" s="16"/>
      <c r="B1081" s="105">
        <f t="shared" ref="B1081" si="763">B1079</f>
        <v>42363</v>
      </c>
      <c r="C1081" s="19" t="s">
        <v>15</v>
      </c>
      <c r="D1081" s="20" t="s">
        <v>6</v>
      </c>
      <c r="E1081" s="20"/>
      <c r="F1081" s="25"/>
      <c r="G1081" s="21">
        <f t="shared" si="728"/>
        <v>0</v>
      </c>
      <c r="H1081" s="22">
        <f t="shared" si="729"/>
        <v>1</v>
      </c>
      <c r="I1081" s="23">
        <f t="shared" si="730"/>
        <v>0</v>
      </c>
      <c r="J1081" s="24">
        <f t="shared" si="731"/>
        <v>0</v>
      </c>
      <c r="K1081" s="16"/>
      <c r="L1081" s="16"/>
      <c r="M1081" s="16"/>
    </row>
    <row r="1082" spans="1:13">
      <c r="A1082" s="16"/>
      <c r="B1082" s="106">
        <v>42364</v>
      </c>
      <c r="C1082" s="8" t="s">
        <v>13</v>
      </c>
      <c r="D1082" s="20" t="s">
        <v>2</v>
      </c>
      <c r="E1082" s="20"/>
      <c r="F1082" s="25"/>
      <c r="G1082" s="21">
        <f t="shared" si="728"/>
        <v>0</v>
      </c>
      <c r="H1082" s="22">
        <f t="shared" si="729"/>
        <v>1</v>
      </c>
      <c r="I1082" s="23">
        <f t="shared" si="730"/>
        <v>0</v>
      </c>
      <c r="J1082" s="24">
        <f t="shared" si="731"/>
        <v>0</v>
      </c>
      <c r="K1082" s="16"/>
      <c r="L1082" s="16"/>
      <c r="M1082" s="16"/>
    </row>
    <row r="1083" spans="1:13">
      <c r="A1083" s="16"/>
      <c r="B1083" s="105">
        <f t="shared" ref="B1083" si="764">B1082</f>
        <v>42364</v>
      </c>
      <c r="C1083" s="19" t="s">
        <v>14</v>
      </c>
      <c r="D1083" s="20" t="s">
        <v>3</v>
      </c>
      <c r="E1083" s="20"/>
      <c r="F1083" s="25"/>
      <c r="G1083" s="21">
        <f t="shared" si="728"/>
        <v>0</v>
      </c>
      <c r="H1083" s="22">
        <f t="shared" si="729"/>
        <v>1</v>
      </c>
      <c r="I1083" s="23">
        <f t="shared" si="730"/>
        <v>0</v>
      </c>
      <c r="J1083" s="24">
        <f t="shared" si="731"/>
        <v>0</v>
      </c>
      <c r="K1083" s="16"/>
      <c r="L1083" s="16"/>
      <c r="M1083" s="16"/>
    </row>
    <row r="1084" spans="1:13">
      <c r="A1084" s="16"/>
      <c r="B1084" s="105">
        <f t="shared" ref="B1084" si="765">B1082</f>
        <v>42364</v>
      </c>
      <c r="C1084" s="19" t="s">
        <v>15</v>
      </c>
      <c r="D1084" s="20" t="s">
        <v>4</v>
      </c>
      <c r="E1084" s="20"/>
      <c r="F1084" s="25"/>
      <c r="G1084" s="21">
        <f t="shared" si="728"/>
        <v>0</v>
      </c>
      <c r="H1084" s="22">
        <f t="shared" si="729"/>
        <v>1</v>
      </c>
      <c r="I1084" s="23">
        <f t="shared" si="730"/>
        <v>0</v>
      </c>
      <c r="J1084" s="24">
        <f t="shared" si="731"/>
        <v>0</v>
      </c>
      <c r="K1084" s="16"/>
      <c r="L1084" s="16"/>
      <c r="M1084" s="16"/>
    </row>
    <row r="1085" spans="1:13">
      <c r="A1085" s="16"/>
      <c r="B1085" s="106">
        <v>42365</v>
      </c>
      <c r="C1085" s="8" t="s">
        <v>13</v>
      </c>
      <c r="D1085" s="9" t="s">
        <v>2</v>
      </c>
      <c r="E1085" s="20"/>
      <c r="F1085" s="25"/>
      <c r="G1085" s="21">
        <f t="shared" si="728"/>
        <v>0</v>
      </c>
      <c r="H1085" s="22">
        <f t="shared" si="729"/>
        <v>1</v>
      </c>
      <c r="I1085" s="23">
        <f t="shared" si="730"/>
        <v>0</v>
      </c>
      <c r="J1085" s="24">
        <f t="shared" si="731"/>
        <v>0</v>
      </c>
      <c r="K1085" s="16"/>
      <c r="L1085" s="16"/>
      <c r="M1085" s="16"/>
    </row>
    <row r="1086" spans="1:13">
      <c r="A1086" s="16"/>
      <c r="B1086" s="105">
        <f t="shared" ref="B1086" si="766">B1085</f>
        <v>42365</v>
      </c>
      <c r="C1086" s="19" t="s">
        <v>14</v>
      </c>
      <c r="D1086" s="20" t="s">
        <v>3</v>
      </c>
      <c r="E1086" s="20"/>
      <c r="F1086" s="25"/>
      <c r="G1086" s="21">
        <f t="shared" si="728"/>
        <v>0</v>
      </c>
      <c r="H1086" s="22">
        <f t="shared" si="729"/>
        <v>1</v>
      </c>
      <c r="I1086" s="23">
        <f t="shared" si="730"/>
        <v>0</v>
      </c>
      <c r="J1086" s="24">
        <f t="shared" si="731"/>
        <v>0</v>
      </c>
      <c r="K1086" s="16"/>
      <c r="L1086" s="16"/>
      <c r="M1086" s="16"/>
    </row>
    <row r="1087" spans="1:13">
      <c r="A1087" s="16"/>
      <c r="B1087" s="105">
        <f t="shared" ref="B1087" si="767">B1085</f>
        <v>42365</v>
      </c>
      <c r="C1087" s="19" t="s">
        <v>15</v>
      </c>
      <c r="D1087" s="20" t="s">
        <v>4</v>
      </c>
      <c r="E1087" s="20"/>
      <c r="F1087" s="25"/>
      <c r="G1087" s="21">
        <f t="shared" si="728"/>
        <v>0</v>
      </c>
      <c r="H1087" s="22">
        <f t="shared" si="729"/>
        <v>1</v>
      </c>
      <c r="I1087" s="23">
        <f t="shared" si="730"/>
        <v>0</v>
      </c>
      <c r="J1087" s="24">
        <f t="shared" si="731"/>
        <v>0</v>
      </c>
      <c r="K1087" s="16"/>
      <c r="L1087" s="16"/>
      <c r="M1087" s="16"/>
    </row>
    <row r="1088" spans="1:13">
      <c r="A1088" s="16"/>
      <c r="B1088" s="106">
        <v>42366</v>
      </c>
      <c r="C1088" s="8" t="s">
        <v>13</v>
      </c>
      <c r="D1088" s="20" t="s">
        <v>5</v>
      </c>
      <c r="E1088" s="20"/>
      <c r="F1088" s="25"/>
      <c r="G1088" s="21">
        <f t="shared" si="728"/>
        <v>0</v>
      </c>
      <c r="H1088" s="22">
        <f t="shared" si="729"/>
        <v>1</v>
      </c>
      <c r="I1088" s="23">
        <f t="shared" si="730"/>
        <v>0</v>
      </c>
      <c r="J1088" s="24">
        <f t="shared" si="731"/>
        <v>0</v>
      </c>
      <c r="K1088" s="16"/>
      <c r="L1088" s="16"/>
      <c r="M1088" s="16"/>
    </row>
    <row r="1089" spans="1:13">
      <c r="A1089" s="16"/>
      <c r="B1089" s="105">
        <f t="shared" ref="B1089" si="768">B1088</f>
        <v>42366</v>
      </c>
      <c r="C1089" s="19" t="s">
        <v>14</v>
      </c>
      <c r="D1089" s="20" t="s">
        <v>2</v>
      </c>
      <c r="E1089" s="20"/>
      <c r="F1089" s="25"/>
      <c r="G1089" s="21">
        <f t="shared" si="728"/>
        <v>0</v>
      </c>
      <c r="H1089" s="22">
        <f t="shared" si="729"/>
        <v>1</v>
      </c>
      <c r="I1089" s="23">
        <f t="shared" si="730"/>
        <v>0</v>
      </c>
      <c r="J1089" s="24">
        <f t="shared" si="731"/>
        <v>0</v>
      </c>
      <c r="K1089" s="16"/>
      <c r="L1089" s="16"/>
      <c r="M1089" s="16"/>
    </row>
    <row r="1090" spans="1:13">
      <c r="A1090" s="16"/>
      <c r="B1090" s="105">
        <f t="shared" ref="B1090" si="769">B1088</f>
        <v>42366</v>
      </c>
      <c r="C1090" s="19" t="s">
        <v>15</v>
      </c>
      <c r="D1090" s="20" t="s">
        <v>3</v>
      </c>
      <c r="E1090" s="20"/>
      <c r="F1090" s="25"/>
      <c r="G1090" s="21">
        <f t="shared" si="728"/>
        <v>0</v>
      </c>
      <c r="H1090" s="22">
        <f t="shared" si="729"/>
        <v>1</v>
      </c>
      <c r="I1090" s="23">
        <f t="shared" si="730"/>
        <v>0</v>
      </c>
      <c r="J1090" s="24">
        <f t="shared" si="731"/>
        <v>0</v>
      </c>
      <c r="K1090" s="16"/>
      <c r="L1090" s="16"/>
      <c r="M1090" s="16"/>
    </row>
    <row r="1091" spans="1:13">
      <c r="A1091" s="16"/>
      <c r="B1091" s="106">
        <v>42367</v>
      </c>
      <c r="C1091" s="8" t="s">
        <v>13</v>
      </c>
      <c r="D1091" s="20" t="s">
        <v>5</v>
      </c>
      <c r="E1091" s="20"/>
      <c r="F1091" s="25"/>
      <c r="G1091" s="21">
        <f t="shared" si="728"/>
        <v>0</v>
      </c>
      <c r="H1091" s="22">
        <f t="shared" si="729"/>
        <v>1</v>
      </c>
      <c r="I1091" s="23">
        <f t="shared" si="730"/>
        <v>0</v>
      </c>
      <c r="J1091" s="24">
        <f t="shared" si="731"/>
        <v>0</v>
      </c>
      <c r="K1091" s="16"/>
      <c r="L1091" s="16"/>
      <c r="M1091" s="16"/>
    </row>
    <row r="1092" spans="1:13">
      <c r="A1092" s="16"/>
      <c r="B1092" s="105">
        <f t="shared" ref="B1092" si="770">B1091</f>
        <v>42367</v>
      </c>
      <c r="C1092" s="19" t="s">
        <v>14</v>
      </c>
      <c r="D1092" s="20" t="s">
        <v>2</v>
      </c>
      <c r="E1092" s="20"/>
      <c r="F1092" s="25"/>
      <c r="G1092" s="21">
        <f t="shared" si="728"/>
        <v>0</v>
      </c>
      <c r="H1092" s="22">
        <f t="shared" si="729"/>
        <v>1</v>
      </c>
      <c r="I1092" s="23">
        <f t="shared" si="730"/>
        <v>0</v>
      </c>
      <c r="J1092" s="24">
        <f t="shared" si="731"/>
        <v>0</v>
      </c>
      <c r="K1092" s="16"/>
      <c r="L1092" s="16"/>
      <c r="M1092" s="16"/>
    </row>
    <row r="1093" spans="1:13">
      <c r="A1093" s="16"/>
      <c r="B1093" s="105">
        <f t="shared" ref="B1093" si="771">B1091</f>
        <v>42367</v>
      </c>
      <c r="C1093" s="19" t="s">
        <v>15</v>
      </c>
      <c r="D1093" s="20" t="s">
        <v>3</v>
      </c>
      <c r="E1093" s="20"/>
      <c r="F1093" s="25"/>
      <c r="G1093" s="21">
        <f t="shared" si="728"/>
        <v>0</v>
      </c>
      <c r="H1093" s="22">
        <f t="shared" si="729"/>
        <v>1</v>
      </c>
      <c r="I1093" s="23">
        <f t="shared" si="730"/>
        <v>0</v>
      </c>
      <c r="J1093" s="24">
        <f t="shared" si="731"/>
        <v>0</v>
      </c>
      <c r="K1093" s="16"/>
      <c r="L1093" s="16"/>
      <c r="M1093" s="16"/>
    </row>
    <row r="1094" spans="1:13">
      <c r="A1094" s="16"/>
      <c r="B1094" s="106">
        <v>42368</v>
      </c>
      <c r="C1094" s="8" t="s">
        <v>13</v>
      </c>
      <c r="D1094" s="20" t="s">
        <v>6</v>
      </c>
      <c r="E1094" s="20"/>
      <c r="F1094" s="25"/>
      <c r="G1094" s="21">
        <f t="shared" si="728"/>
        <v>0</v>
      </c>
      <c r="H1094" s="22">
        <f t="shared" si="729"/>
        <v>1</v>
      </c>
      <c r="I1094" s="23">
        <f t="shared" si="730"/>
        <v>0</v>
      </c>
      <c r="J1094" s="24">
        <f t="shared" si="731"/>
        <v>0</v>
      </c>
      <c r="K1094" s="16"/>
      <c r="L1094" s="16"/>
      <c r="M1094" s="16"/>
    </row>
    <row r="1095" spans="1:13">
      <c r="A1095" s="16"/>
      <c r="B1095" s="105">
        <f t="shared" ref="B1095" si="772">B1094</f>
        <v>42368</v>
      </c>
      <c r="C1095" s="19" t="s">
        <v>14</v>
      </c>
      <c r="D1095" s="20" t="s">
        <v>5</v>
      </c>
      <c r="E1095" s="20"/>
      <c r="F1095" s="25"/>
      <c r="G1095" s="21">
        <f t="shared" si="728"/>
        <v>0</v>
      </c>
      <c r="H1095" s="22">
        <f t="shared" si="729"/>
        <v>1</v>
      </c>
      <c r="I1095" s="23">
        <f t="shared" si="730"/>
        <v>0</v>
      </c>
      <c r="J1095" s="24">
        <f t="shared" si="731"/>
        <v>0</v>
      </c>
      <c r="K1095" s="16"/>
      <c r="L1095" s="16"/>
      <c r="M1095" s="16"/>
    </row>
    <row r="1096" spans="1:13">
      <c r="A1096" s="16"/>
      <c r="B1096" s="105">
        <f t="shared" ref="B1096" si="773">B1094</f>
        <v>42368</v>
      </c>
      <c r="C1096" s="19" t="s">
        <v>15</v>
      </c>
      <c r="D1096" s="20" t="s">
        <v>2</v>
      </c>
      <c r="E1096" s="20"/>
      <c r="F1096" s="25"/>
      <c r="G1096" s="21">
        <f t="shared" si="728"/>
        <v>0</v>
      </c>
      <c r="H1096" s="22">
        <f t="shared" si="729"/>
        <v>1</v>
      </c>
      <c r="I1096" s="23">
        <f t="shared" si="730"/>
        <v>0</v>
      </c>
      <c r="J1096" s="24">
        <f t="shared" si="731"/>
        <v>0</v>
      </c>
      <c r="K1096" s="16"/>
      <c r="L1096" s="16"/>
      <c r="M1096" s="16"/>
    </row>
    <row r="1097" spans="1:13">
      <c r="A1097" s="16"/>
      <c r="B1097" s="106">
        <v>42369</v>
      </c>
      <c r="C1097" s="8" t="s">
        <v>13</v>
      </c>
      <c r="D1097" s="20" t="s">
        <v>6</v>
      </c>
      <c r="E1097" s="20"/>
      <c r="F1097" s="25"/>
      <c r="G1097" s="21">
        <f t="shared" si="728"/>
        <v>0</v>
      </c>
      <c r="H1097" s="22">
        <f t="shared" si="729"/>
        <v>1</v>
      </c>
      <c r="I1097" s="23">
        <f t="shared" si="730"/>
        <v>0</v>
      </c>
      <c r="J1097" s="24">
        <f t="shared" si="731"/>
        <v>0</v>
      </c>
      <c r="K1097" s="16"/>
      <c r="L1097" s="16"/>
      <c r="M1097" s="16"/>
    </row>
    <row r="1098" spans="1:13">
      <c r="A1098" s="16"/>
      <c r="B1098" s="105">
        <f t="shared" ref="B1098" si="774">B1097</f>
        <v>42369</v>
      </c>
      <c r="C1098" s="19" t="s">
        <v>14</v>
      </c>
      <c r="D1098" s="20" t="s">
        <v>5</v>
      </c>
      <c r="E1098" s="20"/>
      <c r="F1098" s="25"/>
      <c r="G1098" s="21">
        <f t="shared" ref="G1098:G1099" si="775">$F1098*24</f>
        <v>0</v>
      </c>
      <c r="H1098" s="22">
        <f t="shared" ref="H1098:H1099" si="776">(8-$G1098)/8</f>
        <v>1</v>
      </c>
      <c r="I1098" s="23">
        <f t="shared" ref="I1098:I1099" si="777">$E1098/(8-$G1098)</f>
        <v>0</v>
      </c>
      <c r="J1098" s="24">
        <f t="shared" ref="J1098:J1099" si="778">$E1098/8</f>
        <v>0</v>
      </c>
      <c r="K1098" s="16"/>
      <c r="L1098" s="16"/>
      <c r="M1098" s="16"/>
    </row>
    <row r="1099" spans="1:13" ht="16.5" thickBot="1">
      <c r="A1099" s="16"/>
      <c r="B1099" s="107">
        <f t="shared" ref="B1099" si="779">B1097</f>
        <v>42369</v>
      </c>
      <c r="C1099" s="64" t="s">
        <v>15</v>
      </c>
      <c r="D1099" s="33" t="s">
        <v>2</v>
      </c>
      <c r="E1099" s="33"/>
      <c r="F1099" s="32"/>
      <c r="G1099" s="34">
        <f t="shared" si="775"/>
        <v>0</v>
      </c>
      <c r="H1099" s="35">
        <f t="shared" si="776"/>
        <v>1</v>
      </c>
      <c r="I1099" s="36">
        <f t="shared" si="777"/>
        <v>0</v>
      </c>
      <c r="J1099" s="37">
        <f t="shared" si="778"/>
        <v>0</v>
      </c>
      <c r="K1099" s="16"/>
      <c r="L1099" s="16"/>
      <c r="M1099" s="16"/>
    </row>
    <row r="1100" spans="1:13" s="38" customFormat="1" ht="16.5" thickTop="1">
      <c r="A1100" s="15"/>
      <c r="B1100" s="15"/>
      <c r="C1100" s="127"/>
      <c r="D1100" s="127"/>
      <c r="E1100" s="15"/>
      <c r="F1100" s="128"/>
      <c r="G1100" s="128"/>
      <c r="H1100" s="128"/>
      <c r="I1100" s="129"/>
      <c r="J1100" s="129"/>
      <c r="K1100" s="127"/>
      <c r="L1100" s="127"/>
      <c r="M1100" s="15"/>
    </row>
    <row r="1101" spans="1:13" s="38" customFormat="1" ht="15.75" customHeight="1" thickBot="1">
      <c r="A1101" s="15"/>
      <c r="B1101" s="15"/>
      <c r="C1101" s="127"/>
      <c r="D1101" s="127"/>
      <c r="E1101" s="15"/>
      <c r="F1101" s="128"/>
      <c r="G1101" s="128"/>
      <c r="H1101" s="128"/>
      <c r="I1101" s="129"/>
      <c r="J1101" s="129"/>
      <c r="K1101" s="127"/>
      <c r="L1101" s="127"/>
      <c r="M1101" s="15"/>
    </row>
    <row r="1102" spans="1:13" s="38" customFormat="1" ht="15.75" customHeight="1" thickTop="1">
      <c r="A1102" s="143" t="s">
        <v>26</v>
      </c>
      <c r="B1102" s="144"/>
      <c r="C1102" s="144"/>
      <c r="D1102" s="144"/>
      <c r="E1102" s="144"/>
      <c r="F1102" s="144"/>
      <c r="G1102" s="144"/>
      <c r="H1102" s="144"/>
      <c r="I1102" s="144"/>
      <c r="J1102" s="144"/>
      <c r="K1102" s="144"/>
      <c r="L1102" s="145"/>
      <c r="M1102" s="15"/>
    </row>
    <row r="1103" spans="1:13" s="38" customFormat="1" ht="15" customHeight="1">
      <c r="A1103" s="146"/>
      <c r="B1103" s="147"/>
      <c r="C1103" s="147"/>
      <c r="D1103" s="147"/>
      <c r="E1103" s="147"/>
      <c r="F1103" s="147"/>
      <c r="G1103" s="147"/>
      <c r="H1103" s="147"/>
      <c r="I1103" s="147"/>
      <c r="J1103" s="147"/>
      <c r="K1103" s="147"/>
      <c r="L1103" s="148"/>
      <c r="M1103" s="15"/>
    </row>
    <row r="1104" spans="1:13" s="38" customFormat="1" ht="15.75" customHeight="1" thickBot="1">
      <c r="A1104" s="149"/>
      <c r="B1104" s="150"/>
      <c r="C1104" s="150"/>
      <c r="D1104" s="150"/>
      <c r="E1104" s="150"/>
      <c r="F1104" s="150"/>
      <c r="G1104" s="150"/>
      <c r="H1104" s="150"/>
      <c r="I1104" s="150"/>
      <c r="J1104" s="150"/>
      <c r="K1104" s="150"/>
      <c r="L1104" s="151"/>
      <c r="M1104" s="15"/>
    </row>
    <row r="1105" spans="1:13" s="38" customFormat="1" ht="33" thickTop="1" thickBot="1">
      <c r="A1105" s="39" t="s">
        <v>17</v>
      </c>
      <c r="B1105" s="40" t="s">
        <v>22</v>
      </c>
      <c r="C1105" s="157" t="s">
        <v>19</v>
      </c>
      <c r="D1105" s="158"/>
      <c r="E1105" s="41" t="s">
        <v>24</v>
      </c>
      <c r="F1105" s="159" t="s">
        <v>20</v>
      </c>
      <c r="G1105" s="160"/>
      <c r="H1105" s="160"/>
      <c r="I1105" s="161" t="s">
        <v>21</v>
      </c>
      <c r="J1105" s="162"/>
      <c r="K1105" s="163" t="s">
        <v>23</v>
      </c>
      <c r="L1105" s="164"/>
      <c r="M1105" s="15"/>
    </row>
    <row r="1106" spans="1:13" s="38" customFormat="1" ht="16.5" thickTop="1">
      <c r="A1106" s="42" t="s">
        <v>3</v>
      </c>
      <c r="B1106" s="11">
        <f>SUMPRODUCT(($D$5:$D$1099="A")*($E$5:$E$1099&gt;0))</f>
        <v>29</v>
      </c>
      <c r="C1106" s="152">
        <f>IF(ISERROR(SUMIFS($H$5:$H$1099,$D$5:$D$1099,"A",$E$5:$E$1099,"&gt;0")/$B1106),"0",(SUMIFS($H$5:$H$1099,$D$5:$D$1099,"A",$E$5:$E$1099,"&gt;0")/$B1106))</f>
        <v>0.87320402298850586</v>
      </c>
      <c r="D1106" s="153" t="str">
        <f>IF(ISERROR(SUMIFS($H$5:$H$1065,$D$5:$D$1065,"A",$E$5:$E$1065,"&gt;0")/#REF!),"0",(SUMIFS($H$5:$H$1065,$D$5:$D$1065,"A",$E$5:$E$1065,"&gt;0")/#REF!))</f>
        <v>0</v>
      </c>
      <c r="E1106" s="13">
        <f>IF(ISERROR($F1106/$B1106),"0",($F1106/$B1106))</f>
        <v>122.13855172413788</v>
      </c>
      <c r="F1106" s="154">
        <f>SUMPRODUCT(($D$5:$D$1099="A")*($E$5:$E$1099))</f>
        <v>3542.0179999999987</v>
      </c>
      <c r="G1106" s="154">
        <f t="shared" ref="G1106:H1110" si="780">SUMPRODUCT(($D$5:$D$1065="A")*($E$5:$E$1065))</f>
        <v>3542.0179999999987</v>
      </c>
      <c r="H1106" s="154">
        <f t="shared" si="780"/>
        <v>3542.0179999999987</v>
      </c>
      <c r="I1106" s="154">
        <f>IF(ISERROR(SUMIFS($I$5:$I$1099,$D$5:$D$1099,"A",$E$5:$E$1099,"&gt;0")/$B1106),"0",(SUMIFS($I$5:$I$1099,$D$5:$D$1099,"A",$E$5:$E$1099,"&gt;0")/$B1106))</f>
        <v>17.544642088686931</v>
      </c>
      <c r="J1106" s="154" t="str">
        <f>IF(ISERROR(SUMIFS($I$5:$I$1065,$D$5:$D$1065,"A",$E$5:$E$1065,"&gt;0")/#REF!),"0",(SUMIFS($I$5:$I$1065,$D$5:$D$1065,"A",$E$5:$E$1065,"&gt;0")/#REF!))</f>
        <v>0</v>
      </c>
      <c r="K1106" s="155">
        <f>IF(ISERROR(SUMIFS($J$5:$J$1099,$D$5:$D$1099,"A",$E$5:$E$1099,"&gt;0")/$B1106),"0",(SUMIFS($J$5:$J$1099,$D$5:$D$1099,"A",$E$5:$E$1099,"&gt;0")/$B1106))</f>
        <v>15.267318965517235</v>
      </c>
      <c r="L1106" s="156" t="str">
        <f>IF(ISERROR(SUMIFS($I$5:$I$1065,$D$5:$D$1065,"A",$E$5:$E$1065,"&gt;0")/#REF!),"0",(SUMIFS($I$5:$I$1065,$D$5:$D$1065,"A",$E$5:$E$1065,"&gt;0")/#REF!))</f>
        <v>0</v>
      </c>
      <c r="M1106" s="15"/>
    </row>
    <row r="1107" spans="1:13" s="38" customFormat="1">
      <c r="A1107" s="43" t="s">
        <v>2</v>
      </c>
      <c r="B1107" s="21">
        <f>SUMPRODUCT(($D$5:$D$1099="B")*($E$5:$E$1099&gt;0))</f>
        <v>36</v>
      </c>
      <c r="C1107" s="165">
        <f>IF(ISERROR(SUMIFS($H$5:$H$1099,$D$5:$D$1099,"B",$E$5:$E$1099,"&gt;0")/$B1107),"0",(SUMIFS($H$5:$H$1099,$D$5:$D$1099,"B",$E$5:$E$1099,"&gt;0")/$B1107))</f>
        <v>0.88975694444444442</v>
      </c>
      <c r="D1107" s="165" t="str">
        <f>IF(ISERROR(SUMIFS($H$5:$H$1065,$D$5:$D$1065,"A",$E$5:$E$1065,"&gt;0")/#REF!),"0",(SUMIFS($H$5:$H$1065,$D$5:$D$1065,"A",$E$5:$E$1065,"&gt;0")/#REF!))</f>
        <v>0</v>
      </c>
      <c r="E1107" s="13">
        <f>IF(ISERROR($F1107/$B1107),"0",($F1107/$B1107))</f>
        <v>112.54266666666666</v>
      </c>
      <c r="F1107" s="166">
        <f>SUMPRODUCT(($D$5:$D$1099="B")*($E$5:$E$1099))</f>
        <v>4051.5359999999996</v>
      </c>
      <c r="G1107" s="166">
        <f t="shared" si="780"/>
        <v>3542.0179999999987</v>
      </c>
      <c r="H1107" s="166">
        <f t="shared" si="780"/>
        <v>3542.0179999999987</v>
      </c>
      <c r="I1107" s="154">
        <f>IF(ISERROR(SUMIFS($I$5:$I$1099,$D$5:$D$1099,"B",$E$5:$E$1099,"&gt;0")/$B1107),"0",(SUMIFS($I$5:$I$1099,$D$5:$D$1099,"B",$E$5:$E$1099,"&gt;0")/$B1107))</f>
        <v>15.687193913031418</v>
      </c>
      <c r="J1107" s="154" t="str">
        <f>IF(ISERROR(SUMIFS($I$5:$I$1065,$D$5:$D$1065,"A",$E$5:$E$1065,"&gt;0")/#REF!),"0",(SUMIFS($I$5:$I$1065,$D$5:$D$1065,"A",$E$5:$E$1065,"&gt;0")/#REF!))</f>
        <v>0</v>
      </c>
      <c r="K1107" s="155">
        <f>IF(ISERROR(SUMIFS($J$5:$J$1099,$D$5:$D$1099,"B",$E$5:$E$1099,"&gt;0")/$B1107),"0",(SUMIFS($J$5:$J$1099,$D$5:$D$1099,"B",$E$5:$E$1099,"&gt;0")/$B1107))</f>
        <v>14.067833333333333</v>
      </c>
      <c r="L1107" s="156" t="str">
        <f>IF(ISERROR(SUMIFS($I$5:$I$1065,$D$5:$D$1065,"A",$E$5:$E$1065,"&gt;0")/#REF!),"0",(SUMIFS($I$5:$I$1065,$D$5:$D$1065,"A",$E$5:$E$1065,"&gt;0")/#REF!))</f>
        <v>0</v>
      </c>
      <c r="M1107" s="15"/>
    </row>
    <row r="1108" spans="1:13" s="38" customFormat="1">
      <c r="A1108" s="43" t="s">
        <v>5</v>
      </c>
      <c r="B1108" s="21">
        <f>SUMPRODUCT(($D$5:$D$1099="C")*($E$5:$E$1099&gt;0))</f>
        <v>33</v>
      </c>
      <c r="C1108" s="165">
        <f>IF(ISERROR(SUMIFS($H$5:$H$1099,$D$5:$D$1099,"C",$E$5:$E$1099,"&gt;0")/$B1108),"0",(SUMIFS($H$5:$H$1099,$D$5:$D$1099,"C",$E$5:$E$1099,"&gt;0")/$B1108))</f>
        <v>0.81654040404040418</v>
      </c>
      <c r="D1108" s="165" t="str">
        <f>IF(ISERROR(SUMIFS($H$5:$H$1065,$D$5:$D$1065,"A",$E$5:$E$1065,"&gt;0")/#REF!),"0",(SUMIFS($H$5:$H$1065,$D$5:$D$1065,"A",$E$5:$E$1065,"&gt;0")/#REF!))</f>
        <v>0</v>
      </c>
      <c r="E1108" s="13">
        <f t="shared" ref="E1108:E1110" si="781">IF(ISERROR($F1108/$B1108),"0",($F1108/$B1108))</f>
        <v>101.34618181818182</v>
      </c>
      <c r="F1108" s="166">
        <f>SUMPRODUCT(($D$5:$D$1099="C")*($E$5:$E$1099))</f>
        <v>3344.424</v>
      </c>
      <c r="G1108" s="166">
        <f t="shared" si="780"/>
        <v>3542.0179999999987</v>
      </c>
      <c r="H1108" s="166">
        <f t="shared" si="780"/>
        <v>3542.0179999999987</v>
      </c>
      <c r="I1108" s="154">
        <f>IF(ISERROR(SUMIFS($I$5:$I$1099,$D$5:$D$1099,"C",$E$5:$E$1099,"&gt;0")/$B1108),"0",(SUMIFS($I$5:$I$1099,$D$5:$D$1099,"C",$E$5:$E$1099,"&gt;0")/$B1108))</f>
        <v>15.413111202732303</v>
      </c>
      <c r="J1108" s="154" t="str">
        <f>IF(ISERROR(SUMIFS($I$5:$I$1065,$D$5:$D$1065,"A",$E$5:$E$1065,"&gt;0")/#REF!),"0",(SUMIFS($I$5:$I$1065,$D$5:$D$1065,"A",$E$5:$E$1065,"&gt;0")/#REF!))</f>
        <v>0</v>
      </c>
      <c r="K1108" s="155">
        <f>IF(ISERROR(SUMIFS($J$5:$J$1099,$D$5:$D$1099,"C",$E$5:$E$1099,"&gt;0")/$B1108),"0",(SUMIFS($J$5:$J$1099,$D$5:$D$1099,"C",$E$5:$E$1099,"&gt;0")/$B1108))</f>
        <v>12.668272727272727</v>
      </c>
      <c r="L1108" s="156" t="str">
        <f>IF(ISERROR(SUMIFS($I$5:$I$1065,$D$5:$D$1065,"A",$E$5:$E$1065,"&gt;0")/#REF!),"0",(SUMIFS($I$5:$I$1065,$D$5:$D$1065,"A",$E$5:$E$1065,"&gt;0")/#REF!))</f>
        <v>0</v>
      </c>
      <c r="M1108" s="15"/>
    </row>
    <row r="1109" spans="1:13" s="38" customFormat="1" ht="16.5" thickBot="1">
      <c r="A1109" s="44" t="s">
        <v>6</v>
      </c>
      <c r="B1109" s="45">
        <f>SUMPRODUCT(($D$5:$D$1099="D")*($E$5:$E$1099&gt;0))</f>
        <v>36</v>
      </c>
      <c r="C1109" s="138">
        <f>IF(ISERROR(SUMIFS($H$5:$H$1099,$D$5:$D$1099,"D",$E$5:$E$1099,"&gt;0")/$B1109),"0",(SUMIFS($H$5:$H$1099,$D$5:$D$1099,"D",$E$5:$E$1099,"&gt;0")/$B1109))</f>
        <v>0.86174768518518519</v>
      </c>
      <c r="D1109" s="138" t="str">
        <f>IF(ISERROR(SUMIFS($H$5:$H$1065,$D$5:$D$1065,"A",$E$5:$E$1065,"&gt;0")/#REF!),"0",(SUMIFS($H$5:$H$1065,$D$5:$D$1065,"A",$E$5:$E$1065,"&gt;0")/#REF!))</f>
        <v>0</v>
      </c>
      <c r="E1109" s="46">
        <f t="shared" si="781"/>
        <v>123.79027777777777</v>
      </c>
      <c r="F1109" s="139">
        <f>SUMPRODUCT(($D$5:$D$1099="D")*($E$5:$E$1099))</f>
        <v>4456.45</v>
      </c>
      <c r="G1109" s="139">
        <f t="shared" si="780"/>
        <v>3542.0179999999987</v>
      </c>
      <c r="H1109" s="139">
        <f t="shared" si="780"/>
        <v>3542.0179999999987</v>
      </c>
      <c r="I1109" s="140">
        <f>IF(ISERROR(SUMIFS($I$5:$I$1099,$D$5:$D$1099,"D",$E$5:$E$1099,"&gt;0")/$B1109),"0",(SUMIFS($I$5:$I$1099,$D$5:$D$1099,"D",$E$5:$E$1099,"&gt;0")/$B1109))</f>
        <v>17.871987087961489</v>
      </c>
      <c r="J1109" s="140" t="str">
        <f>IF(ISERROR(SUMIFS($I$5:$I$1065,$D$5:$D$1065,"A",$E$5:$E$1065,"&gt;0")/#REF!),"0",(SUMIFS($I$5:$I$1065,$D$5:$D$1065,"A",$E$5:$E$1065,"&gt;0")/#REF!))</f>
        <v>0</v>
      </c>
      <c r="K1109" s="141">
        <f>IF(ISERROR(SUMIFS($J$5:$J$1099,$D$5:$D$1099,"D",$E$5:$E$1099,"&gt;0")/$B1109),"0",(SUMIFS($J$5:$J$1099,$D$5:$D$1099,"D",$E$5:$E$1099,"&gt;0")/$B1109))</f>
        <v>15.473784722222222</v>
      </c>
      <c r="L1109" s="142" t="str">
        <f>IF(ISERROR(SUMIFS($I$5:$I$1065,$D$5:$D$1065,"A",$E$5:$E$1065,"&gt;0")/#REF!),"0",(SUMIFS($I$5:$I$1065,$D$5:$D$1065,"A",$E$5:$E$1065,"&gt;0")/#REF!))</f>
        <v>0</v>
      </c>
      <c r="M1109" s="15"/>
    </row>
    <row r="1110" spans="1:13" s="38" customFormat="1" ht="17.25" thickTop="1" thickBot="1">
      <c r="A1110" s="47" t="s">
        <v>4</v>
      </c>
      <c r="B1110" s="48">
        <f>SUMPRODUCT(($D$5:$D$1099="E")*($E$5:$E$1099&gt;0))</f>
        <v>36</v>
      </c>
      <c r="C1110" s="174">
        <f>IF(ISERROR(SUMIFS($H$5:$H$1099,$D$5:$D$1099,"E",$E$5:$E$1099,"&gt;0")/$B1110),"0",(SUMIFS($H$5:$H$1099,$D$5:$D$1099,"E",$E$5:$E$1099,"&gt;0")/$B1110))</f>
        <v>0.85497685185185202</v>
      </c>
      <c r="D1110" s="175" t="str">
        <f>IF(ISERROR(SUMIFS($H$5:$H$1065,$D$5:$D$1065,"A",$E$5:$E$1065,"&gt;0")/#REF!),"0",(SUMIFS($H$5:$H$1065,$D$5:$D$1065,"A",$E$5:$E$1065,"&gt;0")/#REF!))</f>
        <v>0</v>
      </c>
      <c r="E1110" s="49">
        <f t="shared" si="781"/>
        <v>121.93116666666667</v>
      </c>
      <c r="F1110" s="176">
        <f>SUMPRODUCT(($D$5:$D$1099="E")*($E$5:$E$1099))</f>
        <v>4389.5219999999999</v>
      </c>
      <c r="G1110" s="177">
        <f t="shared" si="780"/>
        <v>3542.0179999999987</v>
      </c>
      <c r="H1110" s="178">
        <f t="shared" si="780"/>
        <v>3542.0179999999987</v>
      </c>
      <c r="I1110" s="176">
        <f>IF(ISERROR(SUMIFS($I$5:$I$1099,$D$5:$D$1099,"E",$E$5:$E$1099,"&gt;0")/$B1110),"0",(SUMIFS($I$5:$I$1099,$D$5:$D$1099,"E",$E$5:$E$1099,"&gt;0")/$B1110))</f>
        <v>17.757889469652412</v>
      </c>
      <c r="J1110" s="179" t="str">
        <f>IF(ISERROR(SUMIFS($I$5:$I$1065,$D$5:$D$1065,"A",$E$5:$E$1065,"&gt;0")/#REF!),"0",(SUMIFS($I$5:$I$1065,$D$5:$D$1065,"A",$E$5:$E$1065,"&gt;0")/#REF!))</f>
        <v>0</v>
      </c>
      <c r="K1110" s="180">
        <f>IF(ISERROR(SUMIFS($J$5:$J$1099,$D$5:$D$1099,"E",$E$5:$E$1099,"&gt;0")/$B1110),"0",(SUMIFS($J$5:$J$1099,$D$5:$D$1099,"E",$E$5:$E$1099,"&gt;0")/$B1110))</f>
        <v>15.241395833333334</v>
      </c>
      <c r="L1110" s="181" t="str">
        <f>IF(ISERROR(SUMIFS($I$5:$I$1065,$D$5:$D$1065,"A",$E$5:$E$1065,"&gt;0")/#REF!),"0",(SUMIFS($I$5:$I$1065,$D$5:$D$1065,"A",$E$5:$E$1065,"&gt;0")/#REF!))</f>
        <v>0</v>
      </c>
      <c r="M1110" s="15"/>
    </row>
    <row r="1111" spans="1:13" s="38" customFormat="1" ht="16.5" thickTop="1">
      <c r="A1111" s="15"/>
      <c r="B1111" s="15"/>
      <c r="C1111" s="127"/>
      <c r="D1111" s="127"/>
      <c r="E1111" s="15"/>
      <c r="F1111" s="128"/>
      <c r="G1111" s="128"/>
      <c r="H1111" s="128"/>
      <c r="I1111" s="129"/>
      <c r="J1111" s="129"/>
      <c r="K1111" s="127"/>
      <c r="L1111" s="127"/>
      <c r="M1111" s="15"/>
    </row>
    <row r="1112" spans="1:13" s="38" customFormat="1" ht="16.5" thickBot="1">
      <c r="A1112" s="97"/>
      <c r="B1112" s="97"/>
      <c r="C1112" s="97"/>
      <c r="D1112" s="97"/>
      <c r="E1112" s="97"/>
      <c r="F1112" s="98"/>
      <c r="G1112" s="98"/>
      <c r="H1112" s="98"/>
      <c r="I1112" s="99"/>
      <c r="J1112" s="99"/>
      <c r="K1112" s="97"/>
      <c r="L1112" s="97"/>
      <c r="M1112" s="97"/>
    </row>
    <row r="1113" spans="1:13" s="38" customFormat="1" ht="15.75" customHeight="1" thickTop="1">
      <c r="A1113" s="143" t="s">
        <v>27</v>
      </c>
      <c r="B1113" s="144"/>
      <c r="C1113" s="144"/>
      <c r="D1113" s="144"/>
      <c r="E1113" s="144"/>
      <c r="F1113" s="144"/>
      <c r="G1113" s="144"/>
      <c r="H1113" s="144"/>
      <c r="I1113" s="144"/>
      <c r="J1113" s="144"/>
      <c r="K1113" s="144"/>
      <c r="L1113" s="145"/>
      <c r="M1113" s="15"/>
    </row>
    <row r="1114" spans="1:13" s="38" customFormat="1" ht="15" customHeight="1">
      <c r="A1114" s="146"/>
      <c r="B1114" s="147"/>
      <c r="C1114" s="147"/>
      <c r="D1114" s="147"/>
      <c r="E1114" s="147"/>
      <c r="F1114" s="147"/>
      <c r="G1114" s="147"/>
      <c r="H1114" s="147"/>
      <c r="I1114" s="147"/>
      <c r="J1114" s="147"/>
      <c r="K1114" s="147"/>
      <c r="L1114" s="148"/>
      <c r="M1114" s="15"/>
    </row>
    <row r="1115" spans="1:13" s="38" customFormat="1" ht="15.75" customHeight="1" thickBot="1">
      <c r="A1115" s="149"/>
      <c r="B1115" s="150"/>
      <c r="C1115" s="150"/>
      <c r="D1115" s="150"/>
      <c r="E1115" s="150"/>
      <c r="F1115" s="150"/>
      <c r="G1115" s="150"/>
      <c r="H1115" s="150"/>
      <c r="I1115" s="150"/>
      <c r="J1115" s="150"/>
      <c r="K1115" s="150"/>
      <c r="L1115" s="151"/>
      <c r="M1115" s="15"/>
    </row>
    <row r="1116" spans="1:13" s="38" customFormat="1" ht="31.5" customHeight="1" thickTop="1" thickBot="1">
      <c r="A1116" s="167" t="s">
        <v>18</v>
      </c>
      <c r="B1116" s="168"/>
      <c r="C1116" s="157" t="s">
        <v>19</v>
      </c>
      <c r="D1116" s="158"/>
      <c r="E1116" s="41" t="s">
        <v>24</v>
      </c>
      <c r="F1116" s="159" t="s">
        <v>20</v>
      </c>
      <c r="G1116" s="160"/>
      <c r="H1116" s="169"/>
      <c r="I1116" s="170" t="s">
        <v>21</v>
      </c>
      <c r="J1116" s="171"/>
      <c r="K1116" s="163" t="s">
        <v>23</v>
      </c>
      <c r="L1116" s="164"/>
      <c r="M1116" s="15"/>
    </row>
    <row r="1117" spans="1:13" s="38" customFormat="1" ht="17.25" thickTop="1" thickBot="1">
      <c r="A1117" s="172">
        <f>COUNTA(E5:E1099)</f>
        <v>170</v>
      </c>
      <c r="B1117" s="173"/>
      <c r="C1117" s="174">
        <f>IF(ISERROR(SUMIF(E5:E1099,"&gt;0",H5:H1099)/COUNTA(E5:E1099)),"0",SUMIF(E5:E1099,"&gt;0",H5:H1099)/COUNTA(E5:E1099))</f>
        <v>0.85942401960784276</v>
      </c>
      <c r="D1117" s="175" t="str">
        <f>IF(ISERROR(SUMIF(#REF!,"&gt;0",#REF!)/COUNTA(#REF!)),"0",SUMIF(#REF!,"&gt;0",#REF!)/COUNTA(#REF!))</f>
        <v>0</v>
      </c>
      <c r="E1117" s="49">
        <f>IF(ISERROR(F1117/A1117),"0",(F1117/A1117))</f>
        <v>116.37617647058822</v>
      </c>
      <c r="F1117" s="176">
        <f>SUM(E5:E1099)</f>
        <v>19783.949999999997</v>
      </c>
      <c r="G1117" s="177"/>
      <c r="H1117" s="178"/>
      <c r="I1117" s="176">
        <f>IF(ISERROR(SUM(I$5:I$1065)/(COUNT(I$5:I$1065)-COUNTIF(I$5:I$1065,"=0"))),"0",SUM(I$5:I$1065)/(COUNT(I$5:I$1065)-COUNTIF(I$5:I$1065,"=0")))</f>
        <v>16.852010748266583</v>
      </c>
      <c r="J1117" s="179" t="str">
        <f>IF(ISERROR(SUM(C$5:C$1065)/(COUNT(C$5:C$1065)-COUNTIF(C$5:C$1065,"=0"))),"0",SUM(C$5:C$1065)/(COUNT(C$5:C$1065)-COUNTIF(C$5:C$1065,"=0")))</f>
        <v>0</v>
      </c>
      <c r="K1117" s="180">
        <f>IF(ISERROR(SUM(J$5:J$1065)/(COUNT(J$5:J$1065)-COUNTIF(J$5:J$1065,"=0"))),"0",SUM(J$5:J$1065)/(COUNT(J$5:J$1065)-COUNTIF(J$5:J$1065,"=0")))</f>
        <v>14.547022058823528</v>
      </c>
      <c r="L1117" s="181">
        <f>IF(ISERROR(SUM(E$5:E$1065)/(COUNT(E$5:E$1065)-COUNTIF(E$5:E$1065,"=0"))),"0",SUM(E$5:E$1065)/(COUNT(E$5:E$1065)-COUNTIF(E$5:E$1065,"=0")))</f>
        <v>116.37617647058822</v>
      </c>
      <c r="M1117" s="15"/>
    </row>
    <row r="1118" spans="1:13" s="38" customFormat="1" ht="16.5" thickTop="1">
      <c r="A1118" s="15"/>
      <c r="B1118" s="15"/>
      <c r="C1118" s="127"/>
      <c r="D1118" s="127"/>
      <c r="E1118" s="15"/>
      <c r="F1118" s="128"/>
      <c r="G1118" s="128"/>
      <c r="H1118" s="128"/>
      <c r="I1118" s="129"/>
      <c r="J1118" s="129"/>
      <c r="K1118" s="127"/>
      <c r="L1118" s="127"/>
      <c r="M1118" s="15"/>
    </row>
    <row r="1119" spans="1:13" s="38" customFormat="1">
      <c r="A1119" s="15"/>
      <c r="B1119" s="15"/>
      <c r="C1119" s="15"/>
      <c r="D1119" s="15"/>
      <c r="E1119" s="15"/>
      <c r="F1119" s="50"/>
      <c r="G1119" s="15"/>
      <c r="H1119" s="15"/>
      <c r="I1119" s="51"/>
      <c r="J1119" s="51"/>
      <c r="K1119" s="15"/>
      <c r="L1119" s="16"/>
      <c r="M1119" s="15"/>
    </row>
    <row r="1120" spans="1:13" s="38" customFormat="1" hidden="1">
      <c r="A1120" s="52"/>
      <c r="B1120" s="52"/>
      <c r="C1120" s="52"/>
      <c r="D1120" s="52"/>
      <c r="E1120" s="52"/>
      <c r="F1120" s="53"/>
      <c r="G1120" s="52"/>
      <c r="H1120" s="52"/>
      <c r="I1120" s="54"/>
      <c r="J1120" s="54"/>
      <c r="K1120" s="52"/>
      <c r="L1120" s="55"/>
      <c r="M1120" s="56"/>
    </row>
    <row r="1121" spans="1:13" s="38" customFormat="1" hidden="1">
      <c r="A1121" s="52"/>
      <c r="B1121" s="52"/>
      <c r="C1121" s="52"/>
      <c r="D1121" s="52"/>
      <c r="E1121" s="52"/>
      <c r="F1121" s="53"/>
      <c r="G1121" s="52"/>
      <c r="H1121" s="52"/>
      <c r="I1121" s="54"/>
      <c r="J1121" s="54"/>
      <c r="K1121" s="52"/>
      <c r="L1121" s="55"/>
      <c r="M1121" s="56"/>
    </row>
    <row r="1122" spans="1:13" s="38" customFormat="1" hidden="1">
      <c r="A1122" s="52"/>
      <c r="B1122" s="52"/>
      <c r="C1122" s="52"/>
      <c r="D1122" s="52"/>
      <c r="E1122" s="52"/>
      <c r="F1122" s="53"/>
      <c r="G1122" s="52"/>
      <c r="H1122" s="52"/>
      <c r="I1122" s="54"/>
      <c r="J1122" s="54"/>
      <c r="K1122" s="52"/>
      <c r="L1122" s="55"/>
      <c r="M1122" s="56"/>
    </row>
    <row r="1123" spans="1:13" s="38" customFormat="1" hidden="1">
      <c r="A1123" s="52"/>
      <c r="B1123" s="52"/>
      <c r="C1123" s="52"/>
      <c r="D1123" s="52"/>
      <c r="E1123" s="52"/>
      <c r="F1123" s="53"/>
      <c r="G1123" s="52"/>
      <c r="H1123" s="52"/>
      <c r="I1123" s="54"/>
      <c r="J1123" s="54"/>
      <c r="K1123" s="52"/>
      <c r="L1123" s="55"/>
      <c r="M1123" s="56"/>
    </row>
    <row r="1124" spans="1:13" hidden="1"/>
    <row r="1125" spans="1:13" hidden="1"/>
    <row r="1126" spans="1:13" hidden="1"/>
    <row r="1127" spans="1:13" hidden="1"/>
    <row r="1128" spans="1:13" hidden="1"/>
    <row r="1129" spans="1:13" hidden="1"/>
    <row r="1130" spans="1:13" hidden="1"/>
    <row r="1131" spans="1:13" hidden="1"/>
    <row r="1132" spans="1:13" hidden="1"/>
    <row r="1133" spans="1:13" hidden="1"/>
    <row r="1134" spans="1:13" hidden="1"/>
  </sheetData>
  <mergeCells count="56">
    <mergeCell ref="C1110:D1110"/>
    <mergeCell ref="F1110:H1110"/>
    <mergeCell ref="I1110:J1110"/>
    <mergeCell ref="K1110:L1110"/>
    <mergeCell ref="C1111:D1111"/>
    <mergeCell ref="F1111:H1111"/>
    <mergeCell ref="I1111:J1111"/>
    <mergeCell ref="K1111:L1111"/>
    <mergeCell ref="C1118:D1118"/>
    <mergeCell ref="F1118:H1118"/>
    <mergeCell ref="I1118:J1118"/>
    <mergeCell ref="K1118:L1118"/>
    <mergeCell ref="A1113:L1115"/>
    <mergeCell ref="A1116:B1116"/>
    <mergeCell ref="C1116:D1116"/>
    <mergeCell ref="F1116:H1116"/>
    <mergeCell ref="I1116:J1116"/>
    <mergeCell ref="K1116:L1116"/>
    <mergeCell ref="A1117:B1117"/>
    <mergeCell ref="C1117:D1117"/>
    <mergeCell ref="F1117:H1117"/>
    <mergeCell ref="I1117:J1117"/>
    <mergeCell ref="K1117:L1117"/>
    <mergeCell ref="K1107:L1107"/>
    <mergeCell ref="C1108:D1108"/>
    <mergeCell ref="F1108:H1108"/>
    <mergeCell ref="I1108:J1108"/>
    <mergeCell ref="K1108:L1108"/>
    <mergeCell ref="C1109:D1109"/>
    <mergeCell ref="F1109:H1109"/>
    <mergeCell ref="I1109:J1109"/>
    <mergeCell ref="K1109:L1109"/>
    <mergeCell ref="A1102:L1104"/>
    <mergeCell ref="C1106:D1106"/>
    <mergeCell ref="F1106:H1106"/>
    <mergeCell ref="I1106:J1106"/>
    <mergeCell ref="K1106:L1106"/>
    <mergeCell ref="C1105:D1105"/>
    <mergeCell ref="F1105:H1105"/>
    <mergeCell ref="I1105:J1105"/>
    <mergeCell ref="K1105:L1105"/>
    <mergeCell ref="C1107:D1107"/>
    <mergeCell ref="F1107:H1107"/>
    <mergeCell ref="I1107:J1107"/>
    <mergeCell ref="C1101:D1101"/>
    <mergeCell ref="F1101:H1101"/>
    <mergeCell ref="I1101:J1101"/>
    <mergeCell ref="K1101:L1101"/>
    <mergeCell ref="B2:J3"/>
    <mergeCell ref="L2:L3"/>
    <mergeCell ref="L5:L6"/>
    <mergeCell ref="L10:L11"/>
    <mergeCell ref="C1100:D1100"/>
    <mergeCell ref="F1100:H1100"/>
    <mergeCell ref="I1100:J1100"/>
    <mergeCell ref="K1100:L1100"/>
  </mergeCells>
  <conditionalFormatting sqref="B5:J1099">
    <cfRule type="expression" dxfId="1" priority="1">
      <formula>$E5=""</formula>
    </cfRule>
    <cfRule type="expression" dxfId="0" priority="5">
      <formula>MOD(ROWS($1:3),6)&lt;3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1109"/>
  <sheetViews>
    <sheetView tabSelected="1" workbookViewId="0">
      <pane ySplit="9" topLeftCell="A10" activePane="bottomLeft" state="frozen"/>
      <selection pane="bottomLeft" activeCell="C3" sqref="C3"/>
    </sheetView>
  </sheetViews>
  <sheetFormatPr baseColWidth="10" defaultRowHeight="15"/>
  <cols>
    <col min="1" max="5" width="15.7109375" customWidth="1"/>
    <col min="6" max="6" width="15.7109375" hidden="1" customWidth="1"/>
    <col min="7" max="9" width="15.7109375" customWidth="1"/>
  </cols>
  <sheetData>
    <row r="1" spans="1:10">
      <c r="A1" s="182" t="s">
        <v>28</v>
      </c>
      <c r="B1" s="182"/>
      <c r="C1" s="182"/>
    </row>
    <row r="2" spans="1:10" ht="15.75">
      <c r="A2" s="100" t="s">
        <v>30</v>
      </c>
      <c r="B2" s="100" t="s">
        <v>31</v>
      </c>
      <c r="C2" s="100" t="s">
        <v>9</v>
      </c>
    </row>
    <row r="3" spans="1:10">
      <c r="A3" s="108">
        <v>42005</v>
      </c>
      <c r="B3" s="108">
        <v>42035</v>
      </c>
      <c r="C3" s="72" t="s">
        <v>4</v>
      </c>
    </row>
    <row r="4" spans="1:10" ht="15.75" thickBot="1"/>
    <row r="5" spans="1:10" hidden="1">
      <c r="A5" s="182" t="s">
        <v>29</v>
      </c>
      <c r="B5" s="182"/>
      <c r="C5" s="182"/>
    </row>
    <row r="6" spans="1:10" ht="15.75" hidden="1">
      <c r="A6" s="100" t="s">
        <v>7</v>
      </c>
      <c r="B6" s="100" t="s">
        <v>7</v>
      </c>
      <c r="C6" s="100" t="s">
        <v>9</v>
      </c>
      <c r="D6" s="118"/>
      <c r="E6" s="119"/>
      <c r="F6" s="120"/>
      <c r="G6" s="118"/>
      <c r="H6" s="121"/>
      <c r="I6" s="121"/>
      <c r="J6" s="122"/>
    </row>
    <row r="7" spans="1:10" hidden="1">
      <c r="A7" s="101" t="str">
        <f>"&gt;=" &amp; A3</f>
        <v>&gt;=42005</v>
      </c>
      <c r="B7" s="102" t="str">
        <f>"&lt;=" &amp; B3</f>
        <v>&lt;=42035</v>
      </c>
      <c r="C7" s="72" t="str">
        <f>C3</f>
        <v>E</v>
      </c>
      <c r="D7" s="123"/>
      <c r="E7" s="124"/>
      <c r="F7" s="123"/>
      <c r="G7" s="125"/>
      <c r="H7" s="126"/>
      <c r="I7" s="126"/>
      <c r="J7" s="122"/>
    </row>
    <row r="8" spans="1:10" ht="15.75" hidden="1" thickBot="1"/>
    <row r="9" spans="1:10" ht="33" thickTop="1" thickBot="1">
      <c r="A9" s="65" t="s">
        <v>7</v>
      </c>
      <c r="B9" s="82" t="s">
        <v>8</v>
      </c>
      <c r="C9" s="66" t="s">
        <v>9</v>
      </c>
      <c r="D9" s="67" t="s">
        <v>10</v>
      </c>
      <c r="E9" s="68" t="s">
        <v>11</v>
      </c>
      <c r="F9" s="66" t="s">
        <v>0</v>
      </c>
      <c r="G9" s="67" t="s">
        <v>1</v>
      </c>
      <c r="H9" s="69" t="s">
        <v>16</v>
      </c>
      <c r="I9" s="70" t="s">
        <v>12</v>
      </c>
    </row>
    <row r="10" spans="1:10" ht="16.5" thickTop="1">
      <c r="A10" s="109">
        <v>42005</v>
      </c>
      <c r="B10" s="110" t="s">
        <v>15</v>
      </c>
      <c r="C10" s="111" t="s">
        <v>4</v>
      </c>
      <c r="D10" s="183"/>
      <c r="E10" s="184"/>
      <c r="F10" s="111">
        <v>0</v>
      </c>
      <c r="G10" s="112">
        <v>1</v>
      </c>
      <c r="H10" s="113">
        <v>0</v>
      </c>
      <c r="I10" s="114">
        <v>0</v>
      </c>
    </row>
    <row r="11" spans="1:10" ht="15.75">
      <c r="A11" s="115">
        <v>42010</v>
      </c>
      <c r="B11" s="116" t="s">
        <v>13</v>
      </c>
      <c r="C11" s="111" t="s">
        <v>4</v>
      </c>
      <c r="D11" s="111">
        <v>141.13</v>
      </c>
      <c r="E11" s="117">
        <v>3.8194444444444441E-2</v>
      </c>
      <c r="F11" s="111">
        <v>0.91666666666666652</v>
      </c>
      <c r="G11" s="112">
        <v>0.88541666666666674</v>
      </c>
      <c r="H11" s="113">
        <v>19.924235294117643</v>
      </c>
      <c r="I11" s="114">
        <v>17.641249999999999</v>
      </c>
    </row>
    <row r="12" spans="1:10" ht="15.75">
      <c r="A12" s="115">
        <v>42011</v>
      </c>
      <c r="B12" s="116" t="s">
        <v>13</v>
      </c>
      <c r="C12" s="111" t="s">
        <v>4</v>
      </c>
      <c r="D12" s="111">
        <v>107</v>
      </c>
      <c r="E12" s="117">
        <v>5.5555555555555552E-2</v>
      </c>
      <c r="F12" s="111">
        <v>1.3333333333333333</v>
      </c>
      <c r="G12" s="112">
        <v>0.83333333333333337</v>
      </c>
      <c r="H12" s="113">
        <v>16.05</v>
      </c>
      <c r="I12" s="114">
        <v>13.375</v>
      </c>
    </row>
    <row r="13" spans="1:10" ht="15.75">
      <c r="A13" s="109">
        <v>42012</v>
      </c>
      <c r="B13" s="110" t="s">
        <v>14</v>
      </c>
      <c r="C13" s="111" t="s">
        <v>4</v>
      </c>
      <c r="D13" s="111"/>
      <c r="E13" s="117"/>
      <c r="F13" s="111">
        <v>0</v>
      </c>
      <c r="G13" s="112">
        <v>1</v>
      </c>
      <c r="H13" s="113">
        <v>0</v>
      </c>
      <c r="I13" s="114">
        <v>0</v>
      </c>
    </row>
    <row r="14" spans="1:10" ht="15.75">
      <c r="A14" s="109">
        <v>42013</v>
      </c>
      <c r="B14" s="110" t="s">
        <v>14</v>
      </c>
      <c r="C14" s="111" t="s">
        <v>4</v>
      </c>
      <c r="D14" s="111"/>
      <c r="E14" s="117"/>
      <c r="F14" s="111">
        <v>0</v>
      </c>
      <c r="G14" s="112">
        <v>1</v>
      </c>
      <c r="H14" s="113">
        <v>0</v>
      </c>
      <c r="I14" s="114">
        <v>0</v>
      </c>
    </row>
    <row r="15" spans="1:10" ht="15.75">
      <c r="A15" s="109">
        <v>42014</v>
      </c>
      <c r="B15" s="110" t="s">
        <v>15</v>
      </c>
      <c r="C15" s="111" t="s">
        <v>4</v>
      </c>
      <c r="D15" s="111">
        <v>95.96</v>
      </c>
      <c r="E15" s="117">
        <v>0.10208333333333335</v>
      </c>
      <c r="F15" s="111">
        <v>2.4500000000000002</v>
      </c>
      <c r="G15" s="112">
        <v>0.69374999999999998</v>
      </c>
      <c r="H15" s="113">
        <v>17.290090090090089</v>
      </c>
      <c r="I15" s="114">
        <v>11.994999999999999</v>
      </c>
    </row>
    <row r="16" spans="1:10" ht="15.75">
      <c r="A16" s="109">
        <v>42015</v>
      </c>
      <c r="B16" s="110" t="s">
        <v>15</v>
      </c>
      <c r="C16" s="111" t="s">
        <v>4</v>
      </c>
      <c r="D16" s="111">
        <v>114.31</v>
      </c>
      <c r="E16" s="117">
        <v>3.7499999999999999E-2</v>
      </c>
      <c r="F16" s="111">
        <v>0.89999999999999991</v>
      </c>
      <c r="G16" s="112">
        <v>0.88749999999999996</v>
      </c>
      <c r="H16" s="113">
        <v>16.100000000000001</v>
      </c>
      <c r="I16" s="114">
        <v>14.28875</v>
      </c>
    </row>
    <row r="17" spans="1:9" ht="15.75">
      <c r="A17" s="115">
        <v>42020</v>
      </c>
      <c r="B17" s="116" t="s">
        <v>13</v>
      </c>
      <c r="C17" s="111" t="s">
        <v>4</v>
      </c>
      <c r="D17" s="111">
        <v>123.07</v>
      </c>
      <c r="E17" s="117">
        <v>2.4999999999999998E-2</v>
      </c>
      <c r="F17" s="111">
        <v>0.6</v>
      </c>
      <c r="G17" s="112">
        <v>0.92500000000000004</v>
      </c>
      <c r="H17" s="113">
        <v>16.631081081081078</v>
      </c>
      <c r="I17" s="114">
        <v>15.383749999999999</v>
      </c>
    </row>
    <row r="18" spans="1:9" ht="15.75">
      <c r="A18" s="115">
        <v>42021</v>
      </c>
      <c r="B18" s="116" t="s">
        <v>13</v>
      </c>
      <c r="C18" s="111" t="s">
        <v>4</v>
      </c>
      <c r="D18" s="111">
        <v>94.58</v>
      </c>
      <c r="E18" s="117">
        <v>2.9166666666666664E-2</v>
      </c>
      <c r="F18" s="111">
        <v>0.7</v>
      </c>
      <c r="G18" s="112">
        <v>0.91249999999999998</v>
      </c>
      <c r="H18" s="113">
        <v>12.956164383561644</v>
      </c>
      <c r="I18" s="114">
        <v>11.8225</v>
      </c>
    </row>
    <row r="19" spans="1:9" ht="15.75">
      <c r="A19" s="109">
        <v>42022</v>
      </c>
      <c r="B19" s="110" t="s">
        <v>14</v>
      </c>
      <c r="C19" s="111" t="s">
        <v>4</v>
      </c>
      <c r="D19" s="111">
        <v>94.56</v>
      </c>
      <c r="E19" s="117">
        <v>0.10833333333333334</v>
      </c>
      <c r="F19" s="111">
        <v>2.6</v>
      </c>
      <c r="G19" s="112">
        <v>0.67500000000000004</v>
      </c>
      <c r="H19" s="113">
        <v>17.511111111111109</v>
      </c>
      <c r="I19" s="114">
        <v>11.82</v>
      </c>
    </row>
    <row r="20" spans="1:9" ht="15.75">
      <c r="A20" s="109">
        <v>42023</v>
      </c>
      <c r="B20" s="110" t="s">
        <v>14</v>
      </c>
      <c r="C20" s="111" t="s">
        <v>4</v>
      </c>
      <c r="D20" s="111"/>
      <c r="E20" s="117"/>
      <c r="F20" s="111">
        <v>0</v>
      </c>
      <c r="G20" s="112">
        <v>1</v>
      </c>
      <c r="H20" s="113">
        <v>0</v>
      </c>
      <c r="I20" s="114">
        <v>0</v>
      </c>
    </row>
    <row r="21" spans="1:9" ht="15.75">
      <c r="A21" s="109">
        <v>42024</v>
      </c>
      <c r="B21" s="110" t="s">
        <v>15</v>
      </c>
      <c r="C21" s="111" t="s">
        <v>4</v>
      </c>
      <c r="D21" s="111">
        <v>106.18</v>
      </c>
      <c r="E21" s="117">
        <v>1.1111111111111112E-2</v>
      </c>
      <c r="F21" s="111">
        <v>0.26666666666666666</v>
      </c>
      <c r="G21" s="112">
        <v>0.96666666666666667</v>
      </c>
      <c r="H21" s="113">
        <v>13.730172413793104</v>
      </c>
      <c r="I21" s="114">
        <v>13.272500000000001</v>
      </c>
    </row>
    <row r="22" spans="1:9" ht="15.75">
      <c r="A22" s="109">
        <v>42025</v>
      </c>
      <c r="B22" s="110" t="s">
        <v>15</v>
      </c>
      <c r="C22" s="111" t="s">
        <v>4</v>
      </c>
      <c r="D22" s="111">
        <v>145.19999999999999</v>
      </c>
      <c r="E22" s="117">
        <v>3.4722222222222224E-2</v>
      </c>
      <c r="F22" s="111">
        <v>0.83333333333333337</v>
      </c>
      <c r="G22" s="112">
        <v>0.89583333333333337</v>
      </c>
      <c r="H22" s="113">
        <v>20.260465116279068</v>
      </c>
      <c r="I22" s="114">
        <v>18.149999999999999</v>
      </c>
    </row>
    <row r="23" spans="1:9" ht="15.75">
      <c r="A23" s="115">
        <v>42030</v>
      </c>
      <c r="B23" s="116" t="s">
        <v>13</v>
      </c>
      <c r="C23" s="111" t="s">
        <v>4</v>
      </c>
      <c r="D23" s="111">
        <v>95.32</v>
      </c>
      <c r="E23" s="117">
        <v>4.3055555555555562E-2</v>
      </c>
      <c r="F23" s="111">
        <v>1.0333333333333334</v>
      </c>
      <c r="G23" s="112">
        <v>0.87083333333333335</v>
      </c>
      <c r="H23" s="113">
        <v>13.682296650717703</v>
      </c>
      <c r="I23" s="114">
        <v>11.914999999999999</v>
      </c>
    </row>
    <row r="24" spans="1:9" ht="15.75">
      <c r="A24" s="115">
        <v>42031</v>
      </c>
      <c r="B24" s="116" t="s">
        <v>13</v>
      </c>
      <c r="C24" s="111" t="s">
        <v>4</v>
      </c>
      <c r="D24" s="111">
        <v>110.741</v>
      </c>
      <c r="E24" s="117">
        <v>2.2916666666666669E-2</v>
      </c>
      <c r="F24" s="111">
        <v>0.55000000000000004</v>
      </c>
      <c r="G24" s="112">
        <v>0.93125000000000002</v>
      </c>
      <c r="H24" s="113">
        <v>14.864563758389261</v>
      </c>
      <c r="I24" s="114">
        <v>13.842625</v>
      </c>
    </row>
    <row r="25" spans="1:9" ht="15.75">
      <c r="A25" s="109">
        <v>42032</v>
      </c>
      <c r="B25" s="110" t="s">
        <v>14</v>
      </c>
      <c r="C25" s="111" t="s">
        <v>4</v>
      </c>
      <c r="D25" s="111">
        <v>128.01599999999999</v>
      </c>
      <c r="E25" s="117">
        <v>9.375E-2</v>
      </c>
      <c r="F25" s="111">
        <v>2.25</v>
      </c>
      <c r="G25" s="112">
        <v>0.71875</v>
      </c>
      <c r="H25" s="113">
        <v>22.263652173913041</v>
      </c>
      <c r="I25" s="114">
        <v>16.001999999999999</v>
      </c>
    </row>
    <row r="26" spans="1:9" ht="15.75">
      <c r="A26" s="109">
        <v>42033</v>
      </c>
      <c r="B26" s="110" t="s">
        <v>14</v>
      </c>
      <c r="C26" s="111" t="s">
        <v>4</v>
      </c>
      <c r="D26" s="111">
        <v>96.03</v>
      </c>
      <c r="E26" s="117">
        <v>1.5972222222222224E-2</v>
      </c>
      <c r="F26" s="111">
        <v>0.38333333333333341</v>
      </c>
      <c r="G26" s="112">
        <v>0.95208333333333328</v>
      </c>
      <c r="H26" s="113">
        <v>12.607877461706785</v>
      </c>
      <c r="I26" s="114">
        <v>12.00375</v>
      </c>
    </row>
    <row r="27" spans="1:9" ht="15.75">
      <c r="A27" s="109">
        <v>42034</v>
      </c>
      <c r="B27" s="110" t="s">
        <v>15</v>
      </c>
      <c r="C27" s="111" t="s">
        <v>4</v>
      </c>
      <c r="D27" s="111">
        <v>93.74</v>
      </c>
      <c r="E27" s="117">
        <v>0</v>
      </c>
      <c r="F27" s="111">
        <v>0</v>
      </c>
      <c r="G27" s="112">
        <v>1</v>
      </c>
      <c r="H27" s="113">
        <v>11.717499999999999</v>
      </c>
      <c r="I27" s="114">
        <v>11.717499999999999</v>
      </c>
    </row>
    <row r="28" spans="1:9" ht="15.75">
      <c r="A28" s="109">
        <v>42035</v>
      </c>
      <c r="B28" s="110" t="s">
        <v>15</v>
      </c>
      <c r="C28" s="111" t="s">
        <v>4</v>
      </c>
      <c r="D28" s="111">
        <v>160.59</v>
      </c>
      <c r="E28" s="117">
        <v>2.013888888888889E-2</v>
      </c>
      <c r="F28" s="111">
        <v>0.48333333333333339</v>
      </c>
      <c r="G28" s="112">
        <v>0.93958333333333333</v>
      </c>
      <c r="H28" s="113">
        <v>21.364523281596451</v>
      </c>
      <c r="I28" s="114">
        <v>20.07375</v>
      </c>
    </row>
    <row r="29" spans="1:9">
      <c r="A29" s="91"/>
      <c r="B29" s="83"/>
      <c r="C29" s="72"/>
      <c r="D29" s="72"/>
      <c r="E29" s="73"/>
      <c r="F29" s="72"/>
      <c r="G29" s="74"/>
      <c r="H29" s="75"/>
      <c r="I29" s="76"/>
    </row>
    <row r="30" spans="1:9">
      <c r="A30" s="91"/>
      <c r="B30" s="83"/>
      <c r="C30" s="72"/>
      <c r="D30" s="72"/>
      <c r="E30" s="73"/>
      <c r="F30" s="72"/>
      <c r="G30" s="74"/>
      <c r="H30" s="75"/>
      <c r="I30" s="76"/>
    </row>
    <row r="31" spans="1:9">
      <c r="A31" s="91"/>
      <c r="B31" s="83"/>
      <c r="C31" s="72"/>
      <c r="D31" s="72"/>
      <c r="E31" s="73"/>
      <c r="F31" s="72"/>
      <c r="G31" s="74"/>
      <c r="H31" s="75"/>
      <c r="I31" s="76"/>
    </row>
    <row r="32" spans="1:9">
      <c r="A32" s="91"/>
      <c r="B32" s="83"/>
      <c r="C32" s="72"/>
      <c r="D32" s="72"/>
      <c r="E32" s="73"/>
      <c r="F32" s="72"/>
      <c r="G32" s="74"/>
      <c r="H32" s="75"/>
      <c r="I32" s="76"/>
    </row>
    <row r="33" spans="1:9">
      <c r="A33" s="91"/>
      <c r="B33" s="83"/>
      <c r="C33" s="72"/>
      <c r="D33" s="72"/>
      <c r="E33" s="73"/>
      <c r="F33" s="72"/>
      <c r="G33" s="74"/>
      <c r="H33" s="75"/>
      <c r="I33" s="76"/>
    </row>
    <row r="34" spans="1:9">
      <c r="A34" s="91"/>
      <c r="B34" s="83"/>
      <c r="C34" s="72"/>
      <c r="D34" s="72"/>
      <c r="E34" s="73"/>
      <c r="F34" s="72"/>
      <c r="G34" s="74"/>
      <c r="H34" s="75"/>
      <c r="I34" s="76"/>
    </row>
    <row r="35" spans="1:9">
      <c r="A35" s="91"/>
      <c r="B35" s="83"/>
      <c r="C35" s="72"/>
      <c r="D35" s="72"/>
      <c r="E35" s="73"/>
      <c r="F35" s="72"/>
      <c r="G35" s="74"/>
      <c r="H35" s="75"/>
      <c r="I35" s="76"/>
    </row>
    <row r="36" spans="1:9">
      <c r="A36" s="91"/>
      <c r="B36" s="83"/>
      <c r="C36" s="72"/>
      <c r="D36" s="72"/>
      <c r="E36" s="73"/>
      <c r="F36" s="72"/>
      <c r="G36" s="74"/>
      <c r="H36" s="75"/>
      <c r="I36" s="76"/>
    </row>
    <row r="37" spans="1:9">
      <c r="A37" s="91"/>
      <c r="B37" s="83"/>
      <c r="C37" s="72"/>
      <c r="D37" s="72"/>
      <c r="E37" s="73"/>
      <c r="F37" s="72"/>
      <c r="G37" s="74"/>
      <c r="H37" s="75"/>
      <c r="I37" s="76"/>
    </row>
    <row r="38" spans="1:9">
      <c r="A38" s="91"/>
      <c r="B38" s="83"/>
      <c r="C38" s="72"/>
      <c r="D38" s="72"/>
      <c r="E38" s="73"/>
      <c r="F38" s="72"/>
      <c r="G38" s="74"/>
      <c r="H38" s="75"/>
      <c r="I38" s="76"/>
    </row>
    <row r="39" spans="1:9">
      <c r="A39" s="91"/>
      <c r="B39" s="83"/>
      <c r="C39" s="72"/>
      <c r="D39" s="72"/>
      <c r="E39" s="73"/>
      <c r="F39" s="72"/>
      <c r="G39" s="74"/>
      <c r="H39" s="75"/>
      <c r="I39" s="76"/>
    </row>
    <row r="40" spans="1:9">
      <c r="A40" s="91"/>
      <c r="B40" s="83"/>
      <c r="C40" s="72"/>
      <c r="D40" s="72"/>
      <c r="E40" s="73"/>
      <c r="F40" s="72"/>
      <c r="G40" s="74"/>
      <c r="H40" s="75"/>
      <c r="I40" s="76"/>
    </row>
    <row r="41" spans="1:9">
      <c r="A41" s="91"/>
      <c r="B41" s="83"/>
      <c r="C41" s="72"/>
      <c r="D41" s="72"/>
      <c r="E41" s="73"/>
      <c r="F41" s="72"/>
      <c r="G41" s="74"/>
      <c r="H41" s="75"/>
      <c r="I41" s="76"/>
    </row>
    <row r="42" spans="1:9">
      <c r="A42" s="91"/>
      <c r="B42" s="83"/>
      <c r="C42" s="72"/>
      <c r="D42" s="72"/>
      <c r="E42" s="73"/>
      <c r="F42" s="72"/>
      <c r="G42" s="74"/>
      <c r="H42" s="75"/>
      <c r="I42" s="76"/>
    </row>
    <row r="43" spans="1:9">
      <c r="A43" s="91"/>
      <c r="B43" s="83"/>
      <c r="C43" s="72"/>
      <c r="D43" s="72"/>
      <c r="E43" s="73"/>
      <c r="F43" s="72"/>
      <c r="G43" s="74"/>
      <c r="H43" s="75"/>
      <c r="I43" s="76"/>
    </row>
    <row r="44" spans="1:9">
      <c r="A44" s="91"/>
      <c r="B44" s="83"/>
      <c r="C44" s="72"/>
      <c r="D44" s="72"/>
      <c r="E44" s="73"/>
      <c r="F44" s="72"/>
      <c r="G44" s="74"/>
      <c r="H44" s="75"/>
      <c r="I44" s="76"/>
    </row>
    <row r="45" spans="1:9">
      <c r="A45" s="91"/>
      <c r="B45" s="83"/>
      <c r="C45" s="72"/>
      <c r="D45" s="72"/>
      <c r="E45" s="73"/>
      <c r="F45" s="72"/>
      <c r="G45" s="74"/>
      <c r="H45" s="75"/>
      <c r="I45" s="76"/>
    </row>
    <row r="46" spans="1:9">
      <c r="A46" s="91"/>
      <c r="B46" s="83"/>
      <c r="C46" s="72"/>
      <c r="D46" s="72"/>
      <c r="E46" s="73"/>
      <c r="F46" s="72"/>
      <c r="G46" s="74"/>
      <c r="H46" s="75"/>
      <c r="I46" s="76"/>
    </row>
    <row r="47" spans="1:9">
      <c r="A47" s="91"/>
      <c r="B47" s="83"/>
      <c r="C47" s="72"/>
      <c r="D47" s="72"/>
      <c r="E47" s="73"/>
      <c r="F47" s="72"/>
      <c r="G47" s="74"/>
      <c r="H47" s="75"/>
      <c r="I47" s="76"/>
    </row>
    <row r="48" spans="1:9">
      <c r="A48" s="91"/>
      <c r="B48" s="83"/>
      <c r="C48" s="72"/>
      <c r="D48" s="72"/>
      <c r="E48" s="73"/>
      <c r="F48" s="72"/>
      <c r="G48" s="74"/>
      <c r="H48" s="75"/>
      <c r="I48" s="76"/>
    </row>
    <row r="49" spans="1:9">
      <c r="A49" s="91"/>
      <c r="B49" s="83"/>
      <c r="C49" s="72"/>
      <c r="D49" s="72"/>
      <c r="E49" s="73"/>
      <c r="F49" s="72"/>
      <c r="G49" s="74"/>
      <c r="H49" s="75"/>
      <c r="I49" s="76"/>
    </row>
    <row r="50" spans="1:9">
      <c r="A50" s="91"/>
      <c r="B50" s="83"/>
      <c r="C50" s="72"/>
      <c r="D50" s="72"/>
      <c r="E50" s="73"/>
      <c r="F50" s="72"/>
      <c r="G50" s="74"/>
      <c r="H50" s="75"/>
      <c r="I50" s="76"/>
    </row>
    <row r="51" spans="1:9">
      <c r="A51" s="91"/>
      <c r="B51" s="83"/>
      <c r="C51" s="72"/>
      <c r="D51" s="72"/>
      <c r="E51" s="73"/>
      <c r="F51" s="72"/>
      <c r="G51" s="74"/>
      <c r="H51" s="75"/>
      <c r="I51" s="76"/>
    </row>
    <row r="52" spans="1:9">
      <c r="A52" s="91"/>
      <c r="B52" s="83"/>
      <c r="C52" s="72"/>
      <c r="D52" s="72"/>
      <c r="E52" s="73"/>
      <c r="F52" s="72"/>
      <c r="G52" s="74"/>
      <c r="H52" s="75"/>
      <c r="I52" s="76"/>
    </row>
    <row r="53" spans="1:9">
      <c r="A53" s="91"/>
      <c r="B53" s="83"/>
      <c r="C53" s="72"/>
      <c r="D53" s="72"/>
      <c r="E53" s="73"/>
      <c r="F53" s="72"/>
      <c r="G53" s="74"/>
      <c r="H53" s="75"/>
      <c r="I53" s="76"/>
    </row>
    <row r="54" spans="1:9">
      <c r="A54" s="91"/>
      <c r="B54" s="83"/>
      <c r="C54" s="72"/>
      <c r="D54" s="72"/>
      <c r="E54" s="73"/>
      <c r="F54" s="72"/>
      <c r="G54" s="74"/>
      <c r="H54" s="75"/>
      <c r="I54" s="76"/>
    </row>
    <row r="55" spans="1:9">
      <c r="A55" s="91"/>
      <c r="B55" s="83"/>
      <c r="C55" s="72"/>
      <c r="D55" s="72"/>
      <c r="E55" s="73"/>
      <c r="F55" s="72"/>
      <c r="G55" s="74"/>
      <c r="H55" s="75"/>
      <c r="I55" s="76"/>
    </row>
    <row r="56" spans="1:9">
      <c r="A56" s="91"/>
      <c r="B56" s="83"/>
      <c r="C56" s="72"/>
      <c r="D56" s="72"/>
      <c r="E56" s="73"/>
      <c r="F56" s="72"/>
      <c r="G56" s="74"/>
      <c r="H56" s="75"/>
      <c r="I56" s="76"/>
    </row>
    <row r="57" spans="1:9">
      <c r="A57" s="91"/>
      <c r="B57" s="83"/>
      <c r="C57" s="72"/>
      <c r="D57" s="72"/>
      <c r="E57" s="73"/>
      <c r="F57" s="72"/>
      <c r="G57" s="74"/>
      <c r="H57" s="75"/>
      <c r="I57" s="76"/>
    </row>
    <row r="58" spans="1:9">
      <c r="A58" s="91"/>
      <c r="B58" s="83"/>
      <c r="C58" s="72"/>
      <c r="D58" s="72"/>
      <c r="E58" s="73"/>
      <c r="F58" s="72"/>
      <c r="G58" s="74"/>
      <c r="H58" s="75"/>
      <c r="I58" s="76"/>
    </row>
    <row r="59" spans="1:9">
      <c r="A59" s="91"/>
      <c r="B59" s="83"/>
      <c r="C59" s="72"/>
      <c r="D59" s="72"/>
      <c r="E59" s="73"/>
      <c r="F59" s="72"/>
      <c r="G59" s="74"/>
      <c r="H59" s="75"/>
      <c r="I59" s="76"/>
    </row>
    <row r="60" spans="1:9">
      <c r="A60" s="91"/>
      <c r="B60" s="83"/>
      <c r="C60" s="72"/>
      <c r="D60" s="72"/>
      <c r="E60" s="73"/>
      <c r="F60" s="72"/>
      <c r="G60" s="74"/>
      <c r="H60" s="75"/>
      <c r="I60" s="76"/>
    </row>
    <row r="61" spans="1:9">
      <c r="A61" s="91"/>
      <c r="B61" s="83"/>
      <c r="C61" s="72"/>
      <c r="D61" s="72"/>
      <c r="E61" s="73"/>
      <c r="F61" s="72"/>
      <c r="G61" s="74"/>
      <c r="H61" s="75"/>
      <c r="I61" s="76"/>
    </row>
    <row r="62" spans="1:9">
      <c r="A62" s="91"/>
      <c r="B62" s="83"/>
      <c r="C62" s="72"/>
      <c r="D62" s="72"/>
      <c r="E62" s="73"/>
      <c r="F62" s="72"/>
      <c r="G62" s="74"/>
      <c r="H62" s="75"/>
      <c r="I62" s="76"/>
    </row>
    <row r="63" spans="1:9">
      <c r="A63" s="91"/>
      <c r="B63" s="83"/>
      <c r="C63" s="72"/>
      <c r="D63" s="72"/>
      <c r="E63" s="73"/>
      <c r="F63" s="72"/>
      <c r="G63" s="74"/>
      <c r="H63" s="75"/>
      <c r="I63" s="76"/>
    </row>
    <row r="64" spans="1:9">
      <c r="A64" s="91"/>
      <c r="B64" s="83"/>
      <c r="C64" s="72"/>
      <c r="D64" s="72"/>
      <c r="E64" s="73"/>
      <c r="F64" s="72"/>
      <c r="G64" s="74"/>
      <c r="H64" s="75"/>
      <c r="I64" s="76"/>
    </row>
    <row r="65" spans="1:9">
      <c r="A65" s="91"/>
      <c r="B65" s="83"/>
      <c r="C65" s="72"/>
      <c r="D65" s="72"/>
      <c r="E65" s="73"/>
      <c r="F65" s="72"/>
      <c r="G65" s="74"/>
      <c r="H65" s="75"/>
      <c r="I65" s="76"/>
    </row>
    <row r="66" spans="1:9">
      <c r="A66" s="91"/>
      <c r="B66" s="83"/>
      <c r="C66" s="72"/>
      <c r="D66" s="72"/>
      <c r="E66" s="73"/>
      <c r="F66" s="72"/>
      <c r="G66" s="74"/>
      <c r="H66" s="75"/>
      <c r="I66" s="76"/>
    </row>
    <row r="67" spans="1:9">
      <c r="A67" s="91"/>
      <c r="B67" s="83"/>
      <c r="C67" s="72"/>
      <c r="D67" s="72"/>
      <c r="E67" s="73"/>
      <c r="F67" s="72"/>
      <c r="G67" s="74"/>
      <c r="H67" s="75"/>
      <c r="I67" s="76"/>
    </row>
    <row r="68" spans="1:9">
      <c r="A68" s="91"/>
      <c r="B68" s="83"/>
      <c r="C68" s="72"/>
      <c r="D68" s="72"/>
      <c r="E68" s="73"/>
      <c r="F68" s="72"/>
      <c r="G68" s="74"/>
      <c r="H68" s="75"/>
      <c r="I68" s="76"/>
    </row>
    <row r="69" spans="1:9">
      <c r="A69" s="91"/>
      <c r="B69" s="83"/>
      <c r="C69" s="72"/>
      <c r="D69" s="72"/>
      <c r="E69" s="73"/>
      <c r="F69" s="72"/>
      <c r="G69" s="74"/>
      <c r="H69" s="75"/>
      <c r="I69" s="76"/>
    </row>
    <row r="70" spans="1:9">
      <c r="A70" s="91"/>
      <c r="B70" s="83"/>
      <c r="C70" s="72"/>
      <c r="D70" s="72"/>
      <c r="E70" s="73"/>
      <c r="F70" s="72"/>
      <c r="G70" s="74"/>
      <c r="H70" s="75"/>
      <c r="I70" s="76"/>
    </row>
    <row r="71" spans="1:9">
      <c r="A71" s="91"/>
      <c r="B71" s="83"/>
      <c r="C71" s="72"/>
      <c r="D71" s="72"/>
      <c r="E71" s="73"/>
      <c r="F71" s="72"/>
      <c r="G71" s="74"/>
      <c r="H71" s="75"/>
      <c r="I71" s="76"/>
    </row>
    <row r="72" spans="1:9">
      <c r="A72" s="91"/>
      <c r="B72" s="83"/>
      <c r="C72" s="72"/>
      <c r="D72" s="72"/>
      <c r="E72" s="73"/>
      <c r="F72" s="72"/>
      <c r="G72" s="74"/>
      <c r="H72" s="75"/>
      <c r="I72" s="76"/>
    </row>
    <row r="73" spans="1:9">
      <c r="A73" s="91"/>
      <c r="B73" s="83"/>
      <c r="C73" s="72"/>
      <c r="D73" s="72"/>
      <c r="E73" s="73"/>
      <c r="F73" s="72"/>
      <c r="G73" s="74"/>
      <c r="H73" s="75"/>
      <c r="I73" s="76"/>
    </row>
    <row r="74" spans="1:9">
      <c r="A74" s="91"/>
      <c r="B74" s="83"/>
      <c r="C74" s="72"/>
      <c r="D74" s="72"/>
      <c r="E74" s="73"/>
      <c r="F74" s="72"/>
      <c r="G74" s="74"/>
      <c r="H74" s="75"/>
      <c r="I74" s="76"/>
    </row>
    <row r="75" spans="1:9">
      <c r="A75" s="91"/>
      <c r="B75" s="83"/>
      <c r="C75" s="72"/>
      <c r="D75" s="72"/>
      <c r="E75" s="73"/>
      <c r="F75" s="72"/>
      <c r="G75" s="74"/>
      <c r="H75" s="75"/>
      <c r="I75" s="76"/>
    </row>
    <row r="76" spans="1:9">
      <c r="A76" s="91"/>
      <c r="B76" s="83"/>
      <c r="C76" s="72"/>
      <c r="D76" s="72"/>
      <c r="E76" s="73"/>
      <c r="F76" s="72"/>
      <c r="G76" s="74"/>
      <c r="H76" s="75"/>
      <c r="I76" s="76"/>
    </row>
    <row r="77" spans="1:9">
      <c r="A77" s="91"/>
      <c r="B77" s="83"/>
      <c r="C77" s="72"/>
      <c r="D77" s="72"/>
      <c r="E77" s="73"/>
      <c r="F77" s="72"/>
      <c r="G77" s="74"/>
      <c r="H77" s="75"/>
      <c r="I77" s="76"/>
    </row>
    <row r="78" spans="1:9">
      <c r="A78" s="91"/>
      <c r="B78" s="83"/>
      <c r="C78" s="72"/>
      <c r="D78" s="72"/>
      <c r="E78" s="73"/>
      <c r="F78" s="72"/>
      <c r="G78" s="74"/>
      <c r="H78" s="75"/>
      <c r="I78" s="76"/>
    </row>
    <row r="79" spans="1:9">
      <c r="A79" s="91"/>
      <c r="B79" s="83"/>
      <c r="C79" s="72"/>
      <c r="D79" s="72"/>
      <c r="E79" s="73"/>
      <c r="F79" s="72"/>
      <c r="G79" s="74"/>
      <c r="H79" s="75"/>
      <c r="I79" s="76"/>
    </row>
    <row r="80" spans="1:9">
      <c r="A80" s="91"/>
      <c r="B80" s="83"/>
      <c r="C80" s="72"/>
      <c r="D80" s="72"/>
      <c r="E80" s="73"/>
      <c r="F80" s="72"/>
      <c r="G80" s="74"/>
      <c r="H80" s="75"/>
      <c r="I80" s="76"/>
    </row>
    <row r="81" spans="1:9">
      <c r="A81" s="91"/>
      <c r="B81" s="83"/>
      <c r="C81" s="72"/>
      <c r="D81" s="72"/>
      <c r="E81" s="73"/>
      <c r="F81" s="72"/>
      <c r="G81" s="74"/>
      <c r="H81" s="75"/>
      <c r="I81" s="76"/>
    </row>
    <row r="82" spans="1:9">
      <c r="A82" s="91"/>
      <c r="B82" s="83"/>
      <c r="C82" s="72"/>
      <c r="D82" s="72"/>
      <c r="E82" s="73"/>
      <c r="F82" s="72"/>
      <c r="G82" s="74"/>
      <c r="H82" s="75"/>
      <c r="I82" s="76"/>
    </row>
    <row r="83" spans="1:9">
      <c r="A83" s="91"/>
      <c r="B83" s="83"/>
      <c r="C83" s="72"/>
      <c r="D83" s="72"/>
      <c r="E83" s="73"/>
      <c r="F83" s="72"/>
      <c r="G83" s="74"/>
      <c r="H83" s="75"/>
      <c r="I83" s="76"/>
    </row>
    <row r="84" spans="1:9">
      <c r="A84" s="91"/>
      <c r="B84" s="83"/>
      <c r="C84" s="72"/>
      <c r="D84" s="72"/>
      <c r="E84" s="73"/>
      <c r="F84" s="72"/>
      <c r="G84" s="74"/>
      <c r="H84" s="75"/>
      <c r="I84" s="76"/>
    </row>
    <row r="85" spans="1:9">
      <c r="A85" s="91"/>
      <c r="B85" s="83"/>
      <c r="C85" s="72"/>
      <c r="D85" s="72"/>
      <c r="E85" s="73"/>
      <c r="F85" s="72"/>
      <c r="G85" s="74"/>
      <c r="H85" s="75"/>
      <c r="I85" s="76"/>
    </row>
    <row r="86" spans="1:9">
      <c r="A86" s="91"/>
      <c r="B86" s="83"/>
      <c r="C86" s="72"/>
      <c r="D86" s="72"/>
      <c r="E86" s="73"/>
      <c r="F86" s="72"/>
      <c r="G86" s="74"/>
      <c r="H86" s="75"/>
      <c r="I86" s="76"/>
    </row>
    <row r="87" spans="1:9">
      <c r="A87" s="91"/>
      <c r="B87" s="83"/>
      <c r="C87" s="72"/>
      <c r="D87" s="72"/>
      <c r="E87" s="73"/>
      <c r="F87" s="72"/>
      <c r="G87" s="74"/>
      <c r="H87" s="75"/>
      <c r="I87" s="76"/>
    </row>
    <row r="88" spans="1:9">
      <c r="A88" s="91"/>
      <c r="B88" s="83"/>
      <c r="C88" s="72"/>
      <c r="D88" s="72"/>
      <c r="E88" s="73"/>
      <c r="F88" s="72"/>
      <c r="G88" s="74"/>
      <c r="H88" s="75"/>
      <c r="I88" s="76"/>
    </row>
    <row r="89" spans="1:9">
      <c r="A89" s="91"/>
      <c r="B89" s="83"/>
      <c r="C89" s="72"/>
      <c r="D89" s="72"/>
      <c r="E89" s="73"/>
      <c r="F89" s="72"/>
      <c r="G89" s="74"/>
      <c r="H89" s="75"/>
      <c r="I89" s="76"/>
    </row>
    <row r="90" spans="1:9">
      <c r="A90" s="91"/>
      <c r="B90" s="83"/>
      <c r="C90" s="72"/>
      <c r="D90" s="72"/>
      <c r="E90" s="73"/>
      <c r="F90" s="72"/>
      <c r="G90" s="74"/>
      <c r="H90" s="75"/>
      <c r="I90" s="76"/>
    </row>
    <row r="91" spans="1:9">
      <c r="A91" s="91"/>
      <c r="B91" s="83"/>
      <c r="C91" s="72"/>
      <c r="D91" s="72"/>
      <c r="E91" s="73"/>
      <c r="F91" s="72"/>
      <c r="G91" s="74"/>
      <c r="H91" s="75"/>
      <c r="I91" s="76"/>
    </row>
    <row r="92" spans="1:9">
      <c r="A92" s="91"/>
      <c r="B92" s="83"/>
      <c r="C92" s="72"/>
      <c r="D92" s="72"/>
      <c r="E92" s="73"/>
      <c r="F92" s="72"/>
      <c r="G92" s="74"/>
      <c r="H92" s="75"/>
      <c r="I92" s="76"/>
    </row>
    <row r="93" spans="1:9">
      <c r="A93" s="91"/>
      <c r="B93" s="83"/>
      <c r="C93" s="72"/>
      <c r="D93" s="72"/>
      <c r="E93" s="73"/>
      <c r="F93" s="72"/>
      <c r="G93" s="74"/>
      <c r="H93" s="75"/>
      <c r="I93" s="76"/>
    </row>
    <row r="94" spans="1:9">
      <c r="A94" s="91"/>
      <c r="B94" s="83"/>
      <c r="C94" s="72"/>
      <c r="D94" s="72"/>
      <c r="E94" s="73"/>
      <c r="F94" s="72"/>
      <c r="G94" s="74"/>
      <c r="H94" s="75"/>
      <c r="I94" s="76"/>
    </row>
    <row r="95" spans="1:9">
      <c r="A95" s="91"/>
      <c r="B95" s="83"/>
      <c r="C95" s="72"/>
      <c r="D95" s="72"/>
      <c r="E95" s="73"/>
      <c r="F95" s="72"/>
      <c r="G95" s="74"/>
      <c r="H95" s="75"/>
      <c r="I95" s="76"/>
    </row>
    <row r="96" spans="1:9">
      <c r="A96" s="91"/>
      <c r="B96" s="83"/>
      <c r="C96" s="72"/>
      <c r="D96" s="72"/>
      <c r="E96" s="73"/>
      <c r="F96" s="72"/>
      <c r="G96" s="74"/>
      <c r="H96" s="75"/>
      <c r="I96" s="76"/>
    </row>
    <row r="97" spans="1:9">
      <c r="A97" s="91"/>
      <c r="B97" s="83"/>
      <c r="C97" s="72"/>
      <c r="D97" s="72"/>
      <c r="E97" s="73"/>
      <c r="F97" s="72"/>
      <c r="G97" s="74"/>
      <c r="H97" s="75"/>
      <c r="I97" s="76"/>
    </row>
    <row r="98" spans="1:9">
      <c r="A98" s="91"/>
      <c r="B98" s="83"/>
      <c r="C98" s="72"/>
      <c r="D98" s="72"/>
      <c r="E98" s="73"/>
      <c r="F98" s="72"/>
      <c r="G98" s="74"/>
      <c r="H98" s="75"/>
      <c r="I98" s="76"/>
    </row>
    <row r="99" spans="1:9">
      <c r="A99" s="91"/>
      <c r="B99" s="83"/>
      <c r="C99" s="72"/>
      <c r="D99" s="72"/>
      <c r="E99" s="73"/>
      <c r="F99" s="72"/>
      <c r="G99" s="74"/>
      <c r="H99" s="75"/>
      <c r="I99" s="76"/>
    </row>
    <row r="100" spans="1:9">
      <c r="A100" s="91"/>
      <c r="B100" s="83"/>
      <c r="C100" s="72"/>
      <c r="D100" s="72"/>
      <c r="E100" s="73"/>
      <c r="F100" s="72"/>
      <c r="G100" s="74"/>
      <c r="H100" s="75"/>
      <c r="I100" s="76"/>
    </row>
    <row r="101" spans="1:9">
      <c r="A101" s="91"/>
      <c r="B101" s="83"/>
      <c r="C101" s="72"/>
      <c r="D101" s="72"/>
      <c r="E101" s="73"/>
      <c r="F101" s="72"/>
      <c r="G101" s="74"/>
      <c r="H101" s="75"/>
      <c r="I101" s="76"/>
    </row>
    <row r="102" spans="1:9">
      <c r="A102" s="91"/>
      <c r="B102" s="83"/>
      <c r="C102" s="72"/>
      <c r="D102" s="72"/>
      <c r="E102" s="73"/>
      <c r="F102" s="72"/>
      <c r="G102" s="74"/>
      <c r="H102" s="75"/>
      <c r="I102" s="76"/>
    </row>
    <row r="103" spans="1:9">
      <c r="A103" s="91"/>
      <c r="B103" s="83"/>
      <c r="C103" s="72"/>
      <c r="D103" s="72"/>
      <c r="E103" s="73"/>
      <c r="F103" s="72"/>
      <c r="G103" s="74"/>
      <c r="H103" s="75"/>
      <c r="I103" s="76"/>
    </row>
    <row r="104" spans="1:9">
      <c r="A104" s="91"/>
      <c r="B104" s="83"/>
      <c r="C104" s="72"/>
      <c r="D104" s="72"/>
      <c r="E104" s="73"/>
      <c r="F104" s="72"/>
      <c r="G104" s="74"/>
      <c r="H104" s="75"/>
      <c r="I104" s="76"/>
    </row>
    <row r="105" spans="1:9">
      <c r="A105" s="91"/>
      <c r="B105" s="83"/>
      <c r="C105" s="72"/>
      <c r="D105" s="72"/>
      <c r="E105" s="73"/>
      <c r="F105" s="72"/>
      <c r="G105" s="74"/>
      <c r="H105" s="75"/>
      <c r="I105" s="76"/>
    </row>
    <row r="106" spans="1:9">
      <c r="A106" s="91"/>
      <c r="B106" s="83"/>
      <c r="C106" s="72"/>
      <c r="D106" s="72"/>
      <c r="E106" s="73"/>
      <c r="F106" s="72"/>
      <c r="G106" s="74"/>
      <c r="H106" s="75"/>
      <c r="I106" s="76"/>
    </row>
    <row r="107" spans="1:9">
      <c r="A107" s="91"/>
      <c r="B107" s="83"/>
      <c r="C107" s="72"/>
      <c r="D107" s="72"/>
      <c r="E107" s="73"/>
      <c r="F107" s="72"/>
      <c r="G107" s="74"/>
      <c r="H107" s="75"/>
      <c r="I107" s="76"/>
    </row>
    <row r="108" spans="1:9">
      <c r="A108" s="91"/>
      <c r="B108" s="83"/>
      <c r="C108" s="72"/>
      <c r="D108" s="72"/>
      <c r="E108" s="73"/>
      <c r="F108" s="72"/>
      <c r="G108" s="74"/>
      <c r="H108" s="75"/>
      <c r="I108" s="76"/>
    </row>
    <row r="109" spans="1:9">
      <c r="A109" s="91"/>
      <c r="B109" s="83"/>
      <c r="C109" s="72"/>
      <c r="D109" s="72"/>
      <c r="E109" s="73"/>
      <c r="F109" s="72"/>
      <c r="G109" s="74"/>
      <c r="H109" s="75"/>
      <c r="I109" s="76"/>
    </row>
    <row r="110" spans="1:9">
      <c r="A110" s="91"/>
      <c r="B110" s="83"/>
      <c r="C110" s="72"/>
      <c r="D110" s="72"/>
      <c r="E110" s="73"/>
      <c r="F110" s="72"/>
      <c r="G110" s="74"/>
      <c r="H110" s="75"/>
      <c r="I110" s="76"/>
    </row>
    <row r="111" spans="1:9">
      <c r="A111" s="91"/>
      <c r="B111" s="83"/>
      <c r="C111" s="72"/>
      <c r="D111" s="72"/>
      <c r="E111" s="73"/>
      <c r="F111" s="72"/>
      <c r="G111" s="74"/>
      <c r="H111" s="75"/>
      <c r="I111" s="76"/>
    </row>
    <row r="112" spans="1:9">
      <c r="A112" s="91"/>
      <c r="B112" s="83"/>
      <c r="C112" s="72"/>
      <c r="D112" s="72"/>
      <c r="E112" s="73"/>
      <c r="F112" s="72"/>
      <c r="G112" s="74"/>
      <c r="H112" s="75"/>
      <c r="I112" s="76"/>
    </row>
    <row r="113" spans="1:9">
      <c r="A113" s="91"/>
      <c r="B113" s="83"/>
      <c r="C113" s="72"/>
      <c r="D113" s="72"/>
      <c r="E113" s="73"/>
      <c r="F113" s="72"/>
      <c r="G113" s="74"/>
      <c r="H113" s="75"/>
      <c r="I113" s="76"/>
    </row>
    <row r="114" spans="1:9">
      <c r="A114" s="91"/>
      <c r="B114" s="83"/>
      <c r="C114" s="72"/>
      <c r="D114" s="72"/>
      <c r="E114" s="73"/>
      <c r="F114" s="72"/>
      <c r="G114" s="74"/>
      <c r="H114" s="75"/>
      <c r="I114" s="76"/>
    </row>
    <row r="115" spans="1:9">
      <c r="A115" s="91"/>
      <c r="B115" s="83"/>
      <c r="C115" s="72"/>
      <c r="D115" s="72"/>
      <c r="E115" s="73"/>
      <c r="F115" s="72"/>
      <c r="G115" s="74"/>
      <c r="H115" s="75"/>
      <c r="I115" s="76"/>
    </row>
    <row r="116" spans="1:9">
      <c r="A116" s="91"/>
      <c r="B116" s="83"/>
      <c r="C116" s="72"/>
      <c r="D116" s="72"/>
      <c r="E116" s="73"/>
      <c r="F116" s="72"/>
      <c r="G116" s="74"/>
      <c r="H116" s="75"/>
      <c r="I116" s="76"/>
    </row>
    <row r="117" spans="1:9">
      <c r="A117" s="91"/>
      <c r="B117" s="83"/>
      <c r="C117" s="72"/>
      <c r="D117" s="72"/>
      <c r="E117" s="73"/>
      <c r="F117" s="72"/>
      <c r="G117" s="74"/>
      <c r="H117" s="75"/>
      <c r="I117" s="76"/>
    </row>
    <row r="118" spans="1:9">
      <c r="A118" s="91"/>
      <c r="B118" s="83"/>
      <c r="C118" s="72"/>
      <c r="D118" s="72"/>
      <c r="E118" s="73"/>
      <c r="F118" s="72"/>
      <c r="G118" s="74"/>
      <c r="H118" s="75"/>
      <c r="I118" s="76"/>
    </row>
    <row r="119" spans="1:9">
      <c r="A119" s="91"/>
      <c r="B119" s="83"/>
      <c r="C119" s="72"/>
      <c r="D119" s="72"/>
      <c r="E119" s="73"/>
      <c r="F119" s="72"/>
      <c r="G119" s="74"/>
      <c r="H119" s="75"/>
      <c r="I119" s="76"/>
    </row>
    <row r="120" spans="1:9">
      <c r="A120" s="91"/>
      <c r="B120" s="83"/>
      <c r="C120" s="72"/>
      <c r="D120" s="72"/>
      <c r="E120" s="73"/>
      <c r="F120" s="72"/>
      <c r="G120" s="74"/>
      <c r="H120" s="75"/>
      <c r="I120" s="76"/>
    </row>
    <row r="121" spans="1:9">
      <c r="A121" s="91"/>
      <c r="B121" s="83"/>
      <c r="C121" s="72"/>
      <c r="D121" s="72"/>
      <c r="E121" s="73"/>
      <c r="F121" s="72"/>
      <c r="G121" s="74"/>
      <c r="H121" s="75"/>
      <c r="I121" s="76"/>
    </row>
    <row r="122" spans="1:9">
      <c r="A122" s="91"/>
      <c r="B122" s="83"/>
      <c r="C122" s="72"/>
      <c r="D122" s="72"/>
      <c r="E122" s="73"/>
      <c r="F122" s="72"/>
      <c r="G122" s="74"/>
      <c r="H122" s="75"/>
      <c r="I122" s="76"/>
    </row>
    <row r="123" spans="1:9">
      <c r="A123" s="91"/>
      <c r="B123" s="83"/>
      <c r="C123" s="72"/>
      <c r="D123" s="72"/>
      <c r="E123" s="73"/>
      <c r="F123" s="72"/>
      <c r="G123" s="74"/>
      <c r="H123" s="75"/>
      <c r="I123" s="76"/>
    </row>
    <row r="124" spans="1:9">
      <c r="A124" s="91"/>
      <c r="B124" s="83"/>
      <c r="C124" s="72"/>
      <c r="D124" s="72"/>
      <c r="E124" s="73"/>
      <c r="F124" s="72"/>
      <c r="G124" s="74"/>
      <c r="H124" s="75"/>
      <c r="I124" s="76"/>
    </row>
    <row r="125" spans="1:9">
      <c r="A125" s="91"/>
      <c r="B125" s="83"/>
      <c r="C125" s="72"/>
      <c r="D125" s="72"/>
      <c r="E125" s="73"/>
      <c r="F125" s="72"/>
      <c r="G125" s="74"/>
      <c r="H125" s="75"/>
      <c r="I125" s="76"/>
    </row>
    <row r="126" spans="1:9">
      <c r="A126" s="91"/>
      <c r="B126" s="83"/>
      <c r="C126" s="72"/>
      <c r="D126" s="72"/>
      <c r="E126" s="73"/>
      <c r="F126" s="72"/>
      <c r="G126" s="74"/>
      <c r="H126" s="75"/>
      <c r="I126" s="76"/>
    </row>
    <row r="127" spans="1:9">
      <c r="A127" s="91"/>
      <c r="B127" s="83"/>
      <c r="C127" s="72"/>
      <c r="D127" s="72"/>
      <c r="E127" s="73"/>
      <c r="F127" s="72"/>
      <c r="G127" s="74"/>
      <c r="H127" s="75"/>
      <c r="I127" s="76"/>
    </row>
    <row r="128" spans="1:9">
      <c r="A128" s="91"/>
      <c r="B128" s="83"/>
      <c r="C128" s="72"/>
      <c r="D128" s="72"/>
      <c r="E128" s="73"/>
      <c r="F128" s="72"/>
      <c r="G128" s="74"/>
      <c r="H128" s="75"/>
      <c r="I128" s="76"/>
    </row>
    <row r="129" spans="1:9">
      <c r="A129" s="91"/>
      <c r="B129" s="83"/>
      <c r="C129" s="72"/>
      <c r="D129" s="72"/>
      <c r="E129" s="73"/>
      <c r="F129" s="72"/>
      <c r="G129" s="74"/>
      <c r="H129" s="75"/>
      <c r="I129" s="76"/>
    </row>
    <row r="130" spans="1:9">
      <c r="A130" s="91"/>
      <c r="B130" s="83"/>
      <c r="C130" s="72"/>
      <c r="D130" s="72"/>
      <c r="E130" s="73"/>
      <c r="F130" s="72"/>
      <c r="G130" s="74"/>
      <c r="H130" s="75"/>
      <c r="I130" s="76"/>
    </row>
    <row r="131" spans="1:9">
      <c r="A131" s="91"/>
      <c r="B131" s="83"/>
      <c r="C131" s="72"/>
      <c r="D131" s="72"/>
      <c r="E131" s="73"/>
      <c r="F131" s="72"/>
      <c r="G131" s="74"/>
      <c r="H131" s="75"/>
      <c r="I131" s="76"/>
    </row>
    <row r="132" spans="1:9">
      <c r="A132" s="91"/>
      <c r="B132" s="83"/>
      <c r="C132" s="72"/>
      <c r="D132" s="72"/>
      <c r="E132" s="73"/>
      <c r="F132" s="72"/>
      <c r="G132" s="74"/>
      <c r="H132" s="75"/>
      <c r="I132" s="76"/>
    </row>
    <row r="133" spans="1:9">
      <c r="A133" s="91"/>
      <c r="B133" s="83"/>
      <c r="C133" s="72"/>
      <c r="D133" s="72"/>
      <c r="E133" s="73"/>
      <c r="F133" s="72"/>
      <c r="G133" s="74"/>
      <c r="H133" s="75"/>
      <c r="I133" s="76"/>
    </row>
    <row r="134" spans="1:9">
      <c r="A134" s="91"/>
      <c r="B134" s="83"/>
      <c r="C134" s="72"/>
      <c r="D134" s="72"/>
      <c r="E134" s="73"/>
      <c r="F134" s="72"/>
      <c r="G134" s="74"/>
      <c r="H134" s="75"/>
      <c r="I134" s="76"/>
    </row>
    <row r="135" spans="1:9">
      <c r="A135" s="91"/>
      <c r="B135" s="83"/>
      <c r="C135" s="72"/>
      <c r="D135" s="72"/>
      <c r="E135" s="73"/>
      <c r="F135" s="72"/>
      <c r="G135" s="74"/>
      <c r="H135" s="75"/>
      <c r="I135" s="76"/>
    </row>
    <row r="136" spans="1:9">
      <c r="A136" s="91"/>
      <c r="B136" s="83"/>
      <c r="C136" s="72"/>
      <c r="D136" s="72"/>
      <c r="E136" s="73"/>
      <c r="F136" s="72"/>
      <c r="G136" s="74"/>
      <c r="H136" s="75"/>
      <c r="I136" s="76"/>
    </row>
    <row r="137" spans="1:9">
      <c r="A137" s="91"/>
      <c r="B137" s="83"/>
      <c r="C137" s="72"/>
      <c r="D137" s="72"/>
      <c r="E137" s="73"/>
      <c r="F137" s="72"/>
      <c r="G137" s="74"/>
      <c r="H137" s="75"/>
      <c r="I137" s="76"/>
    </row>
    <row r="138" spans="1:9">
      <c r="A138" s="91"/>
      <c r="B138" s="83"/>
      <c r="C138" s="72"/>
      <c r="D138" s="72"/>
      <c r="E138" s="73"/>
      <c r="F138" s="72"/>
      <c r="G138" s="74"/>
      <c r="H138" s="75"/>
      <c r="I138" s="76"/>
    </row>
    <row r="139" spans="1:9">
      <c r="A139" s="91"/>
      <c r="B139" s="83"/>
      <c r="C139" s="72"/>
      <c r="D139" s="72"/>
      <c r="E139" s="73"/>
      <c r="F139" s="72"/>
      <c r="G139" s="74"/>
      <c r="H139" s="75"/>
      <c r="I139" s="76"/>
    </row>
    <row r="140" spans="1:9">
      <c r="A140" s="91"/>
      <c r="B140" s="83"/>
      <c r="C140" s="72"/>
      <c r="D140" s="72"/>
      <c r="E140" s="73"/>
      <c r="F140" s="72"/>
      <c r="G140" s="74"/>
      <c r="H140" s="75"/>
      <c r="I140" s="76"/>
    </row>
    <row r="141" spans="1:9">
      <c r="A141" s="91"/>
      <c r="B141" s="83"/>
      <c r="C141" s="72"/>
      <c r="D141" s="72"/>
      <c r="E141" s="73"/>
      <c r="F141" s="72"/>
      <c r="G141" s="74"/>
      <c r="H141" s="75"/>
      <c r="I141" s="76"/>
    </row>
    <row r="142" spans="1:9">
      <c r="A142" s="91"/>
      <c r="B142" s="83"/>
      <c r="C142" s="72"/>
      <c r="D142" s="72"/>
      <c r="E142" s="73"/>
      <c r="F142" s="72"/>
      <c r="G142" s="74"/>
      <c r="H142" s="75"/>
      <c r="I142" s="76"/>
    </row>
    <row r="143" spans="1:9">
      <c r="A143" s="91"/>
      <c r="B143" s="83"/>
      <c r="C143" s="72"/>
      <c r="D143" s="72"/>
      <c r="E143" s="73"/>
      <c r="F143" s="72"/>
      <c r="G143" s="74"/>
      <c r="H143" s="75"/>
      <c r="I143" s="76"/>
    </row>
    <row r="144" spans="1:9">
      <c r="A144" s="91"/>
      <c r="B144" s="83"/>
      <c r="C144" s="72"/>
      <c r="D144" s="72"/>
      <c r="E144" s="73"/>
      <c r="F144" s="72"/>
      <c r="G144" s="74"/>
      <c r="H144" s="75"/>
      <c r="I144" s="76"/>
    </row>
    <row r="145" spans="1:9">
      <c r="A145" s="91"/>
      <c r="B145" s="83"/>
      <c r="C145" s="72"/>
      <c r="D145" s="72"/>
      <c r="E145" s="73"/>
      <c r="F145" s="72"/>
      <c r="G145" s="74"/>
      <c r="H145" s="75"/>
      <c r="I145" s="76"/>
    </row>
    <row r="146" spans="1:9">
      <c r="A146" s="91"/>
      <c r="B146" s="83"/>
      <c r="C146" s="72"/>
      <c r="D146" s="72"/>
      <c r="E146" s="73"/>
      <c r="F146" s="72"/>
      <c r="G146" s="74"/>
      <c r="H146" s="75"/>
      <c r="I146" s="76"/>
    </row>
    <row r="147" spans="1:9">
      <c r="A147" s="91"/>
      <c r="B147" s="83"/>
      <c r="C147" s="72"/>
      <c r="D147" s="72"/>
      <c r="E147" s="73"/>
      <c r="F147" s="72"/>
      <c r="G147" s="74"/>
      <c r="H147" s="75"/>
      <c r="I147" s="76"/>
    </row>
    <row r="148" spans="1:9">
      <c r="A148" s="91"/>
      <c r="B148" s="83"/>
      <c r="C148" s="72"/>
      <c r="D148" s="72"/>
      <c r="E148" s="73"/>
      <c r="F148" s="72"/>
      <c r="G148" s="74"/>
      <c r="H148" s="75"/>
      <c r="I148" s="76"/>
    </row>
    <row r="149" spans="1:9">
      <c r="A149" s="91"/>
      <c r="B149" s="83"/>
      <c r="C149" s="72"/>
      <c r="D149" s="72"/>
      <c r="E149" s="73"/>
      <c r="F149" s="72"/>
      <c r="G149" s="74"/>
      <c r="H149" s="75"/>
      <c r="I149" s="76"/>
    </row>
    <row r="150" spans="1:9">
      <c r="A150" s="91"/>
      <c r="B150" s="83"/>
      <c r="C150" s="72"/>
      <c r="D150" s="72"/>
      <c r="E150" s="73"/>
      <c r="F150" s="72"/>
      <c r="G150" s="74"/>
      <c r="H150" s="75"/>
      <c r="I150" s="76"/>
    </row>
    <row r="151" spans="1:9">
      <c r="A151" s="91"/>
      <c r="B151" s="83"/>
      <c r="C151" s="72"/>
      <c r="D151" s="72"/>
      <c r="E151" s="73"/>
      <c r="F151" s="72"/>
      <c r="G151" s="74"/>
      <c r="H151" s="75"/>
      <c r="I151" s="76"/>
    </row>
    <row r="152" spans="1:9">
      <c r="A152" s="91"/>
      <c r="B152" s="83"/>
      <c r="C152" s="72"/>
      <c r="D152" s="72"/>
      <c r="E152" s="73"/>
      <c r="F152" s="72"/>
      <c r="G152" s="74"/>
      <c r="H152" s="75"/>
      <c r="I152" s="76"/>
    </row>
    <row r="153" spans="1:9">
      <c r="A153" s="91"/>
      <c r="B153" s="83"/>
      <c r="C153" s="72"/>
      <c r="D153" s="72"/>
      <c r="E153" s="73"/>
      <c r="F153" s="72"/>
      <c r="G153" s="74"/>
      <c r="H153" s="75"/>
      <c r="I153" s="76"/>
    </row>
    <row r="154" spans="1:9">
      <c r="A154" s="91"/>
      <c r="B154" s="83"/>
      <c r="C154" s="72"/>
      <c r="D154" s="72"/>
      <c r="E154" s="73"/>
      <c r="F154" s="72"/>
      <c r="G154" s="74"/>
      <c r="H154" s="75"/>
      <c r="I154" s="76"/>
    </row>
    <row r="155" spans="1:9">
      <c r="A155" s="91"/>
      <c r="B155" s="83"/>
      <c r="C155" s="72"/>
      <c r="D155" s="72"/>
      <c r="E155" s="73"/>
      <c r="F155" s="72"/>
      <c r="G155" s="74"/>
      <c r="H155" s="75"/>
      <c r="I155" s="76"/>
    </row>
    <row r="156" spans="1:9">
      <c r="A156" s="91"/>
      <c r="B156" s="83"/>
      <c r="C156" s="72"/>
      <c r="D156" s="72"/>
      <c r="E156" s="73"/>
      <c r="F156" s="72"/>
      <c r="G156" s="74"/>
      <c r="H156" s="75"/>
      <c r="I156" s="76"/>
    </row>
    <row r="157" spans="1:9">
      <c r="A157" s="91"/>
      <c r="B157" s="83"/>
      <c r="C157" s="72"/>
      <c r="D157" s="72"/>
      <c r="E157" s="73"/>
      <c r="F157" s="72"/>
      <c r="G157" s="74"/>
      <c r="H157" s="75"/>
      <c r="I157" s="76"/>
    </row>
    <row r="158" spans="1:9">
      <c r="A158" s="91"/>
      <c r="B158" s="83"/>
      <c r="C158" s="72"/>
      <c r="D158" s="72"/>
      <c r="E158" s="73"/>
      <c r="F158" s="72"/>
      <c r="G158" s="74"/>
      <c r="H158" s="75"/>
      <c r="I158" s="76"/>
    </row>
    <row r="159" spans="1:9">
      <c r="A159" s="91"/>
      <c r="B159" s="83"/>
      <c r="C159" s="72"/>
      <c r="D159" s="72"/>
      <c r="E159" s="73"/>
      <c r="F159" s="72"/>
      <c r="G159" s="74"/>
      <c r="H159" s="75"/>
      <c r="I159" s="76"/>
    </row>
    <row r="160" spans="1:9">
      <c r="A160" s="91"/>
      <c r="B160" s="83"/>
      <c r="C160" s="72"/>
      <c r="D160" s="72"/>
      <c r="E160" s="73"/>
      <c r="F160" s="72"/>
      <c r="G160" s="74"/>
      <c r="H160" s="75"/>
      <c r="I160" s="76"/>
    </row>
    <row r="161" spans="1:9">
      <c r="A161" s="91"/>
      <c r="B161" s="83"/>
      <c r="C161" s="72"/>
      <c r="D161" s="72"/>
      <c r="E161" s="73"/>
      <c r="F161" s="72"/>
      <c r="G161" s="74"/>
      <c r="H161" s="75"/>
      <c r="I161" s="76"/>
    </row>
    <row r="162" spans="1:9">
      <c r="A162" s="91"/>
      <c r="B162" s="83"/>
      <c r="C162" s="72"/>
      <c r="D162" s="72"/>
      <c r="E162" s="73"/>
      <c r="F162" s="72"/>
      <c r="G162" s="74"/>
      <c r="H162" s="75"/>
      <c r="I162" s="76"/>
    </row>
    <row r="163" spans="1:9">
      <c r="A163" s="91"/>
      <c r="B163" s="83"/>
      <c r="C163" s="72"/>
      <c r="D163" s="72"/>
      <c r="E163" s="73"/>
      <c r="F163" s="72"/>
      <c r="G163" s="74"/>
      <c r="H163" s="75"/>
      <c r="I163" s="76"/>
    </row>
    <row r="164" spans="1:9">
      <c r="A164" s="91"/>
      <c r="B164" s="83"/>
      <c r="C164" s="72"/>
      <c r="D164" s="72"/>
      <c r="E164" s="73"/>
      <c r="F164" s="72"/>
      <c r="G164" s="74"/>
      <c r="H164" s="75"/>
      <c r="I164" s="76"/>
    </row>
    <row r="165" spans="1:9">
      <c r="A165" s="91"/>
      <c r="B165" s="83"/>
      <c r="C165" s="72"/>
      <c r="D165" s="72"/>
      <c r="E165" s="73"/>
      <c r="F165" s="72"/>
      <c r="G165" s="74"/>
      <c r="H165" s="75"/>
      <c r="I165" s="76"/>
    </row>
    <row r="166" spans="1:9">
      <c r="A166" s="91"/>
      <c r="B166" s="83"/>
      <c r="C166" s="72"/>
      <c r="D166" s="72"/>
      <c r="E166" s="73"/>
      <c r="F166" s="72"/>
      <c r="G166" s="74"/>
      <c r="H166" s="75"/>
      <c r="I166" s="76"/>
    </row>
    <row r="167" spans="1:9">
      <c r="A167" s="91"/>
      <c r="B167" s="83"/>
      <c r="C167" s="72"/>
      <c r="D167" s="72"/>
      <c r="E167" s="73"/>
      <c r="F167" s="72"/>
      <c r="G167" s="74"/>
      <c r="H167" s="75"/>
      <c r="I167" s="76"/>
    </row>
    <row r="168" spans="1:9">
      <c r="A168" s="91"/>
      <c r="B168" s="83"/>
      <c r="C168" s="72"/>
      <c r="D168" s="72"/>
      <c r="E168" s="73"/>
      <c r="F168" s="72"/>
      <c r="G168" s="74"/>
      <c r="H168" s="75"/>
      <c r="I168" s="76"/>
    </row>
    <row r="169" spans="1:9">
      <c r="A169" s="91"/>
      <c r="B169" s="83"/>
      <c r="C169" s="72"/>
      <c r="D169" s="72"/>
      <c r="E169" s="73"/>
      <c r="F169" s="72"/>
      <c r="G169" s="74"/>
      <c r="H169" s="75"/>
      <c r="I169" s="76"/>
    </row>
    <row r="170" spans="1:9">
      <c r="A170" s="91"/>
      <c r="B170" s="83"/>
      <c r="C170" s="72"/>
      <c r="D170" s="72"/>
      <c r="E170" s="73"/>
      <c r="F170" s="72"/>
      <c r="G170" s="74"/>
      <c r="H170" s="75"/>
      <c r="I170" s="76"/>
    </row>
    <row r="171" spans="1:9">
      <c r="A171" s="91"/>
      <c r="B171" s="83"/>
      <c r="C171" s="72"/>
      <c r="D171" s="72"/>
      <c r="E171" s="73"/>
      <c r="F171" s="72"/>
      <c r="G171" s="74"/>
      <c r="H171" s="75"/>
      <c r="I171" s="76"/>
    </row>
    <row r="172" spans="1:9">
      <c r="A172" s="91"/>
      <c r="B172" s="83"/>
      <c r="C172" s="72"/>
      <c r="D172" s="72"/>
      <c r="E172" s="73"/>
      <c r="F172" s="72"/>
      <c r="G172" s="74"/>
      <c r="H172" s="75"/>
      <c r="I172" s="76"/>
    </row>
    <row r="173" spans="1:9">
      <c r="A173" s="91"/>
      <c r="B173" s="83"/>
      <c r="C173" s="72"/>
      <c r="D173" s="72"/>
      <c r="E173" s="73"/>
      <c r="F173" s="72"/>
      <c r="G173" s="74"/>
      <c r="H173" s="75"/>
      <c r="I173" s="76"/>
    </row>
    <row r="174" spans="1:9">
      <c r="A174" s="91"/>
      <c r="B174" s="83"/>
      <c r="C174" s="72"/>
      <c r="D174" s="72"/>
      <c r="E174" s="73"/>
      <c r="F174" s="72"/>
      <c r="G174" s="74"/>
      <c r="H174" s="75"/>
      <c r="I174" s="76"/>
    </row>
    <row r="175" spans="1:9">
      <c r="A175" s="91"/>
      <c r="B175" s="83"/>
      <c r="C175" s="72"/>
      <c r="D175" s="72"/>
      <c r="E175" s="73"/>
      <c r="F175" s="72"/>
      <c r="G175" s="74"/>
      <c r="H175" s="75"/>
      <c r="I175" s="76"/>
    </row>
    <row r="176" spans="1:9">
      <c r="A176" s="91"/>
      <c r="B176" s="83"/>
      <c r="C176" s="72"/>
      <c r="D176" s="72"/>
      <c r="E176" s="73"/>
      <c r="F176" s="72"/>
      <c r="G176" s="74"/>
      <c r="H176" s="75"/>
      <c r="I176" s="76"/>
    </row>
    <row r="177" spans="1:9">
      <c r="A177" s="91"/>
      <c r="B177" s="83"/>
      <c r="C177" s="72"/>
      <c r="D177" s="72"/>
      <c r="E177" s="73"/>
      <c r="F177" s="72"/>
      <c r="G177" s="74"/>
      <c r="H177" s="75"/>
      <c r="I177" s="76"/>
    </row>
    <row r="178" spans="1:9">
      <c r="A178" s="91"/>
      <c r="B178" s="83"/>
      <c r="C178" s="72"/>
      <c r="D178" s="72"/>
      <c r="E178" s="73"/>
      <c r="F178" s="72"/>
      <c r="G178" s="74"/>
      <c r="H178" s="75"/>
      <c r="I178" s="76"/>
    </row>
    <row r="179" spans="1:9">
      <c r="A179" s="91"/>
      <c r="B179" s="83"/>
      <c r="C179" s="72"/>
      <c r="D179" s="72"/>
      <c r="E179" s="73"/>
      <c r="F179" s="72"/>
      <c r="G179" s="74"/>
      <c r="H179" s="75"/>
      <c r="I179" s="76"/>
    </row>
    <row r="180" spans="1:9">
      <c r="A180" s="91"/>
      <c r="B180" s="83"/>
      <c r="C180" s="72"/>
      <c r="D180" s="72"/>
      <c r="E180" s="73"/>
      <c r="F180" s="72"/>
      <c r="G180" s="74"/>
      <c r="H180" s="75"/>
      <c r="I180" s="76"/>
    </row>
    <row r="181" spans="1:9">
      <c r="A181" s="91"/>
      <c r="B181" s="83"/>
      <c r="C181" s="72"/>
      <c r="D181" s="72"/>
      <c r="E181" s="73"/>
      <c r="F181" s="72"/>
      <c r="G181" s="74"/>
      <c r="H181" s="75"/>
      <c r="I181" s="76"/>
    </row>
    <row r="182" spans="1:9">
      <c r="A182" s="91"/>
      <c r="B182" s="83"/>
      <c r="C182" s="72"/>
      <c r="D182" s="72"/>
      <c r="E182" s="73"/>
      <c r="F182" s="72"/>
      <c r="G182" s="74"/>
      <c r="H182" s="75"/>
      <c r="I182" s="76"/>
    </row>
    <row r="183" spans="1:9">
      <c r="A183" s="91"/>
      <c r="B183" s="83"/>
      <c r="C183" s="72"/>
      <c r="D183" s="72"/>
      <c r="E183" s="73"/>
      <c r="F183" s="72"/>
      <c r="G183" s="74"/>
      <c r="H183" s="75"/>
      <c r="I183" s="76"/>
    </row>
    <row r="184" spans="1:9">
      <c r="A184" s="91"/>
      <c r="B184" s="83"/>
      <c r="C184" s="72"/>
      <c r="D184" s="72"/>
      <c r="E184" s="73"/>
      <c r="F184" s="72"/>
      <c r="G184" s="74"/>
      <c r="H184" s="75"/>
      <c r="I184" s="76"/>
    </row>
    <row r="185" spans="1:9">
      <c r="A185" s="91"/>
      <c r="B185" s="83"/>
      <c r="C185" s="72"/>
      <c r="D185" s="72"/>
      <c r="E185" s="73"/>
      <c r="F185" s="72"/>
      <c r="G185" s="74"/>
      <c r="H185" s="75"/>
      <c r="I185" s="76"/>
    </row>
    <row r="186" spans="1:9">
      <c r="A186" s="91"/>
      <c r="B186" s="83"/>
      <c r="C186" s="72"/>
      <c r="D186" s="72"/>
      <c r="E186" s="73"/>
      <c r="F186" s="72"/>
      <c r="G186" s="74"/>
      <c r="H186" s="75"/>
      <c r="I186" s="76"/>
    </row>
    <row r="187" spans="1:9">
      <c r="A187" s="91"/>
      <c r="B187" s="83"/>
      <c r="C187" s="72"/>
      <c r="D187" s="72"/>
      <c r="E187" s="73"/>
      <c r="F187" s="72"/>
      <c r="G187" s="74"/>
      <c r="H187" s="75"/>
      <c r="I187" s="76"/>
    </row>
    <row r="188" spans="1:9">
      <c r="A188" s="91"/>
      <c r="B188" s="83"/>
      <c r="C188" s="72"/>
      <c r="D188" s="72"/>
      <c r="E188" s="73"/>
      <c r="F188" s="72"/>
      <c r="G188" s="74"/>
      <c r="H188" s="75"/>
      <c r="I188" s="76"/>
    </row>
    <row r="189" spans="1:9">
      <c r="A189" s="91"/>
      <c r="B189" s="83"/>
      <c r="C189" s="72"/>
      <c r="D189" s="72"/>
      <c r="E189" s="73"/>
      <c r="F189" s="72"/>
      <c r="G189" s="74"/>
      <c r="H189" s="75"/>
      <c r="I189" s="76"/>
    </row>
    <row r="190" spans="1:9">
      <c r="A190" s="91"/>
      <c r="B190" s="83"/>
      <c r="C190" s="72"/>
      <c r="D190" s="72"/>
      <c r="E190" s="73"/>
      <c r="F190" s="72"/>
      <c r="G190" s="74"/>
      <c r="H190" s="75"/>
      <c r="I190" s="76"/>
    </row>
    <row r="191" spans="1:9">
      <c r="A191" s="91"/>
      <c r="B191" s="83"/>
      <c r="C191" s="72"/>
      <c r="D191" s="72"/>
      <c r="E191" s="73"/>
      <c r="F191" s="72"/>
      <c r="G191" s="74"/>
      <c r="H191" s="75"/>
      <c r="I191" s="76"/>
    </row>
    <row r="192" spans="1:9">
      <c r="A192" s="91"/>
      <c r="B192" s="83"/>
      <c r="C192" s="72"/>
      <c r="D192" s="72"/>
      <c r="E192" s="73"/>
      <c r="F192" s="72"/>
      <c r="G192" s="74"/>
      <c r="H192" s="75"/>
      <c r="I192" s="76"/>
    </row>
    <row r="193" spans="1:9">
      <c r="A193" s="91"/>
      <c r="B193" s="83"/>
      <c r="C193" s="72"/>
      <c r="D193" s="72"/>
      <c r="E193" s="73"/>
      <c r="F193" s="72"/>
      <c r="G193" s="74"/>
      <c r="H193" s="75"/>
      <c r="I193" s="76"/>
    </row>
    <row r="194" spans="1:9">
      <c r="A194" s="91"/>
      <c r="B194" s="83"/>
      <c r="C194" s="72"/>
      <c r="D194" s="72"/>
      <c r="E194" s="73"/>
      <c r="F194" s="72"/>
      <c r="G194" s="74"/>
      <c r="H194" s="75"/>
      <c r="I194" s="76"/>
    </row>
    <row r="195" spans="1:9">
      <c r="A195" s="91"/>
      <c r="B195" s="83"/>
      <c r="C195" s="72"/>
      <c r="D195" s="72"/>
      <c r="E195" s="73"/>
      <c r="F195" s="72"/>
      <c r="G195" s="74"/>
      <c r="H195" s="75"/>
      <c r="I195" s="76"/>
    </row>
    <row r="196" spans="1:9">
      <c r="A196" s="91"/>
      <c r="B196" s="83"/>
      <c r="C196" s="72"/>
      <c r="D196" s="72"/>
      <c r="E196" s="73"/>
      <c r="F196" s="72"/>
      <c r="G196" s="74"/>
      <c r="H196" s="75"/>
      <c r="I196" s="76"/>
    </row>
    <row r="197" spans="1:9">
      <c r="A197" s="91"/>
      <c r="B197" s="83"/>
      <c r="C197" s="72"/>
      <c r="D197" s="72"/>
      <c r="E197" s="73"/>
      <c r="F197" s="72"/>
      <c r="G197" s="74"/>
      <c r="H197" s="75"/>
      <c r="I197" s="76"/>
    </row>
    <row r="198" spans="1:9">
      <c r="A198" s="91"/>
      <c r="B198" s="83"/>
      <c r="C198" s="72"/>
      <c r="D198" s="72"/>
      <c r="E198" s="73"/>
      <c r="F198" s="72"/>
      <c r="G198" s="74"/>
      <c r="H198" s="75"/>
      <c r="I198" s="76"/>
    </row>
    <row r="199" spans="1:9">
      <c r="A199" s="91"/>
      <c r="B199" s="83"/>
      <c r="C199" s="72"/>
      <c r="D199" s="72"/>
      <c r="E199" s="73"/>
      <c r="F199" s="72"/>
      <c r="G199" s="74"/>
      <c r="H199" s="75"/>
      <c r="I199" s="76"/>
    </row>
    <row r="200" spans="1:9">
      <c r="A200" s="91"/>
      <c r="B200" s="83"/>
      <c r="C200" s="72"/>
      <c r="D200" s="72"/>
      <c r="E200" s="73"/>
      <c r="F200" s="72"/>
      <c r="G200" s="74"/>
      <c r="H200" s="75"/>
      <c r="I200" s="76"/>
    </row>
    <row r="201" spans="1:9">
      <c r="A201" s="91"/>
      <c r="B201" s="83"/>
      <c r="C201" s="72"/>
      <c r="D201" s="72"/>
      <c r="E201" s="73"/>
      <c r="F201" s="72"/>
      <c r="G201" s="74"/>
      <c r="H201" s="75"/>
      <c r="I201" s="76"/>
    </row>
    <row r="202" spans="1:9">
      <c r="A202" s="91"/>
      <c r="B202" s="83"/>
      <c r="C202" s="72"/>
      <c r="D202" s="72"/>
      <c r="E202" s="73"/>
      <c r="F202" s="72"/>
      <c r="G202" s="74"/>
      <c r="H202" s="75"/>
      <c r="I202" s="76"/>
    </row>
    <row r="203" spans="1:9">
      <c r="A203" s="91"/>
      <c r="B203" s="83"/>
      <c r="C203" s="72"/>
      <c r="D203" s="72"/>
      <c r="E203" s="73"/>
      <c r="F203" s="72"/>
      <c r="G203" s="74"/>
      <c r="H203" s="75"/>
      <c r="I203" s="76"/>
    </row>
    <row r="204" spans="1:9">
      <c r="A204" s="91"/>
      <c r="B204" s="83"/>
      <c r="C204" s="72"/>
      <c r="D204" s="72"/>
      <c r="E204" s="73"/>
      <c r="F204" s="72"/>
      <c r="G204" s="74"/>
      <c r="H204" s="75"/>
      <c r="I204" s="76"/>
    </row>
    <row r="205" spans="1:9">
      <c r="A205" s="91"/>
      <c r="B205" s="83"/>
      <c r="C205" s="72"/>
      <c r="D205" s="72"/>
      <c r="E205" s="73"/>
      <c r="F205" s="72"/>
      <c r="G205" s="74"/>
      <c r="H205" s="75"/>
      <c r="I205" s="76"/>
    </row>
    <row r="206" spans="1:9">
      <c r="A206" s="91"/>
      <c r="B206" s="83"/>
      <c r="C206" s="72"/>
      <c r="D206" s="72"/>
      <c r="E206" s="73"/>
      <c r="F206" s="72"/>
      <c r="G206" s="74"/>
      <c r="H206" s="75"/>
      <c r="I206" s="76"/>
    </row>
    <row r="207" spans="1:9">
      <c r="A207" s="91"/>
      <c r="B207" s="83"/>
      <c r="C207" s="72"/>
      <c r="D207" s="72"/>
      <c r="E207" s="73"/>
      <c r="F207" s="72"/>
      <c r="G207" s="74"/>
      <c r="H207" s="75"/>
      <c r="I207" s="76"/>
    </row>
    <row r="208" spans="1:9">
      <c r="A208" s="91"/>
      <c r="B208" s="83"/>
      <c r="C208" s="72"/>
      <c r="D208" s="72"/>
      <c r="E208" s="73"/>
      <c r="F208" s="72"/>
      <c r="G208" s="74"/>
      <c r="H208" s="75"/>
      <c r="I208" s="76"/>
    </row>
    <row r="209" spans="1:9">
      <c r="A209" s="91"/>
      <c r="B209" s="83"/>
      <c r="C209" s="72"/>
      <c r="D209" s="72"/>
      <c r="E209" s="73"/>
      <c r="F209" s="72"/>
      <c r="G209" s="74"/>
      <c r="H209" s="75"/>
      <c r="I209" s="76"/>
    </row>
    <row r="210" spans="1:9">
      <c r="A210" s="91"/>
      <c r="B210" s="83"/>
      <c r="C210" s="72"/>
      <c r="D210" s="72"/>
      <c r="E210" s="73"/>
      <c r="F210" s="72"/>
      <c r="G210" s="74"/>
      <c r="H210" s="75"/>
      <c r="I210" s="76"/>
    </row>
    <row r="211" spans="1:9">
      <c r="A211" s="91"/>
      <c r="B211" s="83"/>
      <c r="C211" s="72"/>
      <c r="D211" s="72"/>
      <c r="E211" s="73"/>
      <c r="F211" s="72"/>
      <c r="G211" s="74"/>
      <c r="H211" s="75"/>
      <c r="I211" s="76"/>
    </row>
    <row r="212" spans="1:9">
      <c r="A212" s="91"/>
      <c r="B212" s="83"/>
      <c r="C212" s="72"/>
      <c r="D212" s="72"/>
      <c r="E212" s="73"/>
      <c r="F212" s="72"/>
      <c r="G212" s="74"/>
      <c r="H212" s="75"/>
      <c r="I212" s="76"/>
    </row>
    <row r="213" spans="1:9">
      <c r="A213" s="91"/>
      <c r="B213" s="83"/>
      <c r="C213" s="72"/>
      <c r="D213" s="72"/>
      <c r="E213" s="73"/>
      <c r="F213" s="72"/>
      <c r="G213" s="74"/>
      <c r="H213" s="75"/>
      <c r="I213" s="76"/>
    </row>
    <row r="214" spans="1:9">
      <c r="A214" s="91"/>
      <c r="B214" s="83"/>
      <c r="C214" s="72"/>
      <c r="D214" s="72"/>
      <c r="E214" s="73"/>
      <c r="F214" s="72"/>
      <c r="G214" s="74"/>
      <c r="H214" s="75"/>
      <c r="I214" s="76"/>
    </row>
    <row r="215" spans="1:9">
      <c r="A215" s="91"/>
      <c r="B215" s="83"/>
      <c r="C215" s="72"/>
      <c r="D215" s="72"/>
      <c r="E215" s="73"/>
      <c r="F215" s="72"/>
      <c r="G215" s="74"/>
      <c r="H215" s="75"/>
      <c r="I215" s="76"/>
    </row>
    <row r="216" spans="1:9">
      <c r="A216" s="91"/>
      <c r="B216" s="83"/>
      <c r="C216" s="72"/>
      <c r="D216" s="72"/>
      <c r="E216" s="73"/>
      <c r="F216" s="72"/>
      <c r="G216" s="74"/>
      <c r="H216" s="75"/>
      <c r="I216" s="76"/>
    </row>
    <row r="217" spans="1:9">
      <c r="A217" s="91"/>
      <c r="B217" s="83"/>
      <c r="C217" s="72"/>
      <c r="D217" s="72"/>
      <c r="E217" s="73"/>
      <c r="F217" s="72"/>
      <c r="G217" s="74"/>
      <c r="H217" s="75"/>
      <c r="I217" s="76"/>
    </row>
    <row r="218" spans="1:9">
      <c r="A218" s="91"/>
      <c r="B218" s="83"/>
      <c r="C218" s="72"/>
      <c r="D218" s="72"/>
      <c r="E218" s="73"/>
      <c r="F218" s="72"/>
      <c r="G218" s="74"/>
      <c r="H218" s="75"/>
      <c r="I218" s="76"/>
    </row>
    <row r="219" spans="1:9">
      <c r="A219" s="91"/>
      <c r="B219" s="83"/>
      <c r="C219" s="72"/>
      <c r="D219" s="72"/>
      <c r="E219" s="73"/>
      <c r="F219" s="72"/>
      <c r="G219" s="74"/>
      <c r="H219" s="75"/>
      <c r="I219" s="76"/>
    </row>
    <row r="220" spans="1:9">
      <c r="A220" s="91"/>
      <c r="B220" s="83"/>
      <c r="C220" s="72"/>
      <c r="D220" s="72"/>
      <c r="E220" s="73"/>
      <c r="F220" s="72"/>
      <c r="G220" s="74"/>
      <c r="H220" s="75"/>
      <c r="I220" s="76"/>
    </row>
    <row r="221" spans="1:9">
      <c r="A221" s="91"/>
      <c r="B221" s="83"/>
      <c r="C221" s="72"/>
      <c r="D221" s="72"/>
      <c r="E221" s="73"/>
      <c r="F221" s="72"/>
      <c r="G221" s="74"/>
      <c r="H221" s="75"/>
      <c r="I221" s="76"/>
    </row>
    <row r="222" spans="1:9">
      <c r="A222" s="91"/>
      <c r="B222" s="83"/>
      <c r="C222" s="72"/>
      <c r="D222" s="72"/>
      <c r="E222" s="73"/>
      <c r="F222" s="72"/>
      <c r="G222" s="74"/>
      <c r="H222" s="75"/>
      <c r="I222" s="76"/>
    </row>
    <row r="223" spans="1:9">
      <c r="A223" s="91"/>
      <c r="B223" s="83"/>
      <c r="C223" s="72"/>
      <c r="D223" s="72"/>
      <c r="E223" s="73"/>
      <c r="F223" s="72"/>
      <c r="G223" s="74"/>
      <c r="H223" s="75"/>
      <c r="I223" s="76"/>
    </row>
    <row r="224" spans="1:9">
      <c r="A224" s="91"/>
      <c r="B224" s="83"/>
      <c r="C224" s="72"/>
      <c r="D224" s="72"/>
      <c r="E224" s="73"/>
      <c r="F224" s="72"/>
      <c r="G224" s="74"/>
      <c r="H224" s="75"/>
      <c r="I224" s="76"/>
    </row>
    <row r="225" spans="1:9">
      <c r="A225" s="91"/>
      <c r="B225" s="83"/>
      <c r="C225" s="72"/>
      <c r="D225" s="72"/>
      <c r="E225" s="73"/>
      <c r="F225" s="72"/>
      <c r="G225" s="74"/>
      <c r="H225" s="75"/>
      <c r="I225" s="76"/>
    </row>
    <row r="226" spans="1:9">
      <c r="A226" s="91"/>
      <c r="B226" s="83"/>
      <c r="C226" s="72"/>
      <c r="D226" s="72"/>
      <c r="E226" s="73"/>
      <c r="F226" s="72"/>
      <c r="G226" s="74"/>
      <c r="H226" s="75"/>
      <c r="I226" s="76"/>
    </row>
    <row r="227" spans="1:9">
      <c r="A227" s="91"/>
      <c r="B227" s="83"/>
      <c r="C227" s="72"/>
      <c r="D227" s="72"/>
      <c r="E227" s="73"/>
      <c r="F227" s="72"/>
      <c r="G227" s="74"/>
      <c r="H227" s="75"/>
      <c r="I227" s="76"/>
    </row>
    <row r="228" spans="1:9">
      <c r="A228" s="91"/>
      <c r="B228" s="83"/>
      <c r="C228" s="72"/>
      <c r="D228" s="72"/>
      <c r="E228" s="73"/>
      <c r="F228" s="72"/>
      <c r="G228" s="74"/>
      <c r="H228" s="75"/>
      <c r="I228" s="76"/>
    </row>
    <row r="229" spans="1:9">
      <c r="A229" s="91"/>
      <c r="B229" s="83"/>
      <c r="C229" s="72"/>
      <c r="D229" s="72"/>
      <c r="E229" s="73"/>
      <c r="F229" s="72"/>
      <c r="G229" s="74"/>
      <c r="H229" s="75"/>
      <c r="I229" s="76"/>
    </row>
    <row r="230" spans="1:9">
      <c r="A230" s="91"/>
      <c r="B230" s="83"/>
      <c r="C230" s="72"/>
      <c r="D230" s="72"/>
      <c r="E230" s="73"/>
      <c r="F230" s="72"/>
      <c r="G230" s="74"/>
      <c r="H230" s="75"/>
      <c r="I230" s="76"/>
    </row>
    <row r="231" spans="1:9">
      <c r="A231" s="91"/>
      <c r="B231" s="83"/>
      <c r="C231" s="72"/>
      <c r="D231" s="72"/>
      <c r="E231" s="73"/>
      <c r="F231" s="72"/>
      <c r="G231" s="74"/>
      <c r="H231" s="75"/>
      <c r="I231" s="76"/>
    </row>
    <row r="232" spans="1:9">
      <c r="A232" s="91"/>
      <c r="B232" s="83"/>
      <c r="C232" s="72"/>
      <c r="D232" s="72"/>
      <c r="E232" s="73"/>
      <c r="F232" s="72"/>
      <c r="G232" s="74"/>
      <c r="H232" s="75"/>
      <c r="I232" s="76"/>
    </row>
    <row r="233" spans="1:9">
      <c r="A233" s="91"/>
      <c r="B233" s="83"/>
      <c r="C233" s="72"/>
      <c r="D233" s="72"/>
      <c r="E233" s="73"/>
      <c r="F233" s="72"/>
      <c r="G233" s="74"/>
      <c r="H233" s="75"/>
      <c r="I233" s="76"/>
    </row>
    <row r="234" spans="1:9">
      <c r="A234" s="91"/>
      <c r="B234" s="83"/>
      <c r="C234" s="72"/>
      <c r="D234" s="72"/>
      <c r="E234" s="73"/>
      <c r="F234" s="72"/>
      <c r="G234" s="74"/>
      <c r="H234" s="75"/>
      <c r="I234" s="76"/>
    </row>
    <row r="235" spans="1:9">
      <c r="A235" s="91"/>
      <c r="B235" s="83"/>
      <c r="C235" s="72"/>
      <c r="D235" s="72"/>
      <c r="E235" s="73"/>
      <c r="F235" s="72"/>
      <c r="G235" s="74"/>
      <c r="H235" s="75"/>
      <c r="I235" s="76"/>
    </row>
    <row r="236" spans="1:9">
      <c r="A236" s="91"/>
      <c r="B236" s="83"/>
      <c r="C236" s="72"/>
      <c r="D236" s="72"/>
      <c r="E236" s="73"/>
      <c r="F236" s="72"/>
      <c r="G236" s="74"/>
      <c r="H236" s="75"/>
      <c r="I236" s="76"/>
    </row>
    <row r="237" spans="1:9">
      <c r="A237" s="91"/>
      <c r="B237" s="83"/>
      <c r="C237" s="72"/>
      <c r="D237" s="72"/>
      <c r="E237" s="73"/>
      <c r="F237" s="72"/>
      <c r="G237" s="74"/>
      <c r="H237" s="75"/>
      <c r="I237" s="76"/>
    </row>
    <row r="238" spans="1:9">
      <c r="A238" s="91"/>
      <c r="B238" s="83"/>
      <c r="C238" s="72"/>
      <c r="D238" s="72"/>
      <c r="E238" s="73"/>
      <c r="F238" s="72"/>
      <c r="G238" s="74"/>
      <c r="H238" s="75"/>
      <c r="I238" s="76"/>
    </row>
    <row r="239" spans="1:9">
      <c r="A239" s="91"/>
      <c r="B239" s="83"/>
      <c r="C239" s="72"/>
      <c r="D239" s="72"/>
      <c r="E239" s="73"/>
      <c r="F239" s="72"/>
      <c r="G239" s="74"/>
      <c r="H239" s="75"/>
      <c r="I239" s="76"/>
    </row>
    <row r="240" spans="1:9">
      <c r="A240" s="91"/>
      <c r="B240" s="83"/>
      <c r="C240" s="72"/>
      <c r="D240" s="72"/>
      <c r="E240" s="73"/>
      <c r="F240" s="72"/>
      <c r="G240" s="74"/>
      <c r="H240" s="75"/>
      <c r="I240" s="76"/>
    </row>
    <row r="241" spans="1:9">
      <c r="A241" s="91"/>
      <c r="B241" s="83"/>
      <c r="C241" s="72"/>
      <c r="D241" s="72"/>
      <c r="E241" s="73"/>
      <c r="F241" s="72"/>
      <c r="G241" s="74"/>
      <c r="H241" s="75"/>
      <c r="I241" s="76"/>
    </row>
    <row r="242" spans="1:9">
      <c r="A242" s="91"/>
      <c r="B242" s="83"/>
      <c r="C242" s="72"/>
      <c r="D242" s="72"/>
      <c r="E242" s="73"/>
      <c r="F242" s="72"/>
      <c r="G242" s="74"/>
      <c r="H242" s="75"/>
      <c r="I242" s="76"/>
    </row>
    <row r="243" spans="1:9">
      <c r="A243" s="91"/>
      <c r="B243" s="83"/>
      <c r="C243" s="72"/>
      <c r="D243" s="72"/>
      <c r="E243" s="73"/>
      <c r="F243" s="72"/>
      <c r="G243" s="74"/>
      <c r="H243" s="75"/>
      <c r="I243" s="76"/>
    </row>
    <row r="244" spans="1:9">
      <c r="A244" s="91"/>
      <c r="B244" s="83"/>
      <c r="C244" s="72"/>
      <c r="D244" s="72"/>
      <c r="E244" s="73"/>
      <c r="F244" s="72"/>
      <c r="G244" s="74"/>
      <c r="H244" s="75"/>
      <c r="I244" s="76"/>
    </row>
    <row r="245" spans="1:9">
      <c r="A245" s="91"/>
      <c r="B245" s="83"/>
      <c r="C245" s="72"/>
      <c r="D245" s="72"/>
      <c r="E245" s="73"/>
      <c r="F245" s="72"/>
      <c r="G245" s="74"/>
      <c r="H245" s="75"/>
      <c r="I245" s="76"/>
    </row>
    <row r="246" spans="1:9">
      <c r="A246" s="91"/>
      <c r="B246" s="83"/>
      <c r="C246" s="72"/>
      <c r="D246" s="72"/>
      <c r="E246" s="73"/>
      <c r="F246" s="72"/>
      <c r="G246" s="74"/>
      <c r="H246" s="75"/>
      <c r="I246" s="76"/>
    </row>
    <row r="247" spans="1:9">
      <c r="A247" s="91"/>
      <c r="B247" s="83"/>
      <c r="C247" s="72"/>
      <c r="D247" s="72"/>
      <c r="E247" s="73"/>
      <c r="F247" s="72"/>
      <c r="G247" s="74"/>
      <c r="H247" s="75"/>
      <c r="I247" s="76"/>
    </row>
    <row r="248" spans="1:9">
      <c r="A248" s="91"/>
      <c r="B248" s="83"/>
      <c r="C248" s="72"/>
      <c r="D248" s="72"/>
      <c r="E248" s="73"/>
      <c r="F248" s="72"/>
      <c r="G248" s="74"/>
      <c r="H248" s="75"/>
      <c r="I248" s="76"/>
    </row>
    <row r="249" spans="1:9">
      <c r="A249" s="91"/>
      <c r="B249" s="83"/>
      <c r="C249" s="72"/>
      <c r="D249" s="72"/>
      <c r="E249" s="73"/>
      <c r="F249" s="72"/>
      <c r="G249" s="74"/>
      <c r="H249" s="75"/>
      <c r="I249" s="76"/>
    </row>
    <row r="250" spans="1:9">
      <c r="A250" s="91"/>
      <c r="B250" s="83"/>
      <c r="C250" s="72"/>
      <c r="D250" s="72"/>
      <c r="E250" s="73"/>
      <c r="F250" s="72"/>
      <c r="G250" s="74"/>
      <c r="H250" s="75"/>
      <c r="I250" s="76"/>
    </row>
    <row r="251" spans="1:9">
      <c r="A251" s="91"/>
      <c r="B251" s="83"/>
      <c r="C251" s="72"/>
      <c r="D251" s="72"/>
      <c r="E251" s="73"/>
      <c r="F251" s="72"/>
      <c r="G251" s="74"/>
      <c r="H251" s="75"/>
      <c r="I251" s="76"/>
    </row>
    <row r="252" spans="1:9">
      <c r="A252" s="91"/>
      <c r="B252" s="83"/>
      <c r="C252" s="72"/>
      <c r="D252" s="72"/>
      <c r="E252" s="73"/>
      <c r="F252" s="72"/>
      <c r="G252" s="74"/>
      <c r="H252" s="75"/>
      <c r="I252" s="76"/>
    </row>
    <row r="253" spans="1:9">
      <c r="A253" s="91"/>
      <c r="B253" s="83"/>
      <c r="C253" s="72"/>
      <c r="D253" s="72"/>
      <c r="E253" s="73"/>
      <c r="F253" s="72"/>
      <c r="G253" s="74"/>
      <c r="H253" s="75"/>
      <c r="I253" s="76"/>
    </row>
    <row r="254" spans="1:9">
      <c r="A254" s="91"/>
      <c r="B254" s="83"/>
      <c r="C254" s="72"/>
      <c r="D254" s="72"/>
      <c r="E254" s="73"/>
      <c r="F254" s="72"/>
      <c r="G254" s="74"/>
      <c r="H254" s="75"/>
      <c r="I254" s="76"/>
    </row>
    <row r="255" spans="1:9">
      <c r="A255" s="91"/>
      <c r="B255" s="83"/>
      <c r="C255" s="72"/>
      <c r="D255" s="72"/>
      <c r="E255" s="73"/>
      <c r="F255" s="72"/>
      <c r="G255" s="74"/>
      <c r="H255" s="75"/>
      <c r="I255" s="76"/>
    </row>
    <row r="256" spans="1:9">
      <c r="A256" s="91"/>
      <c r="B256" s="83"/>
      <c r="C256" s="72"/>
      <c r="D256" s="72"/>
      <c r="E256" s="73"/>
      <c r="F256" s="72"/>
      <c r="G256" s="74"/>
      <c r="H256" s="75"/>
      <c r="I256" s="76"/>
    </row>
    <row r="257" spans="1:9">
      <c r="A257" s="91"/>
      <c r="B257" s="83"/>
      <c r="C257" s="72"/>
      <c r="D257" s="72"/>
      <c r="E257" s="73"/>
      <c r="F257" s="72"/>
      <c r="G257" s="74"/>
      <c r="H257" s="75"/>
      <c r="I257" s="76"/>
    </row>
    <row r="258" spans="1:9">
      <c r="A258" s="91"/>
      <c r="B258" s="83"/>
      <c r="C258" s="72"/>
      <c r="D258" s="72"/>
      <c r="E258" s="73"/>
      <c r="F258" s="72"/>
      <c r="G258" s="74"/>
      <c r="H258" s="75"/>
      <c r="I258" s="76"/>
    </row>
    <row r="259" spans="1:9">
      <c r="A259" s="91"/>
      <c r="B259" s="83"/>
      <c r="C259" s="72"/>
      <c r="D259" s="72"/>
      <c r="E259" s="73"/>
      <c r="F259" s="72"/>
      <c r="G259" s="74"/>
      <c r="H259" s="75"/>
      <c r="I259" s="76"/>
    </row>
    <row r="260" spans="1:9">
      <c r="A260" s="91"/>
      <c r="B260" s="83"/>
      <c r="C260" s="72"/>
      <c r="D260" s="72"/>
      <c r="E260" s="73"/>
      <c r="F260" s="72"/>
      <c r="G260" s="74"/>
      <c r="H260" s="75"/>
      <c r="I260" s="76"/>
    </row>
    <row r="261" spans="1:9">
      <c r="A261" s="91"/>
      <c r="B261" s="83"/>
      <c r="C261" s="72"/>
      <c r="D261" s="72"/>
      <c r="E261" s="73"/>
      <c r="F261" s="72"/>
      <c r="G261" s="74"/>
      <c r="H261" s="75"/>
      <c r="I261" s="76"/>
    </row>
    <row r="262" spans="1:9">
      <c r="A262" s="91"/>
      <c r="B262" s="83"/>
      <c r="C262" s="72"/>
      <c r="D262" s="72"/>
      <c r="E262" s="73"/>
      <c r="F262" s="72"/>
      <c r="G262" s="74"/>
      <c r="H262" s="75"/>
      <c r="I262" s="76"/>
    </row>
    <row r="263" spans="1:9">
      <c r="A263" s="91"/>
      <c r="B263" s="83"/>
      <c r="C263" s="72"/>
      <c r="D263" s="72"/>
      <c r="E263" s="73"/>
      <c r="F263" s="72"/>
      <c r="G263" s="74"/>
      <c r="H263" s="75"/>
      <c r="I263" s="76"/>
    </row>
    <row r="264" spans="1:9">
      <c r="A264" s="91"/>
      <c r="B264" s="83"/>
      <c r="C264" s="72"/>
      <c r="D264" s="72"/>
      <c r="E264" s="73"/>
      <c r="F264" s="72"/>
      <c r="G264" s="74"/>
      <c r="H264" s="75"/>
      <c r="I264" s="76"/>
    </row>
    <row r="265" spans="1:9">
      <c r="A265" s="91"/>
      <c r="B265" s="83"/>
      <c r="C265" s="72"/>
      <c r="D265" s="72"/>
      <c r="E265" s="73"/>
      <c r="F265" s="72"/>
      <c r="G265" s="74"/>
      <c r="H265" s="75"/>
      <c r="I265" s="76"/>
    </row>
    <row r="266" spans="1:9">
      <c r="A266" s="91"/>
      <c r="B266" s="83"/>
      <c r="C266" s="72"/>
      <c r="D266" s="72"/>
      <c r="E266" s="73"/>
      <c r="F266" s="72"/>
      <c r="G266" s="74"/>
      <c r="H266" s="75"/>
      <c r="I266" s="76"/>
    </row>
    <row r="267" spans="1:9">
      <c r="A267" s="91"/>
      <c r="B267" s="83"/>
      <c r="C267" s="72"/>
      <c r="D267" s="72"/>
      <c r="E267" s="73"/>
      <c r="F267" s="72"/>
      <c r="G267" s="74"/>
      <c r="H267" s="75"/>
      <c r="I267" s="76"/>
    </row>
    <row r="268" spans="1:9">
      <c r="A268" s="91"/>
      <c r="B268" s="83"/>
      <c r="C268" s="72"/>
      <c r="D268" s="72"/>
      <c r="E268" s="73"/>
      <c r="F268" s="72"/>
      <c r="G268" s="74"/>
      <c r="H268" s="75"/>
      <c r="I268" s="76"/>
    </row>
    <row r="269" spans="1:9">
      <c r="A269" s="91"/>
      <c r="B269" s="83"/>
      <c r="C269" s="72"/>
      <c r="D269" s="72"/>
      <c r="E269" s="73"/>
      <c r="F269" s="72"/>
      <c r="G269" s="74"/>
      <c r="H269" s="75"/>
      <c r="I269" s="76"/>
    </row>
    <row r="270" spans="1:9">
      <c r="A270" s="91"/>
      <c r="B270" s="83"/>
      <c r="C270" s="72"/>
      <c r="D270" s="72"/>
      <c r="E270" s="73"/>
      <c r="F270" s="72"/>
      <c r="G270" s="74"/>
      <c r="H270" s="75"/>
      <c r="I270" s="76"/>
    </row>
    <row r="271" spans="1:9">
      <c r="A271" s="91"/>
      <c r="B271" s="83"/>
      <c r="C271" s="72"/>
      <c r="D271" s="72"/>
      <c r="E271" s="73"/>
      <c r="F271" s="72"/>
      <c r="G271" s="74"/>
      <c r="H271" s="75"/>
      <c r="I271" s="76"/>
    </row>
    <row r="272" spans="1:9">
      <c r="A272" s="91"/>
      <c r="B272" s="83"/>
      <c r="C272" s="72"/>
      <c r="D272" s="72"/>
      <c r="E272" s="73"/>
      <c r="F272" s="72"/>
      <c r="G272" s="74"/>
      <c r="H272" s="75"/>
      <c r="I272" s="76"/>
    </row>
    <row r="273" spans="1:9">
      <c r="A273" s="91"/>
      <c r="B273" s="83"/>
      <c r="C273" s="72"/>
      <c r="D273" s="72"/>
      <c r="E273" s="73"/>
      <c r="F273" s="72"/>
      <c r="G273" s="74"/>
      <c r="H273" s="75"/>
      <c r="I273" s="76"/>
    </row>
    <row r="274" spans="1:9">
      <c r="A274" s="91"/>
      <c r="B274" s="83"/>
      <c r="C274" s="72"/>
      <c r="D274" s="72"/>
      <c r="E274" s="73"/>
      <c r="F274" s="72"/>
      <c r="G274" s="74"/>
      <c r="H274" s="75"/>
      <c r="I274" s="76"/>
    </row>
    <row r="275" spans="1:9">
      <c r="A275" s="91"/>
      <c r="B275" s="83"/>
      <c r="C275" s="72"/>
      <c r="D275" s="72"/>
      <c r="E275" s="73"/>
      <c r="F275" s="72"/>
      <c r="G275" s="74"/>
      <c r="H275" s="75"/>
      <c r="I275" s="76"/>
    </row>
    <row r="276" spans="1:9">
      <c r="A276" s="91"/>
      <c r="B276" s="83"/>
      <c r="C276" s="72"/>
      <c r="D276" s="72"/>
      <c r="E276" s="73"/>
      <c r="F276" s="72"/>
      <c r="G276" s="74"/>
      <c r="H276" s="75"/>
      <c r="I276" s="76"/>
    </row>
    <row r="277" spans="1:9">
      <c r="A277" s="91"/>
      <c r="B277" s="83"/>
      <c r="C277" s="72"/>
      <c r="D277" s="72"/>
      <c r="E277" s="73"/>
      <c r="F277" s="72"/>
      <c r="G277" s="74"/>
      <c r="H277" s="75"/>
      <c r="I277" s="76"/>
    </row>
    <row r="278" spans="1:9">
      <c r="A278" s="91"/>
      <c r="B278" s="83"/>
      <c r="C278" s="72"/>
      <c r="D278" s="72"/>
      <c r="E278" s="73"/>
      <c r="F278" s="72"/>
      <c r="G278" s="74"/>
      <c r="H278" s="75"/>
      <c r="I278" s="76"/>
    </row>
    <row r="279" spans="1:9">
      <c r="A279" s="91"/>
      <c r="B279" s="83"/>
      <c r="C279" s="72"/>
      <c r="D279" s="72"/>
      <c r="E279" s="73"/>
      <c r="F279" s="72"/>
      <c r="G279" s="74"/>
      <c r="H279" s="75"/>
      <c r="I279" s="76"/>
    </row>
    <row r="280" spans="1:9">
      <c r="A280" s="91"/>
      <c r="B280" s="83"/>
      <c r="C280" s="72"/>
      <c r="D280" s="72"/>
      <c r="E280" s="73"/>
      <c r="F280" s="72"/>
      <c r="G280" s="74"/>
      <c r="H280" s="75"/>
      <c r="I280" s="76"/>
    </row>
    <row r="281" spans="1:9">
      <c r="A281" s="91"/>
      <c r="B281" s="83"/>
      <c r="C281" s="72"/>
      <c r="D281" s="72"/>
      <c r="E281" s="73"/>
      <c r="F281" s="72"/>
      <c r="G281" s="74"/>
      <c r="H281" s="75"/>
      <c r="I281" s="76"/>
    </row>
    <row r="282" spans="1:9">
      <c r="A282" s="91"/>
      <c r="B282" s="83"/>
      <c r="C282" s="72"/>
      <c r="D282" s="72"/>
      <c r="E282" s="73"/>
      <c r="F282" s="72"/>
      <c r="G282" s="74"/>
      <c r="H282" s="75"/>
      <c r="I282" s="76"/>
    </row>
    <row r="283" spans="1:9">
      <c r="A283" s="91"/>
      <c r="B283" s="83"/>
      <c r="C283" s="72"/>
      <c r="D283" s="72"/>
      <c r="E283" s="73"/>
      <c r="F283" s="72"/>
      <c r="G283" s="74"/>
      <c r="H283" s="75"/>
      <c r="I283" s="76"/>
    </row>
    <row r="284" spans="1:9">
      <c r="A284" s="91"/>
      <c r="B284" s="83"/>
      <c r="C284" s="72"/>
      <c r="D284" s="72"/>
      <c r="E284" s="73"/>
      <c r="F284" s="72"/>
      <c r="G284" s="74"/>
      <c r="H284" s="75"/>
      <c r="I284" s="76"/>
    </row>
    <row r="285" spans="1:9">
      <c r="A285" s="91"/>
      <c r="B285" s="83"/>
      <c r="C285" s="72"/>
      <c r="D285" s="72"/>
      <c r="E285" s="73"/>
      <c r="F285" s="72"/>
      <c r="G285" s="74"/>
      <c r="H285" s="75"/>
      <c r="I285" s="76"/>
    </row>
    <row r="286" spans="1:9">
      <c r="A286" s="91"/>
      <c r="B286" s="83"/>
      <c r="C286" s="72"/>
      <c r="D286" s="72"/>
      <c r="E286" s="73"/>
      <c r="F286" s="72"/>
      <c r="G286" s="74"/>
      <c r="H286" s="75"/>
      <c r="I286" s="76"/>
    </row>
    <row r="287" spans="1:9">
      <c r="A287" s="91"/>
      <c r="B287" s="83"/>
      <c r="C287" s="72"/>
      <c r="D287" s="72"/>
      <c r="E287" s="73"/>
      <c r="F287" s="72"/>
      <c r="G287" s="74"/>
      <c r="H287" s="75"/>
      <c r="I287" s="76"/>
    </row>
    <row r="288" spans="1:9">
      <c r="A288" s="91"/>
      <c r="B288" s="83"/>
      <c r="C288" s="72"/>
      <c r="D288" s="72"/>
      <c r="E288" s="73"/>
      <c r="F288" s="72"/>
      <c r="G288" s="74"/>
      <c r="H288" s="75"/>
      <c r="I288" s="76"/>
    </row>
    <row r="289" spans="1:9">
      <c r="A289" s="91"/>
      <c r="B289" s="83"/>
      <c r="C289" s="72"/>
      <c r="D289" s="72"/>
      <c r="E289" s="73"/>
      <c r="F289" s="72"/>
      <c r="G289" s="74"/>
      <c r="H289" s="75"/>
      <c r="I289" s="76"/>
    </row>
    <row r="290" spans="1:9">
      <c r="A290" s="91"/>
      <c r="B290" s="83"/>
      <c r="C290" s="72"/>
      <c r="D290" s="72"/>
      <c r="E290" s="73"/>
      <c r="F290" s="72"/>
      <c r="G290" s="74"/>
      <c r="H290" s="75"/>
      <c r="I290" s="76"/>
    </row>
    <row r="291" spans="1:9">
      <c r="A291" s="91"/>
      <c r="B291" s="83"/>
      <c r="C291" s="72"/>
      <c r="D291" s="72"/>
      <c r="E291" s="73"/>
      <c r="F291" s="72"/>
      <c r="G291" s="74"/>
      <c r="H291" s="75"/>
      <c r="I291" s="76"/>
    </row>
    <row r="292" spans="1:9">
      <c r="A292" s="91"/>
      <c r="B292" s="83"/>
      <c r="C292" s="72"/>
      <c r="D292" s="72"/>
      <c r="E292" s="73"/>
      <c r="F292" s="72"/>
      <c r="G292" s="74"/>
      <c r="H292" s="75"/>
      <c r="I292" s="76"/>
    </row>
    <row r="293" spans="1:9">
      <c r="A293" s="91"/>
      <c r="B293" s="83"/>
      <c r="C293" s="72"/>
      <c r="D293" s="72"/>
      <c r="E293" s="73"/>
      <c r="F293" s="72"/>
      <c r="G293" s="74"/>
      <c r="H293" s="75"/>
      <c r="I293" s="76"/>
    </row>
    <row r="294" spans="1:9">
      <c r="A294" s="91"/>
      <c r="B294" s="83"/>
      <c r="C294" s="72"/>
      <c r="D294" s="72"/>
      <c r="E294" s="73"/>
      <c r="F294" s="72"/>
      <c r="G294" s="74"/>
      <c r="H294" s="75"/>
      <c r="I294" s="76"/>
    </row>
    <row r="295" spans="1:9">
      <c r="A295" s="91"/>
      <c r="B295" s="83"/>
      <c r="C295" s="72"/>
      <c r="D295" s="72"/>
      <c r="E295" s="73"/>
      <c r="F295" s="72"/>
      <c r="G295" s="74"/>
      <c r="H295" s="75"/>
      <c r="I295" s="76"/>
    </row>
    <row r="296" spans="1:9">
      <c r="A296" s="91"/>
      <c r="B296" s="83"/>
      <c r="C296" s="72"/>
      <c r="D296" s="72"/>
      <c r="E296" s="73"/>
      <c r="F296" s="72"/>
      <c r="G296" s="74"/>
      <c r="H296" s="75"/>
      <c r="I296" s="76"/>
    </row>
    <row r="297" spans="1:9">
      <c r="A297" s="91"/>
      <c r="B297" s="83"/>
      <c r="C297" s="72"/>
      <c r="D297" s="72"/>
      <c r="E297" s="73"/>
      <c r="F297" s="72"/>
      <c r="G297" s="74"/>
      <c r="H297" s="75"/>
      <c r="I297" s="76"/>
    </row>
    <row r="298" spans="1:9">
      <c r="A298" s="91"/>
      <c r="B298" s="83"/>
      <c r="C298" s="72"/>
      <c r="D298" s="72"/>
      <c r="E298" s="73"/>
      <c r="F298" s="72"/>
      <c r="G298" s="74"/>
      <c r="H298" s="75"/>
      <c r="I298" s="76"/>
    </row>
    <row r="299" spans="1:9">
      <c r="A299" s="91"/>
      <c r="B299" s="83"/>
      <c r="C299" s="72"/>
      <c r="D299" s="72"/>
      <c r="E299" s="73"/>
      <c r="F299" s="72"/>
      <c r="G299" s="74"/>
      <c r="H299" s="75"/>
      <c r="I299" s="76"/>
    </row>
    <row r="300" spans="1:9">
      <c r="A300" s="91"/>
      <c r="B300" s="83"/>
      <c r="C300" s="72"/>
      <c r="D300" s="72"/>
      <c r="E300" s="73"/>
      <c r="F300" s="72"/>
      <c r="G300" s="74"/>
      <c r="H300" s="75"/>
      <c r="I300" s="76"/>
    </row>
    <row r="301" spans="1:9">
      <c r="A301" s="91"/>
      <c r="B301" s="83"/>
      <c r="C301" s="72"/>
      <c r="D301" s="72"/>
      <c r="E301" s="73"/>
      <c r="F301" s="72"/>
      <c r="G301" s="74"/>
      <c r="H301" s="75"/>
      <c r="I301" s="76"/>
    </row>
    <row r="302" spans="1:9">
      <c r="A302" s="91"/>
      <c r="B302" s="83"/>
      <c r="C302" s="72"/>
      <c r="D302" s="72"/>
      <c r="E302" s="73"/>
      <c r="F302" s="72"/>
      <c r="G302" s="74"/>
      <c r="H302" s="75"/>
      <c r="I302" s="76"/>
    </row>
    <row r="303" spans="1:9">
      <c r="A303" s="91"/>
      <c r="B303" s="83"/>
      <c r="C303" s="72"/>
      <c r="D303" s="72"/>
      <c r="E303" s="73"/>
      <c r="F303" s="72"/>
      <c r="G303" s="74"/>
      <c r="H303" s="75"/>
      <c r="I303" s="76"/>
    </row>
    <row r="304" spans="1:9">
      <c r="A304" s="91"/>
      <c r="B304" s="83"/>
      <c r="C304" s="72"/>
      <c r="D304" s="72"/>
      <c r="E304" s="73"/>
      <c r="F304" s="72"/>
      <c r="G304" s="74"/>
      <c r="H304" s="75"/>
      <c r="I304" s="76"/>
    </row>
    <row r="305" spans="1:9">
      <c r="A305" s="91"/>
      <c r="B305" s="83"/>
      <c r="C305" s="72"/>
      <c r="D305" s="72"/>
      <c r="E305" s="73"/>
      <c r="F305" s="72"/>
      <c r="G305" s="74"/>
      <c r="H305" s="75"/>
      <c r="I305" s="76"/>
    </row>
    <row r="306" spans="1:9">
      <c r="A306" s="91"/>
      <c r="B306" s="83"/>
      <c r="C306" s="72"/>
      <c r="D306" s="72"/>
      <c r="E306" s="73"/>
      <c r="F306" s="72"/>
      <c r="G306" s="74"/>
      <c r="H306" s="75"/>
      <c r="I306" s="76"/>
    </row>
    <row r="307" spans="1:9">
      <c r="A307" s="91"/>
      <c r="B307" s="83"/>
      <c r="C307" s="72"/>
      <c r="D307" s="72"/>
      <c r="E307" s="73"/>
      <c r="F307" s="72"/>
      <c r="G307" s="74"/>
      <c r="H307" s="75"/>
      <c r="I307" s="76"/>
    </row>
    <row r="308" spans="1:9">
      <c r="A308" s="91"/>
      <c r="B308" s="83"/>
      <c r="C308" s="72"/>
      <c r="D308" s="72"/>
      <c r="E308" s="73"/>
      <c r="F308" s="72"/>
      <c r="G308" s="74"/>
      <c r="H308" s="75"/>
      <c r="I308" s="76"/>
    </row>
    <row r="309" spans="1:9">
      <c r="A309" s="91"/>
      <c r="B309" s="83"/>
      <c r="C309" s="72"/>
      <c r="D309" s="72"/>
      <c r="E309" s="73"/>
      <c r="F309" s="72"/>
      <c r="G309" s="74"/>
      <c r="H309" s="75"/>
      <c r="I309" s="76"/>
    </row>
    <row r="310" spans="1:9">
      <c r="A310" s="91"/>
      <c r="B310" s="83"/>
      <c r="C310" s="72"/>
      <c r="D310" s="72"/>
      <c r="E310" s="73"/>
      <c r="F310" s="72"/>
      <c r="G310" s="74"/>
      <c r="H310" s="75"/>
      <c r="I310" s="76"/>
    </row>
    <row r="311" spans="1:9">
      <c r="A311" s="91"/>
      <c r="B311" s="83"/>
      <c r="C311" s="72"/>
      <c r="D311" s="72"/>
      <c r="E311" s="73"/>
      <c r="F311" s="72"/>
      <c r="G311" s="74"/>
      <c r="H311" s="75"/>
      <c r="I311" s="76"/>
    </row>
    <row r="312" spans="1:9">
      <c r="A312" s="91"/>
      <c r="B312" s="83"/>
      <c r="C312" s="72"/>
      <c r="D312" s="72"/>
      <c r="E312" s="73"/>
      <c r="F312" s="72"/>
      <c r="G312" s="74"/>
      <c r="H312" s="75"/>
      <c r="I312" s="76"/>
    </row>
    <row r="313" spans="1:9">
      <c r="A313" s="91"/>
      <c r="B313" s="83"/>
      <c r="C313" s="72"/>
      <c r="D313" s="72"/>
      <c r="E313" s="73"/>
      <c r="F313" s="72"/>
      <c r="G313" s="74"/>
      <c r="H313" s="75"/>
      <c r="I313" s="76"/>
    </row>
    <row r="314" spans="1:9">
      <c r="A314" s="91"/>
      <c r="B314" s="83"/>
      <c r="C314" s="72"/>
      <c r="D314" s="72"/>
      <c r="E314" s="73"/>
      <c r="F314" s="72"/>
      <c r="G314" s="74"/>
      <c r="H314" s="75"/>
      <c r="I314" s="76"/>
    </row>
    <row r="315" spans="1:9">
      <c r="A315" s="91"/>
      <c r="B315" s="83"/>
      <c r="C315" s="72"/>
      <c r="D315" s="72"/>
      <c r="E315" s="73"/>
      <c r="F315" s="72"/>
      <c r="G315" s="74"/>
      <c r="H315" s="75"/>
      <c r="I315" s="76"/>
    </row>
    <row r="316" spans="1:9">
      <c r="A316" s="91"/>
      <c r="B316" s="83"/>
      <c r="C316" s="72"/>
      <c r="D316" s="72"/>
      <c r="E316" s="73"/>
      <c r="F316" s="72"/>
      <c r="G316" s="74"/>
      <c r="H316" s="75"/>
      <c r="I316" s="76"/>
    </row>
    <row r="317" spans="1:9">
      <c r="A317" s="91"/>
      <c r="B317" s="83"/>
      <c r="C317" s="72"/>
      <c r="D317" s="72"/>
      <c r="E317" s="73"/>
      <c r="F317" s="72"/>
      <c r="G317" s="74"/>
      <c r="H317" s="75"/>
      <c r="I317" s="76"/>
    </row>
    <row r="318" spans="1:9">
      <c r="A318" s="91"/>
      <c r="B318" s="83"/>
      <c r="C318" s="72"/>
      <c r="D318" s="72"/>
      <c r="E318" s="73"/>
      <c r="F318" s="72"/>
      <c r="G318" s="74"/>
      <c r="H318" s="75"/>
      <c r="I318" s="76"/>
    </row>
    <row r="319" spans="1:9">
      <c r="A319" s="91"/>
      <c r="B319" s="83"/>
      <c r="C319" s="72"/>
      <c r="D319" s="72"/>
      <c r="E319" s="73"/>
      <c r="F319" s="72"/>
      <c r="G319" s="74"/>
      <c r="H319" s="75"/>
      <c r="I319" s="76"/>
    </row>
    <row r="320" spans="1:9">
      <c r="A320" s="91"/>
      <c r="B320" s="83"/>
      <c r="C320" s="72"/>
      <c r="D320" s="72"/>
      <c r="E320" s="73"/>
      <c r="F320" s="72"/>
      <c r="G320" s="74"/>
      <c r="H320" s="75"/>
      <c r="I320" s="76"/>
    </row>
    <row r="321" spans="1:9">
      <c r="A321" s="91"/>
      <c r="B321" s="83"/>
      <c r="C321" s="72"/>
      <c r="D321" s="72"/>
      <c r="E321" s="73"/>
      <c r="F321" s="72"/>
      <c r="G321" s="74"/>
      <c r="H321" s="75"/>
      <c r="I321" s="76"/>
    </row>
    <row r="322" spans="1:9">
      <c r="A322" s="91"/>
      <c r="B322" s="83"/>
      <c r="C322" s="72"/>
      <c r="D322" s="72"/>
      <c r="E322" s="73"/>
      <c r="F322" s="72"/>
      <c r="G322" s="74"/>
      <c r="H322" s="75"/>
      <c r="I322" s="76"/>
    </row>
    <row r="323" spans="1:9">
      <c r="A323" s="91"/>
      <c r="B323" s="83"/>
      <c r="C323" s="72"/>
      <c r="D323" s="72"/>
      <c r="E323" s="73"/>
      <c r="F323" s="72"/>
      <c r="G323" s="74"/>
      <c r="H323" s="75"/>
      <c r="I323" s="76"/>
    </row>
    <row r="324" spans="1:9">
      <c r="A324" s="91"/>
      <c r="B324" s="83"/>
      <c r="C324" s="72"/>
      <c r="D324" s="72"/>
      <c r="E324" s="73"/>
      <c r="F324" s="72"/>
      <c r="G324" s="74"/>
      <c r="H324" s="75"/>
      <c r="I324" s="76"/>
    </row>
    <row r="325" spans="1:9">
      <c r="A325" s="91"/>
      <c r="B325" s="83"/>
      <c r="C325" s="72"/>
      <c r="D325" s="72"/>
      <c r="E325" s="73"/>
      <c r="F325" s="72"/>
      <c r="G325" s="74"/>
      <c r="H325" s="75"/>
      <c r="I325" s="76"/>
    </row>
    <row r="326" spans="1:9">
      <c r="A326" s="91"/>
      <c r="B326" s="83"/>
      <c r="C326" s="72"/>
      <c r="D326" s="72"/>
      <c r="E326" s="73"/>
      <c r="F326" s="72"/>
      <c r="G326" s="74"/>
      <c r="H326" s="75"/>
      <c r="I326" s="76"/>
    </row>
    <row r="327" spans="1:9">
      <c r="A327" s="91"/>
      <c r="B327" s="83"/>
      <c r="C327" s="72"/>
      <c r="D327" s="72"/>
      <c r="E327" s="73"/>
      <c r="F327" s="72"/>
      <c r="G327" s="74"/>
      <c r="H327" s="75"/>
      <c r="I327" s="76"/>
    </row>
    <row r="328" spans="1:9">
      <c r="A328" s="91"/>
      <c r="B328" s="83"/>
      <c r="C328" s="72"/>
      <c r="D328" s="72"/>
      <c r="E328" s="73"/>
      <c r="F328" s="72"/>
      <c r="G328" s="74"/>
      <c r="H328" s="75"/>
      <c r="I328" s="76"/>
    </row>
    <row r="329" spans="1:9">
      <c r="A329" s="91"/>
      <c r="B329" s="83"/>
      <c r="C329" s="72"/>
      <c r="D329" s="72"/>
      <c r="E329" s="73"/>
      <c r="F329" s="72"/>
      <c r="G329" s="74"/>
      <c r="H329" s="75"/>
      <c r="I329" s="76"/>
    </row>
    <row r="330" spans="1:9">
      <c r="A330" s="91"/>
      <c r="B330" s="83"/>
      <c r="C330" s="72"/>
      <c r="D330" s="72"/>
      <c r="E330" s="73"/>
      <c r="F330" s="72"/>
      <c r="G330" s="74"/>
      <c r="H330" s="75"/>
      <c r="I330" s="76"/>
    </row>
    <row r="331" spans="1:9">
      <c r="A331" s="91"/>
      <c r="B331" s="83"/>
      <c r="C331" s="72"/>
      <c r="D331" s="72"/>
      <c r="E331" s="73"/>
      <c r="F331" s="72"/>
      <c r="G331" s="74"/>
      <c r="H331" s="75"/>
      <c r="I331" s="76"/>
    </row>
    <row r="332" spans="1:9">
      <c r="A332" s="91"/>
      <c r="B332" s="83"/>
      <c r="C332" s="72"/>
      <c r="D332" s="72"/>
      <c r="E332" s="73"/>
      <c r="F332" s="72"/>
      <c r="G332" s="74"/>
      <c r="H332" s="75"/>
      <c r="I332" s="76"/>
    </row>
    <row r="333" spans="1:9">
      <c r="A333" s="91"/>
      <c r="B333" s="83"/>
      <c r="C333" s="72"/>
      <c r="D333" s="72"/>
      <c r="E333" s="73"/>
      <c r="F333" s="72"/>
      <c r="G333" s="74"/>
      <c r="H333" s="75"/>
      <c r="I333" s="76"/>
    </row>
    <row r="334" spans="1:9">
      <c r="A334" s="91"/>
      <c r="B334" s="83"/>
      <c r="C334" s="72"/>
      <c r="D334" s="72"/>
      <c r="E334" s="73"/>
      <c r="F334" s="72"/>
      <c r="G334" s="74"/>
      <c r="H334" s="75"/>
      <c r="I334" s="76"/>
    </row>
    <row r="335" spans="1:9">
      <c r="A335" s="91"/>
      <c r="B335" s="83"/>
      <c r="C335" s="72"/>
      <c r="D335" s="72"/>
      <c r="E335" s="73"/>
      <c r="F335" s="72"/>
      <c r="G335" s="74"/>
      <c r="H335" s="75"/>
      <c r="I335" s="76"/>
    </row>
    <row r="336" spans="1:9">
      <c r="A336" s="91"/>
      <c r="B336" s="83"/>
      <c r="C336" s="72"/>
      <c r="D336" s="72"/>
      <c r="E336" s="73"/>
      <c r="F336" s="72"/>
      <c r="G336" s="74"/>
      <c r="H336" s="75"/>
      <c r="I336" s="76"/>
    </row>
    <row r="337" spans="1:9">
      <c r="A337" s="91"/>
      <c r="B337" s="83"/>
      <c r="C337" s="72"/>
      <c r="D337" s="72"/>
      <c r="E337" s="73"/>
      <c r="F337" s="72"/>
      <c r="G337" s="74"/>
      <c r="H337" s="75"/>
      <c r="I337" s="76"/>
    </row>
    <row r="338" spans="1:9">
      <c r="A338" s="91"/>
      <c r="B338" s="83"/>
      <c r="C338" s="72"/>
      <c r="D338" s="72"/>
      <c r="E338" s="73"/>
      <c r="F338" s="72"/>
      <c r="G338" s="74"/>
      <c r="H338" s="75"/>
      <c r="I338" s="76"/>
    </row>
    <row r="339" spans="1:9">
      <c r="A339" s="91"/>
      <c r="B339" s="83"/>
      <c r="C339" s="72"/>
      <c r="D339" s="72"/>
      <c r="E339" s="73"/>
      <c r="F339" s="72"/>
      <c r="G339" s="74"/>
      <c r="H339" s="75"/>
      <c r="I339" s="76"/>
    </row>
    <row r="340" spans="1:9">
      <c r="A340" s="91"/>
      <c r="B340" s="83"/>
      <c r="C340" s="72"/>
      <c r="D340" s="72"/>
      <c r="E340" s="73"/>
      <c r="F340" s="72"/>
      <c r="G340" s="74"/>
      <c r="H340" s="75"/>
      <c r="I340" s="76"/>
    </row>
    <row r="341" spans="1:9">
      <c r="A341" s="91"/>
      <c r="B341" s="83"/>
      <c r="C341" s="72"/>
      <c r="D341" s="72"/>
      <c r="E341" s="73"/>
      <c r="F341" s="72"/>
      <c r="G341" s="74"/>
      <c r="H341" s="75"/>
      <c r="I341" s="76"/>
    </row>
    <row r="342" spans="1:9">
      <c r="A342" s="91"/>
      <c r="B342" s="83"/>
      <c r="C342" s="72"/>
      <c r="D342" s="72"/>
      <c r="E342" s="73"/>
      <c r="F342" s="72"/>
      <c r="G342" s="74"/>
      <c r="H342" s="75"/>
      <c r="I342" s="76"/>
    </row>
    <row r="343" spans="1:9">
      <c r="A343" s="91"/>
      <c r="B343" s="83"/>
      <c r="C343" s="72"/>
      <c r="D343" s="72"/>
      <c r="E343" s="73"/>
      <c r="F343" s="72"/>
      <c r="G343" s="74"/>
      <c r="H343" s="75"/>
      <c r="I343" s="76"/>
    </row>
    <row r="344" spans="1:9">
      <c r="A344" s="91"/>
      <c r="B344" s="83"/>
      <c r="C344" s="72"/>
      <c r="D344" s="72"/>
      <c r="E344" s="73"/>
      <c r="F344" s="72"/>
      <c r="G344" s="74"/>
      <c r="H344" s="75"/>
      <c r="I344" s="76"/>
    </row>
    <row r="345" spans="1:9">
      <c r="A345" s="91"/>
      <c r="B345" s="83"/>
      <c r="C345" s="72"/>
      <c r="D345" s="72"/>
      <c r="E345" s="73"/>
      <c r="F345" s="72"/>
      <c r="G345" s="74"/>
      <c r="H345" s="75"/>
      <c r="I345" s="76"/>
    </row>
    <row r="346" spans="1:9">
      <c r="A346" s="91"/>
      <c r="B346" s="83"/>
      <c r="C346" s="72"/>
      <c r="D346" s="72"/>
      <c r="E346" s="73"/>
      <c r="F346" s="72"/>
      <c r="G346" s="74"/>
      <c r="H346" s="75"/>
      <c r="I346" s="76"/>
    </row>
    <row r="347" spans="1:9">
      <c r="A347" s="91"/>
      <c r="B347" s="83"/>
      <c r="C347" s="72"/>
      <c r="D347" s="72"/>
      <c r="E347" s="73"/>
      <c r="F347" s="72"/>
      <c r="G347" s="74"/>
      <c r="H347" s="75"/>
      <c r="I347" s="76"/>
    </row>
    <row r="348" spans="1:9">
      <c r="A348" s="91"/>
      <c r="B348" s="83"/>
      <c r="C348" s="72"/>
      <c r="D348" s="72"/>
      <c r="E348" s="73"/>
      <c r="F348" s="72"/>
      <c r="G348" s="74"/>
      <c r="H348" s="75"/>
      <c r="I348" s="76"/>
    </row>
    <row r="349" spans="1:9">
      <c r="A349" s="91"/>
      <c r="B349" s="83"/>
      <c r="C349" s="72"/>
      <c r="D349" s="72"/>
      <c r="E349" s="73"/>
      <c r="F349" s="72"/>
      <c r="G349" s="74"/>
      <c r="H349" s="75"/>
      <c r="I349" s="76"/>
    </row>
    <row r="350" spans="1:9">
      <c r="A350" s="91"/>
      <c r="B350" s="83"/>
      <c r="C350" s="72"/>
      <c r="D350" s="72"/>
      <c r="E350" s="73"/>
      <c r="F350" s="72"/>
      <c r="G350" s="74"/>
      <c r="H350" s="75"/>
      <c r="I350" s="76"/>
    </row>
    <row r="351" spans="1:9">
      <c r="A351" s="91"/>
      <c r="B351" s="83"/>
      <c r="C351" s="72"/>
      <c r="D351" s="72"/>
      <c r="E351" s="73"/>
      <c r="F351" s="72"/>
      <c r="G351" s="74"/>
      <c r="H351" s="75"/>
      <c r="I351" s="76"/>
    </row>
    <row r="352" spans="1:9">
      <c r="A352" s="91"/>
      <c r="B352" s="83"/>
      <c r="C352" s="72"/>
      <c r="D352" s="72"/>
      <c r="E352" s="73"/>
      <c r="F352" s="72"/>
      <c r="G352" s="74"/>
      <c r="H352" s="75"/>
      <c r="I352" s="76"/>
    </row>
    <row r="353" spans="1:9">
      <c r="A353" s="91"/>
      <c r="B353" s="83"/>
      <c r="C353" s="72"/>
      <c r="D353" s="72"/>
      <c r="E353" s="73"/>
      <c r="F353" s="72"/>
      <c r="G353" s="74"/>
      <c r="H353" s="75"/>
      <c r="I353" s="76"/>
    </row>
    <row r="354" spans="1:9">
      <c r="A354" s="91"/>
      <c r="B354" s="83"/>
      <c r="C354" s="72"/>
      <c r="D354" s="72"/>
      <c r="E354" s="73"/>
      <c r="F354" s="72"/>
      <c r="G354" s="74"/>
      <c r="H354" s="75"/>
      <c r="I354" s="76"/>
    </row>
    <row r="355" spans="1:9">
      <c r="A355" s="91"/>
      <c r="B355" s="83"/>
      <c r="C355" s="72"/>
      <c r="D355" s="72"/>
      <c r="E355" s="73"/>
      <c r="F355" s="72"/>
      <c r="G355" s="74"/>
      <c r="H355" s="75"/>
      <c r="I355" s="76"/>
    </row>
    <row r="356" spans="1:9">
      <c r="A356" s="91"/>
      <c r="B356" s="83"/>
      <c r="C356" s="72"/>
      <c r="D356" s="72"/>
      <c r="E356" s="73"/>
      <c r="F356" s="72"/>
      <c r="G356" s="74"/>
      <c r="H356" s="75"/>
      <c r="I356" s="76"/>
    </row>
    <row r="357" spans="1:9">
      <c r="A357" s="91"/>
      <c r="B357" s="83"/>
      <c r="C357" s="72"/>
      <c r="D357" s="72"/>
      <c r="E357" s="73"/>
      <c r="F357" s="72"/>
      <c r="G357" s="74"/>
      <c r="H357" s="75"/>
      <c r="I357" s="76"/>
    </row>
    <row r="358" spans="1:9">
      <c r="A358" s="91"/>
      <c r="B358" s="83"/>
      <c r="C358" s="72"/>
      <c r="D358" s="72"/>
      <c r="E358" s="73"/>
      <c r="F358" s="72"/>
      <c r="G358" s="74"/>
      <c r="H358" s="75"/>
      <c r="I358" s="76"/>
    </row>
    <row r="359" spans="1:9">
      <c r="A359" s="91"/>
      <c r="B359" s="83"/>
      <c r="C359" s="72"/>
      <c r="D359" s="72"/>
      <c r="E359" s="73"/>
      <c r="F359" s="72"/>
      <c r="G359" s="74"/>
      <c r="H359" s="75"/>
      <c r="I359" s="76"/>
    </row>
    <row r="360" spans="1:9">
      <c r="A360" s="91"/>
      <c r="B360" s="83"/>
      <c r="C360" s="72"/>
      <c r="D360" s="72"/>
      <c r="E360" s="73"/>
      <c r="F360" s="72"/>
      <c r="G360" s="74"/>
      <c r="H360" s="75"/>
      <c r="I360" s="76"/>
    </row>
    <row r="361" spans="1:9">
      <c r="A361" s="91"/>
      <c r="B361" s="83"/>
      <c r="C361" s="72"/>
      <c r="D361" s="72"/>
      <c r="E361" s="73"/>
      <c r="F361" s="72"/>
      <c r="G361" s="74"/>
      <c r="H361" s="75"/>
      <c r="I361" s="76"/>
    </row>
    <row r="362" spans="1:9">
      <c r="A362" s="91"/>
      <c r="B362" s="83"/>
      <c r="C362" s="72"/>
      <c r="D362" s="72"/>
      <c r="E362" s="73"/>
      <c r="F362" s="72"/>
      <c r="G362" s="74"/>
      <c r="H362" s="75"/>
      <c r="I362" s="76"/>
    </row>
    <row r="363" spans="1:9">
      <c r="A363" s="91"/>
      <c r="B363" s="83"/>
      <c r="C363" s="72"/>
      <c r="D363" s="72"/>
      <c r="E363" s="73"/>
      <c r="F363" s="72"/>
      <c r="G363" s="74"/>
      <c r="H363" s="75"/>
      <c r="I363" s="76"/>
    </row>
    <row r="364" spans="1:9">
      <c r="A364" s="91"/>
      <c r="B364" s="83"/>
      <c r="C364" s="72"/>
      <c r="D364" s="72"/>
      <c r="E364" s="73"/>
      <c r="F364" s="72"/>
      <c r="G364" s="74"/>
      <c r="H364" s="75"/>
      <c r="I364" s="76"/>
    </row>
    <row r="365" spans="1:9">
      <c r="A365" s="91"/>
      <c r="B365" s="83"/>
      <c r="C365" s="72"/>
      <c r="D365" s="72"/>
      <c r="E365" s="73"/>
      <c r="F365" s="72"/>
      <c r="G365" s="74"/>
      <c r="H365" s="75"/>
      <c r="I365" s="76"/>
    </row>
    <row r="366" spans="1:9">
      <c r="A366" s="91"/>
      <c r="B366" s="83"/>
      <c r="C366" s="72"/>
      <c r="D366" s="72"/>
      <c r="E366" s="73"/>
      <c r="F366" s="72"/>
      <c r="G366" s="74"/>
      <c r="H366" s="75"/>
      <c r="I366" s="76"/>
    </row>
    <row r="367" spans="1:9">
      <c r="A367" s="91"/>
      <c r="B367" s="83"/>
      <c r="C367" s="72"/>
      <c r="D367" s="72"/>
      <c r="E367" s="73"/>
      <c r="F367" s="72"/>
      <c r="G367" s="74"/>
      <c r="H367" s="75"/>
      <c r="I367" s="76"/>
    </row>
    <row r="368" spans="1:9">
      <c r="A368" s="91"/>
      <c r="B368" s="83"/>
      <c r="C368" s="72"/>
      <c r="D368" s="72"/>
      <c r="E368" s="73"/>
      <c r="F368" s="72"/>
      <c r="G368" s="74"/>
      <c r="H368" s="75"/>
      <c r="I368" s="76"/>
    </row>
    <row r="369" spans="1:9">
      <c r="A369" s="91"/>
      <c r="B369" s="83"/>
      <c r="C369" s="72"/>
      <c r="D369" s="72"/>
      <c r="E369" s="73"/>
      <c r="F369" s="72"/>
      <c r="G369" s="74"/>
      <c r="H369" s="75"/>
      <c r="I369" s="76"/>
    </row>
    <row r="370" spans="1:9">
      <c r="A370" s="91"/>
      <c r="B370" s="83"/>
      <c r="C370" s="72"/>
      <c r="D370" s="72"/>
      <c r="E370" s="73"/>
      <c r="F370" s="72"/>
      <c r="G370" s="74"/>
      <c r="H370" s="75"/>
      <c r="I370" s="76"/>
    </row>
    <row r="371" spans="1:9">
      <c r="A371" s="91"/>
      <c r="B371" s="83"/>
      <c r="C371" s="72"/>
      <c r="D371" s="72"/>
      <c r="E371" s="73"/>
      <c r="F371" s="72"/>
      <c r="G371" s="74"/>
      <c r="H371" s="75"/>
      <c r="I371" s="76"/>
    </row>
    <row r="372" spans="1:9">
      <c r="A372" s="91"/>
      <c r="B372" s="83"/>
      <c r="C372" s="72"/>
      <c r="D372" s="72"/>
      <c r="E372" s="73"/>
      <c r="F372" s="72"/>
      <c r="G372" s="74"/>
      <c r="H372" s="75"/>
      <c r="I372" s="76"/>
    </row>
    <row r="373" spans="1:9">
      <c r="A373" s="91"/>
      <c r="B373" s="83"/>
      <c r="C373" s="72"/>
      <c r="D373" s="72"/>
      <c r="E373" s="73"/>
      <c r="F373" s="72"/>
      <c r="G373" s="74"/>
      <c r="H373" s="75"/>
      <c r="I373" s="76"/>
    </row>
    <row r="374" spans="1:9">
      <c r="A374" s="91"/>
      <c r="B374" s="83"/>
      <c r="C374" s="72"/>
      <c r="D374" s="72"/>
      <c r="E374" s="73"/>
      <c r="F374" s="72"/>
      <c r="G374" s="74"/>
      <c r="H374" s="75"/>
      <c r="I374" s="76"/>
    </row>
    <row r="375" spans="1:9">
      <c r="A375" s="91"/>
      <c r="B375" s="83"/>
      <c r="C375" s="72"/>
      <c r="D375" s="72"/>
      <c r="E375" s="73"/>
      <c r="F375" s="72"/>
      <c r="G375" s="74"/>
      <c r="H375" s="75"/>
      <c r="I375" s="76"/>
    </row>
    <row r="376" spans="1:9">
      <c r="A376" s="91"/>
      <c r="B376" s="83"/>
      <c r="C376" s="72"/>
      <c r="D376" s="72"/>
      <c r="E376" s="73"/>
      <c r="F376" s="72"/>
      <c r="G376" s="74"/>
      <c r="H376" s="75"/>
      <c r="I376" s="76"/>
    </row>
    <row r="377" spans="1:9">
      <c r="A377" s="91"/>
      <c r="B377" s="83"/>
      <c r="C377" s="72"/>
      <c r="D377" s="72"/>
      <c r="E377" s="73"/>
      <c r="F377" s="72"/>
      <c r="G377" s="74"/>
      <c r="H377" s="75"/>
      <c r="I377" s="76"/>
    </row>
    <row r="378" spans="1:9">
      <c r="A378" s="91"/>
      <c r="B378" s="83"/>
      <c r="C378" s="72"/>
      <c r="D378" s="72"/>
      <c r="E378" s="73"/>
      <c r="F378" s="72"/>
      <c r="G378" s="74"/>
      <c r="H378" s="75"/>
      <c r="I378" s="76"/>
    </row>
    <row r="379" spans="1:9">
      <c r="A379" s="91"/>
      <c r="B379" s="83"/>
      <c r="C379" s="72"/>
      <c r="D379" s="72"/>
      <c r="E379" s="73"/>
      <c r="F379" s="72"/>
      <c r="G379" s="74"/>
      <c r="H379" s="75"/>
      <c r="I379" s="76"/>
    </row>
    <row r="380" spans="1:9">
      <c r="A380" s="91"/>
      <c r="B380" s="83"/>
      <c r="C380" s="72"/>
      <c r="D380" s="72"/>
      <c r="E380" s="73"/>
      <c r="F380" s="72"/>
      <c r="G380" s="74"/>
      <c r="H380" s="75"/>
      <c r="I380" s="76"/>
    </row>
    <row r="381" spans="1:9">
      <c r="A381" s="91"/>
      <c r="B381" s="83"/>
      <c r="C381" s="72"/>
      <c r="D381" s="72"/>
      <c r="E381" s="73"/>
      <c r="F381" s="72"/>
      <c r="G381" s="74"/>
      <c r="H381" s="75"/>
      <c r="I381" s="76"/>
    </row>
    <row r="382" spans="1:9">
      <c r="A382" s="91"/>
      <c r="B382" s="83"/>
      <c r="C382" s="72"/>
      <c r="D382" s="72"/>
      <c r="E382" s="73"/>
      <c r="F382" s="72"/>
      <c r="G382" s="74"/>
      <c r="H382" s="75"/>
      <c r="I382" s="76"/>
    </row>
    <row r="383" spans="1:9">
      <c r="A383" s="91"/>
      <c r="B383" s="83"/>
      <c r="C383" s="72"/>
      <c r="D383" s="72"/>
      <c r="E383" s="73"/>
      <c r="F383" s="72"/>
      <c r="G383" s="74"/>
      <c r="H383" s="75"/>
      <c r="I383" s="76"/>
    </row>
    <row r="384" spans="1:9">
      <c r="A384" s="91"/>
      <c r="B384" s="83"/>
      <c r="C384" s="72"/>
      <c r="D384" s="72"/>
      <c r="E384" s="73"/>
      <c r="F384" s="72"/>
      <c r="G384" s="74"/>
      <c r="H384" s="75"/>
      <c r="I384" s="76"/>
    </row>
    <row r="385" spans="1:9">
      <c r="A385" s="91"/>
      <c r="B385" s="83"/>
      <c r="C385" s="72"/>
      <c r="D385" s="72"/>
      <c r="E385" s="73"/>
      <c r="F385" s="72"/>
      <c r="G385" s="74"/>
      <c r="H385" s="75"/>
      <c r="I385" s="76"/>
    </row>
    <row r="386" spans="1:9">
      <c r="A386" s="91"/>
      <c r="B386" s="83"/>
      <c r="C386" s="72"/>
      <c r="D386" s="72"/>
      <c r="E386" s="73"/>
      <c r="F386" s="72"/>
      <c r="G386" s="74"/>
      <c r="H386" s="75"/>
      <c r="I386" s="76"/>
    </row>
    <row r="387" spans="1:9">
      <c r="A387" s="91"/>
      <c r="B387" s="83"/>
      <c r="C387" s="72"/>
      <c r="D387" s="72"/>
      <c r="E387" s="73"/>
      <c r="F387" s="72"/>
      <c r="G387" s="74"/>
      <c r="H387" s="75"/>
      <c r="I387" s="76"/>
    </row>
    <row r="388" spans="1:9">
      <c r="A388" s="91"/>
      <c r="B388" s="83"/>
      <c r="C388" s="72"/>
      <c r="D388" s="72"/>
      <c r="E388" s="73"/>
      <c r="F388" s="72"/>
      <c r="G388" s="74"/>
      <c r="H388" s="75"/>
      <c r="I388" s="76"/>
    </row>
    <row r="389" spans="1:9">
      <c r="A389" s="91"/>
      <c r="B389" s="83"/>
      <c r="C389" s="72"/>
      <c r="D389" s="72"/>
      <c r="E389" s="73"/>
      <c r="F389" s="72"/>
      <c r="G389" s="74"/>
      <c r="H389" s="75"/>
      <c r="I389" s="76"/>
    </row>
    <row r="390" spans="1:9">
      <c r="A390" s="91"/>
      <c r="B390" s="83"/>
      <c r="C390" s="72"/>
      <c r="D390" s="72"/>
      <c r="E390" s="73"/>
      <c r="F390" s="72"/>
      <c r="G390" s="74"/>
      <c r="H390" s="75"/>
      <c r="I390" s="76"/>
    </row>
    <row r="391" spans="1:9">
      <c r="A391" s="91"/>
      <c r="B391" s="83"/>
      <c r="C391" s="72"/>
      <c r="D391" s="72"/>
      <c r="E391" s="73"/>
      <c r="F391" s="72"/>
      <c r="G391" s="74"/>
      <c r="H391" s="75"/>
      <c r="I391" s="76"/>
    </row>
    <row r="392" spans="1:9">
      <c r="A392" s="91"/>
      <c r="B392" s="83"/>
      <c r="C392" s="72"/>
      <c r="D392" s="72"/>
      <c r="E392" s="73"/>
      <c r="F392" s="72"/>
      <c r="G392" s="74"/>
      <c r="H392" s="75"/>
      <c r="I392" s="76"/>
    </row>
    <row r="393" spans="1:9">
      <c r="A393" s="91"/>
      <c r="B393" s="83"/>
      <c r="C393" s="72"/>
      <c r="D393" s="72"/>
      <c r="E393" s="73"/>
      <c r="F393" s="72"/>
      <c r="G393" s="74"/>
      <c r="H393" s="75"/>
      <c r="I393" s="76"/>
    </row>
    <row r="394" spans="1:9">
      <c r="A394" s="91"/>
      <c r="B394" s="83"/>
      <c r="C394" s="72"/>
      <c r="D394" s="72"/>
      <c r="E394" s="73"/>
      <c r="F394" s="72"/>
      <c r="G394" s="74"/>
      <c r="H394" s="75"/>
      <c r="I394" s="76"/>
    </row>
    <row r="395" spans="1:9">
      <c r="A395" s="91"/>
      <c r="B395" s="83"/>
      <c r="C395" s="72"/>
      <c r="D395" s="72"/>
      <c r="E395" s="73"/>
      <c r="F395" s="72"/>
      <c r="G395" s="74"/>
      <c r="H395" s="75"/>
      <c r="I395" s="76"/>
    </row>
    <row r="396" spans="1:9">
      <c r="A396" s="91"/>
      <c r="B396" s="83"/>
      <c r="C396" s="72"/>
      <c r="D396" s="72"/>
      <c r="E396" s="73"/>
      <c r="F396" s="72"/>
      <c r="G396" s="74"/>
      <c r="H396" s="75"/>
      <c r="I396" s="76"/>
    </row>
    <row r="397" spans="1:9">
      <c r="A397" s="91"/>
      <c r="B397" s="83"/>
      <c r="C397" s="72"/>
      <c r="D397" s="72"/>
      <c r="E397" s="73"/>
      <c r="F397" s="72"/>
      <c r="G397" s="74"/>
      <c r="H397" s="75"/>
      <c r="I397" s="76"/>
    </row>
    <row r="398" spans="1:9">
      <c r="A398" s="91"/>
      <c r="B398" s="83"/>
      <c r="C398" s="72"/>
      <c r="D398" s="72"/>
      <c r="E398" s="73"/>
      <c r="F398" s="72"/>
      <c r="G398" s="74"/>
      <c r="H398" s="75"/>
      <c r="I398" s="76"/>
    </row>
    <row r="399" spans="1:9">
      <c r="A399" s="91"/>
      <c r="B399" s="83"/>
      <c r="C399" s="72"/>
      <c r="D399" s="72"/>
      <c r="E399" s="73"/>
      <c r="F399" s="72"/>
      <c r="G399" s="74"/>
      <c r="H399" s="75"/>
      <c r="I399" s="76"/>
    </row>
    <row r="400" spans="1:9">
      <c r="A400" s="91"/>
      <c r="B400" s="83"/>
      <c r="C400" s="72"/>
      <c r="D400" s="72"/>
      <c r="E400" s="73"/>
      <c r="F400" s="72"/>
      <c r="G400" s="74"/>
      <c r="H400" s="75"/>
      <c r="I400" s="76"/>
    </row>
    <row r="401" spans="1:9">
      <c r="A401" s="91"/>
      <c r="B401" s="83"/>
      <c r="C401" s="72"/>
      <c r="D401" s="72"/>
      <c r="E401" s="73"/>
      <c r="F401" s="72"/>
      <c r="G401" s="74"/>
      <c r="H401" s="75"/>
      <c r="I401" s="76"/>
    </row>
    <row r="402" spans="1:9">
      <c r="A402" s="91"/>
      <c r="B402" s="83"/>
      <c r="C402" s="72"/>
      <c r="D402" s="72"/>
      <c r="E402" s="73"/>
      <c r="F402" s="72"/>
      <c r="G402" s="74"/>
      <c r="H402" s="75"/>
      <c r="I402" s="76"/>
    </row>
    <row r="403" spans="1:9">
      <c r="A403" s="91"/>
      <c r="B403" s="83"/>
      <c r="C403" s="72"/>
      <c r="D403" s="72"/>
      <c r="E403" s="73"/>
      <c r="F403" s="72"/>
      <c r="G403" s="74"/>
      <c r="H403" s="75"/>
      <c r="I403" s="76"/>
    </row>
    <row r="404" spans="1:9">
      <c r="A404" s="91"/>
      <c r="B404" s="83"/>
      <c r="C404" s="72"/>
      <c r="D404" s="72"/>
      <c r="E404" s="73"/>
      <c r="F404" s="72"/>
      <c r="G404" s="74"/>
      <c r="H404" s="75"/>
      <c r="I404" s="76"/>
    </row>
    <row r="405" spans="1:9">
      <c r="A405" s="91"/>
      <c r="B405" s="83"/>
      <c r="C405" s="72"/>
      <c r="D405" s="72"/>
      <c r="E405" s="73"/>
      <c r="F405" s="72"/>
      <c r="G405" s="74"/>
      <c r="H405" s="75"/>
      <c r="I405" s="76"/>
    </row>
    <row r="406" spans="1:9">
      <c r="A406" s="91"/>
      <c r="B406" s="83"/>
      <c r="C406" s="72"/>
      <c r="D406" s="72"/>
      <c r="E406" s="73"/>
      <c r="F406" s="72"/>
      <c r="G406" s="74"/>
      <c r="H406" s="75"/>
      <c r="I406" s="76"/>
    </row>
    <row r="407" spans="1:9">
      <c r="A407" s="91"/>
      <c r="B407" s="83"/>
      <c r="C407" s="72"/>
      <c r="D407" s="72"/>
      <c r="E407" s="73"/>
      <c r="F407" s="72"/>
      <c r="G407" s="74"/>
      <c r="H407" s="75"/>
      <c r="I407" s="76"/>
    </row>
    <row r="408" spans="1:9">
      <c r="A408" s="91"/>
      <c r="B408" s="83"/>
      <c r="C408" s="72"/>
      <c r="D408" s="72"/>
      <c r="E408" s="73"/>
      <c r="F408" s="72"/>
      <c r="G408" s="74"/>
      <c r="H408" s="75"/>
      <c r="I408" s="76"/>
    </row>
    <row r="409" spans="1:9">
      <c r="A409" s="91"/>
      <c r="B409" s="83"/>
      <c r="C409" s="72"/>
      <c r="D409" s="72"/>
      <c r="E409" s="73"/>
      <c r="F409" s="72"/>
      <c r="G409" s="74"/>
      <c r="H409" s="75"/>
      <c r="I409" s="76"/>
    </row>
    <row r="410" spans="1:9">
      <c r="A410" s="91"/>
      <c r="B410" s="83"/>
      <c r="C410" s="72"/>
      <c r="D410" s="72"/>
      <c r="E410" s="73"/>
      <c r="F410" s="72"/>
      <c r="G410" s="74"/>
      <c r="H410" s="75"/>
      <c r="I410" s="76"/>
    </row>
    <row r="411" spans="1:9">
      <c r="A411" s="91"/>
      <c r="B411" s="83"/>
      <c r="C411" s="72"/>
      <c r="D411" s="72"/>
      <c r="E411" s="73"/>
      <c r="F411" s="72"/>
      <c r="G411" s="74"/>
      <c r="H411" s="75"/>
      <c r="I411" s="76"/>
    </row>
    <row r="412" spans="1:9">
      <c r="A412" s="91"/>
      <c r="B412" s="83"/>
      <c r="C412" s="72"/>
      <c r="D412" s="72"/>
      <c r="E412" s="73"/>
      <c r="F412" s="72"/>
      <c r="G412" s="74"/>
      <c r="H412" s="75"/>
      <c r="I412" s="76"/>
    </row>
    <row r="413" spans="1:9">
      <c r="A413" s="91"/>
      <c r="B413" s="83"/>
      <c r="C413" s="72"/>
      <c r="D413" s="72"/>
      <c r="E413" s="73"/>
      <c r="F413" s="72"/>
      <c r="G413" s="74"/>
      <c r="H413" s="75"/>
      <c r="I413" s="76"/>
    </row>
    <row r="414" spans="1:9">
      <c r="A414" s="91"/>
      <c r="B414" s="83"/>
      <c r="C414" s="72"/>
      <c r="D414" s="72"/>
      <c r="E414" s="73"/>
      <c r="F414" s="72"/>
      <c r="G414" s="74"/>
      <c r="H414" s="75"/>
      <c r="I414" s="76"/>
    </row>
    <row r="415" spans="1:9">
      <c r="A415" s="91"/>
      <c r="B415" s="83"/>
      <c r="C415" s="72"/>
      <c r="D415" s="72"/>
      <c r="E415" s="73"/>
      <c r="F415" s="72"/>
      <c r="G415" s="74"/>
      <c r="H415" s="75"/>
      <c r="I415" s="76"/>
    </row>
    <row r="416" spans="1:9">
      <c r="A416" s="91"/>
      <c r="B416" s="83"/>
      <c r="C416" s="72"/>
      <c r="D416" s="72"/>
      <c r="E416" s="73"/>
      <c r="F416" s="72"/>
      <c r="G416" s="74"/>
      <c r="H416" s="75"/>
      <c r="I416" s="76"/>
    </row>
    <row r="417" spans="1:9">
      <c r="A417" s="91"/>
      <c r="B417" s="83"/>
      <c r="C417" s="72"/>
      <c r="D417" s="72"/>
      <c r="E417" s="73"/>
      <c r="F417" s="72"/>
      <c r="G417" s="74"/>
      <c r="H417" s="75"/>
      <c r="I417" s="76"/>
    </row>
    <row r="418" spans="1:9">
      <c r="A418" s="91"/>
      <c r="B418" s="83"/>
      <c r="C418" s="72"/>
      <c r="D418" s="72"/>
      <c r="E418" s="73"/>
      <c r="F418" s="72"/>
      <c r="G418" s="74"/>
      <c r="H418" s="75"/>
      <c r="I418" s="76"/>
    </row>
    <row r="419" spans="1:9">
      <c r="A419" s="91"/>
      <c r="B419" s="83"/>
      <c r="C419" s="72"/>
      <c r="D419" s="72"/>
      <c r="E419" s="73"/>
      <c r="F419" s="72"/>
      <c r="G419" s="74"/>
      <c r="H419" s="75"/>
      <c r="I419" s="76"/>
    </row>
    <row r="420" spans="1:9">
      <c r="A420" s="91"/>
      <c r="B420" s="83"/>
      <c r="C420" s="72"/>
      <c r="D420" s="72"/>
      <c r="E420" s="73"/>
      <c r="F420" s="72"/>
      <c r="G420" s="74"/>
      <c r="H420" s="75"/>
      <c r="I420" s="76"/>
    </row>
    <row r="421" spans="1:9">
      <c r="A421" s="91"/>
      <c r="B421" s="83"/>
      <c r="C421" s="72"/>
      <c r="D421" s="72"/>
      <c r="E421" s="73"/>
      <c r="F421" s="72"/>
      <c r="G421" s="74"/>
      <c r="H421" s="75"/>
      <c r="I421" s="76"/>
    </row>
    <row r="422" spans="1:9">
      <c r="A422" s="91"/>
      <c r="B422" s="83"/>
      <c r="C422" s="72"/>
      <c r="D422" s="72"/>
      <c r="E422" s="73"/>
      <c r="F422" s="72"/>
      <c r="G422" s="74"/>
      <c r="H422" s="75"/>
      <c r="I422" s="76"/>
    </row>
    <row r="423" spans="1:9">
      <c r="A423" s="91"/>
      <c r="B423" s="83"/>
      <c r="C423" s="72"/>
      <c r="D423" s="72"/>
      <c r="E423" s="73"/>
      <c r="F423" s="72"/>
      <c r="G423" s="74"/>
      <c r="H423" s="75"/>
      <c r="I423" s="76"/>
    </row>
    <row r="424" spans="1:9">
      <c r="A424" s="91"/>
      <c r="B424" s="83"/>
      <c r="C424" s="72"/>
      <c r="D424" s="72"/>
      <c r="E424" s="73"/>
      <c r="F424" s="72"/>
      <c r="G424" s="74"/>
      <c r="H424" s="75"/>
      <c r="I424" s="76"/>
    </row>
    <row r="425" spans="1:9">
      <c r="A425" s="91"/>
      <c r="B425" s="83"/>
      <c r="C425" s="72"/>
      <c r="D425" s="72"/>
      <c r="E425" s="73"/>
      <c r="F425" s="72"/>
      <c r="G425" s="74"/>
      <c r="H425" s="75"/>
      <c r="I425" s="76"/>
    </row>
    <row r="426" spans="1:9">
      <c r="A426" s="91"/>
      <c r="B426" s="83"/>
      <c r="C426" s="72"/>
      <c r="D426" s="72"/>
      <c r="E426" s="73"/>
      <c r="F426" s="72"/>
      <c r="G426" s="74"/>
      <c r="H426" s="75"/>
      <c r="I426" s="76"/>
    </row>
    <row r="427" spans="1:9">
      <c r="A427" s="91"/>
      <c r="B427" s="83"/>
      <c r="C427" s="72"/>
      <c r="D427" s="72"/>
      <c r="E427" s="73"/>
      <c r="F427" s="72"/>
      <c r="G427" s="74"/>
      <c r="H427" s="75"/>
      <c r="I427" s="76"/>
    </row>
    <row r="428" spans="1:9">
      <c r="A428" s="91"/>
      <c r="B428" s="83"/>
      <c r="C428" s="72"/>
      <c r="D428" s="72"/>
      <c r="E428" s="73"/>
      <c r="F428" s="72"/>
      <c r="G428" s="74"/>
      <c r="H428" s="75"/>
      <c r="I428" s="76"/>
    </row>
    <row r="429" spans="1:9">
      <c r="A429" s="91"/>
      <c r="B429" s="83"/>
      <c r="C429" s="72"/>
      <c r="D429" s="72"/>
      <c r="E429" s="73"/>
      <c r="F429" s="72"/>
      <c r="G429" s="74"/>
      <c r="H429" s="75"/>
      <c r="I429" s="76"/>
    </row>
    <row r="430" spans="1:9">
      <c r="A430" s="91"/>
      <c r="B430" s="83"/>
      <c r="C430" s="72"/>
      <c r="D430" s="72"/>
      <c r="E430" s="73"/>
      <c r="F430" s="72"/>
      <c r="G430" s="74"/>
      <c r="H430" s="75"/>
      <c r="I430" s="76"/>
    </row>
    <row r="431" spans="1:9">
      <c r="A431" s="91"/>
      <c r="B431" s="83"/>
      <c r="C431" s="72"/>
      <c r="D431" s="72"/>
      <c r="E431" s="73"/>
      <c r="F431" s="72"/>
      <c r="G431" s="74"/>
      <c r="H431" s="75"/>
      <c r="I431" s="76"/>
    </row>
    <row r="432" spans="1:9">
      <c r="A432" s="91"/>
      <c r="B432" s="83"/>
      <c r="C432" s="72"/>
      <c r="D432" s="72"/>
      <c r="E432" s="73"/>
      <c r="F432" s="72"/>
      <c r="G432" s="74"/>
      <c r="H432" s="75"/>
      <c r="I432" s="76"/>
    </row>
    <row r="433" spans="1:9">
      <c r="A433" s="91"/>
      <c r="B433" s="83"/>
      <c r="C433" s="72"/>
      <c r="D433" s="72"/>
      <c r="E433" s="73"/>
      <c r="F433" s="72"/>
      <c r="G433" s="74"/>
      <c r="H433" s="75"/>
      <c r="I433" s="76"/>
    </row>
    <row r="434" spans="1:9">
      <c r="A434" s="91"/>
      <c r="B434" s="83"/>
      <c r="C434" s="72"/>
      <c r="D434" s="72"/>
      <c r="E434" s="73"/>
      <c r="F434" s="72"/>
      <c r="G434" s="74"/>
      <c r="H434" s="75"/>
      <c r="I434" s="76"/>
    </row>
    <row r="435" spans="1:9">
      <c r="A435" s="91"/>
      <c r="B435" s="83"/>
      <c r="C435" s="72"/>
      <c r="D435" s="72"/>
      <c r="E435" s="73"/>
      <c r="F435" s="72"/>
      <c r="G435" s="74"/>
      <c r="H435" s="75"/>
      <c r="I435" s="76"/>
    </row>
    <row r="436" spans="1:9">
      <c r="A436" s="91"/>
      <c r="B436" s="83"/>
      <c r="C436" s="72"/>
      <c r="D436" s="72"/>
      <c r="E436" s="73"/>
      <c r="F436" s="72"/>
      <c r="G436" s="74"/>
      <c r="H436" s="75"/>
      <c r="I436" s="76"/>
    </row>
    <row r="437" spans="1:9">
      <c r="A437" s="91"/>
      <c r="B437" s="83"/>
      <c r="C437" s="72"/>
      <c r="D437" s="72"/>
      <c r="E437" s="73"/>
      <c r="F437" s="72"/>
      <c r="G437" s="74"/>
      <c r="H437" s="75"/>
      <c r="I437" s="76"/>
    </row>
    <row r="438" spans="1:9">
      <c r="A438" s="91"/>
      <c r="B438" s="83"/>
      <c r="C438" s="72"/>
      <c r="D438" s="72"/>
      <c r="E438" s="73"/>
      <c r="F438" s="72"/>
      <c r="G438" s="74"/>
      <c r="H438" s="75"/>
      <c r="I438" s="76"/>
    </row>
    <row r="439" spans="1:9">
      <c r="A439" s="91"/>
      <c r="B439" s="83"/>
      <c r="C439" s="72"/>
      <c r="D439" s="72"/>
      <c r="E439" s="73"/>
      <c r="F439" s="72"/>
      <c r="G439" s="74"/>
      <c r="H439" s="75"/>
      <c r="I439" s="76"/>
    </row>
    <row r="440" spans="1:9">
      <c r="A440" s="91"/>
      <c r="B440" s="83"/>
      <c r="C440" s="72"/>
      <c r="D440" s="72"/>
      <c r="E440" s="73"/>
      <c r="F440" s="72"/>
      <c r="G440" s="74"/>
      <c r="H440" s="75"/>
      <c r="I440" s="76"/>
    </row>
    <row r="441" spans="1:9">
      <c r="A441" s="91"/>
      <c r="B441" s="83"/>
      <c r="C441" s="72"/>
      <c r="D441" s="72"/>
      <c r="E441" s="73"/>
      <c r="F441" s="72"/>
      <c r="G441" s="74"/>
      <c r="H441" s="75"/>
      <c r="I441" s="76"/>
    </row>
    <row r="442" spans="1:9">
      <c r="A442" s="91"/>
      <c r="B442" s="83"/>
      <c r="C442" s="72"/>
      <c r="D442" s="72"/>
      <c r="E442" s="73"/>
      <c r="F442" s="72"/>
      <c r="G442" s="74"/>
      <c r="H442" s="75"/>
      <c r="I442" s="76"/>
    </row>
    <row r="443" spans="1:9">
      <c r="A443" s="91"/>
      <c r="B443" s="83"/>
      <c r="C443" s="72"/>
      <c r="D443" s="72"/>
      <c r="E443" s="73"/>
      <c r="F443" s="72"/>
      <c r="G443" s="74"/>
      <c r="H443" s="75"/>
      <c r="I443" s="76"/>
    </row>
    <row r="444" spans="1:9">
      <c r="A444" s="91"/>
      <c r="B444" s="83"/>
      <c r="C444" s="72"/>
      <c r="D444" s="72"/>
      <c r="E444" s="73"/>
      <c r="F444" s="72"/>
      <c r="G444" s="74"/>
      <c r="H444" s="75"/>
      <c r="I444" s="76"/>
    </row>
    <row r="445" spans="1:9">
      <c r="A445" s="91"/>
      <c r="B445" s="83"/>
      <c r="C445" s="72"/>
      <c r="D445" s="72"/>
      <c r="E445" s="73"/>
      <c r="F445" s="72"/>
      <c r="G445" s="74"/>
      <c r="H445" s="75"/>
      <c r="I445" s="76"/>
    </row>
    <row r="446" spans="1:9">
      <c r="A446" s="91"/>
      <c r="B446" s="83"/>
      <c r="C446" s="72"/>
      <c r="D446" s="72"/>
      <c r="E446" s="73"/>
      <c r="F446" s="72"/>
      <c r="G446" s="74"/>
      <c r="H446" s="75"/>
      <c r="I446" s="76"/>
    </row>
    <row r="447" spans="1:9">
      <c r="A447" s="91"/>
      <c r="B447" s="83"/>
      <c r="C447" s="72"/>
      <c r="D447" s="72"/>
      <c r="E447" s="73"/>
      <c r="F447" s="72"/>
      <c r="G447" s="74"/>
      <c r="H447" s="75"/>
      <c r="I447" s="76"/>
    </row>
    <row r="448" spans="1:9">
      <c r="A448" s="91"/>
      <c r="B448" s="83"/>
      <c r="C448" s="72"/>
      <c r="D448" s="72"/>
      <c r="E448" s="73"/>
      <c r="F448" s="72"/>
      <c r="G448" s="74"/>
      <c r="H448" s="75"/>
      <c r="I448" s="76"/>
    </row>
    <row r="449" spans="1:9">
      <c r="A449" s="91"/>
      <c r="B449" s="83"/>
      <c r="C449" s="72"/>
      <c r="D449" s="72"/>
      <c r="E449" s="73"/>
      <c r="F449" s="72"/>
      <c r="G449" s="74"/>
      <c r="H449" s="75"/>
      <c r="I449" s="76"/>
    </row>
    <row r="450" spans="1:9">
      <c r="A450" s="91"/>
      <c r="B450" s="83"/>
      <c r="C450" s="72"/>
      <c r="D450" s="72"/>
      <c r="E450" s="73"/>
      <c r="F450" s="72"/>
      <c r="G450" s="74"/>
      <c r="H450" s="75"/>
      <c r="I450" s="76"/>
    </row>
    <row r="451" spans="1:9">
      <c r="A451" s="91"/>
      <c r="B451" s="83"/>
      <c r="C451" s="72"/>
      <c r="D451" s="72"/>
      <c r="E451" s="73"/>
      <c r="F451" s="72"/>
      <c r="G451" s="74"/>
      <c r="H451" s="75"/>
      <c r="I451" s="76"/>
    </row>
    <row r="452" spans="1:9">
      <c r="A452" s="91"/>
      <c r="B452" s="83"/>
      <c r="C452" s="72"/>
      <c r="D452" s="72"/>
      <c r="E452" s="73"/>
      <c r="F452" s="72"/>
      <c r="G452" s="74"/>
      <c r="H452" s="75"/>
      <c r="I452" s="76"/>
    </row>
    <row r="453" spans="1:9">
      <c r="A453" s="91"/>
      <c r="B453" s="83"/>
      <c r="C453" s="72"/>
      <c r="D453" s="72"/>
      <c r="E453" s="73"/>
      <c r="F453" s="72"/>
      <c r="G453" s="74"/>
      <c r="H453" s="75"/>
      <c r="I453" s="76"/>
    </row>
    <row r="454" spans="1:9">
      <c r="A454" s="91"/>
      <c r="B454" s="83"/>
      <c r="C454" s="72"/>
      <c r="D454" s="72"/>
      <c r="E454" s="73"/>
      <c r="F454" s="72"/>
      <c r="G454" s="74"/>
      <c r="H454" s="75"/>
      <c r="I454" s="76"/>
    </row>
    <row r="455" spans="1:9">
      <c r="A455" s="91"/>
      <c r="B455" s="83"/>
      <c r="C455" s="72"/>
      <c r="D455" s="72"/>
      <c r="E455" s="73"/>
      <c r="F455" s="72"/>
      <c r="G455" s="74"/>
      <c r="H455" s="75"/>
      <c r="I455" s="76"/>
    </row>
    <row r="456" spans="1:9">
      <c r="A456" s="91"/>
      <c r="B456" s="83"/>
      <c r="C456" s="72"/>
      <c r="D456" s="72"/>
      <c r="E456" s="73"/>
      <c r="F456" s="72"/>
      <c r="G456" s="74"/>
      <c r="H456" s="75"/>
      <c r="I456" s="76"/>
    </row>
    <row r="457" spans="1:9">
      <c r="A457" s="91"/>
      <c r="B457" s="83"/>
      <c r="C457" s="72"/>
      <c r="D457" s="72"/>
      <c r="E457" s="73"/>
      <c r="F457" s="72"/>
      <c r="G457" s="74"/>
      <c r="H457" s="75"/>
      <c r="I457" s="76"/>
    </row>
    <row r="458" spans="1:9">
      <c r="A458" s="91"/>
      <c r="B458" s="83"/>
      <c r="C458" s="72"/>
      <c r="D458" s="72"/>
      <c r="E458" s="73"/>
      <c r="F458" s="72"/>
      <c r="G458" s="74"/>
      <c r="H458" s="75"/>
      <c r="I458" s="76"/>
    </row>
    <row r="459" spans="1:9">
      <c r="A459" s="91"/>
      <c r="B459" s="83"/>
      <c r="C459" s="72"/>
      <c r="D459" s="72"/>
      <c r="E459" s="73"/>
      <c r="F459" s="72"/>
      <c r="G459" s="74"/>
      <c r="H459" s="75"/>
      <c r="I459" s="76"/>
    </row>
    <row r="460" spans="1:9">
      <c r="A460" s="91"/>
      <c r="B460" s="83"/>
      <c r="C460" s="72"/>
      <c r="D460" s="72"/>
      <c r="E460" s="73"/>
      <c r="F460" s="72"/>
      <c r="G460" s="74"/>
      <c r="H460" s="75"/>
      <c r="I460" s="76"/>
    </row>
    <row r="461" spans="1:9">
      <c r="A461" s="91"/>
      <c r="B461" s="83"/>
      <c r="C461" s="72"/>
      <c r="D461" s="72"/>
      <c r="E461" s="73"/>
      <c r="F461" s="72"/>
      <c r="G461" s="74"/>
      <c r="H461" s="75"/>
      <c r="I461" s="76"/>
    </row>
    <row r="462" spans="1:9">
      <c r="A462" s="91"/>
      <c r="B462" s="83"/>
      <c r="C462" s="72"/>
      <c r="D462" s="72"/>
      <c r="E462" s="73"/>
      <c r="F462" s="72"/>
      <c r="G462" s="74"/>
      <c r="H462" s="75"/>
      <c r="I462" s="76"/>
    </row>
    <row r="463" spans="1:9">
      <c r="A463" s="91"/>
      <c r="B463" s="83"/>
      <c r="C463" s="72"/>
      <c r="D463" s="72"/>
      <c r="E463" s="73"/>
      <c r="F463" s="72"/>
      <c r="G463" s="74"/>
      <c r="H463" s="75"/>
      <c r="I463" s="76"/>
    </row>
    <row r="464" spans="1:9">
      <c r="A464" s="91"/>
      <c r="B464" s="83"/>
      <c r="C464" s="72"/>
      <c r="D464" s="72"/>
      <c r="E464" s="73"/>
      <c r="F464" s="72"/>
      <c r="G464" s="74"/>
      <c r="H464" s="75"/>
      <c r="I464" s="76"/>
    </row>
    <row r="465" spans="1:9">
      <c r="A465" s="91"/>
      <c r="B465" s="83"/>
      <c r="C465" s="72"/>
      <c r="D465" s="72"/>
      <c r="E465" s="73"/>
      <c r="F465" s="72"/>
      <c r="G465" s="74"/>
      <c r="H465" s="75"/>
      <c r="I465" s="76"/>
    </row>
    <row r="466" spans="1:9">
      <c r="A466" s="91"/>
      <c r="B466" s="83"/>
      <c r="C466" s="72"/>
      <c r="D466" s="72"/>
      <c r="E466" s="73"/>
      <c r="F466" s="72"/>
      <c r="G466" s="74"/>
      <c r="H466" s="75"/>
      <c r="I466" s="76"/>
    </row>
    <row r="467" spans="1:9">
      <c r="A467" s="91"/>
      <c r="B467" s="83"/>
      <c r="C467" s="72"/>
      <c r="D467" s="72"/>
      <c r="E467" s="73"/>
      <c r="F467" s="72"/>
      <c r="G467" s="74"/>
      <c r="H467" s="75"/>
      <c r="I467" s="76"/>
    </row>
    <row r="468" spans="1:9">
      <c r="A468" s="91"/>
      <c r="B468" s="83"/>
      <c r="C468" s="72"/>
      <c r="D468" s="72"/>
      <c r="E468" s="73"/>
      <c r="F468" s="72"/>
      <c r="G468" s="74"/>
      <c r="H468" s="75"/>
      <c r="I468" s="76"/>
    </row>
    <row r="469" spans="1:9">
      <c r="A469" s="91"/>
      <c r="B469" s="83"/>
      <c r="C469" s="72"/>
      <c r="D469" s="72"/>
      <c r="E469" s="73"/>
      <c r="F469" s="72"/>
      <c r="G469" s="74"/>
      <c r="H469" s="75"/>
      <c r="I469" s="76"/>
    </row>
    <row r="470" spans="1:9">
      <c r="A470" s="91"/>
      <c r="B470" s="83"/>
      <c r="C470" s="72"/>
      <c r="D470" s="72"/>
      <c r="E470" s="73"/>
      <c r="F470" s="72"/>
      <c r="G470" s="74"/>
      <c r="H470" s="75"/>
      <c r="I470" s="76"/>
    </row>
    <row r="471" spans="1:9">
      <c r="A471" s="91"/>
      <c r="B471" s="83"/>
      <c r="C471" s="72"/>
      <c r="D471" s="72"/>
      <c r="E471" s="73"/>
      <c r="F471" s="72"/>
      <c r="G471" s="74"/>
      <c r="H471" s="75"/>
      <c r="I471" s="76"/>
    </row>
    <row r="472" spans="1:9">
      <c r="A472" s="91"/>
      <c r="B472" s="83"/>
      <c r="C472" s="72"/>
      <c r="D472" s="72"/>
      <c r="E472" s="73"/>
      <c r="F472" s="72"/>
      <c r="G472" s="74"/>
      <c r="H472" s="75"/>
      <c r="I472" s="76"/>
    </row>
    <row r="473" spans="1:9">
      <c r="A473" s="91"/>
      <c r="B473" s="83"/>
      <c r="C473" s="72"/>
      <c r="D473" s="72"/>
      <c r="E473" s="73"/>
      <c r="F473" s="72"/>
      <c r="G473" s="74"/>
      <c r="H473" s="75"/>
      <c r="I473" s="76"/>
    </row>
    <row r="474" spans="1:9">
      <c r="A474" s="91"/>
      <c r="B474" s="83"/>
      <c r="C474" s="72"/>
      <c r="D474" s="72"/>
      <c r="E474" s="73"/>
      <c r="F474" s="72"/>
      <c r="G474" s="74"/>
      <c r="H474" s="75"/>
      <c r="I474" s="76"/>
    </row>
    <row r="475" spans="1:9">
      <c r="A475" s="91"/>
      <c r="B475" s="83"/>
      <c r="C475" s="72"/>
      <c r="D475" s="72"/>
      <c r="E475" s="73"/>
      <c r="F475" s="72"/>
      <c r="G475" s="74"/>
      <c r="H475" s="75"/>
      <c r="I475" s="76"/>
    </row>
    <row r="476" spans="1:9">
      <c r="A476" s="91"/>
      <c r="B476" s="83"/>
      <c r="C476" s="72"/>
      <c r="D476" s="72"/>
      <c r="E476" s="73"/>
      <c r="F476" s="72"/>
      <c r="G476" s="74"/>
      <c r="H476" s="75"/>
      <c r="I476" s="76"/>
    </row>
    <row r="477" spans="1:9">
      <c r="A477" s="91"/>
      <c r="B477" s="83"/>
      <c r="C477" s="72"/>
      <c r="D477" s="72"/>
      <c r="E477" s="73"/>
      <c r="F477" s="72"/>
      <c r="G477" s="74"/>
      <c r="H477" s="75"/>
      <c r="I477" s="76"/>
    </row>
    <row r="478" spans="1:9">
      <c r="A478" s="91"/>
      <c r="B478" s="83"/>
      <c r="C478" s="72"/>
      <c r="D478" s="72"/>
      <c r="E478" s="73"/>
      <c r="F478" s="72"/>
      <c r="G478" s="74"/>
      <c r="H478" s="75"/>
      <c r="I478" s="76"/>
    </row>
    <row r="479" spans="1:9">
      <c r="A479" s="91"/>
      <c r="B479" s="83"/>
      <c r="C479" s="72"/>
      <c r="D479" s="72"/>
      <c r="E479" s="73"/>
      <c r="F479" s="72"/>
      <c r="G479" s="74"/>
      <c r="H479" s="75"/>
      <c r="I479" s="76"/>
    </row>
    <row r="480" spans="1:9">
      <c r="A480" s="91"/>
      <c r="B480" s="83"/>
      <c r="C480" s="72"/>
      <c r="D480" s="72"/>
      <c r="E480" s="73"/>
      <c r="F480" s="72"/>
      <c r="G480" s="74"/>
      <c r="H480" s="75"/>
      <c r="I480" s="76"/>
    </row>
    <row r="481" spans="1:9">
      <c r="A481" s="91"/>
      <c r="B481" s="83"/>
      <c r="C481" s="72"/>
      <c r="D481" s="72"/>
      <c r="E481" s="73"/>
      <c r="F481" s="72"/>
      <c r="G481" s="74"/>
      <c r="H481" s="75"/>
      <c r="I481" s="76"/>
    </row>
    <row r="482" spans="1:9">
      <c r="A482" s="91"/>
      <c r="B482" s="83"/>
      <c r="C482" s="72"/>
      <c r="D482" s="72"/>
      <c r="E482" s="73"/>
      <c r="F482" s="72"/>
      <c r="G482" s="74"/>
      <c r="H482" s="75"/>
      <c r="I482" s="76"/>
    </row>
    <row r="483" spans="1:9">
      <c r="A483" s="91"/>
      <c r="B483" s="83"/>
      <c r="C483" s="72"/>
      <c r="D483" s="72"/>
      <c r="E483" s="73"/>
      <c r="F483" s="72"/>
      <c r="G483" s="74"/>
      <c r="H483" s="75"/>
      <c r="I483" s="76"/>
    </row>
    <row r="484" spans="1:9">
      <c r="A484" s="91"/>
      <c r="B484" s="83"/>
      <c r="C484" s="72"/>
      <c r="D484" s="72"/>
      <c r="E484" s="73"/>
      <c r="F484" s="72"/>
      <c r="G484" s="74"/>
      <c r="H484" s="75"/>
      <c r="I484" s="76"/>
    </row>
    <row r="485" spans="1:9">
      <c r="A485" s="91"/>
      <c r="B485" s="83"/>
      <c r="C485" s="72"/>
      <c r="D485" s="72"/>
      <c r="E485" s="73"/>
      <c r="F485" s="72"/>
      <c r="G485" s="74"/>
      <c r="H485" s="75"/>
      <c r="I485" s="76"/>
    </row>
    <row r="486" spans="1:9">
      <c r="A486" s="91"/>
      <c r="B486" s="83"/>
      <c r="C486" s="72"/>
      <c r="D486" s="72"/>
      <c r="E486" s="73"/>
      <c r="F486" s="72"/>
      <c r="G486" s="74"/>
      <c r="H486" s="75"/>
      <c r="I486" s="76"/>
    </row>
    <row r="487" spans="1:9">
      <c r="A487" s="91"/>
      <c r="B487" s="83"/>
      <c r="C487" s="72"/>
      <c r="D487" s="72"/>
      <c r="E487" s="73"/>
      <c r="F487" s="72"/>
      <c r="G487" s="74"/>
      <c r="H487" s="75"/>
      <c r="I487" s="76"/>
    </row>
    <row r="488" spans="1:9">
      <c r="A488" s="91"/>
      <c r="B488" s="83"/>
      <c r="C488" s="72"/>
      <c r="D488" s="72"/>
      <c r="E488" s="73"/>
      <c r="F488" s="72"/>
      <c r="G488" s="74"/>
      <c r="H488" s="75"/>
      <c r="I488" s="76"/>
    </row>
    <row r="489" spans="1:9">
      <c r="A489" s="91"/>
      <c r="B489" s="83"/>
      <c r="C489" s="72"/>
      <c r="D489" s="72"/>
      <c r="E489" s="73"/>
      <c r="F489" s="72"/>
      <c r="G489" s="74"/>
      <c r="H489" s="75"/>
      <c r="I489" s="76"/>
    </row>
    <row r="490" spans="1:9">
      <c r="A490" s="91"/>
      <c r="B490" s="83"/>
      <c r="C490" s="72"/>
      <c r="D490" s="72"/>
      <c r="E490" s="73"/>
      <c r="F490" s="72"/>
      <c r="G490" s="74"/>
      <c r="H490" s="75"/>
      <c r="I490" s="76"/>
    </row>
    <row r="491" spans="1:9">
      <c r="A491" s="91"/>
      <c r="B491" s="83"/>
      <c r="C491" s="72"/>
      <c r="D491" s="72"/>
      <c r="E491" s="73"/>
      <c r="F491" s="72"/>
      <c r="G491" s="74"/>
      <c r="H491" s="75"/>
      <c r="I491" s="76"/>
    </row>
    <row r="492" spans="1:9">
      <c r="A492" s="91"/>
      <c r="B492" s="83"/>
      <c r="C492" s="72"/>
      <c r="D492" s="72"/>
      <c r="E492" s="73"/>
      <c r="F492" s="72"/>
      <c r="G492" s="74"/>
      <c r="H492" s="75"/>
      <c r="I492" s="76"/>
    </row>
    <row r="493" spans="1:9">
      <c r="A493" s="91"/>
      <c r="B493" s="83"/>
      <c r="C493" s="72"/>
      <c r="D493" s="72"/>
      <c r="E493" s="73"/>
      <c r="F493" s="72"/>
      <c r="G493" s="74"/>
      <c r="H493" s="75"/>
      <c r="I493" s="76"/>
    </row>
    <row r="494" spans="1:9">
      <c r="A494" s="91"/>
      <c r="B494" s="83"/>
      <c r="C494" s="72"/>
      <c r="D494" s="72"/>
      <c r="E494" s="73"/>
      <c r="F494" s="72"/>
      <c r="G494" s="74"/>
      <c r="H494" s="75"/>
      <c r="I494" s="76"/>
    </row>
    <row r="495" spans="1:9">
      <c r="A495" s="91"/>
      <c r="B495" s="83"/>
      <c r="C495" s="72"/>
      <c r="D495" s="72"/>
      <c r="E495" s="73"/>
      <c r="F495" s="72"/>
      <c r="G495" s="74"/>
      <c r="H495" s="75"/>
      <c r="I495" s="76"/>
    </row>
    <row r="496" spans="1:9">
      <c r="A496" s="91"/>
      <c r="B496" s="83"/>
      <c r="C496" s="72"/>
      <c r="D496" s="72"/>
      <c r="E496" s="73"/>
      <c r="F496" s="72"/>
      <c r="G496" s="74"/>
      <c r="H496" s="75"/>
      <c r="I496" s="76"/>
    </row>
    <row r="497" spans="1:9">
      <c r="A497" s="91"/>
      <c r="B497" s="83"/>
      <c r="C497" s="72"/>
      <c r="D497" s="72"/>
      <c r="E497" s="73"/>
      <c r="F497" s="72"/>
      <c r="G497" s="74"/>
      <c r="H497" s="75"/>
      <c r="I497" s="76"/>
    </row>
    <row r="498" spans="1:9">
      <c r="A498" s="91"/>
      <c r="B498" s="83"/>
      <c r="C498" s="72"/>
      <c r="D498" s="72"/>
      <c r="E498" s="73"/>
      <c r="F498" s="72"/>
      <c r="G498" s="74"/>
      <c r="H498" s="75"/>
      <c r="I498" s="76"/>
    </row>
    <row r="499" spans="1:9">
      <c r="A499" s="91"/>
      <c r="B499" s="83"/>
      <c r="C499" s="72"/>
      <c r="D499" s="72"/>
      <c r="E499" s="73"/>
      <c r="F499" s="72"/>
      <c r="G499" s="74"/>
      <c r="H499" s="75"/>
      <c r="I499" s="76"/>
    </row>
    <row r="500" spans="1:9">
      <c r="A500" s="91"/>
      <c r="B500" s="83"/>
      <c r="C500" s="72"/>
      <c r="D500" s="72"/>
      <c r="E500" s="73"/>
      <c r="F500" s="72"/>
      <c r="G500" s="74"/>
      <c r="H500" s="75"/>
      <c r="I500" s="76"/>
    </row>
    <row r="501" spans="1:9">
      <c r="A501" s="91"/>
      <c r="B501" s="83"/>
      <c r="C501" s="72"/>
      <c r="D501" s="72"/>
      <c r="E501" s="73"/>
      <c r="F501" s="72"/>
      <c r="G501" s="74"/>
      <c r="H501" s="75"/>
      <c r="I501" s="76"/>
    </row>
    <row r="502" spans="1:9">
      <c r="A502" s="91"/>
      <c r="B502" s="83"/>
      <c r="C502" s="72"/>
      <c r="D502" s="72"/>
      <c r="E502" s="73"/>
      <c r="F502" s="72"/>
      <c r="G502" s="74"/>
      <c r="H502" s="75"/>
      <c r="I502" s="76"/>
    </row>
    <row r="503" spans="1:9">
      <c r="A503" s="91"/>
      <c r="B503" s="83"/>
      <c r="C503" s="72"/>
      <c r="D503" s="72"/>
      <c r="E503" s="73"/>
      <c r="F503" s="72"/>
      <c r="G503" s="74"/>
      <c r="H503" s="75"/>
      <c r="I503" s="76"/>
    </row>
    <row r="504" spans="1:9">
      <c r="A504" s="91"/>
      <c r="B504" s="83"/>
      <c r="C504" s="72"/>
      <c r="D504" s="72"/>
      <c r="E504" s="73"/>
      <c r="F504" s="72"/>
      <c r="G504" s="74"/>
      <c r="H504" s="75"/>
      <c r="I504" s="76"/>
    </row>
    <row r="505" spans="1:9">
      <c r="A505" s="91"/>
      <c r="B505" s="83"/>
      <c r="C505" s="72"/>
      <c r="D505" s="72"/>
      <c r="E505" s="73"/>
      <c r="F505" s="72"/>
      <c r="G505" s="74"/>
      <c r="H505" s="75"/>
      <c r="I505" s="76"/>
    </row>
    <row r="506" spans="1:9">
      <c r="A506" s="91"/>
      <c r="B506" s="83"/>
      <c r="C506" s="72"/>
      <c r="D506" s="72"/>
      <c r="E506" s="73"/>
      <c r="F506" s="72"/>
      <c r="G506" s="74"/>
      <c r="H506" s="75"/>
      <c r="I506" s="76"/>
    </row>
    <row r="507" spans="1:9">
      <c r="A507" s="91"/>
      <c r="B507" s="83"/>
      <c r="C507" s="72"/>
      <c r="D507" s="72"/>
      <c r="E507" s="73"/>
      <c r="F507" s="72"/>
      <c r="G507" s="74"/>
      <c r="H507" s="75"/>
      <c r="I507" s="76"/>
    </row>
    <row r="508" spans="1:9">
      <c r="A508" s="91"/>
      <c r="B508" s="83"/>
      <c r="C508" s="72"/>
      <c r="D508" s="72"/>
      <c r="E508" s="73"/>
      <c r="F508" s="72"/>
      <c r="G508" s="74"/>
      <c r="H508" s="75"/>
      <c r="I508" s="76"/>
    </row>
    <row r="509" spans="1:9">
      <c r="A509" s="91"/>
      <c r="B509" s="83"/>
      <c r="C509" s="72"/>
      <c r="D509" s="72"/>
      <c r="E509" s="73"/>
      <c r="F509" s="72"/>
      <c r="G509" s="74"/>
      <c r="H509" s="75"/>
      <c r="I509" s="76"/>
    </row>
    <row r="510" spans="1:9">
      <c r="A510" s="91"/>
      <c r="B510" s="83"/>
      <c r="C510" s="72"/>
      <c r="D510" s="72"/>
      <c r="E510" s="73"/>
      <c r="F510" s="72"/>
      <c r="G510" s="74"/>
      <c r="H510" s="75"/>
      <c r="I510" s="76"/>
    </row>
    <row r="511" spans="1:9">
      <c r="A511" s="91"/>
      <c r="B511" s="83"/>
      <c r="C511" s="72"/>
      <c r="D511" s="72"/>
      <c r="E511" s="73"/>
      <c r="F511" s="72"/>
      <c r="G511" s="74"/>
      <c r="H511" s="75"/>
      <c r="I511" s="76"/>
    </row>
    <row r="512" spans="1:9">
      <c r="A512" s="91"/>
      <c r="B512" s="83"/>
      <c r="C512" s="72"/>
      <c r="D512" s="72"/>
      <c r="E512" s="73"/>
      <c r="F512" s="72"/>
      <c r="G512" s="74"/>
      <c r="H512" s="75"/>
      <c r="I512" s="76"/>
    </row>
    <row r="513" spans="1:9">
      <c r="A513" s="91"/>
      <c r="B513" s="83"/>
      <c r="C513" s="72"/>
      <c r="D513" s="72"/>
      <c r="E513" s="73"/>
      <c r="F513" s="72"/>
      <c r="G513" s="74"/>
      <c r="H513" s="75"/>
      <c r="I513" s="76"/>
    </row>
    <row r="514" spans="1:9">
      <c r="A514" s="91"/>
      <c r="B514" s="83"/>
      <c r="C514" s="72"/>
      <c r="D514" s="72"/>
      <c r="E514" s="73"/>
      <c r="F514" s="72"/>
      <c r="G514" s="74"/>
      <c r="H514" s="75"/>
      <c r="I514" s="76"/>
    </row>
    <row r="515" spans="1:9">
      <c r="A515" s="91"/>
      <c r="B515" s="83"/>
      <c r="C515" s="72"/>
      <c r="D515" s="72"/>
      <c r="E515" s="73"/>
      <c r="F515" s="72"/>
      <c r="G515" s="74"/>
      <c r="H515" s="75"/>
      <c r="I515" s="76"/>
    </row>
    <row r="516" spans="1:9">
      <c r="A516" s="91"/>
      <c r="B516" s="83"/>
      <c r="C516" s="72"/>
      <c r="D516" s="72"/>
      <c r="E516" s="73"/>
      <c r="F516" s="72"/>
      <c r="G516" s="74"/>
      <c r="H516" s="75"/>
      <c r="I516" s="76"/>
    </row>
    <row r="517" spans="1:9">
      <c r="A517" s="91"/>
      <c r="B517" s="83"/>
      <c r="C517" s="72"/>
      <c r="D517" s="72"/>
      <c r="E517" s="73"/>
      <c r="F517" s="72"/>
      <c r="G517" s="74"/>
      <c r="H517" s="75"/>
      <c r="I517" s="76"/>
    </row>
    <row r="518" spans="1:9">
      <c r="A518" s="91"/>
      <c r="B518" s="83"/>
      <c r="C518" s="72"/>
      <c r="D518" s="72"/>
      <c r="E518" s="73"/>
      <c r="F518" s="72"/>
      <c r="G518" s="74"/>
      <c r="H518" s="75"/>
      <c r="I518" s="76"/>
    </row>
    <row r="519" spans="1:9">
      <c r="A519" s="91"/>
      <c r="B519" s="83"/>
      <c r="C519" s="72"/>
      <c r="D519" s="72"/>
      <c r="E519" s="73"/>
      <c r="F519" s="72"/>
      <c r="G519" s="74"/>
      <c r="H519" s="75"/>
      <c r="I519" s="76"/>
    </row>
    <row r="520" spans="1:9">
      <c r="A520" s="91"/>
      <c r="B520" s="83"/>
      <c r="C520" s="72"/>
      <c r="D520" s="72"/>
      <c r="E520" s="73"/>
      <c r="F520" s="72"/>
      <c r="G520" s="74"/>
      <c r="H520" s="75"/>
      <c r="I520" s="76"/>
    </row>
    <row r="521" spans="1:9">
      <c r="A521" s="91"/>
      <c r="B521" s="83"/>
      <c r="C521" s="72"/>
      <c r="D521" s="72"/>
      <c r="E521" s="73"/>
      <c r="F521" s="72"/>
      <c r="G521" s="74"/>
      <c r="H521" s="75"/>
      <c r="I521" s="76"/>
    </row>
    <row r="522" spans="1:9">
      <c r="A522" s="91"/>
      <c r="B522" s="83"/>
      <c r="C522" s="72"/>
      <c r="D522" s="72"/>
      <c r="E522" s="73"/>
      <c r="F522" s="72"/>
      <c r="G522" s="74"/>
      <c r="H522" s="75"/>
      <c r="I522" s="76"/>
    </row>
    <row r="523" spans="1:9">
      <c r="A523" s="91"/>
      <c r="B523" s="83"/>
      <c r="C523" s="72"/>
      <c r="D523" s="72"/>
      <c r="E523" s="73"/>
      <c r="F523" s="72"/>
      <c r="G523" s="74"/>
      <c r="H523" s="75"/>
      <c r="I523" s="76"/>
    </row>
    <row r="524" spans="1:9">
      <c r="A524" s="91"/>
      <c r="B524" s="83"/>
      <c r="C524" s="72"/>
      <c r="D524" s="72"/>
      <c r="E524" s="73"/>
      <c r="F524" s="72"/>
      <c r="G524" s="74"/>
      <c r="H524" s="75"/>
      <c r="I524" s="76"/>
    </row>
    <row r="525" spans="1:9">
      <c r="A525" s="91"/>
      <c r="B525" s="83"/>
      <c r="C525" s="72"/>
      <c r="D525" s="72"/>
      <c r="E525" s="73"/>
      <c r="F525" s="72"/>
      <c r="G525" s="74"/>
      <c r="H525" s="75"/>
      <c r="I525" s="76"/>
    </row>
    <row r="526" spans="1:9">
      <c r="A526" s="91"/>
      <c r="B526" s="83"/>
      <c r="C526" s="72"/>
      <c r="D526" s="72"/>
      <c r="E526" s="73"/>
      <c r="F526" s="72"/>
      <c r="G526" s="74"/>
      <c r="H526" s="75"/>
      <c r="I526" s="76"/>
    </row>
    <row r="527" spans="1:9">
      <c r="A527" s="91"/>
      <c r="B527" s="83"/>
      <c r="C527" s="72"/>
      <c r="D527" s="72"/>
      <c r="E527" s="73"/>
      <c r="F527" s="72"/>
      <c r="G527" s="74"/>
      <c r="H527" s="75"/>
      <c r="I527" s="76"/>
    </row>
    <row r="528" spans="1:9">
      <c r="A528" s="91"/>
      <c r="B528" s="83"/>
      <c r="C528" s="72"/>
      <c r="D528" s="72"/>
      <c r="E528" s="73"/>
      <c r="F528" s="72"/>
      <c r="G528" s="74"/>
      <c r="H528" s="75"/>
      <c r="I528" s="76"/>
    </row>
    <row r="529" spans="1:9">
      <c r="A529" s="91"/>
      <c r="B529" s="83"/>
      <c r="C529" s="72"/>
      <c r="D529" s="72"/>
      <c r="E529" s="73"/>
      <c r="F529" s="72"/>
      <c r="G529" s="74"/>
      <c r="H529" s="75"/>
      <c r="I529" s="76"/>
    </row>
    <row r="530" spans="1:9">
      <c r="A530" s="91"/>
      <c r="B530" s="83"/>
      <c r="C530" s="72"/>
      <c r="D530" s="72"/>
      <c r="E530" s="73"/>
      <c r="F530" s="72"/>
      <c r="G530" s="74"/>
      <c r="H530" s="75"/>
      <c r="I530" s="76"/>
    </row>
    <row r="531" spans="1:9">
      <c r="A531" s="91"/>
      <c r="B531" s="83"/>
      <c r="C531" s="72"/>
      <c r="D531" s="72"/>
      <c r="E531" s="73"/>
      <c r="F531" s="72"/>
      <c r="G531" s="74"/>
      <c r="H531" s="75"/>
      <c r="I531" s="76"/>
    </row>
    <row r="532" spans="1:9">
      <c r="A532" s="91"/>
      <c r="B532" s="83"/>
      <c r="C532" s="72"/>
      <c r="D532" s="72"/>
      <c r="E532" s="73"/>
      <c r="F532" s="72"/>
      <c r="G532" s="74"/>
      <c r="H532" s="75"/>
      <c r="I532" s="76"/>
    </row>
    <row r="533" spans="1:9">
      <c r="A533" s="91"/>
      <c r="B533" s="83"/>
      <c r="C533" s="72"/>
      <c r="D533" s="72"/>
      <c r="E533" s="73"/>
      <c r="F533" s="72"/>
      <c r="G533" s="74"/>
      <c r="H533" s="75"/>
      <c r="I533" s="76"/>
    </row>
    <row r="534" spans="1:9">
      <c r="A534" s="91"/>
      <c r="B534" s="83"/>
      <c r="C534" s="72"/>
      <c r="D534" s="72"/>
      <c r="E534" s="73"/>
      <c r="F534" s="72"/>
      <c r="G534" s="74"/>
      <c r="H534" s="75"/>
      <c r="I534" s="76"/>
    </row>
    <row r="535" spans="1:9">
      <c r="A535" s="91"/>
      <c r="B535" s="83"/>
      <c r="C535" s="72"/>
      <c r="D535" s="72"/>
      <c r="E535" s="73"/>
      <c r="F535" s="72"/>
      <c r="G535" s="74"/>
      <c r="H535" s="75"/>
      <c r="I535" s="76"/>
    </row>
    <row r="536" spans="1:9">
      <c r="A536" s="91"/>
      <c r="B536" s="83"/>
      <c r="C536" s="72"/>
      <c r="D536" s="72"/>
      <c r="E536" s="73"/>
      <c r="F536" s="72"/>
      <c r="G536" s="74"/>
      <c r="H536" s="75"/>
      <c r="I536" s="76"/>
    </row>
    <row r="537" spans="1:9">
      <c r="A537" s="91"/>
      <c r="B537" s="83"/>
      <c r="C537" s="72"/>
      <c r="D537" s="72"/>
      <c r="E537" s="73"/>
      <c r="F537" s="72"/>
      <c r="G537" s="74"/>
      <c r="H537" s="75"/>
      <c r="I537" s="76"/>
    </row>
    <row r="538" spans="1:9">
      <c r="A538" s="91"/>
      <c r="B538" s="83"/>
      <c r="C538" s="72"/>
      <c r="D538" s="72"/>
      <c r="E538" s="73"/>
      <c r="F538" s="72"/>
      <c r="G538" s="74"/>
      <c r="H538" s="75"/>
      <c r="I538" s="76"/>
    </row>
    <row r="539" spans="1:9">
      <c r="A539" s="91"/>
      <c r="B539" s="83"/>
      <c r="C539" s="72"/>
      <c r="D539" s="72"/>
      <c r="E539" s="73"/>
      <c r="F539" s="72"/>
      <c r="G539" s="74"/>
      <c r="H539" s="75"/>
      <c r="I539" s="76"/>
    </row>
    <row r="540" spans="1:9">
      <c r="A540" s="91"/>
      <c r="B540" s="83"/>
      <c r="C540" s="72"/>
      <c r="D540" s="72"/>
      <c r="E540" s="73"/>
      <c r="F540" s="72"/>
      <c r="G540" s="74"/>
      <c r="H540" s="75"/>
      <c r="I540" s="76"/>
    </row>
    <row r="541" spans="1:9">
      <c r="A541" s="91"/>
      <c r="B541" s="83"/>
      <c r="C541" s="72"/>
      <c r="D541" s="72"/>
      <c r="E541" s="73"/>
      <c r="F541" s="72"/>
      <c r="G541" s="74"/>
      <c r="H541" s="75"/>
      <c r="I541" s="76"/>
    </row>
    <row r="542" spans="1:9">
      <c r="A542" s="91"/>
      <c r="B542" s="83"/>
      <c r="C542" s="72"/>
      <c r="D542" s="72"/>
      <c r="E542" s="73"/>
      <c r="F542" s="72"/>
      <c r="G542" s="74"/>
      <c r="H542" s="75"/>
      <c r="I542" s="76"/>
    </row>
    <row r="543" spans="1:9">
      <c r="A543" s="91"/>
      <c r="B543" s="83"/>
      <c r="C543" s="72"/>
      <c r="D543" s="72"/>
      <c r="E543" s="73"/>
      <c r="F543" s="72"/>
      <c r="G543" s="74"/>
      <c r="H543" s="75"/>
      <c r="I543" s="76"/>
    </row>
    <row r="544" spans="1:9">
      <c r="A544" s="91"/>
      <c r="B544" s="83"/>
      <c r="C544" s="72"/>
      <c r="D544" s="72"/>
      <c r="E544" s="73"/>
      <c r="F544" s="72"/>
      <c r="G544" s="74"/>
      <c r="H544" s="75"/>
      <c r="I544" s="76"/>
    </row>
    <row r="545" spans="1:9">
      <c r="A545" s="91"/>
      <c r="B545" s="83"/>
      <c r="C545" s="72"/>
      <c r="D545" s="72"/>
      <c r="E545" s="73"/>
      <c r="F545" s="72"/>
      <c r="G545" s="74"/>
      <c r="H545" s="75"/>
      <c r="I545" s="76"/>
    </row>
    <row r="546" spans="1:9">
      <c r="A546" s="91"/>
      <c r="B546" s="83"/>
      <c r="C546" s="72"/>
      <c r="D546" s="72"/>
      <c r="E546" s="73"/>
      <c r="F546" s="72"/>
      <c r="G546" s="74"/>
      <c r="H546" s="75"/>
      <c r="I546" s="76"/>
    </row>
    <row r="547" spans="1:9">
      <c r="A547" s="91"/>
      <c r="B547" s="83"/>
      <c r="C547" s="72"/>
      <c r="D547" s="72"/>
      <c r="E547" s="73"/>
      <c r="F547" s="72"/>
      <c r="G547" s="74"/>
      <c r="H547" s="75"/>
      <c r="I547" s="76"/>
    </row>
    <row r="548" spans="1:9">
      <c r="A548" s="91"/>
      <c r="B548" s="83"/>
      <c r="C548" s="72"/>
      <c r="D548" s="72"/>
      <c r="E548" s="73"/>
      <c r="F548" s="72"/>
      <c r="G548" s="74"/>
      <c r="H548" s="75"/>
      <c r="I548" s="76"/>
    </row>
    <row r="549" spans="1:9">
      <c r="A549" s="91"/>
      <c r="B549" s="83"/>
      <c r="C549" s="72"/>
      <c r="D549" s="72"/>
      <c r="E549" s="73"/>
      <c r="F549" s="72"/>
      <c r="G549" s="74"/>
      <c r="H549" s="75"/>
      <c r="I549" s="76"/>
    </row>
    <row r="550" spans="1:9">
      <c r="A550" s="91"/>
      <c r="B550" s="83"/>
      <c r="C550" s="72"/>
      <c r="D550" s="72"/>
      <c r="E550" s="73"/>
      <c r="F550" s="72"/>
      <c r="G550" s="74"/>
      <c r="H550" s="75"/>
      <c r="I550" s="76"/>
    </row>
    <row r="551" spans="1:9">
      <c r="A551" s="91"/>
      <c r="B551" s="83"/>
      <c r="C551" s="72"/>
      <c r="D551" s="72"/>
      <c r="E551" s="73"/>
      <c r="F551" s="72"/>
      <c r="G551" s="74"/>
      <c r="H551" s="75"/>
      <c r="I551" s="76"/>
    </row>
    <row r="552" spans="1:9">
      <c r="A552" s="91"/>
      <c r="B552" s="83"/>
      <c r="C552" s="72"/>
      <c r="D552" s="72"/>
      <c r="E552" s="73"/>
      <c r="F552" s="72"/>
      <c r="G552" s="74"/>
      <c r="H552" s="75"/>
      <c r="I552" s="76"/>
    </row>
    <row r="553" spans="1:9">
      <c r="A553" s="91"/>
      <c r="B553" s="83"/>
      <c r="C553" s="72"/>
      <c r="D553" s="72"/>
      <c r="E553" s="73"/>
      <c r="F553" s="72"/>
      <c r="G553" s="74"/>
      <c r="H553" s="75"/>
      <c r="I553" s="76"/>
    </row>
    <row r="554" spans="1:9">
      <c r="A554" s="91"/>
      <c r="B554" s="83"/>
      <c r="C554" s="72"/>
      <c r="D554" s="72"/>
      <c r="E554" s="73"/>
      <c r="F554" s="72"/>
      <c r="G554" s="74"/>
      <c r="H554" s="75"/>
      <c r="I554" s="76"/>
    </row>
    <row r="555" spans="1:9">
      <c r="A555" s="91"/>
      <c r="B555" s="83"/>
      <c r="C555" s="72"/>
      <c r="D555" s="72"/>
      <c r="E555" s="73"/>
      <c r="F555" s="72"/>
      <c r="G555" s="74"/>
      <c r="H555" s="75"/>
      <c r="I555" s="76"/>
    </row>
    <row r="556" spans="1:9">
      <c r="A556" s="91"/>
      <c r="B556" s="83"/>
      <c r="C556" s="72"/>
      <c r="D556" s="72"/>
      <c r="E556" s="73"/>
      <c r="F556" s="72"/>
      <c r="G556" s="74"/>
      <c r="H556" s="75"/>
      <c r="I556" s="76"/>
    </row>
    <row r="557" spans="1:9">
      <c r="A557" s="91"/>
      <c r="B557" s="83"/>
      <c r="C557" s="72"/>
      <c r="D557" s="72"/>
      <c r="E557" s="73"/>
      <c r="F557" s="72"/>
      <c r="G557" s="74"/>
      <c r="H557" s="75"/>
      <c r="I557" s="76"/>
    </row>
    <row r="558" spans="1:9">
      <c r="A558" s="91"/>
      <c r="B558" s="83"/>
      <c r="C558" s="72"/>
      <c r="D558" s="72"/>
      <c r="E558" s="73"/>
      <c r="F558" s="72"/>
      <c r="G558" s="74"/>
      <c r="H558" s="75"/>
      <c r="I558" s="76"/>
    </row>
    <row r="559" spans="1:9">
      <c r="A559" s="91"/>
      <c r="B559" s="83"/>
      <c r="C559" s="72"/>
      <c r="D559" s="72"/>
      <c r="E559" s="73"/>
      <c r="F559" s="72"/>
      <c r="G559" s="74"/>
      <c r="H559" s="75"/>
      <c r="I559" s="76"/>
    </row>
    <row r="560" spans="1:9">
      <c r="A560" s="91"/>
      <c r="B560" s="83"/>
      <c r="C560" s="72"/>
      <c r="D560" s="72"/>
      <c r="E560" s="73"/>
      <c r="F560" s="72"/>
      <c r="G560" s="74"/>
      <c r="H560" s="75"/>
      <c r="I560" s="76"/>
    </row>
    <row r="561" spans="1:9">
      <c r="A561" s="91"/>
      <c r="B561" s="83"/>
      <c r="C561" s="72"/>
      <c r="D561" s="72"/>
      <c r="E561" s="73"/>
      <c r="F561" s="72"/>
      <c r="G561" s="74"/>
      <c r="H561" s="75"/>
      <c r="I561" s="76"/>
    </row>
    <row r="562" spans="1:9">
      <c r="A562" s="91"/>
      <c r="B562" s="83"/>
      <c r="C562" s="72"/>
      <c r="D562" s="72"/>
      <c r="E562" s="73"/>
      <c r="F562" s="72"/>
      <c r="G562" s="74"/>
      <c r="H562" s="75"/>
      <c r="I562" s="76"/>
    </row>
    <row r="563" spans="1:9">
      <c r="A563" s="91"/>
      <c r="B563" s="83"/>
      <c r="C563" s="72"/>
      <c r="D563" s="72"/>
      <c r="E563" s="73"/>
      <c r="F563" s="72"/>
      <c r="G563" s="74"/>
      <c r="H563" s="75"/>
      <c r="I563" s="76"/>
    </row>
    <row r="564" spans="1:9">
      <c r="A564" s="91"/>
      <c r="B564" s="83"/>
      <c r="C564" s="72"/>
      <c r="D564" s="72"/>
      <c r="E564" s="73"/>
      <c r="F564" s="72"/>
      <c r="G564" s="74"/>
      <c r="H564" s="75"/>
      <c r="I564" s="76"/>
    </row>
    <row r="565" spans="1:9">
      <c r="A565" s="91"/>
      <c r="B565" s="83"/>
      <c r="C565" s="72"/>
      <c r="D565" s="72"/>
      <c r="E565" s="73"/>
      <c r="F565" s="72"/>
      <c r="G565" s="74"/>
      <c r="H565" s="75"/>
      <c r="I565" s="76"/>
    </row>
    <row r="566" spans="1:9">
      <c r="A566" s="91"/>
      <c r="B566" s="83"/>
      <c r="C566" s="72"/>
      <c r="D566" s="72"/>
      <c r="E566" s="73"/>
      <c r="F566" s="72"/>
      <c r="G566" s="74"/>
      <c r="H566" s="75"/>
      <c r="I566" s="76"/>
    </row>
    <row r="567" spans="1:9">
      <c r="A567" s="91"/>
      <c r="B567" s="83"/>
      <c r="C567" s="72"/>
      <c r="D567" s="72"/>
      <c r="E567" s="73"/>
      <c r="F567" s="72"/>
      <c r="G567" s="74"/>
      <c r="H567" s="75"/>
      <c r="I567" s="76"/>
    </row>
    <row r="568" spans="1:9">
      <c r="A568" s="91"/>
      <c r="B568" s="83"/>
      <c r="C568" s="72"/>
      <c r="D568" s="72"/>
      <c r="E568" s="73"/>
      <c r="F568" s="72"/>
      <c r="G568" s="74"/>
      <c r="H568" s="75"/>
      <c r="I568" s="76"/>
    </row>
    <row r="569" spans="1:9">
      <c r="A569" s="91"/>
      <c r="B569" s="83"/>
      <c r="C569" s="72"/>
      <c r="D569" s="72"/>
      <c r="E569" s="73"/>
      <c r="F569" s="72"/>
      <c r="G569" s="74"/>
      <c r="H569" s="75"/>
      <c r="I569" s="76"/>
    </row>
    <row r="570" spans="1:9">
      <c r="A570" s="91"/>
      <c r="B570" s="83"/>
      <c r="C570" s="72"/>
      <c r="D570" s="72"/>
      <c r="E570" s="73"/>
      <c r="F570" s="72"/>
      <c r="G570" s="74"/>
      <c r="H570" s="75"/>
      <c r="I570" s="76"/>
    </row>
    <row r="571" spans="1:9">
      <c r="A571" s="91"/>
      <c r="B571" s="83"/>
      <c r="C571" s="72"/>
      <c r="D571" s="72"/>
      <c r="E571" s="73"/>
      <c r="F571" s="72"/>
      <c r="G571" s="74"/>
      <c r="H571" s="75"/>
      <c r="I571" s="76"/>
    </row>
    <row r="572" spans="1:9">
      <c r="A572" s="91"/>
      <c r="B572" s="83"/>
      <c r="C572" s="72"/>
      <c r="D572" s="72"/>
      <c r="E572" s="73"/>
      <c r="F572" s="72"/>
      <c r="G572" s="74"/>
      <c r="H572" s="75"/>
      <c r="I572" s="76"/>
    </row>
    <row r="573" spans="1:9">
      <c r="A573" s="91"/>
      <c r="B573" s="83"/>
      <c r="C573" s="72"/>
      <c r="D573" s="72"/>
      <c r="E573" s="73"/>
      <c r="F573" s="72"/>
      <c r="G573" s="74"/>
      <c r="H573" s="75"/>
      <c r="I573" s="76"/>
    </row>
    <row r="574" spans="1:9">
      <c r="A574" s="91"/>
      <c r="B574" s="83"/>
      <c r="C574" s="72"/>
      <c r="D574" s="72"/>
      <c r="E574" s="73"/>
      <c r="F574" s="72"/>
      <c r="G574" s="74"/>
      <c r="H574" s="75"/>
      <c r="I574" s="76"/>
    </row>
    <row r="575" spans="1:9">
      <c r="A575" s="91"/>
      <c r="B575" s="83"/>
      <c r="C575" s="72"/>
      <c r="D575" s="72"/>
      <c r="E575" s="73"/>
      <c r="F575" s="72"/>
      <c r="G575" s="74"/>
      <c r="H575" s="75"/>
      <c r="I575" s="76"/>
    </row>
    <row r="576" spans="1:9">
      <c r="A576" s="91"/>
      <c r="B576" s="83"/>
      <c r="C576" s="72"/>
      <c r="D576" s="72"/>
      <c r="E576" s="73"/>
      <c r="F576" s="72"/>
      <c r="G576" s="74"/>
      <c r="H576" s="75"/>
      <c r="I576" s="76"/>
    </row>
    <row r="577" spans="1:9">
      <c r="A577" s="91"/>
      <c r="B577" s="83"/>
      <c r="C577" s="72"/>
      <c r="D577" s="72"/>
      <c r="E577" s="73"/>
      <c r="F577" s="72"/>
      <c r="G577" s="74"/>
      <c r="H577" s="75"/>
      <c r="I577" s="76"/>
    </row>
    <row r="578" spans="1:9">
      <c r="A578" s="91"/>
      <c r="B578" s="83"/>
      <c r="C578" s="72"/>
      <c r="D578" s="72"/>
      <c r="E578" s="73"/>
      <c r="F578" s="72"/>
      <c r="G578" s="74"/>
      <c r="H578" s="75"/>
      <c r="I578" s="76"/>
    </row>
    <row r="579" spans="1:9">
      <c r="A579" s="91"/>
      <c r="B579" s="83"/>
      <c r="C579" s="72"/>
      <c r="D579" s="72"/>
      <c r="E579" s="73"/>
      <c r="F579" s="72"/>
      <c r="G579" s="74"/>
      <c r="H579" s="75"/>
      <c r="I579" s="76"/>
    </row>
    <row r="580" spans="1:9">
      <c r="A580" s="91"/>
      <c r="B580" s="83"/>
      <c r="C580" s="72"/>
      <c r="D580" s="72"/>
      <c r="E580" s="73"/>
      <c r="F580" s="72"/>
      <c r="G580" s="74"/>
      <c r="H580" s="75"/>
      <c r="I580" s="76"/>
    </row>
    <row r="581" spans="1:9">
      <c r="A581" s="91"/>
      <c r="B581" s="83"/>
      <c r="C581" s="72"/>
      <c r="D581" s="72"/>
      <c r="E581" s="73"/>
      <c r="F581" s="72"/>
      <c r="G581" s="74"/>
      <c r="H581" s="75"/>
      <c r="I581" s="76"/>
    </row>
    <row r="582" spans="1:9">
      <c r="A582" s="91"/>
      <c r="B582" s="83"/>
      <c r="C582" s="72"/>
      <c r="D582" s="72"/>
      <c r="E582" s="73"/>
      <c r="F582" s="72"/>
      <c r="G582" s="74"/>
      <c r="H582" s="75"/>
      <c r="I582" s="76"/>
    </row>
    <row r="583" spans="1:9">
      <c r="A583" s="91"/>
      <c r="B583" s="83"/>
      <c r="C583" s="72"/>
      <c r="D583" s="72"/>
      <c r="E583" s="73"/>
      <c r="F583" s="72"/>
      <c r="G583" s="74"/>
      <c r="H583" s="75"/>
      <c r="I583" s="76"/>
    </row>
    <row r="584" spans="1:9">
      <c r="A584" s="91"/>
      <c r="B584" s="83"/>
      <c r="C584" s="72"/>
      <c r="D584" s="72"/>
      <c r="E584" s="73"/>
      <c r="F584" s="72"/>
      <c r="G584" s="74"/>
      <c r="H584" s="75"/>
      <c r="I584" s="76"/>
    </row>
    <row r="585" spans="1:9">
      <c r="A585" s="91"/>
      <c r="B585" s="83"/>
      <c r="C585" s="72"/>
      <c r="D585" s="72"/>
      <c r="E585" s="73"/>
      <c r="F585" s="72"/>
      <c r="G585" s="74"/>
      <c r="H585" s="75"/>
      <c r="I585" s="76"/>
    </row>
    <row r="586" spans="1:9">
      <c r="A586" s="91"/>
      <c r="B586" s="83"/>
      <c r="C586" s="72"/>
      <c r="D586" s="72"/>
      <c r="E586" s="73"/>
      <c r="F586" s="72"/>
      <c r="G586" s="74"/>
      <c r="H586" s="75"/>
      <c r="I586" s="76"/>
    </row>
    <row r="587" spans="1:9">
      <c r="A587" s="91"/>
      <c r="B587" s="83"/>
      <c r="C587" s="72"/>
      <c r="D587" s="72"/>
      <c r="E587" s="73"/>
      <c r="F587" s="72"/>
      <c r="G587" s="74"/>
      <c r="H587" s="75"/>
      <c r="I587" s="76"/>
    </row>
    <row r="588" spans="1:9">
      <c r="A588" s="91"/>
      <c r="B588" s="83"/>
      <c r="C588" s="72"/>
      <c r="D588" s="72"/>
      <c r="E588" s="73"/>
      <c r="F588" s="72"/>
      <c r="G588" s="74"/>
      <c r="H588" s="75"/>
      <c r="I588" s="76"/>
    </row>
    <row r="589" spans="1:9">
      <c r="A589" s="91"/>
      <c r="B589" s="83"/>
      <c r="C589" s="72"/>
      <c r="D589" s="72"/>
      <c r="E589" s="73"/>
      <c r="F589" s="72"/>
      <c r="G589" s="74"/>
      <c r="H589" s="75"/>
      <c r="I589" s="76"/>
    </row>
    <row r="590" spans="1:9">
      <c r="A590" s="91"/>
      <c r="B590" s="83"/>
      <c r="C590" s="72"/>
      <c r="D590" s="72"/>
      <c r="E590" s="73"/>
      <c r="F590" s="72"/>
      <c r="G590" s="74"/>
      <c r="H590" s="75"/>
      <c r="I590" s="76"/>
    </row>
    <row r="591" spans="1:9">
      <c r="A591" s="91"/>
      <c r="B591" s="83"/>
      <c r="C591" s="72"/>
      <c r="D591" s="72"/>
      <c r="E591" s="73"/>
      <c r="F591" s="72"/>
      <c r="G591" s="74"/>
      <c r="H591" s="75"/>
      <c r="I591" s="76"/>
    </row>
    <row r="592" spans="1:9">
      <c r="A592" s="91"/>
      <c r="B592" s="83"/>
      <c r="C592" s="72"/>
      <c r="D592" s="72"/>
      <c r="E592" s="73"/>
      <c r="F592" s="72"/>
      <c r="G592" s="74"/>
      <c r="H592" s="75"/>
      <c r="I592" s="76"/>
    </row>
    <row r="593" spans="1:9">
      <c r="A593" s="91"/>
      <c r="B593" s="83"/>
      <c r="C593" s="72"/>
      <c r="D593" s="72"/>
      <c r="E593" s="73"/>
      <c r="F593" s="72"/>
      <c r="G593" s="74"/>
      <c r="H593" s="75"/>
      <c r="I593" s="76"/>
    </row>
    <row r="594" spans="1:9">
      <c r="A594" s="91"/>
      <c r="B594" s="83"/>
      <c r="C594" s="72"/>
      <c r="D594" s="72"/>
      <c r="E594" s="73"/>
      <c r="F594" s="72"/>
      <c r="G594" s="74"/>
      <c r="H594" s="75"/>
      <c r="I594" s="76"/>
    </row>
    <row r="595" spans="1:9">
      <c r="A595" s="91"/>
      <c r="B595" s="83"/>
      <c r="C595" s="72"/>
      <c r="D595" s="72"/>
      <c r="E595" s="73"/>
      <c r="F595" s="72"/>
      <c r="G595" s="74"/>
      <c r="H595" s="75"/>
      <c r="I595" s="76"/>
    </row>
    <row r="596" spans="1:9">
      <c r="A596" s="91"/>
      <c r="B596" s="83"/>
      <c r="C596" s="72"/>
      <c r="D596" s="72"/>
      <c r="E596" s="73"/>
      <c r="F596" s="72"/>
      <c r="G596" s="74"/>
      <c r="H596" s="75"/>
      <c r="I596" s="76"/>
    </row>
    <row r="597" spans="1:9">
      <c r="A597" s="91"/>
      <c r="B597" s="83"/>
      <c r="C597" s="72"/>
      <c r="D597" s="72"/>
      <c r="E597" s="73"/>
      <c r="F597" s="72"/>
      <c r="G597" s="74"/>
      <c r="H597" s="75"/>
      <c r="I597" s="76"/>
    </row>
    <row r="598" spans="1:9">
      <c r="A598" s="91"/>
      <c r="B598" s="83"/>
      <c r="C598" s="72"/>
      <c r="D598" s="72"/>
      <c r="E598" s="73"/>
      <c r="F598" s="72"/>
      <c r="G598" s="74"/>
      <c r="H598" s="75"/>
      <c r="I598" s="76"/>
    </row>
    <row r="599" spans="1:9">
      <c r="A599" s="91"/>
      <c r="B599" s="83"/>
      <c r="C599" s="72"/>
      <c r="D599" s="72"/>
      <c r="E599" s="73"/>
      <c r="F599" s="72"/>
      <c r="G599" s="74"/>
      <c r="H599" s="75"/>
      <c r="I599" s="76"/>
    </row>
    <row r="600" spans="1:9">
      <c r="A600" s="91"/>
      <c r="B600" s="83"/>
      <c r="C600" s="72"/>
      <c r="D600" s="72"/>
      <c r="E600" s="73"/>
      <c r="F600" s="72"/>
      <c r="G600" s="74"/>
      <c r="H600" s="75"/>
      <c r="I600" s="76"/>
    </row>
    <row r="601" spans="1:9">
      <c r="A601" s="91"/>
      <c r="B601" s="83"/>
      <c r="C601" s="72"/>
      <c r="D601" s="72"/>
      <c r="E601" s="73"/>
      <c r="F601" s="72"/>
      <c r="G601" s="74"/>
      <c r="H601" s="75"/>
      <c r="I601" s="76"/>
    </row>
    <row r="602" spans="1:9">
      <c r="A602" s="91"/>
      <c r="B602" s="83"/>
      <c r="C602" s="72"/>
      <c r="D602" s="72"/>
      <c r="E602" s="73"/>
      <c r="F602" s="72"/>
      <c r="G602" s="74"/>
      <c r="H602" s="75"/>
      <c r="I602" s="76"/>
    </row>
    <row r="603" spans="1:9">
      <c r="A603" s="91"/>
      <c r="B603" s="83"/>
      <c r="C603" s="72"/>
      <c r="D603" s="72"/>
      <c r="E603" s="73"/>
      <c r="F603" s="72"/>
      <c r="G603" s="74"/>
      <c r="H603" s="75"/>
      <c r="I603" s="76"/>
    </row>
    <row r="604" spans="1:9">
      <c r="A604" s="91"/>
      <c r="B604" s="83"/>
      <c r="C604" s="72"/>
      <c r="D604" s="72"/>
      <c r="E604" s="73"/>
      <c r="F604" s="72"/>
      <c r="G604" s="74"/>
      <c r="H604" s="75"/>
      <c r="I604" s="76"/>
    </row>
    <row r="605" spans="1:9">
      <c r="A605" s="91"/>
      <c r="B605" s="83"/>
      <c r="C605" s="72"/>
      <c r="D605" s="72"/>
      <c r="E605" s="73"/>
      <c r="F605" s="72"/>
      <c r="G605" s="74"/>
      <c r="H605" s="75"/>
      <c r="I605" s="76"/>
    </row>
    <row r="606" spans="1:9">
      <c r="A606" s="91"/>
      <c r="B606" s="83"/>
      <c r="C606" s="72"/>
      <c r="D606" s="72"/>
      <c r="E606" s="73"/>
      <c r="F606" s="72"/>
      <c r="G606" s="74"/>
      <c r="H606" s="75"/>
      <c r="I606" s="76"/>
    </row>
    <row r="607" spans="1:9">
      <c r="A607" s="91"/>
      <c r="B607" s="83"/>
      <c r="C607" s="72"/>
      <c r="D607" s="72"/>
      <c r="E607" s="73"/>
      <c r="F607" s="72"/>
      <c r="G607" s="74"/>
      <c r="H607" s="75"/>
      <c r="I607" s="76"/>
    </row>
    <row r="608" spans="1:9">
      <c r="A608" s="91"/>
      <c r="B608" s="83"/>
      <c r="C608" s="72"/>
      <c r="D608" s="72"/>
      <c r="E608" s="73"/>
      <c r="F608" s="72"/>
      <c r="G608" s="74"/>
      <c r="H608" s="75"/>
      <c r="I608" s="76"/>
    </row>
    <row r="609" spans="1:9">
      <c r="A609" s="91"/>
      <c r="B609" s="83"/>
      <c r="C609" s="72"/>
      <c r="D609" s="72"/>
      <c r="E609" s="73"/>
      <c r="F609" s="72"/>
      <c r="G609" s="74"/>
      <c r="H609" s="75"/>
      <c r="I609" s="76"/>
    </row>
    <row r="610" spans="1:9">
      <c r="A610" s="91"/>
      <c r="B610" s="83"/>
      <c r="C610" s="72"/>
      <c r="D610" s="72"/>
      <c r="E610" s="73"/>
      <c r="F610" s="72"/>
      <c r="G610" s="74"/>
      <c r="H610" s="75"/>
      <c r="I610" s="76"/>
    </row>
    <row r="611" spans="1:9">
      <c r="A611" s="91"/>
      <c r="B611" s="83"/>
      <c r="C611" s="72"/>
      <c r="D611" s="72"/>
      <c r="E611" s="73"/>
      <c r="F611" s="72"/>
      <c r="G611" s="74"/>
      <c r="H611" s="75"/>
      <c r="I611" s="76"/>
    </row>
    <row r="612" spans="1:9">
      <c r="A612" s="91"/>
      <c r="B612" s="83"/>
      <c r="C612" s="72"/>
      <c r="D612" s="72"/>
      <c r="E612" s="73"/>
      <c r="F612" s="72"/>
      <c r="G612" s="74"/>
      <c r="H612" s="75"/>
      <c r="I612" s="76"/>
    </row>
    <row r="613" spans="1:9">
      <c r="A613" s="91"/>
      <c r="B613" s="83"/>
      <c r="C613" s="72"/>
      <c r="D613" s="72"/>
      <c r="E613" s="73"/>
      <c r="F613" s="72"/>
      <c r="G613" s="74"/>
      <c r="H613" s="75"/>
      <c r="I613" s="76"/>
    </row>
    <row r="614" spans="1:9">
      <c r="A614" s="91"/>
      <c r="B614" s="83"/>
      <c r="C614" s="72"/>
      <c r="D614" s="72"/>
      <c r="E614" s="73"/>
      <c r="F614" s="72"/>
      <c r="G614" s="74"/>
      <c r="H614" s="75"/>
      <c r="I614" s="76"/>
    </row>
    <row r="615" spans="1:9">
      <c r="A615" s="91"/>
      <c r="B615" s="83"/>
      <c r="C615" s="72"/>
      <c r="D615" s="72"/>
      <c r="E615" s="73"/>
      <c r="F615" s="72"/>
      <c r="G615" s="74"/>
      <c r="H615" s="75"/>
      <c r="I615" s="76"/>
    </row>
    <row r="616" spans="1:9">
      <c r="A616" s="91"/>
      <c r="B616" s="83"/>
      <c r="C616" s="72"/>
      <c r="D616" s="72"/>
      <c r="E616" s="73"/>
      <c r="F616" s="72"/>
      <c r="G616" s="74"/>
      <c r="H616" s="75"/>
      <c r="I616" s="76"/>
    </row>
    <row r="617" spans="1:9">
      <c r="A617" s="91"/>
      <c r="B617" s="83"/>
      <c r="C617" s="72"/>
      <c r="D617" s="72"/>
      <c r="E617" s="73"/>
      <c r="F617" s="72"/>
      <c r="G617" s="74"/>
      <c r="H617" s="75"/>
      <c r="I617" s="76"/>
    </row>
    <row r="618" spans="1:9">
      <c r="A618" s="91"/>
      <c r="B618" s="83"/>
      <c r="C618" s="72"/>
      <c r="D618" s="72"/>
      <c r="E618" s="73"/>
      <c r="F618" s="72"/>
      <c r="G618" s="74"/>
      <c r="H618" s="75"/>
      <c r="I618" s="76"/>
    </row>
    <row r="619" spans="1:9">
      <c r="A619" s="91"/>
      <c r="B619" s="83"/>
      <c r="C619" s="72"/>
      <c r="D619" s="72"/>
      <c r="E619" s="73"/>
      <c r="F619" s="72"/>
      <c r="G619" s="74"/>
      <c r="H619" s="75"/>
      <c r="I619" s="76"/>
    </row>
    <row r="620" spans="1:9">
      <c r="A620" s="91"/>
      <c r="B620" s="83"/>
      <c r="C620" s="72"/>
      <c r="D620" s="72"/>
      <c r="E620" s="73"/>
      <c r="F620" s="72"/>
      <c r="G620" s="74"/>
      <c r="H620" s="75"/>
      <c r="I620" s="76"/>
    </row>
    <row r="621" spans="1:9">
      <c r="A621" s="91"/>
      <c r="B621" s="83"/>
      <c r="C621" s="72"/>
      <c r="D621" s="72"/>
      <c r="E621" s="73"/>
      <c r="F621" s="72"/>
      <c r="G621" s="74"/>
      <c r="H621" s="75"/>
      <c r="I621" s="76"/>
    </row>
    <row r="622" spans="1:9">
      <c r="A622" s="91"/>
      <c r="B622" s="83"/>
      <c r="C622" s="72"/>
      <c r="D622" s="72"/>
      <c r="E622" s="73"/>
      <c r="F622" s="72"/>
      <c r="G622" s="74"/>
      <c r="H622" s="75"/>
      <c r="I622" s="76"/>
    </row>
    <row r="623" spans="1:9">
      <c r="A623" s="91"/>
      <c r="B623" s="83"/>
      <c r="C623" s="72"/>
      <c r="D623" s="72"/>
      <c r="E623" s="73"/>
      <c r="F623" s="72"/>
      <c r="G623" s="74"/>
      <c r="H623" s="75"/>
      <c r="I623" s="76"/>
    </row>
    <row r="624" spans="1:9">
      <c r="A624" s="91"/>
      <c r="B624" s="83"/>
      <c r="C624" s="72"/>
      <c r="D624" s="72"/>
      <c r="E624" s="73"/>
      <c r="F624" s="72"/>
      <c r="G624" s="74"/>
      <c r="H624" s="75"/>
      <c r="I624" s="76"/>
    </row>
    <row r="625" spans="1:9">
      <c r="A625" s="91"/>
      <c r="B625" s="83"/>
      <c r="C625" s="72"/>
      <c r="D625" s="72"/>
      <c r="E625" s="73"/>
      <c r="F625" s="72"/>
      <c r="G625" s="74"/>
      <c r="H625" s="75"/>
      <c r="I625" s="76"/>
    </row>
    <row r="626" spans="1:9">
      <c r="A626" s="91"/>
      <c r="B626" s="83"/>
      <c r="C626" s="72"/>
      <c r="D626" s="72"/>
      <c r="E626" s="73"/>
      <c r="F626" s="72"/>
      <c r="G626" s="74"/>
      <c r="H626" s="75"/>
      <c r="I626" s="76"/>
    </row>
    <row r="627" spans="1:9">
      <c r="A627" s="91"/>
      <c r="B627" s="83"/>
      <c r="C627" s="72"/>
      <c r="D627" s="72"/>
      <c r="E627" s="73"/>
      <c r="F627" s="72"/>
      <c r="G627" s="74"/>
      <c r="H627" s="75"/>
      <c r="I627" s="76"/>
    </row>
    <row r="628" spans="1:9">
      <c r="A628" s="91"/>
      <c r="B628" s="83"/>
      <c r="C628" s="72"/>
      <c r="D628" s="72"/>
      <c r="E628" s="73"/>
      <c r="F628" s="72"/>
      <c r="G628" s="74"/>
      <c r="H628" s="75"/>
      <c r="I628" s="76"/>
    </row>
    <row r="629" spans="1:9">
      <c r="A629" s="91"/>
      <c r="B629" s="83"/>
      <c r="C629" s="72"/>
      <c r="D629" s="72"/>
      <c r="E629" s="73"/>
      <c r="F629" s="72"/>
      <c r="G629" s="74"/>
      <c r="H629" s="75"/>
      <c r="I629" s="76"/>
    </row>
    <row r="630" spans="1:9">
      <c r="A630" s="91"/>
      <c r="B630" s="83"/>
      <c r="C630" s="72"/>
      <c r="D630" s="72"/>
      <c r="E630" s="73"/>
      <c r="F630" s="72"/>
      <c r="G630" s="74"/>
      <c r="H630" s="75"/>
      <c r="I630" s="76"/>
    </row>
    <row r="631" spans="1:9">
      <c r="A631" s="91"/>
      <c r="B631" s="83"/>
      <c r="C631" s="72"/>
      <c r="D631" s="72"/>
      <c r="E631" s="73"/>
      <c r="F631" s="72"/>
      <c r="G631" s="74"/>
      <c r="H631" s="75"/>
      <c r="I631" s="76"/>
    </row>
    <row r="632" spans="1:9">
      <c r="A632" s="91"/>
      <c r="B632" s="83"/>
      <c r="C632" s="72"/>
      <c r="D632" s="72"/>
      <c r="E632" s="73"/>
      <c r="F632" s="72"/>
      <c r="G632" s="74"/>
      <c r="H632" s="75"/>
      <c r="I632" s="76"/>
    </row>
    <row r="633" spans="1:9">
      <c r="A633" s="91"/>
      <c r="B633" s="83"/>
      <c r="C633" s="72"/>
      <c r="D633" s="72"/>
      <c r="E633" s="73"/>
      <c r="F633" s="72"/>
      <c r="G633" s="74"/>
      <c r="H633" s="75"/>
      <c r="I633" s="76"/>
    </row>
    <row r="634" spans="1:9">
      <c r="A634" s="91"/>
      <c r="B634" s="83"/>
      <c r="C634" s="72"/>
      <c r="D634" s="72"/>
      <c r="E634" s="73"/>
      <c r="F634" s="72"/>
      <c r="G634" s="74"/>
      <c r="H634" s="75"/>
      <c r="I634" s="76"/>
    </row>
    <row r="635" spans="1:9">
      <c r="A635" s="91"/>
      <c r="B635" s="83"/>
      <c r="C635" s="72"/>
      <c r="D635" s="72"/>
      <c r="E635" s="73"/>
      <c r="F635" s="72"/>
      <c r="G635" s="74"/>
      <c r="H635" s="75"/>
      <c r="I635" s="76"/>
    </row>
    <row r="636" spans="1:9">
      <c r="A636" s="91"/>
      <c r="B636" s="83"/>
      <c r="C636" s="72"/>
      <c r="D636" s="72"/>
      <c r="E636" s="73"/>
      <c r="F636" s="72"/>
      <c r="G636" s="74"/>
      <c r="H636" s="75"/>
      <c r="I636" s="76"/>
    </row>
    <row r="637" spans="1:9">
      <c r="A637" s="91"/>
      <c r="B637" s="83"/>
      <c r="C637" s="72"/>
      <c r="D637" s="72"/>
      <c r="E637" s="73"/>
      <c r="F637" s="72"/>
      <c r="G637" s="74"/>
      <c r="H637" s="75"/>
      <c r="I637" s="76"/>
    </row>
    <row r="638" spans="1:9">
      <c r="A638" s="91"/>
      <c r="B638" s="83"/>
      <c r="C638" s="72"/>
      <c r="D638" s="72"/>
      <c r="E638" s="73"/>
      <c r="F638" s="72"/>
      <c r="G638" s="74"/>
      <c r="H638" s="75"/>
      <c r="I638" s="76"/>
    </row>
    <row r="639" spans="1:9">
      <c r="A639" s="91"/>
      <c r="B639" s="83"/>
      <c r="C639" s="72"/>
      <c r="D639" s="72"/>
      <c r="E639" s="73"/>
      <c r="F639" s="72"/>
      <c r="G639" s="74"/>
      <c r="H639" s="75"/>
      <c r="I639" s="76"/>
    </row>
    <row r="640" spans="1:9">
      <c r="A640" s="91"/>
      <c r="B640" s="83"/>
      <c r="C640" s="72"/>
      <c r="D640" s="72"/>
      <c r="E640" s="73"/>
      <c r="F640" s="72"/>
      <c r="G640" s="74"/>
      <c r="H640" s="75"/>
      <c r="I640" s="76"/>
    </row>
    <row r="641" spans="1:9">
      <c r="A641" s="91"/>
      <c r="B641" s="83"/>
      <c r="C641" s="72"/>
      <c r="D641" s="72"/>
      <c r="E641" s="73"/>
      <c r="F641" s="72"/>
      <c r="G641" s="74"/>
      <c r="H641" s="75"/>
      <c r="I641" s="76"/>
    </row>
    <row r="642" spans="1:9">
      <c r="A642" s="91"/>
      <c r="B642" s="83"/>
      <c r="C642" s="72"/>
      <c r="D642" s="72"/>
      <c r="E642" s="73"/>
      <c r="F642" s="72"/>
      <c r="G642" s="74"/>
      <c r="H642" s="75"/>
      <c r="I642" s="76"/>
    </row>
    <row r="643" spans="1:9">
      <c r="A643" s="91"/>
      <c r="B643" s="83"/>
      <c r="C643" s="72"/>
      <c r="D643" s="72"/>
      <c r="E643" s="73"/>
      <c r="F643" s="72"/>
      <c r="G643" s="74"/>
      <c r="H643" s="75"/>
      <c r="I643" s="76"/>
    </row>
    <row r="644" spans="1:9">
      <c r="A644" s="91"/>
      <c r="B644" s="83"/>
      <c r="C644" s="72"/>
      <c r="D644" s="72"/>
      <c r="E644" s="73"/>
      <c r="F644" s="72"/>
      <c r="G644" s="74"/>
      <c r="H644" s="75"/>
      <c r="I644" s="76"/>
    </row>
    <row r="645" spans="1:9">
      <c r="A645" s="91"/>
      <c r="B645" s="83"/>
      <c r="C645" s="72"/>
      <c r="D645" s="72"/>
      <c r="E645" s="73"/>
      <c r="F645" s="72"/>
      <c r="G645" s="74"/>
      <c r="H645" s="75"/>
      <c r="I645" s="76"/>
    </row>
    <row r="646" spans="1:9">
      <c r="A646" s="91"/>
      <c r="B646" s="83"/>
      <c r="C646" s="72"/>
      <c r="D646" s="72"/>
      <c r="E646" s="73"/>
      <c r="F646" s="72"/>
      <c r="G646" s="74"/>
      <c r="H646" s="75"/>
      <c r="I646" s="76"/>
    </row>
    <row r="647" spans="1:9">
      <c r="A647" s="91"/>
      <c r="B647" s="83"/>
      <c r="C647" s="72"/>
      <c r="D647" s="72"/>
      <c r="E647" s="73"/>
      <c r="F647" s="72"/>
      <c r="G647" s="74"/>
      <c r="H647" s="75"/>
      <c r="I647" s="76"/>
    </row>
    <row r="648" spans="1:9">
      <c r="A648" s="91"/>
      <c r="B648" s="83"/>
      <c r="C648" s="72"/>
      <c r="D648" s="72"/>
      <c r="E648" s="73"/>
      <c r="F648" s="72"/>
      <c r="G648" s="74"/>
      <c r="H648" s="75"/>
      <c r="I648" s="76"/>
    </row>
    <row r="649" spans="1:9">
      <c r="A649" s="91"/>
      <c r="B649" s="83"/>
      <c r="C649" s="72"/>
      <c r="D649" s="72"/>
      <c r="E649" s="73"/>
      <c r="F649" s="72"/>
      <c r="G649" s="74"/>
      <c r="H649" s="75"/>
      <c r="I649" s="76"/>
    </row>
    <row r="650" spans="1:9">
      <c r="A650" s="91"/>
      <c r="B650" s="83"/>
      <c r="C650" s="72"/>
      <c r="D650" s="72"/>
      <c r="E650" s="73"/>
      <c r="F650" s="72"/>
      <c r="G650" s="74"/>
      <c r="H650" s="75"/>
      <c r="I650" s="76"/>
    </row>
    <row r="651" spans="1:9">
      <c r="A651" s="91"/>
      <c r="B651" s="83"/>
      <c r="C651" s="72"/>
      <c r="D651" s="72"/>
      <c r="E651" s="73"/>
      <c r="F651" s="72"/>
      <c r="G651" s="74"/>
      <c r="H651" s="75"/>
      <c r="I651" s="76"/>
    </row>
    <row r="652" spans="1:9">
      <c r="A652" s="91"/>
      <c r="B652" s="83"/>
      <c r="C652" s="72"/>
      <c r="D652" s="72"/>
      <c r="E652" s="73"/>
      <c r="F652" s="72"/>
      <c r="G652" s="74"/>
      <c r="H652" s="75"/>
      <c r="I652" s="76"/>
    </row>
    <row r="653" spans="1:9">
      <c r="A653" s="91"/>
      <c r="B653" s="83"/>
      <c r="C653" s="72"/>
      <c r="D653" s="72"/>
      <c r="E653" s="73"/>
      <c r="F653" s="72"/>
      <c r="G653" s="74"/>
      <c r="H653" s="75"/>
      <c r="I653" s="76"/>
    </row>
    <row r="654" spans="1:9">
      <c r="A654" s="91"/>
      <c r="B654" s="83"/>
      <c r="C654" s="72"/>
      <c r="D654" s="72"/>
      <c r="E654" s="73"/>
      <c r="F654" s="72"/>
      <c r="G654" s="74"/>
      <c r="H654" s="75"/>
      <c r="I654" s="76"/>
    </row>
    <row r="655" spans="1:9">
      <c r="A655" s="91"/>
      <c r="B655" s="83"/>
      <c r="C655" s="72"/>
      <c r="D655" s="72"/>
      <c r="E655" s="73"/>
      <c r="F655" s="72"/>
      <c r="G655" s="74"/>
      <c r="H655" s="75"/>
      <c r="I655" s="76"/>
    </row>
    <row r="656" spans="1:9">
      <c r="A656" s="91"/>
      <c r="B656" s="83"/>
      <c r="C656" s="72"/>
      <c r="D656" s="72"/>
      <c r="E656" s="73"/>
      <c r="F656" s="72"/>
      <c r="G656" s="74"/>
      <c r="H656" s="75"/>
      <c r="I656" s="76"/>
    </row>
    <row r="657" spans="1:9">
      <c r="A657" s="91"/>
      <c r="B657" s="83"/>
      <c r="C657" s="72"/>
      <c r="D657" s="72"/>
      <c r="E657" s="73"/>
      <c r="F657" s="72"/>
      <c r="G657" s="74"/>
      <c r="H657" s="75"/>
      <c r="I657" s="76"/>
    </row>
    <row r="658" spans="1:9">
      <c r="A658" s="91"/>
      <c r="B658" s="83"/>
      <c r="C658" s="72"/>
      <c r="D658" s="72"/>
      <c r="E658" s="73"/>
      <c r="F658" s="72"/>
      <c r="G658" s="74"/>
      <c r="H658" s="75"/>
      <c r="I658" s="76"/>
    </row>
    <row r="659" spans="1:9">
      <c r="A659" s="91"/>
      <c r="B659" s="83"/>
      <c r="C659" s="72"/>
      <c r="D659" s="72"/>
      <c r="E659" s="73"/>
      <c r="F659" s="72"/>
      <c r="G659" s="74"/>
      <c r="H659" s="75"/>
      <c r="I659" s="76"/>
    </row>
    <row r="660" spans="1:9">
      <c r="A660" s="91"/>
      <c r="B660" s="83"/>
      <c r="C660" s="72"/>
      <c r="D660" s="72"/>
      <c r="E660" s="73"/>
      <c r="F660" s="72"/>
      <c r="G660" s="74"/>
      <c r="H660" s="75"/>
      <c r="I660" s="76"/>
    </row>
    <row r="661" spans="1:9">
      <c r="A661" s="91"/>
      <c r="B661" s="83"/>
      <c r="C661" s="72"/>
      <c r="D661" s="72"/>
      <c r="E661" s="73"/>
      <c r="F661" s="72"/>
      <c r="G661" s="74"/>
      <c r="H661" s="75"/>
      <c r="I661" s="76"/>
    </row>
    <row r="662" spans="1:9">
      <c r="A662" s="91"/>
      <c r="B662" s="83"/>
      <c r="C662" s="72"/>
      <c r="D662" s="72"/>
      <c r="E662" s="73"/>
      <c r="F662" s="72"/>
      <c r="G662" s="74"/>
      <c r="H662" s="75"/>
      <c r="I662" s="76"/>
    </row>
    <row r="663" spans="1:9">
      <c r="A663" s="91"/>
      <c r="B663" s="83"/>
      <c r="C663" s="72"/>
      <c r="D663" s="72"/>
      <c r="E663" s="73"/>
      <c r="F663" s="72"/>
      <c r="G663" s="74"/>
      <c r="H663" s="75"/>
      <c r="I663" s="76"/>
    </row>
    <row r="664" spans="1:9">
      <c r="A664" s="91"/>
      <c r="B664" s="83"/>
      <c r="C664" s="72"/>
      <c r="D664" s="72"/>
      <c r="E664" s="73"/>
      <c r="F664" s="72"/>
      <c r="G664" s="74"/>
      <c r="H664" s="75"/>
      <c r="I664" s="76"/>
    </row>
    <row r="665" spans="1:9">
      <c r="A665" s="91"/>
      <c r="B665" s="83"/>
      <c r="C665" s="72"/>
      <c r="D665" s="72"/>
      <c r="E665" s="73"/>
      <c r="F665" s="72"/>
      <c r="G665" s="74"/>
      <c r="H665" s="75"/>
      <c r="I665" s="76"/>
    </row>
    <row r="666" spans="1:9">
      <c r="A666" s="91"/>
      <c r="B666" s="83"/>
      <c r="C666" s="72"/>
      <c r="D666" s="72"/>
      <c r="E666" s="73"/>
      <c r="F666" s="72"/>
      <c r="G666" s="74"/>
      <c r="H666" s="75"/>
      <c r="I666" s="76"/>
    </row>
    <row r="667" spans="1:9">
      <c r="A667" s="91"/>
      <c r="B667" s="83"/>
      <c r="C667" s="72"/>
      <c r="D667" s="72"/>
      <c r="E667" s="73"/>
      <c r="F667" s="72"/>
      <c r="G667" s="74"/>
      <c r="H667" s="75"/>
      <c r="I667" s="76"/>
    </row>
    <row r="668" spans="1:9">
      <c r="A668" s="91"/>
      <c r="B668" s="83"/>
      <c r="C668" s="72"/>
      <c r="D668" s="72"/>
      <c r="E668" s="73"/>
      <c r="F668" s="72"/>
      <c r="G668" s="74"/>
      <c r="H668" s="75"/>
      <c r="I668" s="76"/>
    </row>
    <row r="669" spans="1:9">
      <c r="A669" s="91"/>
      <c r="B669" s="83"/>
      <c r="C669" s="72"/>
      <c r="D669" s="72"/>
      <c r="E669" s="73"/>
      <c r="F669" s="72"/>
      <c r="G669" s="74"/>
      <c r="H669" s="75"/>
      <c r="I669" s="76"/>
    </row>
    <row r="670" spans="1:9">
      <c r="A670" s="91"/>
      <c r="B670" s="83"/>
      <c r="C670" s="72"/>
      <c r="D670" s="72"/>
      <c r="E670" s="73"/>
      <c r="F670" s="72"/>
      <c r="G670" s="74"/>
      <c r="H670" s="75"/>
      <c r="I670" s="76"/>
    </row>
    <row r="671" spans="1:9">
      <c r="A671" s="91"/>
      <c r="B671" s="83"/>
      <c r="C671" s="72"/>
      <c r="D671" s="72"/>
      <c r="E671" s="73"/>
      <c r="F671" s="72"/>
      <c r="G671" s="74"/>
      <c r="H671" s="75"/>
      <c r="I671" s="76"/>
    </row>
    <row r="672" spans="1:9">
      <c r="A672" s="91"/>
      <c r="B672" s="83"/>
      <c r="C672" s="72"/>
      <c r="D672" s="72"/>
      <c r="E672" s="73"/>
      <c r="F672" s="72"/>
      <c r="G672" s="74"/>
      <c r="H672" s="75"/>
      <c r="I672" s="76"/>
    </row>
    <row r="673" spans="1:9">
      <c r="A673" s="91"/>
      <c r="B673" s="83"/>
      <c r="C673" s="72"/>
      <c r="D673" s="72"/>
      <c r="E673" s="73"/>
      <c r="F673" s="72"/>
      <c r="G673" s="74"/>
      <c r="H673" s="75"/>
      <c r="I673" s="76"/>
    </row>
    <row r="674" spans="1:9">
      <c r="A674" s="91"/>
      <c r="B674" s="83"/>
      <c r="C674" s="72"/>
      <c r="D674" s="72"/>
      <c r="E674" s="73"/>
      <c r="F674" s="72"/>
      <c r="G674" s="74"/>
      <c r="H674" s="75"/>
      <c r="I674" s="76"/>
    </row>
    <row r="675" spans="1:9">
      <c r="A675" s="91"/>
      <c r="B675" s="83"/>
      <c r="C675" s="72"/>
      <c r="D675" s="72"/>
      <c r="E675" s="73"/>
      <c r="F675" s="72"/>
      <c r="G675" s="74"/>
      <c r="H675" s="75"/>
      <c r="I675" s="76"/>
    </row>
    <row r="676" spans="1:9">
      <c r="A676" s="91"/>
      <c r="B676" s="83"/>
      <c r="C676" s="72"/>
      <c r="D676" s="72"/>
      <c r="E676" s="73"/>
      <c r="F676" s="72"/>
      <c r="G676" s="74"/>
      <c r="H676" s="75"/>
      <c r="I676" s="76"/>
    </row>
    <row r="677" spans="1:9">
      <c r="A677" s="91"/>
      <c r="B677" s="83"/>
      <c r="C677" s="72"/>
      <c r="D677" s="72"/>
      <c r="E677" s="73"/>
      <c r="F677" s="72"/>
      <c r="G677" s="74"/>
      <c r="H677" s="75"/>
      <c r="I677" s="76"/>
    </row>
    <row r="678" spans="1:9">
      <c r="A678" s="91"/>
      <c r="B678" s="83"/>
      <c r="C678" s="72"/>
      <c r="D678" s="72"/>
      <c r="E678" s="73"/>
      <c r="F678" s="72"/>
      <c r="G678" s="74"/>
      <c r="H678" s="75"/>
      <c r="I678" s="76"/>
    </row>
    <row r="679" spans="1:9">
      <c r="A679" s="91"/>
      <c r="B679" s="83"/>
      <c r="C679" s="72"/>
      <c r="D679" s="72"/>
      <c r="E679" s="73"/>
      <c r="F679" s="72"/>
      <c r="G679" s="74"/>
      <c r="H679" s="75"/>
      <c r="I679" s="76"/>
    </row>
    <row r="680" spans="1:9">
      <c r="A680" s="91"/>
      <c r="B680" s="83"/>
      <c r="C680" s="72"/>
      <c r="D680" s="72"/>
      <c r="E680" s="73"/>
      <c r="F680" s="72"/>
      <c r="G680" s="74"/>
      <c r="H680" s="75"/>
      <c r="I680" s="76"/>
    </row>
    <row r="681" spans="1:9">
      <c r="A681" s="91"/>
      <c r="B681" s="83"/>
      <c r="C681" s="72"/>
      <c r="D681" s="72"/>
      <c r="E681" s="73"/>
      <c r="F681" s="72"/>
      <c r="G681" s="74"/>
      <c r="H681" s="75"/>
      <c r="I681" s="76"/>
    </row>
    <row r="682" spans="1:9">
      <c r="A682" s="91"/>
      <c r="B682" s="83"/>
      <c r="C682" s="72"/>
      <c r="D682" s="72"/>
      <c r="E682" s="73"/>
      <c r="F682" s="72"/>
      <c r="G682" s="74"/>
      <c r="H682" s="75"/>
      <c r="I682" s="76"/>
    </row>
    <row r="683" spans="1:9">
      <c r="A683" s="91"/>
      <c r="B683" s="83"/>
      <c r="C683" s="72"/>
      <c r="D683" s="72"/>
      <c r="E683" s="73"/>
      <c r="F683" s="72"/>
      <c r="G683" s="74"/>
      <c r="H683" s="75"/>
      <c r="I683" s="76"/>
    </row>
    <row r="684" spans="1:9">
      <c r="A684" s="91"/>
      <c r="B684" s="83"/>
      <c r="C684" s="72"/>
      <c r="D684" s="72"/>
      <c r="E684" s="73"/>
      <c r="F684" s="72"/>
      <c r="G684" s="74"/>
      <c r="H684" s="75"/>
      <c r="I684" s="76"/>
    </row>
    <row r="685" spans="1:9">
      <c r="A685" s="91"/>
      <c r="B685" s="83"/>
      <c r="C685" s="72"/>
      <c r="D685" s="72"/>
      <c r="E685" s="73"/>
      <c r="F685" s="72"/>
      <c r="G685" s="74"/>
      <c r="H685" s="75"/>
      <c r="I685" s="76"/>
    </row>
    <row r="686" spans="1:9">
      <c r="A686" s="91"/>
      <c r="B686" s="83"/>
      <c r="C686" s="72"/>
      <c r="D686" s="72"/>
      <c r="E686" s="73"/>
      <c r="F686" s="72"/>
      <c r="G686" s="74"/>
      <c r="H686" s="75"/>
      <c r="I686" s="76"/>
    </row>
    <row r="687" spans="1:9">
      <c r="A687" s="91"/>
      <c r="B687" s="83"/>
      <c r="C687" s="72"/>
      <c r="D687" s="72"/>
      <c r="E687" s="73"/>
      <c r="F687" s="72"/>
      <c r="G687" s="74"/>
      <c r="H687" s="75"/>
      <c r="I687" s="76"/>
    </row>
    <row r="688" spans="1:9">
      <c r="A688" s="91"/>
      <c r="B688" s="83"/>
      <c r="C688" s="72"/>
      <c r="D688" s="72"/>
      <c r="E688" s="73"/>
      <c r="F688" s="72"/>
      <c r="G688" s="74"/>
      <c r="H688" s="75"/>
      <c r="I688" s="76"/>
    </row>
    <row r="689" spans="1:9">
      <c r="A689" s="91"/>
      <c r="B689" s="83"/>
      <c r="C689" s="72"/>
      <c r="D689" s="72"/>
      <c r="E689" s="73"/>
      <c r="F689" s="72"/>
      <c r="G689" s="74"/>
      <c r="H689" s="75"/>
      <c r="I689" s="76"/>
    </row>
    <row r="690" spans="1:9">
      <c r="A690" s="91"/>
      <c r="B690" s="83"/>
      <c r="C690" s="72"/>
      <c r="D690" s="72"/>
      <c r="E690" s="73"/>
      <c r="F690" s="72"/>
      <c r="G690" s="74"/>
      <c r="H690" s="75"/>
      <c r="I690" s="76"/>
    </row>
    <row r="691" spans="1:9">
      <c r="A691" s="91"/>
      <c r="B691" s="83"/>
      <c r="C691" s="72"/>
      <c r="D691" s="72"/>
      <c r="E691" s="73"/>
      <c r="F691" s="72"/>
      <c r="G691" s="74"/>
      <c r="H691" s="75"/>
      <c r="I691" s="76"/>
    </row>
    <row r="692" spans="1:9">
      <c r="A692" s="91"/>
      <c r="B692" s="83"/>
      <c r="C692" s="72"/>
      <c r="D692" s="72"/>
      <c r="E692" s="73"/>
      <c r="F692" s="72"/>
      <c r="G692" s="74"/>
      <c r="H692" s="75"/>
      <c r="I692" s="76"/>
    </row>
    <row r="693" spans="1:9">
      <c r="A693" s="91"/>
      <c r="B693" s="83"/>
      <c r="C693" s="72"/>
      <c r="D693" s="72"/>
      <c r="E693" s="73"/>
      <c r="F693" s="72"/>
      <c r="G693" s="74"/>
      <c r="H693" s="75"/>
      <c r="I693" s="76"/>
    </row>
    <row r="694" spans="1:9">
      <c r="A694" s="91"/>
      <c r="B694" s="83"/>
      <c r="C694" s="72"/>
      <c r="D694" s="72"/>
      <c r="E694" s="73"/>
      <c r="F694" s="72"/>
      <c r="G694" s="74"/>
      <c r="H694" s="75"/>
      <c r="I694" s="76"/>
    </row>
    <row r="695" spans="1:9">
      <c r="A695" s="91"/>
      <c r="B695" s="83"/>
      <c r="C695" s="72"/>
      <c r="D695" s="72"/>
      <c r="E695" s="73"/>
      <c r="F695" s="72"/>
      <c r="G695" s="74"/>
      <c r="H695" s="75"/>
      <c r="I695" s="76"/>
    </row>
    <row r="696" spans="1:9">
      <c r="A696" s="91"/>
      <c r="B696" s="83"/>
      <c r="C696" s="72"/>
      <c r="D696" s="72"/>
      <c r="E696" s="73"/>
      <c r="F696" s="72"/>
      <c r="G696" s="74"/>
      <c r="H696" s="75"/>
      <c r="I696" s="76"/>
    </row>
    <row r="697" spans="1:9">
      <c r="A697" s="91"/>
      <c r="B697" s="83"/>
      <c r="C697" s="72"/>
      <c r="D697" s="72"/>
      <c r="E697" s="73"/>
      <c r="F697" s="72"/>
      <c r="G697" s="74"/>
      <c r="H697" s="75"/>
      <c r="I697" s="76"/>
    </row>
    <row r="698" spans="1:9">
      <c r="A698" s="91"/>
      <c r="B698" s="83"/>
      <c r="C698" s="72"/>
      <c r="D698" s="72"/>
      <c r="E698" s="73"/>
      <c r="F698" s="72"/>
      <c r="G698" s="74"/>
      <c r="H698" s="75"/>
      <c r="I698" s="76"/>
    </row>
    <row r="699" spans="1:9">
      <c r="A699" s="91"/>
      <c r="B699" s="83"/>
      <c r="C699" s="72"/>
      <c r="D699" s="72"/>
      <c r="E699" s="73"/>
      <c r="F699" s="72"/>
      <c r="G699" s="74"/>
      <c r="H699" s="75"/>
      <c r="I699" s="76"/>
    </row>
    <row r="700" spans="1:9">
      <c r="A700" s="91"/>
      <c r="B700" s="83"/>
      <c r="C700" s="72"/>
      <c r="D700" s="72"/>
      <c r="E700" s="73"/>
      <c r="F700" s="72"/>
      <c r="G700" s="74"/>
      <c r="H700" s="75"/>
      <c r="I700" s="76"/>
    </row>
    <row r="701" spans="1:9">
      <c r="A701" s="91"/>
      <c r="B701" s="83"/>
      <c r="C701" s="72"/>
      <c r="D701" s="72"/>
      <c r="E701" s="73"/>
      <c r="F701" s="72"/>
      <c r="G701" s="74"/>
      <c r="H701" s="75"/>
      <c r="I701" s="76"/>
    </row>
    <row r="702" spans="1:9">
      <c r="A702" s="91"/>
      <c r="B702" s="83"/>
      <c r="C702" s="72"/>
      <c r="D702" s="72"/>
      <c r="E702" s="73"/>
      <c r="F702" s="72"/>
      <c r="G702" s="74"/>
      <c r="H702" s="75"/>
      <c r="I702" s="76"/>
    </row>
    <row r="703" spans="1:9">
      <c r="A703" s="91"/>
      <c r="B703" s="83"/>
      <c r="C703" s="72"/>
      <c r="D703" s="72"/>
      <c r="E703" s="73"/>
      <c r="F703" s="72"/>
      <c r="G703" s="74"/>
      <c r="H703" s="75"/>
      <c r="I703" s="76"/>
    </row>
    <row r="704" spans="1:9">
      <c r="A704" s="91"/>
      <c r="B704" s="83"/>
      <c r="C704" s="72"/>
      <c r="D704" s="72"/>
      <c r="E704" s="73"/>
      <c r="F704" s="72"/>
      <c r="G704" s="74"/>
      <c r="H704" s="75"/>
      <c r="I704" s="76"/>
    </row>
    <row r="705" spans="1:9">
      <c r="A705" s="91"/>
      <c r="B705" s="83"/>
      <c r="C705" s="72"/>
      <c r="D705" s="72"/>
      <c r="E705" s="73"/>
      <c r="F705" s="72"/>
      <c r="G705" s="74"/>
      <c r="H705" s="75"/>
      <c r="I705" s="76"/>
    </row>
    <row r="706" spans="1:9">
      <c r="A706" s="91"/>
      <c r="B706" s="83"/>
      <c r="C706" s="72"/>
      <c r="D706" s="72"/>
      <c r="E706" s="73"/>
      <c r="F706" s="72"/>
      <c r="G706" s="74"/>
      <c r="H706" s="75"/>
      <c r="I706" s="76"/>
    </row>
    <row r="707" spans="1:9">
      <c r="A707" s="91"/>
      <c r="B707" s="83"/>
      <c r="C707" s="72"/>
      <c r="D707" s="72"/>
      <c r="E707" s="73"/>
      <c r="F707" s="72"/>
      <c r="G707" s="74"/>
      <c r="H707" s="75"/>
      <c r="I707" s="76"/>
    </row>
    <row r="708" spans="1:9">
      <c r="A708" s="91"/>
      <c r="B708" s="83"/>
      <c r="C708" s="72"/>
      <c r="D708" s="72"/>
      <c r="E708" s="73"/>
      <c r="F708" s="72"/>
      <c r="G708" s="74"/>
      <c r="H708" s="75"/>
      <c r="I708" s="76"/>
    </row>
    <row r="709" spans="1:9">
      <c r="A709" s="91"/>
      <c r="B709" s="83"/>
      <c r="C709" s="72"/>
      <c r="D709" s="72"/>
      <c r="E709" s="73"/>
      <c r="F709" s="72"/>
      <c r="G709" s="74"/>
      <c r="H709" s="75"/>
      <c r="I709" s="76"/>
    </row>
    <row r="710" spans="1:9">
      <c r="A710" s="91"/>
      <c r="B710" s="83"/>
      <c r="C710" s="72"/>
      <c r="D710" s="72"/>
      <c r="E710" s="73"/>
      <c r="F710" s="72"/>
      <c r="G710" s="74"/>
      <c r="H710" s="75"/>
      <c r="I710" s="76"/>
    </row>
    <row r="711" spans="1:9">
      <c r="A711" s="91"/>
      <c r="B711" s="83"/>
      <c r="C711" s="72"/>
      <c r="D711" s="72"/>
      <c r="E711" s="73"/>
      <c r="F711" s="72"/>
      <c r="G711" s="74"/>
      <c r="H711" s="75"/>
      <c r="I711" s="76"/>
    </row>
    <row r="712" spans="1:9">
      <c r="A712" s="91"/>
      <c r="B712" s="83"/>
      <c r="C712" s="72"/>
      <c r="D712" s="72"/>
      <c r="E712" s="73"/>
      <c r="F712" s="72"/>
      <c r="G712" s="74"/>
      <c r="H712" s="75"/>
      <c r="I712" s="76"/>
    </row>
    <row r="713" spans="1:9">
      <c r="A713" s="91"/>
      <c r="B713" s="83"/>
      <c r="C713" s="72"/>
      <c r="D713" s="72"/>
      <c r="E713" s="73"/>
      <c r="F713" s="72"/>
      <c r="G713" s="74"/>
      <c r="H713" s="75"/>
      <c r="I713" s="76"/>
    </row>
    <row r="714" spans="1:9">
      <c r="A714" s="91"/>
      <c r="B714" s="83"/>
      <c r="C714" s="72"/>
      <c r="D714" s="72"/>
      <c r="E714" s="73"/>
      <c r="F714" s="72"/>
      <c r="G714" s="74"/>
      <c r="H714" s="75"/>
      <c r="I714" s="76"/>
    </row>
    <row r="715" spans="1:9">
      <c r="A715" s="91"/>
      <c r="B715" s="83"/>
      <c r="C715" s="72"/>
      <c r="D715" s="72"/>
      <c r="E715" s="73"/>
      <c r="F715" s="72"/>
      <c r="G715" s="74"/>
      <c r="H715" s="75"/>
      <c r="I715" s="76"/>
    </row>
    <row r="716" spans="1:9">
      <c r="A716" s="91"/>
      <c r="B716" s="83"/>
      <c r="C716" s="72"/>
      <c r="D716" s="72"/>
      <c r="E716" s="73"/>
      <c r="F716" s="72"/>
      <c r="G716" s="74"/>
      <c r="H716" s="75"/>
      <c r="I716" s="76"/>
    </row>
    <row r="717" spans="1:9">
      <c r="A717" s="91"/>
      <c r="B717" s="83"/>
      <c r="C717" s="72"/>
      <c r="D717" s="72"/>
      <c r="E717" s="73"/>
      <c r="F717" s="72"/>
      <c r="G717" s="74"/>
      <c r="H717" s="75"/>
      <c r="I717" s="76"/>
    </row>
    <row r="718" spans="1:9">
      <c r="A718" s="91"/>
      <c r="B718" s="83"/>
      <c r="C718" s="72"/>
      <c r="D718" s="72"/>
      <c r="E718" s="73"/>
      <c r="F718" s="72"/>
      <c r="G718" s="74"/>
      <c r="H718" s="75"/>
      <c r="I718" s="76"/>
    </row>
    <row r="719" spans="1:9">
      <c r="A719" s="91"/>
      <c r="B719" s="83"/>
      <c r="C719" s="72"/>
      <c r="D719" s="72"/>
      <c r="E719" s="73"/>
      <c r="F719" s="72"/>
      <c r="G719" s="74"/>
      <c r="H719" s="75"/>
      <c r="I719" s="76"/>
    </row>
    <row r="720" spans="1:9">
      <c r="A720" s="91"/>
      <c r="B720" s="83"/>
      <c r="C720" s="72"/>
      <c r="D720" s="72"/>
      <c r="E720" s="73"/>
      <c r="F720" s="72"/>
      <c r="G720" s="74"/>
      <c r="H720" s="75"/>
      <c r="I720" s="76"/>
    </row>
    <row r="721" spans="1:9">
      <c r="A721" s="91"/>
      <c r="B721" s="83"/>
      <c r="C721" s="72"/>
      <c r="D721" s="72"/>
      <c r="E721" s="73"/>
      <c r="F721" s="72"/>
      <c r="G721" s="74"/>
      <c r="H721" s="75"/>
      <c r="I721" s="76"/>
    </row>
    <row r="722" spans="1:9">
      <c r="A722" s="91"/>
      <c r="B722" s="83"/>
      <c r="C722" s="72"/>
      <c r="D722" s="72"/>
      <c r="E722" s="73"/>
      <c r="F722" s="72"/>
      <c r="G722" s="74"/>
      <c r="H722" s="75"/>
      <c r="I722" s="76"/>
    </row>
    <row r="723" spans="1:9">
      <c r="A723" s="91"/>
      <c r="B723" s="83"/>
      <c r="C723" s="72"/>
      <c r="D723" s="72"/>
      <c r="E723" s="73"/>
      <c r="F723" s="72"/>
      <c r="G723" s="74"/>
      <c r="H723" s="75"/>
      <c r="I723" s="76"/>
    </row>
    <row r="724" spans="1:9">
      <c r="A724" s="91"/>
      <c r="B724" s="83"/>
      <c r="C724" s="72"/>
      <c r="D724" s="72"/>
      <c r="E724" s="73"/>
      <c r="F724" s="72"/>
      <c r="G724" s="74"/>
      <c r="H724" s="75"/>
      <c r="I724" s="76"/>
    </row>
    <row r="725" spans="1:9">
      <c r="A725" s="91"/>
      <c r="B725" s="83"/>
      <c r="C725" s="72"/>
      <c r="D725" s="72"/>
      <c r="E725" s="73"/>
      <c r="F725" s="72"/>
      <c r="G725" s="74"/>
      <c r="H725" s="75"/>
      <c r="I725" s="76"/>
    </row>
    <row r="726" spans="1:9">
      <c r="A726" s="91"/>
      <c r="B726" s="83"/>
      <c r="C726" s="72"/>
      <c r="D726" s="72"/>
      <c r="E726" s="73"/>
      <c r="F726" s="72"/>
      <c r="G726" s="74"/>
      <c r="H726" s="75"/>
      <c r="I726" s="76"/>
    </row>
    <row r="727" spans="1:9">
      <c r="A727" s="91"/>
      <c r="B727" s="83"/>
      <c r="C727" s="72"/>
      <c r="D727" s="72"/>
      <c r="E727" s="73"/>
      <c r="F727" s="72"/>
      <c r="G727" s="74"/>
      <c r="H727" s="75"/>
      <c r="I727" s="76"/>
    </row>
    <row r="728" spans="1:9">
      <c r="A728" s="91"/>
      <c r="B728" s="83"/>
      <c r="C728" s="72"/>
      <c r="D728" s="72"/>
      <c r="E728" s="73"/>
      <c r="F728" s="72"/>
      <c r="G728" s="74"/>
      <c r="H728" s="75"/>
      <c r="I728" s="76"/>
    </row>
    <row r="729" spans="1:9">
      <c r="A729" s="91"/>
      <c r="B729" s="83"/>
      <c r="C729" s="72"/>
      <c r="D729" s="72"/>
      <c r="E729" s="73"/>
      <c r="F729" s="72"/>
      <c r="G729" s="74"/>
      <c r="H729" s="75"/>
      <c r="I729" s="76"/>
    </row>
    <row r="730" spans="1:9">
      <c r="A730" s="91"/>
      <c r="B730" s="83"/>
      <c r="C730" s="72"/>
      <c r="D730" s="72"/>
      <c r="E730" s="73"/>
      <c r="F730" s="72"/>
      <c r="G730" s="74"/>
      <c r="H730" s="75"/>
      <c r="I730" s="76"/>
    </row>
    <row r="731" spans="1:9">
      <c r="A731" s="91"/>
      <c r="B731" s="83"/>
      <c r="C731" s="72"/>
      <c r="D731" s="72"/>
      <c r="E731" s="73"/>
      <c r="F731" s="72"/>
      <c r="G731" s="74"/>
      <c r="H731" s="75"/>
      <c r="I731" s="76"/>
    </row>
    <row r="732" spans="1:9">
      <c r="A732" s="91"/>
      <c r="B732" s="83"/>
      <c r="C732" s="72"/>
      <c r="D732" s="72"/>
      <c r="E732" s="73"/>
      <c r="F732" s="72"/>
      <c r="G732" s="74"/>
      <c r="H732" s="75"/>
      <c r="I732" s="76"/>
    </row>
    <row r="733" spans="1:9">
      <c r="A733" s="91"/>
      <c r="B733" s="83"/>
      <c r="C733" s="72"/>
      <c r="D733" s="72"/>
      <c r="E733" s="73"/>
      <c r="F733" s="72"/>
      <c r="G733" s="74"/>
      <c r="H733" s="75"/>
      <c r="I733" s="76"/>
    </row>
    <row r="734" spans="1:9">
      <c r="A734" s="91"/>
      <c r="B734" s="83"/>
      <c r="C734" s="72"/>
      <c r="D734" s="72"/>
      <c r="E734" s="73"/>
      <c r="F734" s="72"/>
      <c r="G734" s="74"/>
      <c r="H734" s="75"/>
      <c r="I734" s="76"/>
    </row>
    <row r="735" spans="1:9">
      <c r="A735" s="91"/>
      <c r="B735" s="83"/>
      <c r="C735" s="72"/>
      <c r="D735" s="72"/>
      <c r="E735" s="73"/>
      <c r="F735" s="72"/>
      <c r="G735" s="74"/>
      <c r="H735" s="75"/>
      <c r="I735" s="76"/>
    </row>
    <row r="736" spans="1:9">
      <c r="A736" s="91"/>
      <c r="B736" s="83"/>
      <c r="C736" s="72"/>
      <c r="D736" s="72"/>
      <c r="E736" s="73"/>
      <c r="F736" s="72"/>
      <c r="G736" s="74"/>
      <c r="H736" s="75"/>
      <c r="I736" s="76"/>
    </row>
    <row r="737" spans="1:9">
      <c r="A737" s="91"/>
      <c r="B737" s="83"/>
      <c r="C737" s="72"/>
      <c r="D737" s="72"/>
      <c r="E737" s="73"/>
      <c r="F737" s="72"/>
      <c r="G737" s="74"/>
      <c r="H737" s="75"/>
      <c r="I737" s="76"/>
    </row>
    <row r="738" spans="1:9">
      <c r="A738" s="91"/>
      <c r="B738" s="83"/>
      <c r="C738" s="72"/>
      <c r="D738" s="72"/>
      <c r="E738" s="73"/>
      <c r="F738" s="72"/>
      <c r="G738" s="74"/>
      <c r="H738" s="75"/>
      <c r="I738" s="76"/>
    </row>
    <row r="739" spans="1:9">
      <c r="A739" s="91"/>
      <c r="B739" s="83"/>
      <c r="C739" s="72"/>
      <c r="D739" s="72"/>
      <c r="E739" s="73"/>
      <c r="F739" s="72"/>
      <c r="G739" s="74"/>
      <c r="H739" s="75"/>
      <c r="I739" s="76"/>
    </row>
    <row r="740" spans="1:9">
      <c r="A740" s="91"/>
      <c r="B740" s="83"/>
      <c r="C740" s="72"/>
      <c r="D740" s="72"/>
      <c r="E740" s="73"/>
      <c r="F740" s="72"/>
      <c r="G740" s="74"/>
      <c r="H740" s="75"/>
      <c r="I740" s="76"/>
    </row>
    <row r="741" spans="1:9">
      <c r="A741" s="91"/>
      <c r="B741" s="83"/>
      <c r="C741" s="72"/>
      <c r="D741" s="72"/>
      <c r="E741" s="73"/>
      <c r="F741" s="72"/>
      <c r="G741" s="74"/>
      <c r="H741" s="75"/>
      <c r="I741" s="76"/>
    </row>
    <row r="742" spans="1:9">
      <c r="A742" s="91"/>
      <c r="B742" s="83"/>
      <c r="C742" s="72"/>
      <c r="D742" s="72"/>
      <c r="E742" s="73"/>
      <c r="F742" s="72"/>
      <c r="G742" s="74"/>
      <c r="H742" s="75"/>
      <c r="I742" s="76"/>
    </row>
    <row r="743" spans="1:9">
      <c r="A743" s="91"/>
      <c r="B743" s="83"/>
      <c r="C743" s="72"/>
      <c r="D743" s="72"/>
      <c r="E743" s="73"/>
      <c r="F743" s="72"/>
      <c r="G743" s="74"/>
      <c r="H743" s="75"/>
      <c r="I743" s="76"/>
    </row>
    <row r="744" spans="1:9">
      <c r="A744" s="91"/>
      <c r="B744" s="83"/>
      <c r="C744" s="72"/>
      <c r="D744" s="72"/>
      <c r="E744" s="73"/>
      <c r="F744" s="72"/>
      <c r="G744" s="74"/>
      <c r="H744" s="75"/>
      <c r="I744" s="76"/>
    </row>
    <row r="745" spans="1:9">
      <c r="A745" s="91"/>
      <c r="B745" s="83"/>
      <c r="C745" s="72"/>
      <c r="D745" s="72"/>
      <c r="E745" s="73"/>
      <c r="F745" s="72"/>
      <c r="G745" s="74"/>
      <c r="H745" s="75"/>
      <c r="I745" s="76"/>
    </row>
    <row r="746" spans="1:9">
      <c r="A746" s="91"/>
      <c r="B746" s="83"/>
      <c r="C746" s="72"/>
      <c r="D746" s="72"/>
      <c r="E746" s="73"/>
      <c r="F746" s="72"/>
      <c r="G746" s="74"/>
      <c r="H746" s="75"/>
      <c r="I746" s="76"/>
    </row>
    <row r="747" spans="1:9">
      <c r="A747" s="91"/>
      <c r="B747" s="83"/>
      <c r="C747" s="72"/>
      <c r="D747" s="72"/>
      <c r="E747" s="73"/>
      <c r="F747" s="72"/>
      <c r="G747" s="74"/>
      <c r="H747" s="75"/>
      <c r="I747" s="76"/>
    </row>
    <row r="748" spans="1:9">
      <c r="A748" s="91"/>
      <c r="B748" s="83"/>
      <c r="C748" s="72"/>
      <c r="D748" s="72"/>
      <c r="E748" s="73"/>
      <c r="F748" s="72"/>
      <c r="G748" s="74"/>
      <c r="H748" s="75"/>
      <c r="I748" s="76"/>
    </row>
    <row r="749" spans="1:9">
      <c r="A749" s="91"/>
      <c r="B749" s="83"/>
      <c r="C749" s="72"/>
      <c r="D749" s="72"/>
      <c r="E749" s="73"/>
      <c r="F749" s="72"/>
      <c r="G749" s="74"/>
      <c r="H749" s="75"/>
      <c r="I749" s="76"/>
    </row>
    <row r="750" spans="1:9">
      <c r="A750" s="91"/>
      <c r="B750" s="83"/>
      <c r="C750" s="72"/>
      <c r="D750" s="72"/>
      <c r="E750" s="73"/>
      <c r="F750" s="72"/>
      <c r="G750" s="74"/>
      <c r="H750" s="75"/>
      <c r="I750" s="76"/>
    </row>
    <row r="751" spans="1:9">
      <c r="A751" s="91"/>
      <c r="B751" s="83"/>
      <c r="C751" s="72"/>
      <c r="D751" s="72"/>
      <c r="E751" s="73"/>
      <c r="F751" s="72"/>
      <c r="G751" s="74"/>
      <c r="H751" s="75"/>
      <c r="I751" s="76"/>
    </row>
    <row r="752" spans="1:9">
      <c r="A752" s="91"/>
      <c r="B752" s="83"/>
      <c r="C752" s="72"/>
      <c r="D752" s="72"/>
      <c r="E752" s="73"/>
      <c r="F752" s="72"/>
      <c r="G752" s="74"/>
      <c r="H752" s="75"/>
      <c r="I752" s="76"/>
    </row>
    <row r="753" spans="1:9">
      <c r="A753" s="91"/>
      <c r="B753" s="83"/>
      <c r="C753" s="72"/>
      <c r="D753" s="72"/>
      <c r="E753" s="73"/>
      <c r="F753" s="72"/>
      <c r="G753" s="74"/>
      <c r="H753" s="75"/>
      <c r="I753" s="76"/>
    </row>
    <row r="754" spans="1:9">
      <c r="A754" s="91"/>
      <c r="B754" s="83"/>
      <c r="C754" s="72"/>
      <c r="D754" s="72"/>
      <c r="E754" s="73"/>
      <c r="F754" s="72"/>
      <c r="G754" s="74"/>
      <c r="H754" s="75"/>
      <c r="I754" s="76"/>
    </row>
    <row r="755" spans="1:9">
      <c r="A755" s="91"/>
      <c r="B755" s="83"/>
      <c r="C755" s="72"/>
      <c r="D755" s="72"/>
      <c r="E755" s="73"/>
      <c r="F755" s="72"/>
      <c r="G755" s="74"/>
      <c r="H755" s="75"/>
      <c r="I755" s="76"/>
    </row>
    <row r="756" spans="1:9">
      <c r="A756" s="91"/>
      <c r="B756" s="83"/>
      <c r="C756" s="72"/>
      <c r="D756" s="72"/>
      <c r="E756" s="73"/>
      <c r="F756" s="72"/>
      <c r="G756" s="74"/>
      <c r="H756" s="75"/>
      <c r="I756" s="76"/>
    </row>
    <row r="757" spans="1:9">
      <c r="A757" s="91"/>
      <c r="B757" s="83"/>
      <c r="C757" s="72"/>
      <c r="D757" s="72"/>
      <c r="E757" s="73"/>
      <c r="F757" s="72"/>
      <c r="G757" s="74"/>
      <c r="H757" s="75"/>
      <c r="I757" s="76"/>
    </row>
    <row r="758" spans="1:9">
      <c r="A758" s="91"/>
      <c r="B758" s="83"/>
      <c r="C758" s="72"/>
      <c r="D758" s="72"/>
      <c r="E758" s="73"/>
      <c r="F758" s="72"/>
      <c r="G758" s="74"/>
      <c r="H758" s="75"/>
      <c r="I758" s="76"/>
    </row>
    <row r="759" spans="1:9">
      <c r="A759" s="91"/>
      <c r="B759" s="83"/>
      <c r="C759" s="72"/>
      <c r="D759" s="72"/>
      <c r="E759" s="73"/>
      <c r="F759" s="72"/>
      <c r="G759" s="74"/>
      <c r="H759" s="75"/>
      <c r="I759" s="76"/>
    </row>
    <row r="760" spans="1:9">
      <c r="A760" s="91"/>
      <c r="B760" s="83"/>
      <c r="C760" s="72"/>
      <c r="D760" s="72"/>
      <c r="E760" s="73"/>
      <c r="F760" s="72"/>
      <c r="G760" s="74"/>
      <c r="H760" s="75"/>
      <c r="I760" s="76"/>
    </row>
    <row r="761" spans="1:9">
      <c r="A761" s="91"/>
      <c r="B761" s="83"/>
      <c r="C761" s="72"/>
      <c r="D761" s="72"/>
      <c r="E761" s="73"/>
      <c r="F761" s="72"/>
      <c r="G761" s="74"/>
      <c r="H761" s="75"/>
      <c r="I761" s="76"/>
    </row>
    <row r="762" spans="1:9">
      <c r="A762" s="91"/>
      <c r="B762" s="83"/>
      <c r="C762" s="72"/>
      <c r="D762" s="72"/>
      <c r="E762" s="73"/>
      <c r="F762" s="72"/>
      <c r="G762" s="74"/>
      <c r="H762" s="75"/>
      <c r="I762" s="76"/>
    </row>
    <row r="763" spans="1:9">
      <c r="A763" s="91"/>
      <c r="B763" s="83"/>
      <c r="C763" s="72"/>
      <c r="D763" s="72"/>
      <c r="E763" s="73"/>
      <c r="F763" s="72"/>
      <c r="G763" s="74"/>
      <c r="H763" s="75"/>
      <c r="I763" s="76"/>
    </row>
    <row r="764" spans="1:9">
      <c r="A764" s="91"/>
      <c r="B764" s="83"/>
      <c r="C764" s="72"/>
      <c r="D764" s="72"/>
      <c r="E764" s="73"/>
      <c r="F764" s="72"/>
      <c r="G764" s="74"/>
      <c r="H764" s="75"/>
      <c r="I764" s="76"/>
    </row>
    <row r="765" spans="1:9">
      <c r="A765" s="91"/>
      <c r="B765" s="83"/>
      <c r="C765" s="72"/>
      <c r="D765" s="72"/>
      <c r="E765" s="73"/>
      <c r="F765" s="72"/>
      <c r="G765" s="74"/>
      <c r="H765" s="75"/>
      <c r="I765" s="76"/>
    </row>
    <row r="766" spans="1:9">
      <c r="A766" s="91"/>
      <c r="B766" s="83"/>
      <c r="C766" s="72"/>
      <c r="D766" s="72"/>
      <c r="E766" s="73"/>
      <c r="F766" s="72"/>
      <c r="G766" s="74"/>
      <c r="H766" s="75"/>
      <c r="I766" s="76"/>
    </row>
    <row r="767" spans="1:9">
      <c r="A767" s="91"/>
      <c r="B767" s="83"/>
      <c r="C767" s="72"/>
      <c r="D767" s="72"/>
      <c r="E767" s="73"/>
      <c r="F767" s="72"/>
      <c r="G767" s="74"/>
      <c r="H767" s="75"/>
      <c r="I767" s="76"/>
    </row>
    <row r="768" spans="1:9">
      <c r="A768" s="91"/>
      <c r="B768" s="83"/>
      <c r="C768" s="72"/>
      <c r="D768" s="72"/>
      <c r="E768" s="73"/>
      <c r="F768" s="72"/>
      <c r="G768" s="74"/>
      <c r="H768" s="75"/>
      <c r="I768" s="76"/>
    </row>
    <row r="769" spans="1:9">
      <c r="A769" s="91"/>
      <c r="B769" s="83"/>
      <c r="C769" s="72"/>
      <c r="D769" s="72"/>
      <c r="E769" s="73"/>
      <c r="F769" s="72"/>
      <c r="G769" s="74"/>
      <c r="H769" s="75"/>
      <c r="I769" s="76"/>
    </row>
    <row r="770" spans="1:9">
      <c r="A770" s="91"/>
      <c r="B770" s="83"/>
      <c r="C770" s="72"/>
      <c r="D770" s="72"/>
      <c r="E770" s="73"/>
      <c r="F770" s="72"/>
      <c r="G770" s="74"/>
      <c r="H770" s="75"/>
      <c r="I770" s="76"/>
    </row>
    <row r="771" spans="1:9">
      <c r="A771" s="91"/>
      <c r="B771" s="83"/>
      <c r="C771" s="72"/>
      <c r="D771" s="72"/>
      <c r="E771" s="73"/>
      <c r="F771" s="72"/>
      <c r="G771" s="74"/>
      <c r="H771" s="75"/>
      <c r="I771" s="76"/>
    </row>
    <row r="772" spans="1:9">
      <c r="A772" s="91"/>
      <c r="B772" s="83"/>
      <c r="C772" s="72"/>
      <c r="D772" s="72"/>
      <c r="E772" s="73"/>
      <c r="F772" s="72"/>
      <c r="G772" s="74"/>
      <c r="H772" s="75"/>
      <c r="I772" s="76"/>
    </row>
    <row r="773" spans="1:9">
      <c r="A773" s="91"/>
      <c r="B773" s="83"/>
      <c r="C773" s="72"/>
      <c r="D773" s="72"/>
      <c r="E773" s="73"/>
      <c r="F773" s="72"/>
      <c r="G773" s="74"/>
      <c r="H773" s="75"/>
      <c r="I773" s="76"/>
    </row>
    <row r="774" spans="1:9">
      <c r="A774" s="91"/>
      <c r="B774" s="83"/>
      <c r="C774" s="72"/>
      <c r="D774" s="72"/>
      <c r="E774" s="73"/>
      <c r="F774" s="72"/>
      <c r="G774" s="74"/>
      <c r="H774" s="75"/>
      <c r="I774" s="76"/>
    </row>
    <row r="775" spans="1:9">
      <c r="A775" s="91"/>
      <c r="B775" s="83"/>
      <c r="C775" s="72"/>
      <c r="D775" s="72"/>
      <c r="E775" s="73"/>
      <c r="F775" s="72"/>
      <c r="G775" s="74"/>
      <c r="H775" s="75"/>
      <c r="I775" s="76"/>
    </row>
    <row r="776" spans="1:9">
      <c r="A776" s="91"/>
      <c r="B776" s="83"/>
      <c r="C776" s="72"/>
      <c r="D776" s="72"/>
      <c r="E776" s="73"/>
      <c r="F776" s="72"/>
      <c r="G776" s="74"/>
      <c r="H776" s="75"/>
      <c r="I776" s="76"/>
    </row>
    <row r="777" spans="1:9">
      <c r="A777" s="91"/>
      <c r="B777" s="83"/>
      <c r="C777" s="72"/>
      <c r="D777" s="72"/>
      <c r="E777" s="73"/>
      <c r="F777" s="72"/>
      <c r="G777" s="74"/>
      <c r="H777" s="75"/>
      <c r="I777" s="76"/>
    </row>
    <row r="778" spans="1:9">
      <c r="A778" s="91"/>
      <c r="B778" s="83"/>
      <c r="C778" s="72"/>
      <c r="D778" s="72"/>
      <c r="E778" s="73"/>
      <c r="F778" s="72"/>
      <c r="G778" s="74"/>
      <c r="H778" s="75"/>
      <c r="I778" s="76"/>
    </row>
    <row r="779" spans="1:9">
      <c r="A779" s="91"/>
      <c r="B779" s="83"/>
      <c r="C779" s="72"/>
      <c r="D779" s="72"/>
      <c r="E779" s="73"/>
      <c r="F779" s="72"/>
      <c r="G779" s="74"/>
      <c r="H779" s="75"/>
      <c r="I779" s="76"/>
    </row>
    <row r="780" spans="1:9">
      <c r="A780" s="91"/>
      <c r="B780" s="83"/>
      <c r="C780" s="72"/>
      <c r="D780" s="72"/>
      <c r="E780" s="73"/>
      <c r="F780" s="72"/>
      <c r="G780" s="74"/>
      <c r="H780" s="75"/>
      <c r="I780" s="76"/>
    </row>
    <row r="781" spans="1:9">
      <c r="A781" s="91"/>
      <c r="B781" s="83"/>
      <c r="C781" s="72"/>
      <c r="D781" s="72"/>
      <c r="E781" s="73"/>
      <c r="F781" s="72"/>
      <c r="G781" s="74"/>
      <c r="H781" s="75"/>
      <c r="I781" s="76"/>
    </row>
    <row r="782" spans="1:9">
      <c r="A782" s="91"/>
      <c r="B782" s="83"/>
      <c r="C782" s="72"/>
      <c r="D782" s="72"/>
      <c r="E782" s="73"/>
      <c r="F782" s="72"/>
      <c r="G782" s="74"/>
      <c r="H782" s="75"/>
      <c r="I782" s="76"/>
    </row>
    <row r="783" spans="1:9">
      <c r="A783" s="91"/>
      <c r="B783" s="83"/>
      <c r="C783" s="72"/>
      <c r="D783" s="72"/>
      <c r="E783" s="73"/>
      <c r="F783" s="72"/>
      <c r="G783" s="74"/>
      <c r="H783" s="75"/>
      <c r="I783" s="76"/>
    </row>
    <row r="784" spans="1:9">
      <c r="A784" s="91"/>
      <c r="B784" s="83"/>
      <c r="C784" s="72"/>
      <c r="D784" s="72"/>
      <c r="E784" s="73"/>
      <c r="F784" s="72"/>
      <c r="G784" s="74"/>
      <c r="H784" s="75"/>
      <c r="I784" s="76"/>
    </row>
    <row r="785" spans="1:9">
      <c r="A785" s="91"/>
      <c r="B785" s="83"/>
      <c r="C785" s="72"/>
      <c r="D785" s="72"/>
      <c r="E785" s="73"/>
      <c r="F785" s="72"/>
      <c r="G785" s="74"/>
      <c r="H785" s="75"/>
      <c r="I785" s="76"/>
    </row>
    <row r="786" spans="1:9">
      <c r="A786" s="91"/>
      <c r="B786" s="83"/>
      <c r="C786" s="72"/>
      <c r="D786" s="72"/>
      <c r="E786" s="73"/>
      <c r="F786" s="72"/>
      <c r="G786" s="74"/>
      <c r="H786" s="75"/>
      <c r="I786" s="76"/>
    </row>
    <row r="787" spans="1:9">
      <c r="A787" s="91"/>
      <c r="B787" s="83"/>
      <c r="C787" s="72"/>
      <c r="D787" s="72"/>
      <c r="E787" s="73"/>
      <c r="F787" s="72"/>
      <c r="G787" s="74"/>
      <c r="H787" s="75"/>
      <c r="I787" s="76"/>
    </row>
    <row r="788" spans="1:9">
      <c r="A788" s="91"/>
      <c r="B788" s="83"/>
      <c r="C788" s="72"/>
      <c r="D788" s="72"/>
      <c r="E788" s="73"/>
      <c r="F788" s="72"/>
      <c r="G788" s="74"/>
      <c r="H788" s="75"/>
      <c r="I788" s="76"/>
    </row>
    <row r="789" spans="1:9">
      <c r="A789" s="91"/>
      <c r="B789" s="83"/>
      <c r="C789" s="72"/>
      <c r="D789" s="72"/>
      <c r="E789" s="73"/>
      <c r="F789" s="72"/>
      <c r="G789" s="74"/>
      <c r="H789" s="75"/>
      <c r="I789" s="76"/>
    </row>
    <row r="790" spans="1:9">
      <c r="A790" s="91"/>
      <c r="B790" s="83"/>
      <c r="C790" s="72"/>
      <c r="D790" s="72"/>
      <c r="E790" s="73"/>
      <c r="F790" s="72"/>
      <c r="G790" s="74"/>
      <c r="H790" s="75"/>
      <c r="I790" s="76"/>
    </row>
    <row r="791" spans="1:9">
      <c r="A791" s="91"/>
      <c r="B791" s="83"/>
      <c r="C791" s="72"/>
      <c r="D791" s="72"/>
      <c r="E791" s="73"/>
      <c r="F791" s="72"/>
      <c r="G791" s="74"/>
      <c r="H791" s="75"/>
      <c r="I791" s="76"/>
    </row>
    <row r="792" spans="1:9">
      <c r="A792" s="91"/>
      <c r="B792" s="83"/>
      <c r="C792" s="72"/>
      <c r="D792" s="72"/>
      <c r="E792" s="73"/>
      <c r="F792" s="72"/>
      <c r="G792" s="74"/>
      <c r="H792" s="75"/>
      <c r="I792" s="76"/>
    </row>
    <row r="793" spans="1:9">
      <c r="A793" s="91"/>
      <c r="B793" s="83"/>
      <c r="C793" s="72"/>
      <c r="D793" s="72"/>
      <c r="E793" s="73"/>
      <c r="F793" s="72"/>
      <c r="G793" s="74"/>
      <c r="H793" s="75"/>
      <c r="I793" s="76"/>
    </row>
    <row r="794" spans="1:9">
      <c r="A794" s="91"/>
      <c r="B794" s="83"/>
      <c r="C794" s="72"/>
      <c r="D794" s="72"/>
      <c r="E794" s="73"/>
      <c r="F794" s="72"/>
      <c r="G794" s="74"/>
      <c r="H794" s="75"/>
      <c r="I794" s="76"/>
    </row>
    <row r="795" spans="1:9">
      <c r="A795" s="91"/>
      <c r="B795" s="83"/>
      <c r="C795" s="72"/>
      <c r="D795" s="72"/>
      <c r="E795" s="73"/>
      <c r="F795" s="72"/>
      <c r="G795" s="74"/>
      <c r="H795" s="75"/>
      <c r="I795" s="76"/>
    </row>
    <row r="796" spans="1:9">
      <c r="A796" s="91"/>
      <c r="B796" s="83"/>
      <c r="C796" s="72"/>
      <c r="D796" s="72"/>
      <c r="E796" s="73"/>
      <c r="F796" s="72"/>
      <c r="G796" s="74"/>
      <c r="H796" s="75"/>
      <c r="I796" s="76"/>
    </row>
    <row r="797" spans="1:9">
      <c r="A797" s="91"/>
      <c r="B797" s="83"/>
      <c r="C797" s="72"/>
      <c r="D797" s="72"/>
      <c r="E797" s="73"/>
      <c r="F797" s="72"/>
      <c r="G797" s="74"/>
      <c r="H797" s="75"/>
      <c r="I797" s="76"/>
    </row>
    <row r="798" spans="1:9">
      <c r="A798" s="91"/>
      <c r="B798" s="83"/>
      <c r="C798" s="72"/>
      <c r="D798" s="72"/>
      <c r="E798" s="73"/>
      <c r="F798" s="72"/>
      <c r="G798" s="74"/>
      <c r="H798" s="75"/>
      <c r="I798" s="76"/>
    </row>
    <row r="799" spans="1:9">
      <c r="A799" s="91"/>
      <c r="B799" s="83"/>
      <c r="C799" s="72"/>
      <c r="D799" s="72"/>
      <c r="E799" s="73"/>
      <c r="F799" s="72"/>
      <c r="G799" s="74"/>
      <c r="H799" s="75"/>
      <c r="I799" s="76"/>
    </row>
    <row r="800" spans="1:9">
      <c r="A800" s="91"/>
      <c r="B800" s="83"/>
      <c r="C800" s="72"/>
      <c r="D800" s="72"/>
      <c r="E800" s="73"/>
      <c r="F800" s="72"/>
      <c r="G800" s="74"/>
      <c r="H800" s="75"/>
      <c r="I800" s="76"/>
    </row>
    <row r="801" spans="1:9">
      <c r="A801" s="91"/>
      <c r="B801" s="83"/>
      <c r="C801" s="72"/>
      <c r="D801" s="72"/>
      <c r="E801" s="73"/>
      <c r="F801" s="72"/>
      <c r="G801" s="74"/>
      <c r="H801" s="75"/>
      <c r="I801" s="76"/>
    </row>
    <row r="802" spans="1:9">
      <c r="A802" s="91"/>
      <c r="B802" s="83"/>
      <c r="C802" s="72"/>
      <c r="D802" s="72"/>
      <c r="E802" s="73"/>
      <c r="F802" s="72"/>
      <c r="G802" s="74"/>
      <c r="H802" s="75"/>
      <c r="I802" s="76"/>
    </row>
    <row r="803" spans="1:9">
      <c r="A803" s="91"/>
      <c r="B803" s="83"/>
      <c r="C803" s="72"/>
      <c r="D803" s="72"/>
      <c r="E803" s="73"/>
      <c r="F803" s="72"/>
      <c r="G803" s="74"/>
      <c r="H803" s="75"/>
      <c r="I803" s="76"/>
    </row>
    <row r="804" spans="1:9">
      <c r="A804" s="91"/>
      <c r="B804" s="83"/>
      <c r="C804" s="72"/>
      <c r="D804" s="72"/>
      <c r="E804" s="73"/>
      <c r="F804" s="72"/>
      <c r="G804" s="74"/>
      <c r="H804" s="75"/>
      <c r="I804" s="76"/>
    </row>
    <row r="805" spans="1:9">
      <c r="A805" s="91"/>
      <c r="B805" s="83"/>
      <c r="C805" s="72"/>
      <c r="D805" s="72"/>
      <c r="E805" s="73"/>
      <c r="F805" s="72"/>
      <c r="G805" s="74"/>
      <c r="H805" s="75"/>
      <c r="I805" s="76"/>
    </row>
    <row r="806" spans="1:9">
      <c r="A806" s="91"/>
      <c r="B806" s="83"/>
      <c r="C806" s="72"/>
      <c r="D806" s="72"/>
      <c r="E806" s="73"/>
      <c r="F806" s="72"/>
      <c r="G806" s="74"/>
      <c r="H806" s="75"/>
      <c r="I806" s="76"/>
    </row>
    <row r="807" spans="1:9">
      <c r="A807" s="91"/>
      <c r="B807" s="83"/>
      <c r="C807" s="72"/>
      <c r="D807" s="72"/>
      <c r="E807" s="73"/>
      <c r="F807" s="72"/>
      <c r="G807" s="74"/>
      <c r="H807" s="75"/>
      <c r="I807" s="76"/>
    </row>
    <row r="808" spans="1:9">
      <c r="A808" s="91"/>
      <c r="B808" s="83"/>
      <c r="C808" s="72"/>
      <c r="D808" s="72"/>
      <c r="E808" s="73"/>
      <c r="F808" s="72"/>
      <c r="G808" s="74"/>
      <c r="H808" s="75"/>
      <c r="I808" s="76"/>
    </row>
    <row r="809" spans="1:9">
      <c r="A809" s="91"/>
      <c r="B809" s="83"/>
      <c r="C809" s="72"/>
      <c r="D809" s="72"/>
      <c r="E809" s="73"/>
      <c r="F809" s="72"/>
      <c r="G809" s="74"/>
      <c r="H809" s="75"/>
      <c r="I809" s="76"/>
    </row>
    <row r="810" spans="1:9">
      <c r="A810" s="91"/>
      <c r="B810" s="83"/>
      <c r="C810" s="72"/>
      <c r="D810" s="72"/>
      <c r="E810" s="73"/>
      <c r="F810" s="72"/>
      <c r="G810" s="74"/>
      <c r="H810" s="75"/>
      <c r="I810" s="76"/>
    </row>
    <row r="811" spans="1:9">
      <c r="A811" s="91"/>
      <c r="B811" s="83"/>
      <c r="C811" s="72"/>
      <c r="D811" s="72"/>
      <c r="E811" s="73"/>
      <c r="F811" s="72"/>
      <c r="G811" s="74"/>
      <c r="H811" s="75"/>
      <c r="I811" s="76"/>
    </row>
    <row r="812" spans="1:9">
      <c r="A812" s="91"/>
      <c r="B812" s="83"/>
      <c r="C812" s="72"/>
      <c r="D812" s="72"/>
      <c r="E812" s="73"/>
      <c r="F812" s="72"/>
      <c r="G812" s="74"/>
      <c r="H812" s="75"/>
      <c r="I812" s="76"/>
    </row>
    <row r="813" spans="1:9">
      <c r="A813" s="91"/>
      <c r="B813" s="83"/>
      <c r="C813" s="72"/>
      <c r="D813" s="72"/>
      <c r="E813" s="73"/>
      <c r="F813" s="72"/>
      <c r="G813" s="74"/>
      <c r="H813" s="75"/>
      <c r="I813" s="76"/>
    </row>
    <row r="814" spans="1:9">
      <c r="A814" s="91"/>
      <c r="B814" s="83"/>
      <c r="C814" s="72"/>
      <c r="D814" s="72"/>
      <c r="E814" s="73"/>
      <c r="F814" s="72"/>
      <c r="G814" s="74"/>
      <c r="H814" s="75"/>
      <c r="I814" s="76"/>
    </row>
    <row r="815" spans="1:9">
      <c r="A815" s="91"/>
      <c r="B815" s="83"/>
      <c r="C815" s="72"/>
      <c r="D815" s="72"/>
      <c r="E815" s="73"/>
      <c r="F815" s="72"/>
      <c r="G815" s="74"/>
      <c r="H815" s="75"/>
      <c r="I815" s="76"/>
    </row>
    <row r="816" spans="1:9">
      <c r="A816" s="91"/>
      <c r="B816" s="83"/>
      <c r="C816" s="72"/>
      <c r="D816" s="72"/>
      <c r="E816" s="73"/>
      <c r="F816" s="72"/>
      <c r="G816" s="74"/>
      <c r="H816" s="75"/>
      <c r="I816" s="76"/>
    </row>
    <row r="817" spans="1:9">
      <c r="A817" s="91"/>
      <c r="B817" s="83"/>
      <c r="C817" s="72"/>
      <c r="D817" s="72"/>
      <c r="E817" s="73"/>
      <c r="F817" s="72"/>
      <c r="G817" s="74"/>
      <c r="H817" s="75"/>
      <c r="I817" s="76"/>
    </row>
    <row r="818" spans="1:9">
      <c r="A818" s="91"/>
      <c r="B818" s="83"/>
      <c r="C818" s="72"/>
      <c r="D818" s="72"/>
      <c r="E818" s="73"/>
      <c r="F818" s="72"/>
      <c r="G818" s="74"/>
      <c r="H818" s="75"/>
      <c r="I818" s="76"/>
    </row>
    <row r="819" spans="1:9">
      <c r="A819" s="91"/>
      <c r="B819" s="83"/>
      <c r="C819" s="72"/>
      <c r="D819" s="72"/>
      <c r="E819" s="73"/>
      <c r="F819" s="72"/>
      <c r="G819" s="74"/>
      <c r="H819" s="75"/>
      <c r="I819" s="76"/>
    </row>
    <row r="820" spans="1:9">
      <c r="A820" s="91"/>
      <c r="B820" s="83"/>
      <c r="C820" s="72"/>
      <c r="D820" s="72"/>
      <c r="E820" s="73"/>
      <c r="F820" s="72"/>
      <c r="G820" s="74"/>
      <c r="H820" s="75"/>
      <c r="I820" s="76"/>
    </row>
    <row r="821" spans="1:9">
      <c r="A821" s="91"/>
      <c r="B821" s="83"/>
      <c r="C821" s="72"/>
      <c r="D821" s="72"/>
      <c r="E821" s="73"/>
      <c r="F821" s="72"/>
      <c r="G821" s="74"/>
      <c r="H821" s="75"/>
      <c r="I821" s="76"/>
    </row>
    <row r="822" spans="1:9">
      <c r="A822" s="91"/>
      <c r="B822" s="83"/>
      <c r="C822" s="72"/>
      <c r="D822" s="72"/>
      <c r="E822" s="73"/>
      <c r="F822" s="72"/>
      <c r="G822" s="74"/>
      <c r="H822" s="75"/>
      <c r="I822" s="76"/>
    </row>
    <row r="823" spans="1:9">
      <c r="A823" s="91"/>
      <c r="B823" s="83"/>
      <c r="C823" s="72"/>
      <c r="D823" s="72"/>
      <c r="E823" s="73"/>
      <c r="F823" s="72"/>
      <c r="G823" s="74"/>
      <c r="H823" s="75"/>
      <c r="I823" s="76"/>
    </row>
    <row r="824" spans="1:9">
      <c r="A824" s="91"/>
      <c r="B824" s="83"/>
      <c r="C824" s="72"/>
      <c r="D824" s="72"/>
      <c r="E824" s="73"/>
      <c r="F824" s="72"/>
      <c r="G824" s="74"/>
      <c r="H824" s="75"/>
      <c r="I824" s="76"/>
    </row>
    <row r="825" spans="1:9">
      <c r="A825" s="91"/>
      <c r="B825" s="83"/>
      <c r="C825" s="72"/>
      <c r="D825" s="72"/>
      <c r="E825" s="73"/>
      <c r="F825" s="72"/>
      <c r="G825" s="74"/>
      <c r="H825" s="75"/>
      <c r="I825" s="76"/>
    </row>
    <row r="826" spans="1:9">
      <c r="A826" s="91"/>
      <c r="B826" s="83"/>
      <c r="C826" s="72"/>
      <c r="D826" s="72"/>
      <c r="E826" s="73"/>
      <c r="F826" s="72"/>
      <c r="G826" s="74"/>
      <c r="H826" s="75"/>
      <c r="I826" s="76"/>
    </row>
    <row r="827" spans="1:9">
      <c r="A827" s="91"/>
      <c r="B827" s="83"/>
      <c r="C827" s="72"/>
      <c r="D827" s="72"/>
      <c r="E827" s="73"/>
      <c r="F827" s="72"/>
      <c r="G827" s="74"/>
      <c r="H827" s="75"/>
      <c r="I827" s="76"/>
    </row>
    <row r="828" spans="1:9">
      <c r="A828" s="91"/>
      <c r="B828" s="83"/>
      <c r="C828" s="72"/>
      <c r="D828" s="72"/>
      <c r="E828" s="73"/>
      <c r="F828" s="72"/>
      <c r="G828" s="74"/>
      <c r="H828" s="75"/>
      <c r="I828" s="76"/>
    </row>
    <row r="829" spans="1:9">
      <c r="A829" s="91"/>
      <c r="B829" s="83"/>
      <c r="C829" s="72"/>
      <c r="D829" s="72"/>
      <c r="E829" s="73"/>
      <c r="F829" s="72"/>
      <c r="G829" s="74"/>
      <c r="H829" s="75"/>
      <c r="I829" s="76"/>
    </row>
    <row r="830" spans="1:9">
      <c r="A830" s="91"/>
      <c r="B830" s="83"/>
      <c r="C830" s="72"/>
      <c r="D830" s="72"/>
      <c r="E830" s="73"/>
      <c r="F830" s="72"/>
      <c r="G830" s="74"/>
      <c r="H830" s="75"/>
      <c r="I830" s="76"/>
    </row>
    <row r="831" spans="1:9">
      <c r="A831" s="91"/>
      <c r="B831" s="83"/>
      <c r="C831" s="72"/>
      <c r="D831" s="72"/>
      <c r="E831" s="73"/>
      <c r="F831" s="72"/>
      <c r="G831" s="74"/>
      <c r="H831" s="75"/>
      <c r="I831" s="76"/>
    </row>
    <row r="832" spans="1:9">
      <c r="A832" s="91"/>
      <c r="B832" s="83"/>
      <c r="C832" s="72"/>
      <c r="D832" s="72"/>
      <c r="E832" s="73"/>
      <c r="F832" s="72"/>
      <c r="G832" s="74"/>
      <c r="H832" s="75"/>
      <c r="I832" s="76"/>
    </row>
    <row r="833" spans="1:9">
      <c r="A833" s="91"/>
      <c r="B833" s="83"/>
      <c r="C833" s="72"/>
      <c r="D833" s="72"/>
      <c r="E833" s="73"/>
      <c r="F833" s="72"/>
      <c r="G833" s="74"/>
      <c r="H833" s="75"/>
      <c r="I833" s="76"/>
    </row>
    <row r="834" spans="1:9">
      <c r="A834" s="91"/>
      <c r="B834" s="83"/>
      <c r="C834" s="72"/>
      <c r="D834" s="72"/>
      <c r="E834" s="73"/>
      <c r="F834" s="72"/>
      <c r="G834" s="74"/>
      <c r="H834" s="75"/>
      <c r="I834" s="76"/>
    </row>
    <row r="835" spans="1:9">
      <c r="A835" s="91"/>
      <c r="B835" s="83"/>
      <c r="C835" s="72"/>
      <c r="D835" s="72"/>
      <c r="E835" s="73"/>
      <c r="F835" s="72"/>
      <c r="G835" s="74"/>
      <c r="H835" s="75"/>
      <c r="I835" s="76"/>
    </row>
    <row r="836" spans="1:9">
      <c r="A836" s="91"/>
      <c r="B836" s="83"/>
      <c r="C836" s="72"/>
      <c r="D836" s="72"/>
      <c r="E836" s="73"/>
      <c r="F836" s="72"/>
      <c r="G836" s="74"/>
      <c r="H836" s="75"/>
      <c r="I836" s="76"/>
    </row>
    <row r="837" spans="1:9">
      <c r="A837" s="91"/>
      <c r="B837" s="83"/>
      <c r="C837" s="72"/>
      <c r="D837" s="72"/>
      <c r="E837" s="73"/>
      <c r="F837" s="72"/>
      <c r="G837" s="74"/>
      <c r="H837" s="75"/>
      <c r="I837" s="76"/>
    </row>
    <row r="838" spans="1:9">
      <c r="A838" s="91"/>
      <c r="B838" s="83"/>
      <c r="C838" s="72"/>
      <c r="D838" s="72"/>
      <c r="E838" s="73"/>
      <c r="F838" s="72"/>
      <c r="G838" s="74"/>
      <c r="H838" s="75"/>
      <c r="I838" s="76"/>
    </row>
    <row r="839" spans="1:9">
      <c r="A839" s="91"/>
      <c r="B839" s="83"/>
      <c r="C839" s="72"/>
      <c r="D839" s="72"/>
      <c r="E839" s="73"/>
      <c r="F839" s="72"/>
      <c r="G839" s="74"/>
      <c r="H839" s="75"/>
      <c r="I839" s="76"/>
    </row>
    <row r="840" spans="1:9">
      <c r="A840" s="91"/>
      <c r="B840" s="83"/>
      <c r="C840" s="72"/>
      <c r="D840" s="72"/>
      <c r="E840" s="73"/>
      <c r="F840" s="72"/>
      <c r="G840" s="74"/>
      <c r="H840" s="75"/>
      <c r="I840" s="76"/>
    </row>
    <row r="841" spans="1:9">
      <c r="A841" s="91"/>
      <c r="B841" s="83"/>
      <c r="C841" s="72"/>
      <c r="D841" s="72"/>
      <c r="E841" s="73"/>
      <c r="F841" s="72"/>
      <c r="G841" s="74"/>
      <c r="H841" s="75"/>
      <c r="I841" s="76"/>
    </row>
    <row r="842" spans="1:9">
      <c r="A842" s="91"/>
      <c r="B842" s="83"/>
      <c r="C842" s="72"/>
      <c r="D842" s="72"/>
      <c r="E842" s="73"/>
      <c r="F842" s="72"/>
      <c r="G842" s="74"/>
      <c r="H842" s="75"/>
      <c r="I842" s="76"/>
    </row>
    <row r="843" spans="1:9">
      <c r="A843" s="91"/>
      <c r="B843" s="83"/>
      <c r="C843" s="72"/>
      <c r="D843" s="72"/>
      <c r="E843" s="73"/>
      <c r="F843" s="72"/>
      <c r="G843" s="74"/>
      <c r="H843" s="75"/>
      <c r="I843" s="76"/>
    </row>
    <row r="844" spans="1:9">
      <c r="A844" s="91"/>
      <c r="B844" s="83"/>
      <c r="C844" s="72"/>
      <c r="D844" s="72"/>
      <c r="E844" s="73"/>
      <c r="F844" s="72"/>
      <c r="G844" s="74"/>
      <c r="H844" s="75"/>
      <c r="I844" s="76"/>
    </row>
    <row r="845" spans="1:9">
      <c r="A845" s="91"/>
      <c r="B845" s="83"/>
      <c r="C845" s="72"/>
      <c r="D845" s="72"/>
      <c r="E845" s="73"/>
      <c r="F845" s="72"/>
      <c r="G845" s="74"/>
      <c r="H845" s="75"/>
      <c r="I845" s="76"/>
    </row>
    <row r="846" spans="1:9">
      <c r="A846" s="91"/>
      <c r="B846" s="83"/>
      <c r="C846" s="72"/>
      <c r="D846" s="72"/>
      <c r="E846" s="73"/>
      <c r="F846" s="72"/>
      <c r="G846" s="74"/>
      <c r="H846" s="75"/>
      <c r="I846" s="76"/>
    </row>
    <row r="847" spans="1:9">
      <c r="A847" s="91"/>
      <c r="B847" s="83"/>
      <c r="C847" s="72"/>
      <c r="D847" s="72"/>
      <c r="E847" s="73"/>
      <c r="F847" s="72"/>
      <c r="G847" s="74"/>
      <c r="H847" s="75"/>
      <c r="I847" s="76"/>
    </row>
    <row r="848" spans="1:9">
      <c r="A848" s="91"/>
      <c r="B848" s="83"/>
      <c r="C848" s="72"/>
      <c r="D848" s="72"/>
      <c r="E848" s="73"/>
      <c r="F848" s="72"/>
      <c r="G848" s="74"/>
      <c r="H848" s="75"/>
      <c r="I848" s="76"/>
    </row>
    <row r="849" spans="1:9">
      <c r="A849" s="91"/>
      <c r="B849" s="83"/>
      <c r="C849" s="72"/>
      <c r="D849" s="72"/>
      <c r="E849" s="73"/>
      <c r="F849" s="72"/>
      <c r="G849" s="74"/>
      <c r="H849" s="75"/>
      <c r="I849" s="76"/>
    </row>
    <row r="850" spans="1:9">
      <c r="A850" s="91"/>
      <c r="B850" s="83"/>
      <c r="C850" s="72"/>
      <c r="D850" s="72"/>
      <c r="E850" s="73"/>
      <c r="F850" s="72"/>
      <c r="G850" s="74"/>
      <c r="H850" s="75"/>
      <c r="I850" s="76"/>
    </row>
    <row r="851" spans="1:9">
      <c r="A851" s="91"/>
      <c r="B851" s="83"/>
      <c r="C851" s="72"/>
      <c r="D851" s="72"/>
      <c r="E851" s="73"/>
      <c r="F851" s="72"/>
      <c r="G851" s="74"/>
      <c r="H851" s="75"/>
      <c r="I851" s="76"/>
    </row>
    <row r="852" spans="1:9">
      <c r="A852" s="91"/>
      <c r="B852" s="83"/>
      <c r="C852" s="72"/>
      <c r="D852" s="72"/>
      <c r="E852" s="73"/>
      <c r="F852" s="72"/>
      <c r="G852" s="74"/>
      <c r="H852" s="75"/>
      <c r="I852" s="76"/>
    </row>
    <row r="853" spans="1:9">
      <c r="A853" s="91"/>
      <c r="B853" s="83"/>
      <c r="C853" s="72"/>
      <c r="D853" s="72"/>
      <c r="E853" s="73"/>
      <c r="F853" s="72"/>
      <c r="G853" s="74"/>
      <c r="H853" s="75"/>
      <c r="I853" s="76"/>
    </row>
    <row r="854" spans="1:9">
      <c r="A854" s="91"/>
      <c r="B854" s="83"/>
      <c r="C854" s="72"/>
      <c r="D854" s="72"/>
      <c r="E854" s="73"/>
      <c r="F854" s="72"/>
      <c r="G854" s="74"/>
      <c r="H854" s="75"/>
      <c r="I854" s="76"/>
    </row>
    <row r="855" spans="1:9">
      <c r="A855" s="91"/>
      <c r="B855" s="83"/>
      <c r="C855" s="72"/>
      <c r="D855" s="72"/>
      <c r="E855" s="73"/>
      <c r="F855" s="72"/>
      <c r="G855" s="74"/>
      <c r="H855" s="75"/>
      <c r="I855" s="76"/>
    </row>
    <row r="856" spans="1:9">
      <c r="A856" s="91"/>
      <c r="B856" s="83"/>
      <c r="C856" s="72"/>
      <c r="D856" s="72"/>
      <c r="E856" s="73"/>
      <c r="F856" s="72"/>
      <c r="G856" s="74"/>
      <c r="H856" s="75"/>
      <c r="I856" s="76"/>
    </row>
    <row r="857" spans="1:9">
      <c r="A857" s="91"/>
      <c r="B857" s="83"/>
      <c r="C857" s="72"/>
      <c r="D857" s="72"/>
      <c r="E857" s="73"/>
      <c r="F857" s="72"/>
      <c r="G857" s="74"/>
      <c r="H857" s="75"/>
      <c r="I857" s="76"/>
    </row>
    <row r="858" spans="1:9">
      <c r="A858" s="91"/>
      <c r="B858" s="83"/>
      <c r="C858" s="72"/>
      <c r="D858" s="72"/>
      <c r="E858" s="73"/>
      <c r="F858" s="72"/>
      <c r="G858" s="74"/>
      <c r="H858" s="75"/>
      <c r="I858" s="76"/>
    </row>
    <row r="859" spans="1:9">
      <c r="A859" s="91"/>
      <c r="B859" s="83"/>
      <c r="C859" s="72"/>
      <c r="D859" s="72"/>
      <c r="E859" s="73"/>
      <c r="F859" s="72"/>
      <c r="G859" s="74"/>
      <c r="H859" s="75"/>
      <c r="I859" s="76"/>
    </row>
    <row r="860" spans="1:9">
      <c r="A860" s="91"/>
      <c r="B860" s="83"/>
      <c r="C860" s="72"/>
      <c r="D860" s="72"/>
      <c r="E860" s="73"/>
      <c r="F860" s="72"/>
      <c r="G860" s="74"/>
      <c r="H860" s="75"/>
      <c r="I860" s="76"/>
    </row>
    <row r="861" spans="1:9">
      <c r="A861" s="91"/>
      <c r="B861" s="83"/>
      <c r="C861" s="72"/>
      <c r="D861" s="72"/>
      <c r="E861" s="73"/>
      <c r="F861" s="72"/>
      <c r="G861" s="74"/>
      <c r="H861" s="75"/>
      <c r="I861" s="76"/>
    </row>
    <row r="862" spans="1:9">
      <c r="A862" s="91"/>
      <c r="B862" s="83"/>
      <c r="C862" s="72"/>
      <c r="D862" s="72"/>
      <c r="E862" s="73"/>
      <c r="F862" s="72"/>
      <c r="G862" s="74"/>
      <c r="H862" s="75"/>
      <c r="I862" s="76"/>
    </row>
    <row r="863" spans="1:9">
      <c r="A863" s="91"/>
      <c r="B863" s="83"/>
      <c r="C863" s="72"/>
      <c r="D863" s="72"/>
      <c r="E863" s="73"/>
      <c r="F863" s="72"/>
      <c r="G863" s="74"/>
      <c r="H863" s="75"/>
      <c r="I863" s="76"/>
    </row>
    <row r="864" spans="1:9">
      <c r="A864" s="91"/>
      <c r="B864" s="83"/>
      <c r="C864" s="72"/>
      <c r="D864" s="72"/>
      <c r="E864" s="73"/>
      <c r="F864" s="72"/>
      <c r="G864" s="74"/>
      <c r="H864" s="75"/>
      <c r="I864" s="76"/>
    </row>
    <row r="865" spans="1:9">
      <c r="A865" s="91"/>
      <c r="B865" s="83"/>
      <c r="C865" s="72"/>
      <c r="D865" s="72"/>
      <c r="E865" s="73"/>
      <c r="F865" s="72"/>
      <c r="G865" s="74"/>
      <c r="H865" s="75"/>
      <c r="I865" s="76"/>
    </row>
    <row r="866" spans="1:9">
      <c r="A866" s="91"/>
      <c r="B866" s="83"/>
      <c r="C866" s="72"/>
      <c r="D866" s="72"/>
      <c r="E866" s="73"/>
      <c r="F866" s="72"/>
      <c r="G866" s="74"/>
      <c r="H866" s="75"/>
      <c r="I866" s="76"/>
    </row>
    <row r="867" spans="1:9">
      <c r="A867" s="91"/>
      <c r="B867" s="83"/>
      <c r="C867" s="72"/>
      <c r="D867" s="72"/>
      <c r="E867" s="73"/>
      <c r="F867" s="72"/>
      <c r="G867" s="74"/>
      <c r="H867" s="75"/>
      <c r="I867" s="76"/>
    </row>
    <row r="868" spans="1:9">
      <c r="A868" s="91"/>
      <c r="B868" s="83"/>
      <c r="C868" s="72"/>
      <c r="D868" s="72"/>
      <c r="E868" s="73"/>
      <c r="F868" s="72"/>
      <c r="G868" s="74"/>
      <c r="H868" s="75"/>
      <c r="I868" s="76"/>
    </row>
    <row r="869" spans="1:9">
      <c r="A869" s="91"/>
      <c r="B869" s="83"/>
      <c r="C869" s="72"/>
      <c r="D869" s="72"/>
      <c r="E869" s="73"/>
      <c r="F869" s="72"/>
      <c r="G869" s="74"/>
      <c r="H869" s="75"/>
      <c r="I869" s="76"/>
    </row>
    <row r="870" spans="1:9">
      <c r="A870" s="91"/>
      <c r="B870" s="83"/>
      <c r="C870" s="72"/>
      <c r="D870" s="72"/>
      <c r="E870" s="73"/>
      <c r="F870" s="72"/>
      <c r="G870" s="74"/>
      <c r="H870" s="75"/>
      <c r="I870" s="76"/>
    </row>
    <row r="871" spans="1:9">
      <c r="A871" s="91"/>
      <c r="B871" s="83"/>
      <c r="C871" s="72"/>
      <c r="D871" s="72"/>
      <c r="E871" s="73"/>
      <c r="F871" s="72"/>
      <c r="G871" s="74"/>
      <c r="H871" s="75"/>
      <c r="I871" s="76"/>
    </row>
    <row r="872" spans="1:9">
      <c r="A872" s="91"/>
      <c r="B872" s="83"/>
      <c r="C872" s="72"/>
      <c r="D872" s="72"/>
      <c r="E872" s="73"/>
      <c r="F872" s="72"/>
      <c r="G872" s="74"/>
      <c r="H872" s="75"/>
      <c r="I872" s="76"/>
    </row>
    <row r="873" spans="1:9">
      <c r="A873" s="91"/>
      <c r="B873" s="83"/>
      <c r="C873" s="72"/>
      <c r="D873" s="72"/>
      <c r="E873" s="73"/>
      <c r="F873" s="72"/>
      <c r="G873" s="74"/>
      <c r="H873" s="75"/>
      <c r="I873" s="76"/>
    </row>
    <row r="874" spans="1:9">
      <c r="A874" s="91"/>
      <c r="B874" s="83"/>
      <c r="C874" s="72"/>
      <c r="D874" s="72"/>
      <c r="E874" s="73"/>
      <c r="F874" s="72"/>
      <c r="G874" s="74"/>
      <c r="H874" s="75"/>
      <c r="I874" s="76"/>
    </row>
    <row r="875" spans="1:9">
      <c r="A875" s="91"/>
      <c r="B875" s="83"/>
      <c r="C875" s="72"/>
      <c r="D875" s="72"/>
      <c r="E875" s="73"/>
      <c r="F875" s="72"/>
      <c r="G875" s="74"/>
      <c r="H875" s="75"/>
      <c r="I875" s="76"/>
    </row>
    <row r="876" spans="1:9">
      <c r="A876" s="91"/>
      <c r="B876" s="83"/>
      <c r="C876" s="72"/>
      <c r="D876" s="72"/>
      <c r="E876" s="73"/>
      <c r="F876" s="72"/>
      <c r="G876" s="74"/>
      <c r="H876" s="75"/>
      <c r="I876" s="76"/>
    </row>
    <row r="877" spans="1:9">
      <c r="A877" s="91"/>
      <c r="B877" s="83"/>
      <c r="C877" s="72"/>
      <c r="D877" s="72"/>
      <c r="E877" s="73"/>
      <c r="F877" s="72"/>
      <c r="G877" s="74"/>
      <c r="H877" s="75"/>
      <c r="I877" s="76"/>
    </row>
    <row r="878" spans="1:9">
      <c r="A878" s="91"/>
      <c r="B878" s="83"/>
      <c r="C878" s="72"/>
      <c r="D878" s="72"/>
      <c r="E878" s="73"/>
      <c r="F878" s="72"/>
      <c r="G878" s="74"/>
      <c r="H878" s="75"/>
      <c r="I878" s="76"/>
    </row>
    <row r="879" spans="1:9">
      <c r="A879" s="91"/>
      <c r="B879" s="83"/>
      <c r="C879" s="72"/>
      <c r="D879" s="72"/>
      <c r="E879" s="73"/>
      <c r="F879" s="72"/>
      <c r="G879" s="74"/>
      <c r="H879" s="75"/>
      <c r="I879" s="76"/>
    </row>
    <row r="880" spans="1:9">
      <c r="A880" s="91"/>
      <c r="B880" s="83"/>
      <c r="C880" s="72"/>
      <c r="D880" s="72"/>
      <c r="E880" s="73"/>
      <c r="F880" s="72"/>
      <c r="G880" s="74"/>
      <c r="H880" s="75"/>
      <c r="I880" s="76"/>
    </row>
    <row r="881" spans="1:9">
      <c r="A881" s="91"/>
      <c r="B881" s="83"/>
      <c r="C881" s="72"/>
      <c r="D881" s="72"/>
      <c r="E881" s="73"/>
      <c r="F881" s="72"/>
      <c r="G881" s="74"/>
      <c r="H881" s="75"/>
      <c r="I881" s="76"/>
    </row>
    <row r="882" spans="1:9">
      <c r="A882" s="91"/>
      <c r="B882" s="83"/>
      <c r="C882" s="72"/>
      <c r="D882" s="72"/>
      <c r="E882" s="73"/>
      <c r="F882" s="72"/>
      <c r="G882" s="74"/>
      <c r="H882" s="75"/>
      <c r="I882" s="76"/>
    </row>
    <row r="883" spans="1:9">
      <c r="A883" s="91"/>
      <c r="B883" s="83"/>
      <c r="C883" s="72"/>
      <c r="D883" s="72"/>
      <c r="E883" s="73"/>
      <c r="F883" s="72"/>
      <c r="G883" s="74"/>
      <c r="H883" s="75"/>
      <c r="I883" s="76"/>
    </row>
    <row r="884" spans="1:9">
      <c r="A884" s="91"/>
      <c r="B884" s="83"/>
      <c r="C884" s="72"/>
      <c r="D884" s="72"/>
      <c r="E884" s="73"/>
      <c r="F884" s="72"/>
      <c r="G884" s="74"/>
      <c r="H884" s="75"/>
      <c r="I884" s="76"/>
    </row>
    <row r="885" spans="1:9">
      <c r="A885" s="91"/>
      <c r="B885" s="83"/>
      <c r="C885" s="72"/>
      <c r="D885" s="72"/>
      <c r="E885" s="73"/>
      <c r="F885" s="72"/>
      <c r="G885" s="74"/>
      <c r="H885" s="75"/>
      <c r="I885" s="76"/>
    </row>
    <row r="886" spans="1:9">
      <c r="A886" s="91"/>
      <c r="B886" s="83"/>
      <c r="C886" s="72"/>
      <c r="D886" s="72"/>
      <c r="E886" s="73"/>
      <c r="F886" s="72"/>
      <c r="G886" s="74"/>
      <c r="H886" s="75"/>
      <c r="I886" s="76"/>
    </row>
    <row r="887" spans="1:9">
      <c r="A887" s="91"/>
      <c r="B887" s="83"/>
      <c r="C887" s="72"/>
      <c r="D887" s="72"/>
      <c r="E887" s="73"/>
      <c r="F887" s="72"/>
      <c r="G887" s="74"/>
      <c r="H887" s="75"/>
      <c r="I887" s="76"/>
    </row>
    <row r="888" spans="1:9">
      <c r="A888" s="91"/>
      <c r="B888" s="83"/>
      <c r="C888" s="72"/>
      <c r="D888" s="72"/>
      <c r="E888" s="73"/>
      <c r="F888" s="72"/>
      <c r="G888" s="74"/>
      <c r="H888" s="75"/>
      <c r="I888" s="76"/>
    </row>
    <row r="889" spans="1:9">
      <c r="A889" s="91"/>
      <c r="B889" s="83"/>
      <c r="C889" s="72"/>
      <c r="D889" s="72"/>
      <c r="E889" s="73"/>
      <c r="F889" s="72"/>
      <c r="G889" s="74"/>
      <c r="H889" s="75"/>
      <c r="I889" s="76"/>
    </row>
    <row r="890" spans="1:9">
      <c r="A890" s="91"/>
      <c r="B890" s="83"/>
      <c r="C890" s="72"/>
      <c r="D890" s="72"/>
      <c r="E890" s="73"/>
      <c r="F890" s="72"/>
      <c r="G890" s="74"/>
      <c r="H890" s="75"/>
      <c r="I890" s="76"/>
    </row>
    <row r="891" spans="1:9">
      <c r="A891" s="91"/>
      <c r="B891" s="83"/>
      <c r="C891" s="72"/>
      <c r="D891" s="72"/>
      <c r="E891" s="73"/>
      <c r="F891" s="72"/>
      <c r="G891" s="74"/>
      <c r="H891" s="75"/>
      <c r="I891" s="76"/>
    </row>
    <row r="892" spans="1:9">
      <c r="A892" s="91"/>
      <c r="B892" s="83"/>
      <c r="C892" s="72"/>
      <c r="D892" s="72"/>
      <c r="E892" s="73"/>
      <c r="F892" s="72"/>
      <c r="G892" s="74"/>
      <c r="H892" s="75"/>
      <c r="I892" s="76"/>
    </row>
    <row r="893" spans="1:9">
      <c r="A893" s="91"/>
      <c r="B893" s="83"/>
      <c r="C893" s="72"/>
      <c r="D893" s="72"/>
      <c r="E893" s="73"/>
      <c r="F893" s="72"/>
      <c r="G893" s="74"/>
      <c r="H893" s="75"/>
      <c r="I893" s="76"/>
    </row>
    <row r="894" spans="1:9">
      <c r="A894" s="91"/>
      <c r="B894" s="83"/>
      <c r="C894" s="72"/>
      <c r="D894" s="72"/>
      <c r="E894" s="73"/>
      <c r="F894" s="72"/>
      <c r="G894" s="74"/>
      <c r="H894" s="75"/>
      <c r="I894" s="76"/>
    </row>
    <row r="895" spans="1:9">
      <c r="A895" s="91"/>
      <c r="B895" s="83"/>
      <c r="C895" s="72"/>
      <c r="D895" s="72"/>
      <c r="E895" s="73"/>
      <c r="F895" s="72"/>
      <c r="G895" s="74"/>
      <c r="H895" s="75"/>
      <c r="I895" s="76"/>
    </row>
    <row r="896" spans="1:9">
      <c r="A896" s="91"/>
      <c r="B896" s="83"/>
      <c r="C896" s="72"/>
      <c r="D896" s="72"/>
      <c r="E896" s="73"/>
      <c r="F896" s="72"/>
      <c r="G896" s="74"/>
      <c r="H896" s="75"/>
      <c r="I896" s="76"/>
    </row>
    <row r="897" spans="1:9">
      <c r="A897" s="91"/>
      <c r="B897" s="83"/>
      <c r="C897" s="72"/>
      <c r="D897" s="72"/>
      <c r="E897" s="73"/>
      <c r="F897" s="72"/>
      <c r="G897" s="74"/>
      <c r="H897" s="75"/>
      <c r="I897" s="76"/>
    </row>
    <row r="898" spans="1:9">
      <c r="A898" s="91"/>
      <c r="B898" s="83"/>
      <c r="C898" s="72"/>
      <c r="D898" s="72"/>
      <c r="E898" s="73"/>
      <c r="F898" s="72"/>
      <c r="G898" s="74"/>
      <c r="H898" s="75"/>
      <c r="I898" s="76"/>
    </row>
    <row r="899" spans="1:9">
      <c r="A899" s="91"/>
      <c r="B899" s="83"/>
      <c r="C899" s="72"/>
      <c r="D899" s="72"/>
      <c r="E899" s="73"/>
      <c r="F899" s="72"/>
      <c r="G899" s="74"/>
      <c r="H899" s="75"/>
      <c r="I899" s="76"/>
    </row>
    <row r="900" spans="1:9">
      <c r="A900" s="91"/>
      <c r="B900" s="83"/>
      <c r="C900" s="72"/>
      <c r="D900" s="72"/>
      <c r="E900" s="73"/>
      <c r="F900" s="72"/>
      <c r="G900" s="74"/>
      <c r="H900" s="75"/>
      <c r="I900" s="76"/>
    </row>
    <row r="901" spans="1:9">
      <c r="A901" s="91"/>
      <c r="B901" s="83"/>
      <c r="C901" s="72"/>
      <c r="D901" s="72"/>
      <c r="E901" s="73"/>
      <c r="F901" s="72"/>
      <c r="G901" s="74"/>
      <c r="H901" s="75"/>
      <c r="I901" s="76"/>
    </row>
    <row r="902" spans="1:9">
      <c r="A902" s="91"/>
      <c r="B902" s="83"/>
      <c r="C902" s="72"/>
      <c r="D902" s="72"/>
      <c r="E902" s="73"/>
      <c r="F902" s="72"/>
      <c r="G902" s="74"/>
      <c r="H902" s="75"/>
      <c r="I902" s="76"/>
    </row>
    <row r="903" spans="1:9">
      <c r="A903" s="91"/>
      <c r="B903" s="83"/>
      <c r="C903" s="72"/>
      <c r="D903" s="72"/>
      <c r="E903" s="73"/>
      <c r="F903" s="72"/>
      <c r="G903" s="74"/>
      <c r="H903" s="75"/>
      <c r="I903" s="76"/>
    </row>
    <row r="904" spans="1:9">
      <c r="A904" s="91"/>
      <c r="B904" s="83"/>
      <c r="C904" s="72"/>
      <c r="D904" s="72"/>
      <c r="E904" s="73"/>
      <c r="F904" s="72"/>
      <c r="G904" s="74"/>
      <c r="H904" s="75"/>
      <c r="I904" s="76"/>
    </row>
    <row r="905" spans="1:9">
      <c r="A905" s="91"/>
      <c r="B905" s="83"/>
      <c r="C905" s="72"/>
      <c r="D905" s="72"/>
      <c r="E905" s="73"/>
      <c r="F905" s="72"/>
      <c r="G905" s="74"/>
      <c r="H905" s="75"/>
      <c r="I905" s="76"/>
    </row>
    <row r="906" spans="1:9">
      <c r="A906" s="91"/>
      <c r="B906" s="83"/>
      <c r="C906" s="72"/>
      <c r="D906" s="72"/>
      <c r="E906" s="73"/>
      <c r="F906" s="72"/>
      <c r="G906" s="74"/>
      <c r="H906" s="75"/>
      <c r="I906" s="76"/>
    </row>
    <row r="907" spans="1:9">
      <c r="A907" s="91"/>
      <c r="B907" s="83"/>
      <c r="C907" s="72"/>
      <c r="D907" s="72"/>
      <c r="E907" s="73"/>
      <c r="F907" s="72"/>
      <c r="G907" s="74"/>
      <c r="H907" s="75"/>
      <c r="I907" s="76"/>
    </row>
    <row r="908" spans="1:9">
      <c r="A908" s="91"/>
      <c r="B908" s="83"/>
      <c r="C908" s="72"/>
      <c r="D908" s="72"/>
      <c r="E908" s="73"/>
      <c r="F908" s="72"/>
      <c r="G908" s="74"/>
      <c r="H908" s="75"/>
      <c r="I908" s="76"/>
    </row>
    <row r="909" spans="1:9">
      <c r="A909" s="91"/>
      <c r="B909" s="83"/>
      <c r="C909" s="72"/>
      <c r="D909" s="72"/>
      <c r="E909" s="73"/>
      <c r="F909" s="72"/>
      <c r="G909" s="74"/>
      <c r="H909" s="75"/>
      <c r="I909" s="76"/>
    </row>
    <row r="910" spans="1:9">
      <c r="A910" s="91"/>
      <c r="B910" s="83"/>
      <c r="C910" s="72"/>
      <c r="D910" s="72"/>
      <c r="E910" s="73"/>
      <c r="F910" s="72"/>
      <c r="G910" s="74"/>
      <c r="H910" s="75"/>
      <c r="I910" s="76"/>
    </row>
    <row r="911" spans="1:9">
      <c r="A911" s="91"/>
      <c r="B911" s="83"/>
      <c r="C911" s="72"/>
      <c r="D911" s="72"/>
      <c r="E911" s="73"/>
      <c r="F911" s="72"/>
      <c r="G911" s="74"/>
      <c r="H911" s="75"/>
      <c r="I911" s="76"/>
    </row>
    <row r="912" spans="1:9">
      <c r="A912" s="91"/>
      <c r="B912" s="83"/>
      <c r="C912" s="72"/>
      <c r="D912" s="72"/>
      <c r="E912" s="73"/>
      <c r="F912" s="72"/>
      <c r="G912" s="74"/>
      <c r="H912" s="75"/>
      <c r="I912" s="76"/>
    </row>
    <row r="913" spans="1:9">
      <c r="A913" s="91"/>
      <c r="B913" s="83"/>
      <c r="C913" s="72"/>
      <c r="D913" s="72"/>
      <c r="E913" s="73"/>
      <c r="F913" s="72"/>
      <c r="G913" s="74"/>
      <c r="H913" s="75"/>
      <c r="I913" s="76"/>
    </row>
    <row r="914" spans="1:9">
      <c r="A914" s="91"/>
      <c r="B914" s="83"/>
      <c r="C914" s="72"/>
      <c r="D914" s="72"/>
      <c r="E914" s="73"/>
      <c r="F914" s="72"/>
      <c r="G914" s="74"/>
      <c r="H914" s="75"/>
      <c r="I914" s="76"/>
    </row>
    <row r="915" spans="1:9">
      <c r="A915" s="91"/>
      <c r="B915" s="83"/>
      <c r="C915" s="72"/>
      <c r="D915" s="72"/>
      <c r="E915" s="73"/>
      <c r="F915" s="72"/>
      <c r="G915" s="74"/>
      <c r="H915" s="75"/>
      <c r="I915" s="76"/>
    </row>
    <row r="916" spans="1:9">
      <c r="A916" s="91"/>
      <c r="B916" s="83"/>
      <c r="C916" s="72"/>
      <c r="D916" s="72"/>
      <c r="E916" s="73"/>
      <c r="F916" s="72"/>
      <c r="G916" s="74"/>
      <c r="H916" s="75"/>
      <c r="I916" s="76"/>
    </row>
    <row r="917" spans="1:9">
      <c r="A917" s="91"/>
      <c r="B917" s="83"/>
      <c r="C917" s="72"/>
      <c r="D917" s="72"/>
      <c r="E917" s="73"/>
      <c r="F917" s="72"/>
      <c r="G917" s="74"/>
      <c r="H917" s="75"/>
      <c r="I917" s="76"/>
    </row>
    <row r="918" spans="1:9">
      <c r="A918" s="91"/>
      <c r="B918" s="83"/>
      <c r="C918" s="72"/>
      <c r="D918" s="72"/>
      <c r="E918" s="73"/>
      <c r="F918" s="72"/>
      <c r="G918" s="74"/>
      <c r="H918" s="75"/>
      <c r="I918" s="76"/>
    </row>
    <row r="919" spans="1:9">
      <c r="A919" s="91"/>
      <c r="B919" s="83"/>
      <c r="C919" s="72"/>
      <c r="D919" s="72"/>
      <c r="E919" s="73"/>
      <c r="F919" s="72"/>
      <c r="G919" s="74"/>
      <c r="H919" s="75"/>
      <c r="I919" s="76"/>
    </row>
    <row r="920" spans="1:9">
      <c r="A920" s="91"/>
      <c r="B920" s="83"/>
      <c r="C920" s="72"/>
      <c r="D920" s="72"/>
      <c r="E920" s="73"/>
      <c r="F920" s="72"/>
      <c r="G920" s="74"/>
      <c r="H920" s="75"/>
      <c r="I920" s="76"/>
    </row>
    <row r="921" spans="1:9">
      <c r="A921" s="91"/>
      <c r="B921" s="83"/>
      <c r="C921" s="72"/>
      <c r="D921" s="72"/>
      <c r="E921" s="73"/>
      <c r="F921" s="72"/>
      <c r="G921" s="74"/>
      <c r="H921" s="75"/>
      <c r="I921" s="76"/>
    </row>
    <row r="922" spans="1:9">
      <c r="A922" s="91"/>
      <c r="B922" s="83"/>
      <c r="C922" s="72"/>
      <c r="D922" s="72"/>
      <c r="E922" s="73"/>
      <c r="F922" s="72"/>
      <c r="G922" s="74"/>
      <c r="H922" s="75"/>
      <c r="I922" s="76"/>
    </row>
    <row r="923" spans="1:9">
      <c r="A923" s="91"/>
      <c r="B923" s="83"/>
      <c r="C923" s="72"/>
      <c r="D923" s="72"/>
      <c r="E923" s="73"/>
      <c r="F923" s="72"/>
      <c r="G923" s="74"/>
      <c r="H923" s="75"/>
      <c r="I923" s="76"/>
    </row>
    <row r="924" spans="1:9">
      <c r="A924" s="91"/>
      <c r="B924" s="83"/>
      <c r="C924" s="72"/>
      <c r="D924" s="72"/>
      <c r="E924" s="73"/>
      <c r="F924" s="72"/>
      <c r="G924" s="74"/>
      <c r="H924" s="75"/>
      <c r="I924" s="76"/>
    </row>
    <row r="925" spans="1:9">
      <c r="A925" s="91"/>
      <c r="B925" s="83"/>
      <c r="C925" s="72"/>
      <c r="D925" s="72"/>
      <c r="E925" s="73"/>
      <c r="F925" s="72"/>
      <c r="G925" s="74"/>
      <c r="H925" s="75"/>
      <c r="I925" s="76"/>
    </row>
    <row r="926" spans="1:9">
      <c r="A926" s="91"/>
      <c r="B926" s="83"/>
      <c r="C926" s="72"/>
      <c r="D926" s="72"/>
      <c r="E926" s="73"/>
      <c r="F926" s="72"/>
      <c r="G926" s="74"/>
      <c r="H926" s="75"/>
      <c r="I926" s="76"/>
    </row>
    <row r="927" spans="1:9">
      <c r="A927" s="91"/>
      <c r="B927" s="83"/>
      <c r="C927" s="72"/>
      <c r="D927" s="72"/>
      <c r="E927" s="73"/>
      <c r="F927" s="72"/>
      <c r="G927" s="74"/>
      <c r="H927" s="75"/>
      <c r="I927" s="76"/>
    </row>
    <row r="928" spans="1:9">
      <c r="A928" s="91"/>
      <c r="B928" s="83"/>
      <c r="C928" s="72"/>
      <c r="D928" s="72"/>
      <c r="E928" s="73"/>
      <c r="F928" s="72"/>
      <c r="G928" s="74"/>
      <c r="H928" s="75"/>
      <c r="I928" s="76"/>
    </row>
    <row r="929" spans="1:9">
      <c r="A929" s="91"/>
      <c r="B929" s="83"/>
      <c r="C929" s="72"/>
      <c r="D929" s="72"/>
      <c r="E929" s="73"/>
      <c r="F929" s="72"/>
      <c r="G929" s="74"/>
      <c r="H929" s="75"/>
      <c r="I929" s="76"/>
    </row>
    <row r="930" spans="1:9">
      <c r="A930" s="91"/>
      <c r="B930" s="83"/>
      <c r="C930" s="72"/>
      <c r="D930" s="72"/>
      <c r="E930" s="73"/>
      <c r="F930" s="72"/>
      <c r="G930" s="74"/>
      <c r="H930" s="75"/>
      <c r="I930" s="76"/>
    </row>
    <row r="931" spans="1:9">
      <c r="A931" s="91"/>
      <c r="B931" s="83"/>
      <c r="C931" s="72"/>
      <c r="D931" s="72"/>
      <c r="E931" s="73"/>
      <c r="F931" s="72"/>
      <c r="G931" s="74"/>
      <c r="H931" s="75"/>
      <c r="I931" s="76"/>
    </row>
    <row r="932" spans="1:9">
      <c r="A932" s="91"/>
      <c r="B932" s="83"/>
      <c r="C932" s="72"/>
      <c r="D932" s="72"/>
      <c r="E932" s="73"/>
      <c r="F932" s="72"/>
      <c r="G932" s="74"/>
      <c r="H932" s="75"/>
      <c r="I932" s="76"/>
    </row>
    <row r="933" spans="1:9">
      <c r="A933" s="91"/>
      <c r="B933" s="83"/>
      <c r="C933" s="72"/>
      <c r="D933" s="72"/>
      <c r="E933" s="73"/>
      <c r="F933" s="72"/>
      <c r="G933" s="74"/>
      <c r="H933" s="75"/>
      <c r="I933" s="76"/>
    </row>
    <row r="934" spans="1:9">
      <c r="A934" s="91"/>
      <c r="B934" s="83"/>
      <c r="C934" s="72"/>
      <c r="D934" s="72"/>
      <c r="E934" s="73"/>
      <c r="F934" s="72"/>
      <c r="G934" s="74"/>
      <c r="H934" s="75"/>
      <c r="I934" s="76"/>
    </row>
    <row r="935" spans="1:9">
      <c r="A935" s="91"/>
      <c r="B935" s="83"/>
      <c r="C935" s="72"/>
      <c r="D935" s="72"/>
      <c r="E935" s="73"/>
      <c r="F935" s="72"/>
      <c r="G935" s="74"/>
      <c r="H935" s="75"/>
      <c r="I935" s="76"/>
    </row>
    <row r="936" spans="1:9">
      <c r="A936" s="91"/>
      <c r="B936" s="83"/>
      <c r="C936" s="72"/>
      <c r="D936" s="72"/>
      <c r="E936" s="73"/>
      <c r="F936" s="72"/>
      <c r="G936" s="74"/>
      <c r="H936" s="75"/>
      <c r="I936" s="76"/>
    </row>
    <row r="937" spans="1:9">
      <c r="A937" s="91"/>
      <c r="B937" s="83"/>
      <c r="C937" s="72"/>
      <c r="D937" s="72"/>
      <c r="E937" s="73"/>
      <c r="F937" s="72"/>
      <c r="G937" s="74"/>
      <c r="H937" s="75"/>
      <c r="I937" s="76"/>
    </row>
    <row r="938" spans="1:9">
      <c r="A938" s="91"/>
      <c r="B938" s="83"/>
      <c r="C938" s="72"/>
      <c r="D938" s="72"/>
      <c r="E938" s="73"/>
      <c r="F938" s="72"/>
      <c r="G938" s="74"/>
      <c r="H938" s="75"/>
      <c r="I938" s="76"/>
    </row>
    <row r="939" spans="1:9">
      <c r="A939" s="91"/>
      <c r="B939" s="83"/>
      <c r="C939" s="72"/>
      <c r="D939" s="72"/>
      <c r="E939" s="73"/>
      <c r="F939" s="72"/>
      <c r="G939" s="74"/>
      <c r="H939" s="75"/>
      <c r="I939" s="76"/>
    </row>
    <row r="940" spans="1:9">
      <c r="A940" s="91"/>
      <c r="B940" s="83"/>
      <c r="C940" s="72"/>
      <c r="D940" s="72"/>
      <c r="E940" s="73"/>
      <c r="F940" s="72"/>
      <c r="G940" s="74"/>
      <c r="H940" s="75"/>
      <c r="I940" s="76"/>
    </row>
    <row r="941" spans="1:9">
      <c r="A941" s="91"/>
      <c r="B941" s="83"/>
      <c r="C941" s="72"/>
      <c r="D941" s="72"/>
      <c r="E941" s="73"/>
      <c r="F941" s="72"/>
      <c r="G941" s="74"/>
      <c r="H941" s="75"/>
      <c r="I941" s="76"/>
    </row>
    <row r="942" spans="1:9">
      <c r="A942" s="91"/>
      <c r="B942" s="83"/>
      <c r="C942" s="72"/>
      <c r="D942" s="72"/>
      <c r="E942" s="73"/>
      <c r="F942" s="72"/>
      <c r="G942" s="74"/>
      <c r="H942" s="75"/>
      <c r="I942" s="76"/>
    </row>
    <row r="943" spans="1:9">
      <c r="A943" s="91"/>
      <c r="B943" s="83"/>
      <c r="C943" s="72"/>
      <c r="D943" s="72"/>
      <c r="E943" s="73"/>
      <c r="F943" s="72"/>
      <c r="G943" s="74"/>
      <c r="H943" s="75"/>
      <c r="I943" s="76"/>
    </row>
    <row r="944" spans="1:9">
      <c r="A944" s="91"/>
      <c r="B944" s="83"/>
      <c r="C944" s="72"/>
      <c r="D944" s="72"/>
      <c r="E944" s="73"/>
      <c r="F944" s="72"/>
      <c r="G944" s="74"/>
      <c r="H944" s="75"/>
      <c r="I944" s="76"/>
    </row>
    <row r="945" spans="1:9">
      <c r="A945" s="91"/>
      <c r="B945" s="83"/>
      <c r="C945" s="72"/>
      <c r="D945" s="72"/>
      <c r="E945" s="73"/>
      <c r="F945" s="72"/>
      <c r="G945" s="74"/>
      <c r="H945" s="75"/>
      <c r="I945" s="76"/>
    </row>
    <row r="946" spans="1:9">
      <c r="A946" s="91"/>
      <c r="B946" s="83"/>
      <c r="C946" s="72"/>
      <c r="D946" s="72"/>
      <c r="E946" s="73"/>
      <c r="F946" s="72"/>
      <c r="G946" s="74"/>
      <c r="H946" s="75"/>
      <c r="I946" s="76"/>
    </row>
    <row r="947" spans="1:9">
      <c r="A947" s="91"/>
      <c r="B947" s="83"/>
      <c r="C947" s="72"/>
      <c r="D947" s="72"/>
      <c r="E947" s="73"/>
      <c r="F947" s="72"/>
      <c r="G947" s="74"/>
      <c r="H947" s="75"/>
      <c r="I947" s="76"/>
    </row>
    <row r="948" spans="1:9">
      <c r="A948" s="91"/>
      <c r="B948" s="83"/>
      <c r="C948" s="72"/>
      <c r="D948" s="72"/>
      <c r="E948" s="73"/>
      <c r="F948" s="72"/>
      <c r="G948" s="74"/>
      <c r="H948" s="75"/>
      <c r="I948" s="76"/>
    </row>
    <row r="949" spans="1:9">
      <c r="A949" s="91"/>
      <c r="B949" s="83"/>
      <c r="C949" s="72"/>
      <c r="D949" s="72"/>
      <c r="E949" s="73"/>
      <c r="F949" s="72"/>
      <c r="G949" s="74"/>
      <c r="H949" s="75"/>
      <c r="I949" s="76"/>
    </row>
    <row r="950" spans="1:9">
      <c r="A950" s="91"/>
      <c r="B950" s="83"/>
      <c r="C950" s="72"/>
      <c r="D950" s="72"/>
      <c r="E950" s="73"/>
      <c r="F950" s="72"/>
      <c r="G950" s="74"/>
      <c r="H950" s="75"/>
      <c r="I950" s="76"/>
    </row>
    <row r="951" spans="1:9">
      <c r="A951" s="91"/>
      <c r="B951" s="83"/>
      <c r="C951" s="72"/>
      <c r="D951" s="72"/>
      <c r="E951" s="73"/>
      <c r="F951" s="72"/>
      <c r="G951" s="74"/>
      <c r="H951" s="75"/>
      <c r="I951" s="76"/>
    </row>
    <row r="952" spans="1:9">
      <c r="A952" s="91"/>
      <c r="B952" s="83"/>
      <c r="C952" s="72"/>
      <c r="D952" s="72"/>
      <c r="E952" s="73"/>
      <c r="F952" s="72"/>
      <c r="G952" s="74"/>
      <c r="H952" s="75"/>
      <c r="I952" s="76"/>
    </row>
    <row r="953" spans="1:9">
      <c r="A953" s="91"/>
      <c r="B953" s="83"/>
      <c r="C953" s="72"/>
      <c r="D953" s="72"/>
      <c r="E953" s="73"/>
      <c r="F953" s="72"/>
      <c r="G953" s="74"/>
      <c r="H953" s="75"/>
      <c r="I953" s="76"/>
    </row>
    <row r="954" spans="1:9">
      <c r="A954" s="91"/>
      <c r="B954" s="83"/>
      <c r="C954" s="72"/>
      <c r="D954" s="72"/>
      <c r="E954" s="73"/>
      <c r="F954" s="72"/>
      <c r="G954" s="74"/>
      <c r="H954" s="75"/>
      <c r="I954" s="76"/>
    </row>
    <row r="955" spans="1:9">
      <c r="A955" s="91"/>
      <c r="B955" s="83"/>
      <c r="C955" s="72"/>
      <c r="D955" s="72"/>
      <c r="E955" s="73"/>
      <c r="F955" s="72"/>
      <c r="G955" s="74"/>
      <c r="H955" s="75"/>
      <c r="I955" s="76"/>
    </row>
    <row r="956" spans="1:9">
      <c r="A956" s="91"/>
      <c r="B956" s="83"/>
      <c r="C956" s="72"/>
      <c r="D956" s="72"/>
      <c r="E956" s="73"/>
      <c r="F956" s="72"/>
      <c r="G956" s="74"/>
      <c r="H956" s="75"/>
      <c r="I956" s="76"/>
    </row>
    <row r="957" spans="1:9">
      <c r="A957" s="91"/>
      <c r="B957" s="83"/>
      <c r="C957" s="72"/>
      <c r="D957" s="72"/>
      <c r="E957" s="73"/>
      <c r="F957" s="72"/>
      <c r="G957" s="74"/>
      <c r="H957" s="75"/>
      <c r="I957" s="76"/>
    </row>
    <row r="958" spans="1:9">
      <c r="A958" s="91"/>
      <c r="B958" s="83"/>
      <c r="C958" s="72"/>
      <c r="D958" s="72"/>
      <c r="E958" s="73"/>
      <c r="F958" s="72"/>
      <c r="G958" s="74"/>
      <c r="H958" s="75"/>
      <c r="I958" s="76"/>
    </row>
    <row r="959" spans="1:9">
      <c r="A959" s="91"/>
      <c r="B959" s="83"/>
      <c r="C959" s="72"/>
      <c r="D959" s="72"/>
      <c r="E959" s="73"/>
      <c r="F959" s="72"/>
      <c r="G959" s="74"/>
      <c r="H959" s="75"/>
      <c r="I959" s="76"/>
    </row>
    <row r="960" spans="1:9">
      <c r="A960" s="91"/>
      <c r="B960" s="83"/>
      <c r="C960" s="72"/>
      <c r="D960" s="72"/>
      <c r="E960" s="73"/>
      <c r="F960" s="72"/>
      <c r="G960" s="74"/>
      <c r="H960" s="75"/>
      <c r="I960" s="76"/>
    </row>
    <row r="961" spans="1:9">
      <c r="A961" s="91"/>
      <c r="B961" s="83"/>
      <c r="C961" s="72"/>
      <c r="D961" s="72"/>
      <c r="E961" s="73"/>
      <c r="F961" s="72"/>
      <c r="G961" s="74"/>
      <c r="H961" s="75"/>
      <c r="I961" s="76"/>
    </row>
    <row r="962" spans="1:9">
      <c r="A962" s="91"/>
      <c r="B962" s="83"/>
      <c r="C962" s="72"/>
      <c r="D962" s="72"/>
      <c r="E962" s="73"/>
      <c r="F962" s="72"/>
      <c r="G962" s="74"/>
      <c r="H962" s="75"/>
      <c r="I962" s="76"/>
    </row>
    <row r="963" spans="1:9">
      <c r="A963" s="91"/>
      <c r="B963" s="83"/>
      <c r="C963" s="72"/>
      <c r="D963" s="72"/>
      <c r="E963" s="73"/>
      <c r="F963" s="72"/>
      <c r="G963" s="74"/>
      <c r="H963" s="75"/>
      <c r="I963" s="76"/>
    </row>
    <row r="964" spans="1:9">
      <c r="A964" s="91"/>
      <c r="B964" s="83"/>
      <c r="C964" s="72"/>
      <c r="D964" s="72"/>
      <c r="E964" s="73"/>
      <c r="F964" s="72"/>
      <c r="G964" s="74"/>
      <c r="H964" s="75"/>
      <c r="I964" s="76"/>
    </row>
    <row r="965" spans="1:9">
      <c r="A965" s="91"/>
      <c r="B965" s="83"/>
      <c r="C965" s="72"/>
      <c r="D965" s="72"/>
      <c r="E965" s="73"/>
      <c r="F965" s="72"/>
      <c r="G965" s="74"/>
      <c r="H965" s="75"/>
      <c r="I965" s="76"/>
    </row>
    <row r="966" spans="1:9">
      <c r="A966" s="91"/>
      <c r="B966" s="83"/>
      <c r="C966" s="72"/>
      <c r="D966" s="72"/>
      <c r="E966" s="73"/>
      <c r="F966" s="72"/>
      <c r="G966" s="74"/>
      <c r="H966" s="75"/>
      <c r="I966" s="76"/>
    </row>
    <row r="967" spans="1:9">
      <c r="A967" s="91"/>
      <c r="B967" s="83"/>
      <c r="C967" s="72"/>
      <c r="D967" s="72"/>
      <c r="E967" s="73"/>
      <c r="F967" s="72"/>
      <c r="G967" s="74"/>
      <c r="H967" s="75"/>
      <c r="I967" s="76"/>
    </row>
    <row r="968" spans="1:9">
      <c r="A968" s="91"/>
      <c r="B968" s="83"/>
      <c r="C968" s="72"/>
      <c r="D968" s="72"/>
      <c r="E968" s="73"/>
      <c r="F968" s="72"/>
      <c r="G968" s="74"/>
      <c r="H968" s="75"/>
      <c r="I968" s="76"/>
    </row>
    <row r="969" spans="1:9">
      <c r="A969" s="91"/>
      <c r="B969" s="83"/>
      <c r="C969" s="72"/>
      <c r="D969" s="72"/>
      <c r="E969" s="73"/>
      <c r="F969" s="72"/>
      <c r="G969" s="74"/>
      <c r="H969" s="75"/>
      <c r="I969" s="76"/>
    </row>
    <row r="970" spans="1:9">
      <c r="A970" s="91"/>
      <c r="B970" s="83"/>
      <c r="C970" s="72"/>
      <c r="D970" s="72"/>
      <c r="E970" s="73"/>
      <c r="F970" s="72"/>
      <c r="G970" s="74"/>
      <c r="H970" s="75"/>
      <c r="I970" s="76"/>
    </row>
    <row r="971" spans="1:9">
      <c r="A971" s="91"/>
      <c r="B971" s="83"/>
      <c r="C971" s="72"/>
      <c r="D971" s="72"/>
      <c r="E971" s="73"/>
      <c r="F971" s="72"/>
      <c r="G971" s="74"/>
      <c r="H971" s="75"/>
      <c r="I971" s="76"/>
    </row>
    <row r="972" spans="1:9">
      <c r="A972" s="91"/>
      <c r="B972" s="83"/>
      <c r="C972" s="72"/>
      <c r="D972" s="72"/>
      <c r="E972" s="73"/>
      <c r="F972" s="72"/>
      <c r="G972" s="74"/>
      <c r="H972" s="75"/>
      <c r="I972" s="76"/>
    </row>
    <row r="973" spans="1:9">
      <c r="A973" s="91"/>
      <c r="B973" s="83"/>
      <c r="C973" s="72"/>
      <c r="D973" s="72"/>
      <c r="E973" s="73"/>
      <c r="F973" s="72"/>
      <c r="G973" s="74"/>
      <c r="H973" s="75"/>
      <c r="I973" s="76"/>
    </row>
    <row r="974" spans="1:9">
      <c r="A974" s="91"/>
      <c r="B974" s="83"/>
      <c r="C974" s="72"/>
      <c r="D974" s="72"/>
      <c r="E974" s="73"/>
      <c r="F974" s="72"/>
      <c r="G974" s="74"/>
      <c r="H974" s="75"/>
      <c r="I974" s="76"/>
    </row>
    <row r="975" spans="1:9">
      <c r="A975" s="91"/>
      <c r="B975" s="83"/>
      <c r="C975" s="72"/>
      <c r="D975" s="72"/>
      <c r="E975" s="73"/>
      <c r="F975" s="72"/>
      <c r="G975" s="74"/>
      <c r="H975" s="75"/>
      <c r="I975" s="76"/>
    </row>
    <row r="976" spans="1:9">
      <c r="A976" s="91"/>
      <c r="B976" s="83"/>
      <c r="C976" s="72"/>
      <c r="D976" s="72"/>
      <c r="E976" s="73"/>
      <c r="F976" s="72"/>
      <c r="G976" s="74"/>
      <c r="H976" s="75"/>
      <c r="I976" s="76"/>
    </row>
    <row r="977" spans="1:12">
      <c r="A977" s="91"/>
      <c r="B977" s="83"/>
      <c r="C977" s="72"/>
      <c r="D977" s="72"/>
      <c r="E977" s="73"/>
      <c r="F977" s="72"/>
      <c r="G977" s="74"/>
      <c r="H977" s="75"/>
      <c r="I977" s="76"/>
    </row>
    <row r="978" spans="1:12">
      <c r="A978" s="91"/>
      <c r="B978" s="83"/>
      <c r="C978" s="72"/>
      <c r="D978" s="72"/>
      <c r="E978" s="73"/>
      <c r="F978" s="72"/>
      <c r="G978" s="74"/>
      <c r="H978" s="75"/>
      <c r="I978" s="76"/>
    </row>
    <row r="979" spans="1:12">
      <c r="A979" s="91"/>
      <c r="B979" s="83"/>
      <c r="C979" s="72"/>
      <c r="D979" s="72"/>
      <c r="E979" s="73"/>
      <c r="F979" s="72"/>
      <c r="G979" s="74"/>
      <c r="H979" s="75"/>
      <c r="I979" s="76"/>
    </row>
    <row r="980" spans="1:12">
      <c r="A980" s="91"/>
      <c r="B980" s="83"/>
      <c r="C980" s="72"/>
      <c r="D980" s="72"/>
      <c r="E980" s="73"/>
      <c r="F980" s="72"/>
      <c r="G980" s="74"/>
      <c r="H980" s="75"/>
      <c r="I980" s="76"/>
    </row>
    <row r="981" spans="1:12">
      <c r="A981" s="91"/>
      <c r="B981" s="83"/>
      <c r="C981" s="72"/>
      <c r="D981" s="72"/>
      <c r="E981" s="73"/>
      <c r="F981" s="72"/>
      <c r="G981" s="74"/>
      <c r="H981" s="75"/>
      <c r="I981" s="76"/>
    </row>
    <row r="982" spans="1:12">
      <c r="A982" s="91"/>
      <c r="B982" s="83"/>
      <c r="C982" s="72"/>
      <c r="D982" s="72"/>
      <c r="E982" s="73"/>
      <c r="F982" s="72"/>
      <c r="G982" s="74"/>
      <c r="H982" s="75"/>
      <c r="I982" s="76"/>
    </row>
    <row r="983" spans="1:12">
      <c r="A983" s="91"/>
      <c r="B983" s="83"/>
      <c r="C983" s="72"/>
      <c r="D983" s="72"/>
      <c r="E983" s="73"/>
      <c r="F983" s="72"/>
      <c r="G983" s="74"/>
      <c r="H983" s="75"/>
      <c r="I983" s="76"/>
    </row>
    <row r="984" spans="1:12">
      <c r="A984" s="91"/>
      <c r="B984" s="83"/>
      <c r="C984" s="72"/>
      <c r="D984" s="72"/>
      <c r="E984" s="73"/>
      <c r="F984" s="72"/>
      <c r="G984" s="74"/>
      <c r="H984" s="75"/>
      <c r="I984" s="76"/>
    </row>
    <row r="985" spans="1:12">
      <c r="A985" s="91"/>
      <c r="B985" s="83"/>
      <c r="C985" s="72"/>
      <c r="D985" s="72"/>
      <c r="E985" s="73"/>
      <c r="F985" s="72"/>
      <c r="G985" s="74"/>
      <c r="H985" s="75"/>
      <c r="I985" s="76"/>
    </row>
    <row r="986" spans="1:12">
      <c r="A986" s="91"/>
      <c r="B986" s="83"/>
      <c r="C986" s="72"/>
      <c r="D986" s="72"/>
      <c r="E986" s="73"/>
      <c r="F986" s="72"/>
      <c r="G986" s="74"/>
      <c r="H986" s="75"/>
      <c r="I986" s="76"/>
    </row>
    <row r="987" spans="1:12">
      <c r="A987" s="91"/>
      <c r="B987" s="83"/>
      <c r="C987" s="72"/>
      <c r="D987" s="72"/>
      <c r="E987" s="73"/>
      <c r="F987" s="72"/>
      <c r="G987" s="74"/>
      <c r="H987" s="75"/>
      <c r="I987" s="76"/>
    </row>
    <row r="988" spans="1:12">
      <c r="A988" s="91"/>
      <c r="B988" s="83"/>
      <c r="C988" s="72"/>
      <c r="D988" s="72"/>
      <c r="E988" s="73"/>
      <c r="F988" s="72"/>
      <c r="G988" s="74"/>
      <c r="H988" s="75"/>
      <c r="I988" s="76"/>
    </row>
    <row r="989" spans="1:12">
      <c r="A989" s="91"/>
      <c r="B989" s="83"/>
      <c r="C989" s="72"/>
      <c r="D989" s="72"/>
      <c r="E989" s="73"/>
      <c r="F989" s="72"/>
      <c r="G989" s="74"/>
      <c r="H989" s="75"/>
      <c r="I989" s="76"/>
    </row>
    <row r="990" spans="1:12">
      <c r="A990" s="91"/>
      <c r="B990" s="83"/>
      <c r="C990" s="72"/>
      <c r="D990" s="72"/>
      <c r="E990" s="73"/>
      <c r="F990" s="72"/>
      <c r="G990" s="74"/>
      <c r="H990" s="75"/>
      <c r="I990" s="76"/>
      <c r="L990" s="71"/>
    </row>
    <row r="991" spans="1:12">
      <c r="A991" s="91"/>
      <c r="B991" s="83"/>
      <c r="C991" s="72"/>
      <c r="D991" s="72"/>
      <c r="E991" s="73"/>
      <c r="F991" s="72"/>
      <c r="G991" s="74"/>
      <c r="H991" s="75"/>
      <c r="I991" s="76"/>
    </row>
    <row r="992" spans="1:12">
      <c r="A992" s="91"/>
      <c r="B992" s="83"/>
      <c r="C992" s="72"/>
      <c r="D992" s="72"/>
      <c r="E992" s="73"/>
      <c r="F992" s="72"/>
      <c r="G992" s="74"/>
      <c r="H992" s="75"/>
      <c r="I992" s="76"/>
    </row>
    <row r="993" spans="1:9">
      <c r="A993" s="91"/>
      <c r="B993" s="83"/>
      <c r="C993" s="72"/>
      <c r="D993" s="72"/>
      <c r="E993" s="73"/>
      <c r="F993" s="72"/>
      <c r="G993" s="74"/>
      <c r="H993" s="75"/>
      <c r="I993" s="76"/>
    </row>
    <row r="994" spans="1:9">
      <c r="A994" s="91"/>
      <c r="B994" s="83"/>
      <c r="C994" s="72"/>
      <c r="D994" s="72"/>
      <c r="E994" s="73"/>
      <c r="F994" s="72"/>
      <c r="G994" s="74"/>
      <c r="H994" s="75"/>
      <c r="I994" s="76"/>
    </row>
    <row r="995" spans="1:9">
      <c r="A995" s="91"/>
      <c r="B995" s="83"/>
      <c r="C995" s="72"/>
      <c r="D995" s="72"/>
      <c r="E995" s="73"/>
      <c r="F995" s="72"/>
      <c r="G995" s="74"/>
      <c r="H995" s="75"/>
      <c r="I995" s="76"/>
    </row>
    <row r="996" spans="1:9">
      <c r="A996" s="91"/>
      <c r="B996" s="83"/>
      <c r="C996" s="72"/>
      <c r="D996" s="72"/>
      <c r="E996" s="73"/>
      <c r="F996" s="72"/>
      <c r="G996" s="74"/>
      <c r="H996" s="75"/>
      <c r="I996" s="76"/>
    </row>
    <row r="997" spans="1:9">
      <c r="A997" s="91"/>
      <c r="B997" s="83"/>
      <c r="C997" s="72"/>
      <c r="D997" s="72"/>
      <c r="E997" s="73"/>
      <c r="F997" s="72"/>
      <c r="G997" s="74"/>
      <c r="H997" s="75"/>
      <c r="I997" s="76"/>
    </row>
    <row r="998" spans="1:9">
      <c r="A998" s="91"/>
      <c r="B998" s="83"/>
      <c r="C998" s="72"/>
      <c r="D998" s="72"/>
      <c r="E998" s="73"/>
      <c r="F998" s="72"/>
      <c r="G998" s="74"/>
      <c r="H998" s="75"/>
      <c r="I998" s="76"/>
    </row>
    <row r="999" spans="1:9">
      <c r="A999" s="91"/>
      <c r="B999" s="83"/>
      <c r="C999" s="72"/>
      <c r="D999" s="72"/>
      <c r="E999" s="73"/>
      <c r="F999" s="72"/>
      <c r="G999" s="74"/>
      <c r="H999" s="75"/>
      <c r="I999" s="76"/>
    </row>
    <row r="1000" spans="1:9">
      <c r="A1000" s="91"/>
      <c r="B1000" s="83"/>
      <c r="C1000" s="72"/>
      <c r="D1000" s="72"/>
      <c r="E1000" s="73"/>
      <c r="F1000" s="72"/>
      <c r="G1000" s="74"/>
      <c r="H1000" s="75"/>
      <c r="I1000" s="76"/>
    </row>
    <row r="1001" spans="1:9">
      <c r="A1001" s="91"/>
      <c r="B1001" s="83"/>
      <c r="C1001" s="72"/>
      <c r="D1001" s="72"/>
      <c r="E1001" s="73"/>
      <c r="F1001" s="72"/>
      <c r="G1001" s="74"/>
      <c r="H1001" s="75"/>
      <c r="I1001" s="76"/>
    </row>
    <row r="1002" spans="1:9">
      <c r="A1002" s="91"/>
      <c r="B1002" s="83"/>
      <c r="C1002" s="72"/>
      <c r="D1002" s="72"/>
      <c r="E1002" s="73"/>
      <c r="F1002" s="72"/>
      <c r="G1002" s="74"/>
      <c r="H1002" s="75"/>
      <c r="I1002" s="76"/>
    </row>
    <row r="1003" spans="1:9">
      <c r="A1003" s="91"/>
      <c r="B1003" s="83"/>
      <c r="C1003" s="72"/>
      <c r="D1003" s="72"/>
      <c r="E1003" s="73"/>
      <c r="F1003" s="72"/>
      <c r="G1003" s="74"/>
      <c r="H1003" s="75"/>
      <c r="I1003" s="76"/>
    </row>
    <row r="1004" spans="1:9">
      <c r="A1004" s="91"/>
      <c r="B1004" s="83"/>
      <c r="C1004" s="72"/>
      <c r="D1004" s="72"/>
      <c r="E1004" s="73"/>
      <c r="F1004" s="72"/>
      <c r="G1004" s="74"/>
      <c r="H1004" s="75"/>
      <c r="I1004" s="76"/>
    </row>
    <row r="1005" spans="1:9">
      <c r="A1005" s="91"/>
      <c r="B1005" s="83"/>
      <c r="C1005" s="72"/>
      <c r="D1005" s="72"/>
      <c r="E1005" s="73"/>
      <c r="F1005" s="72"/>
      <c r="G1005" s="74"/>
      <c r="H1005" s="75"/>
      <c r="I1005" s="76"/>
    </row>
    <row r="1006" spans="1:9">
      <c r="A1006" s="91"/>
      <c r="B1006" s="83"/>
      <c r="C1006" s="72"/>
      <c r="D1006" s="72"/>
      <c r="E1006" s="73"/>
      <c r="F1006" s="72"/>
      <c r="G1006" s="74"/>
      <c r="H1006" s="75"/>
      <c r="I1006" s="76"/>
    </row>
    <row r="1007" spans="1:9">
      <c r="A1007" s="91"/>
      <c r="B1007" s="83"/>
      <c r="C1007" s="72"/>
      <c r="D1007" s="72"/>
      <c r="E1007" s="73"/>
      <c r="F1007" s="72"/>
      <c r="G1007" s="74"/>
      <c r="H1007" s="75"/>
      <c r="I1007" s="76"/>
    </row>
    <row r="1008" spans="1:9">
      <c r="A1008" s="91"/>
      <c r="B1008" s="83"/>
      <c r="C1008" s="72"/>
      <c r="D1008" s="72"/>
      <c r="E1008" s="73"/>
      <c r="F1008" s="72"/>
      <c r="G1008" s="74"/>
      <c r="H1008" s="75"/>
      <c r="I1008" s="76"/>
    </row>
    <row r="1009" spans="1:9">
      <c r="A1009" s="91"/>
      <c r="B1009" s="83"/>
      <c r="C1009" s="72"/>
      <c r="D1009" s="72"/>
      <c r="E1009" s="73"/>
      <c r="F1009" s="72"/>
      <c r="G1009" s="74"/>
      <c r="H1009" s="75"/>
      <c r="I1009" s="76"/>
    </row>
    <row r="1010" spans="1:9">
      <c r="A1010" s="91"/>
      <c r="B1010" s="83"/>
      <c r="C1010" s="72"/>
      <c r="D1010" s="72"/>
      <c r="E1010" s="73"/>
      <c r="F1010" s="72"/>
      <c r="G1010" s="74"/>
      <c r="H1010" s="75"/>
      <c r="I1010" s="76"/>
    </row>
    <row r="1011" spans="1:9">
      <c r="A1011" s="91"/>
      <c r="B1011" s="83"/>
      <c r="C1011" s="72"/>
      <c r="D1011" s="72"/>
      <c r="E1011" s="73"/>
      <c r="F1011" s="72"/>
      <c r="G1011" s="74"/>
      <c r="H1011" s="75"/>
      <c r="I1011" s="76"/>
    </row>
    <row r="1012" spans="1:9">
      <c r="A1012" s="91"/>
      <c r="B1012" s="83"/>
      <c r="C1012" s="72"/>
      <c r="D1012" s="72"/>
      <c r="E1012" s="73"/>
      <c r="F1012" s="72"/>
      <c r="G1012" s="74"/>
      <c r="H1012" s="75"/>
      <c r="I1012" s="76"/>
    </row>
    <row r="1013" spans="1:9">
      <c r="A1013" s="91"/>
      <c r="B1013" s="83"/>
      <c r="C1013" s="72"/>
      <c r="D1013" s="72"/>
      <c r="E1013" s="73"/>
      <c r="F1013" s="72"/>
      <c r="G1013" s="74"/>
      <c r="H1013" s="75"/>
      <c r="I1013" s="76"/>
    </row>
    <row r="1014" spans="1:9">
      <c r="A1014" s="91"/>
      <c r="B1014" s="83"/>
      <c r="C1014" s="72"/>
      <c r="D1014" s="72"/>
      <c r="E1014" s="73"/>
      <c r="F1014" s="72"/>
      <c r="G1014" s="74"/>
      <c r="H1014" s="75"/>
      <c r="I1014" s="76"/>
    </row>
    <row r="1015" spans="1:9">
      <c r="A1015" s="91"/>
      <c r="B1015" s="83"/>
      <c r="C1015" s="72"/>
      <c r="D1015" s="72"/>
      <c r="E1015" s="73"/>
      <c r="F1015" s="72"/>
      <c r="G1015" s="74"/>
      <c r="H1015" s="75"/>
      <c r="I1015" s="76"/>
    </row>
    <row r="1016" spans="1:9">
      <c r="A1016" s="91"/>
      <c r="B1016" s="83"/>
      <c r="C1016" s="72"/>
      <c r="D1016" s="72"/>
      <c r="E1016" s="73"/>
      <c r="F1016" s="72"/>
      <c r="G1016" s="74"/>
      <c r="H1016" s="75"/>
      <c r="I1016" s="76"/>
    </row>
    <row r="1017" spans="1:9">
      <c r="A1017" s="91"/>
      <c r="B1017" s="83"/>
      <c r="C1017" s="72"/>
      <c r="D1017" s="72"/>
      <c r="E1017" s="73"/>
      <c r="F1017" s="72"/>
      <c r="G1017" s="74"/>
      <c r="H1017" s="75"/>
      <c r="I1017" s="76"/>
    </row>
    <row r="1018" spans="1:9">
      <c r="A1018" s="91"/>
      <c r="B1018" s="83"/>
      <c r="C1018" s="72"/>
      <c r="D1018" s="72"/>
      <c r="E1018" s="73"/>
      <c r="F1018" s="72"/>
      <c r="G1018" s="74"/>
      <c r="H1018" s="75"/>
      <c r="I1018" s="76"/>
    </row>
    <row r="1019" spans="1:9">
      <c r="A1019" s="91"/>
      <c r="B1019" s="83"/>
      <c r="C1019" s="72"/>
      <c r="D1019" s="72"/>
      <c r="E1019" s="73"/>
      <c r="F1019" s="72"/>
      <c r="G1019" s="74"/>
      <c r="H1019" s="75"/>
      <c r="I1019" s="76"/>
    </row>
    <row r="1020" spans="1:9">
      <c r="A1020" s="91"/>
      <c r="B1020" s="83"/>
      <c r="C1020" s="72"/>
      <c r="D1020" s="72"/>
      <c r="E1020" s="73"/>
      <c r="F1020" s="72"/>
      <c r="G1020" s="74"/>
      <c r="H1020" s="75"/>
      <c r="I1020" s="76"/>
    </row>
    <row r="1021" spans="1:9">
      <c r="A1021" s="91"/>
      <c r="B1021" s="83"/>
      <c r="C1021" s="72"/>
      <c r="D1021" s="72"/>
      <c r="E1021" s="73"/>
      <c r="F1021" s="72"/>
      <c r="G1021" s="74"/>
      <c r="H1021" s="75"/>
      <c r="I1021" s="76"/>
    </row>
    <row r="1022" spans="1:9">
      <c r="A1022" s="91"/>
      <c r="B1022" s="83"/>
      <c r="C1022" s="72"/>
      <c r="D1022" s="72"/>
      <c r="E1022" s="73"/>
      <c r="F1022" s="72"/>
      <c r="G1022" s="74"/>
      <c r="H1022" s="75"/>
      <c r="I1022" s="76"/>
    </row>
    <row r="1023" spans="1:9">
      <c r="A1023" s="91"/>
      <c r="B1023" s="83"/>
      <c r="C1023" s="72"/>
      <c r="D1023" s="72"/>
      <c r="E1023" s="73"/>
      <c r="F1023" s="72"/>
      <c r="G1023" s="74"/>
      <c r="H1023" s="75"/>
      <c r="I1023" s="76"/>
    </row>
    <row r="1024" spans="1:9">
      <c r="A1024" s="91"/>
      <c r="B1024" s="83"/>
      <c r="C1024" s="72"/>
      <c r="D1024" s="72"/>
      <c r="E1024" s="73"/>
      <c r="F1024" s="72"/>
      <c r="G1024" s="74"/>
      <c r="H1024" s="75"/>
      <c r="I1024" s="76"/>
    </row>
    <row r="1025" spans="1:9">
      <c r="A1025" s="91"/>
      <c r="B1025" s="83"/>
      <c r="C1025" s="72"/>
      <c r="D1025" s="72"/>
      <c r="E1025" s="73"/>
      <c r="F1025" s="72"/>
      <c r="G1025" s="74"/>
      <c r="H1025" s="75"/>
      <c r="I1025" s="76"/>
    </row>
    <row r="1026" spans="1:9">
      <c r="A1026" s="91"/>
      <c r="B1026" s="83"/>
      <c r="C1026" s="72"/>
      <c r="D1026" s="72"/>
      <c r="E1026" s="73"/>
      <c r="F1026" s="72"/>
      <c r="G1026" s="74"/>
      <c r="H1026" s="75"/>
      <c r="I1026" s="76"/>
    </row>
    <row r="1027" spans="1:9">
      <c r="A1027" s="91"/>
      <c r="B1027" s="83"/>
      <c r="C1027" s="72"/>
      <c r="D1027" s="72"/>
      <c r="E1027" s="73"/>
      <c r="F1027" s="72"/>
      <c r="G1027" s="74"/>
      <c r="H1027" s="75"/>
      <c r="I1027" s="76"/>
    </row>
    <row r="1028" spans="1:9">
      <c r="A1028" s="91"/>
      <c r="B1028" s="83"/>
      <c r="C1028" s="72"/>
      <c r="D1028" s="72"/>
      <c r="E1028" s="73"/>
      <c r="F1028" s="72"/>
      <c r="G1028" s="74"/>
      <c r="H1028" s="75"/>
      <c r="I1028" s="76"/>
    </row>
    <row r="1029" spans="1:9">
      <c r="A1029" s="91"/>
      <c r="B1029" s="83"/>
      <c r="C1029" s="72"/>
      <c r="D1029" s="72"/>
      <c r="E1029" s="73"/>
      <c r="F1029" s="72"/>
      <c r="G1029" s="74"/>
      <c r="H1029" s="75"/>
      <c r="I1029" s="76"/>
    </row>
    <row r="1030" spans="1:9">
      <c r="A1030" s="91"/>
      <c r="B1030" s="83"/>
      <c r="C1030" s="72"/>
      <c r="D1030" s="72"/>
      <c r="E1030" s="73"/>
      <c r="F1030" s="72"/>
      <c r="G1030" s="74"/>
      <c r="H1030" s="75"/>
      <c r="I1030" s="76"/>
    </row>
    <row r="1031" spans="1:9">
      <c r="A1031" s="91"/>
      <c r="B1031" s="83"/>
      <c r="C1031" s="72"/>
      <c r="D1031" s="72"/>
      <c r="E1031" s="73"/>
      <c r="F1031" s="72"/>
      <c r="G1031" s="74"/>
      <c r="H1031" s="75"/>
      <c r="I1031" s="76"/>
    </row>
    <row r="1032" spans="1:9">
      <c r="A1032" s="91"/>
      <c r="B1032" s="83"/>
      <c r="C1032" s="72"/>
      <c r="D1032" s="72"/>
      <c r="E1032" s="73"/>
      <c r="F1032" s="72"/>
      <c r="G1032" s="74"/>
      <c r="H1032" s="75"/>
      <c r="I1032" s="76"/>
    </row>
    <row r="1033" spans="1:9">
      <c r="A1033" s="91"/>
      <c r="B1033" s="83"/>
      <c r="C1033" s="72"/>
      <c r="D1033" s="72"/>
      <c r="E1033" s="73"/>
      <c r="F1033" s="72"/>
      <c r="G1033" s="74"/>
      <c r="H1033" s="75"/>
      <c r="I1033" s="76"/>
    </row>
    <row r="1034" spans="1:9">
      <c r="A1034" s="91"/>
      <c r="B1034" s="83"/>
      <c r="C1034" s="72"/>
      <c r="D1034" s="72"/>
      <c r="E1034" s="73"/>
      <c r="F1034" s="72"/>
      <c r="G1034" s="74"/>
      <c r="H1034" s="75"/>
      <c r="I1034" s="76"/>
    </row>
    <row r="1035" spans="1:9">
      <c r="A1035" s="91"/>
      <c r="B1035" s="83"/>
      <c r="C1035" s="72"/>
      <c r="D1035" s="72"/>
      <c r="E1035" s="73"/>
      <c r="F1035" s="72"/>
      <c r="G1035" s="74"/>
      <c r="H1035" s="75"/>
      <c r="I1035" s="76"/>
    </row>
    <row r="1036" spans="1:9">
      <c r="A1036" s="91"/>
      <c r="B1036" s="83"/>
      <c r="C1036" s="72"/>
      <c r="D1036" s="72"/>
      <c r="E1036" s="73"/>
      <c r="F1036" s="72"/>
      <c r="G1036" s="74"/>
      <c r="H1036" s="75"/>
      <c r="I1036" s="76"/>
    </row>
    <row r="1037" spans="1:9">
      <c r="A1037" s="91"/>
      <c r="B1037" s="83"/>
      <c r="C1037" s="72"/>
      <c r="D1037" s="72"/>
      <c r="E1037" s="73"/>
      <c r="F1037" s="72"/>
      <c r="G1037" s="74"/>
      <c r="H1037" s="75"/>
      <c r="I1037" s="76"/>
    </row>
    <row r="1038" spans="1:9">
      <c r="A1038" s="91"/>
      <c r="B1038" s="83"/>
      <c r="C1038" s="72"/>
      <c r="D1038" s="72"/>
      <c r="E1038" s="73"/>
      <c r="F1038" s="72"/>
      <c r="G1038" s="74"/>
      <c r="H1038" s="75"/>
      <c r="I1038" s="76"/>
    </row>
    <row r="1039" spans="1:9">
      <c r="A1039" s="91"/>
      <c r="B1039" s="83"/>
      <c r="C1039" s="72"/>
      <c r="D1039" s="72"/>
      <c r="E1039" s="73"/>
      <c r="F1039" s="72"/>
      <c r="G1039" s="74"/>
      <c r="H1039" s="75"/>
      <c r="I1039" s="76"/>
    </row>
    <row r="1040" spans="1:9">
      <c r="A1040" s="91"/>
      <c r="B1040" s="83"/>
      <c r="C1040" s="72"/>
      <c r="D1040" s="72"/>
      <c r="E1040" s="73"/>
      <c r="F1040" s="72"/>
      <c r="G1040" s="74"/>
      <c r="H1040" s="75"/>
      <c r="I1040" s="76"/>
    </row>
    <row r="1041" spans="1:9">
      <c r="A1041" s="91"/>
      <c r="B1041" s="83"/>
      <c r="C1041" s="72"/>
      <c r="D1041" s="72"/>
      <c r="E1041" s="73"/>
      <c r="F1041" s="72"/>
      <c r="G1041" s="74"/>
      <c r="H1041" s="75"/>
      <c r="I1041" s="76"/>
    </row>
    <row r="1042" spans="1:9">
      <c r="A1042" s="91"/>
      <c r="B1042" s="83"/>
      <c r="C1042" s="72"/>
      <c r="D1042" s="72"/>
      <c r="E1042" s="73"/>
      <c r="F1042" s="72"/>
      <c r="G1042" s="74"/>
      <c r="H1042" s="75"/>
      <c r="I1042" s="76"/>
    </row>
    <row r="1043" spans="1:9">
      <c r="A1043" s="91"/>
      <c r="B1043" s="83"/>
      <c r="C1043" s="72"/>
      <c r="D1043" s="72"/>
      <c r="E1043" s="73"/>
      <c r="F1043" s="72"/>
      <c r="G1043" s="74"/>
      <c r="H1043" s="75"/>
      <c r="I1043" s="76"/>
    </row>
    <row r="1044" spans="1:9">
      <c r="A1044" s="91"/>
      <c r="B1044" s="83"/>
      <c r="C1044" s="72"/>
      <c r="D1044" s="72"/>
      <c r="E1044" s="73"/>
      <c r="F1044" s="72"/>
      <c r="G1044" s="74"/>
      <c r="H1044" s="75"/>
      <c r="I1044" s="76"/>
    </row>
    <row r="1045" spans="1:9">
      <c r="A1045" s="91"/>
      <c r="B1045" s="83"/>
      <c r="C1045" s="72"/>
      <c r="D1045" s="72"/>
      <c r="E1045" s="73"/>
      <c r="F1045" s="72"/>
      <c r="G1045" s="74"/>
      <c r="H1045" s="75"/>
      <c r="I1045" s="76"/>
    </row>
    <row r="1046" spans="1:9">
      <c r="A1046" s="91"/>
      <c r="B1046" s="83"/>
      <c r="C1046" s="72"/>
      <c r="D1046" s="72"/>
      <c r="E1046" s="73"/>
      <c r="F1046" s="72"/>
      <c r="G1046" s="74"/>
      <c r="H1046" s="75"/>
      <c r="I1046" s="76"/>
    </row>
    <row r="1047" spans="1:9">
      <c r="A1047" s="91"/>
      <c r="B1047" s="83"/>
      <c r="C1047" s="72"/>
      <c r="D1047" s="72"/>
      <c r="E1047" s="73"/>
      <c r="F1047" s="72"/>
      <c r="G1047" s="74"/>
      <c r="H1047" s="75"/>
      <c r="I1047" s="76"/>
    </row>
    <row r="1048" spans="1:9">
      <c r="A1048" s="91"/>
      <c r="B1048" s="83"/>
      <c r="C1048" s="72"/>
      <c r="D1048" s="72"/>
      <c r="E1048" s="73"/>
      <c r="F1048" s="72"/>
      <c r="G1048" s="74"/>
      <c r="H1048" s="75"/>
      <c r="I1048" s="76"/>
    </row>
    <row r="1049" spans="1:9">
      <c r="A1049" s="91"/>
      <c r="B1049" s="83"/>
      <c r="C1049" s="72"/>
      <c r="D1049" s="72"/>
      <c r="E1049" s="73"/>
      <c r="F1049" s="72"/>
      <c r="G1049" s="74"/>
      <c r="H1049" s="75"/>
      <c r="I1049" s="76"/>
    </row>
    <row r="1050" spans="1:9">
      <c r="A1050" s="91"/>
      <c r="B1050" s="83"/>
      <c r="C1050" s="72"/>
      <c r="D1050" s="72"/>
      <c r="E1050" s="73"/>
      <c r="F1050" s="72"/>
      <c r="G1050" s="74"/>
      <c r="H1050" s="75"/>
      <c r="I1050" s="76"/>
    </row>
    <row r="1051" spans="1:9">
      <c r="A1051" s="91"/>
      <c r="B1051" s="83"/>
      <c r="C1051" s="72"/>
      <c r="D1051" s="72"/>
      <c r="E1051" s="73"/>
      <c r="F1051" s="72"/>
      <c r="G1051" s="74"/>
      <c r="H1051" s="75"/>
      <c r="I1051" s="76"/>
    </row>
    <row r="1052" spans="1:9">
      <c r="A1052" s="91"/>
      <c r="B1052" s="83"/>
      <c r="C1052" s="72"/>
      <c r="D1052" s="72"/>
      <c r="E1052" s="73"/>
      <c r="F1052" s="72"/>
      <c r="G1052" s="74"/>
      <c r="H1052" s="75"/>
      <c r="I1052" s="76"/>
    </row>
    <row r="1053" spans="1:9">
      <c r="A1053" s="91"/>
      <c r="B1053" s="83"/>
      <c r="C1053" s="72"/>
      <c r="D1053" s="72"/>
      <c r="E1053" s="73"/>
      <c r="F1053" s="72"/>
      <c r="G1053" s="74"/>
      <c r="H1053" s="75"/>
      <c r="I1053" s="76"/>
    </row>
    <row r="1054" spans="1:9">
      <c r="A1054" s="91"/>
      <c r="B1054" s="83"/>
      <c r="C1054" s="72"/>
      <c r="D1054" s="72"/>
      <c r="E1054" s="73"/>
      <c r="F1054" s="72"/>
      <c r="G1054" s="74"/>
      <c r="H1054" s="75"/>
      <c r="I1054" s="76"/>
    </row>
    <row r="1055" spans="1:9">
      <c r="A1055" s="91"/>
      <c r="B1055" s="83"/>
      <c r="C1055" s="72"/>
      <c r="D1055" s="72"/>
      <c r="E1055" s="73"/>
      <c r="F1055" s="72"/>
      <c r="G1055" s="74"/>
      <c r="H1055" s="75"/>
      <c r="I1055" s="76"/>
    </row>
    <row r="1056" spans="1:9">
      <c r="A1056" s="91"/>
      <c r="B1056" s="83"/>
      <c r="C1056" s="72"/>
      <c r="D1056" s="72"/>
      <c r="E1056" s="73"/>
      <c r="F1056" s="72"/>
      <c r="G1056" s="74"/>
      <c r="H1056" s="75"/>
      <c r="I1056" s="76"/>
    </row>
    <row r="1057" spans="1:9">
      <c r="A1057" s="91"/>
      <c r="B1057" s="83"/>
      <c r="C1057" s="72"/>
      <c r="D1057" s="72"/>
      <c r="E1057" s="73"/>
      <c r="F1057" s="72"/>
      <c r="G1057" s="74"/>
      <c r="H1057" s="75"/>
      <c r="I1057" s="76"/>
    </row>
    <row r="1058" spans="1:9">
      <c r="A1058" s="91"/>
      <c r="B1058" s="83"/>
      <c r="C1058" s="72"/>
      <c r="D1058" s="72"/>
      <c r="E1058" s="73"/>
      <c r="F1058" s="72"/>
      <c r="G1058" s="74"/>
      <c r="H1058" s="75"/>
      <c r="I1058" s="76"/>
    </row>
    <row r="1059" spans="1:9">
      <c r="A1059" s="91"/>
      <c r="B1059" s="83"/>
      <c r="C1059" s="72"/>
      <c r="D1059" s="72"/>
      <c r="E1059" s="73"/>
      <c r="F1059" s="72"/>
      <c r="G1059" s="74"/>
      <c r="H1059" s="75"/>
      <c r="I1059" s="76"/>
    </row>
    <row r="1060" spans="1:9">
      <c r="A1060" s="91"/>
      <c r="B1060" s="83"/>
      <c r="C1060" s="72"/>
      <c r="D1060" s="72"/>
      <c r="E1060" s="73"/>
      <c r="F1060" s="72"/>
      <c r="G1060" s="74"/>
      <c r="H1060" s="75"/>
      <c r="I1060" s="76"/>
    </row>
    <row r="1061" spans="1:9">
      <c r="A1061" s="91"/>
      <c r="B1061" s="83"/>
      <c r="C1061" s="72"/>
      <c r="D1061" s="72"/>
      <c r="E1061" s="73"/>
      <c r="F1061" s="72"/>
      <c r="G1061" s="74"/>
      <c r="H1061" s="75"/>
      <c r="I1061" s="76"/>
    </row>
    <row r="1062" spans="1:9">
      <c r="A1062" s="91"/>
      <c r="B1062" s="83"/>
      <c r="C1062" s="72"/>
      <c r="D1062" s="72"/>
      <c r="E1062" s="73"/>
      <c r="F1062" s="72"/>
      <c r="G1062" s="74"/>
      <c r="H1062" s="75"/>
      <c r="I1062" s="76"/>
    </row>
    <row r="1063" spans="1:9">
      <c r="A1063" s="91"/>
      <c r="B1063" s="83"/>
      <c r="C1063" s="72"/>
      <c r="D1063" s="72"/>
      <c r="E1063" s="73"/>
      <c r="F1063" s="72"/>
      <c r="G1063" s="74"/>
      <c r="H1063" s="75"/>
      <c r="I1063" s="76"/>
    </row>
    <row r="1064" spans="1:9">
      <c r="A1064" s="91"/>
      <c r="B1064" s="83"/>
      <c r="C1064" s="72"/>
      <c r="D1064" s="72"/>
      <c r="E1064" s="73"/>
      <c r="F1064" s="72"/>
      <c r="G1064" s="74"/>
      <c r="H1064" s="75"/>
      <c r="I1064" s="76"/>
    </row>
    <row r="1065" spans="1:9">
      <c r="A1065" s="91"/>
      <c r="B1065" s="83"/>
      <c r="C1065" s="72"/>
      <c r="D1065" s="72"/>
      <c r="E1065" s="73"/>
      <c r="F1065" s="72"/>
      <c r="G1065" s="74"/>
      <c r="H1065" s="75"/>
      <c r="I1065" s="76"/>
    </row>
    <row r="1066" spans="1:9">
      <c r="A1066" s="91"/>
      <c r="B1066" s="83"/>
      <c r="C1066" s="72"/>
      <c r="D1066" s="72"/>
      <c r="E1066" s="73"/>
      <c r="F1066" s="72"/>
      <c r="G1066" s="74"/>
      <c r="H1066" s="75"/>
      <c r="I1066" s="76"/>
    </row>
    <row r="1067" spans="1:9">
      <c r="A1067" s="91"/>
      <c r="B1067" s="83"/>
      <c r="C1067" s="72"/>
      <c r="D1067" s="72"/>
      <c r="E1067" s="73"/>
      <c r="F1067" s="72"/>
      <c r="G1067" s="74"/>
      <c r="H1067" s="75"/>
      <c r="I1067" s="76"/>
    </row>
    <row r="1068" spans="1:9">
      <c r="A1068" s="91"/>
      <c r="B1068" s="83"/>
      <c r="C1068" s="72"/>
      <c r="D1068" s="72"/>
      <c r="E1068" s="73"/>
      <c r="F1068" s="72"/>
      <c r="G1068" s="74"/>
      <c r="H1068" s="75"/>
      <c r="I1068" s="76"/>
    </row>
    <row r="1069" spans="1:9">
      <c r="A1069" s="91"/>
      <c r="B1069" s="83"/>
      <c r="C1069" s="72"/>
      <c r="D1069" s="72"/>
      <c r="E1069" s="73"/>
      <c r="F1069" s="72"/>
      <c r="G1069" s="74"/>
      <c r="H1069" s="75"/>
      <c r="I1069" s="76"/>
    </row>
    <row r="1070" spans="1:9">
      <c r="A1070" s="91"/>
      <c r="B1070" s="83"/>
      <c r="C1070" s="72"/>
      <c r="D1070" s="72"/>
      <c r="E1070" s="73"/>
      <c r="F1070" s="72"/>
      <c r="G1070" s="74"/>
      <c r="H1070" s="75"/>
      <c r="I1070" s="76"/>
    </row>
    <row r="1071" spans="1:9">
      <c r="A1071" s="91"/>
      <c r="B1071" s="83"/>
      <c r="C1071" s="72"/>
      <c r="D1071" s="72"/>
      <c r="E1071" s="73"/>
      <c r="F1071" s="72"/>
      <c r="G1071" s="74"/>
      <c r="H1071" s="75"/>
      <c r="I1071" s="76"/>
    </row>
    <row r="1072" spans="1:9">
      <c r="A1072" s="91"/>
      <c r="B1072" s="83"/>
      <c r="C1072" s="72"/>
      <c r="D1072" s="72"/>
      <c r="E1072" s="73"/>
      <c r="F1072" s="72"/>
      <c r="G1072" s="74"/>
      <c r="H1072" s="75"/>
      <c r="I1072" s="76"/>
    </row>
    <row r="1073" spans="1:9">
      <c r="A1073" s="91"/>
      <c r="B1073" s="83"/>
      <c r="C1073" s="72"/>
      <c r="D1073" s="72"/>
      <c r="E1073" s="73"/>
      <c r="F1073" s="72"/>
      <c r="G1073" s="74"/>
      <c r="H1073" s="75"/>
      <c r="I1073" s="76"/>
    </row>
    <row r="1074" spans="1:9">
      <c r="A1074" s="91"/>
      <c r="B1074" s="83"/>
      <c r="C1074" s="72"/>
      <c r="D1074" s="72"/>
      <c r="E1074" s="73"/>
      <c r="F1074" s="72"/>
      <c r="G1074" s="74"/>
      <c r="H1074" s="75"/>
      <c r="I1074" s="76"/>
    </row>
    <row r="1075" spans="1:9">
      <c r="A1075" s="91"/>
      <c r="B1075" s="83"/>
      <c r="C1075" s="72"/>
      <c r="D1075" s="72"/>
      <c r="E1075" s="73"/>
      <c r="F1075" s="72"/>
      <c r="G1075" s="74"/>
      <c r="H1075" s="75"/>
      <c r="I1075" s="76"/>
    </row>
    <row r="1076" spans="1:9">
      <c r="A1076" s="91"/>
      <c r="B1076" s="83"/>
      <c r="C1076" s="72"/>
      <c r="D1076" s="72"/>
      <c r="E1076" s="73"/>
      <c r="F1076" s="72"/>
      <c r="G1076" s="74"/>
      <c r="H1076" s="75"/>
      <c r="I1076" s="76"/>
    </row>
    <row r="1077" spans="1:9">
      <c r="A1077" s="91"/>
      <c r="B1077" s="83"/>
      <c r="C1077" s="72"/>
      <c r="D1077" s="72"/>
      <c r="E1077" s="73"/>
      <c r="F1077" s="72"/>
      <c r="G1077" s="74"/>
      <c r="H1077" s="75"/>
      <c r="I1077" s="76"/>
    </row>
    <row r="1078" spans="1:9">
      <c r="A1078" s="91"/>
      <c r="B1078" s="83"/>
      <c r="C1078" s="72"/>
      <c r="D1078" s="72"/>
      <c r="E1078" s="73"/>
      <c r="F1078" s="72"/>
      <c r="G1078" s="74"/>
      <c r="H1078" s="75"/>
      <c r="I1078" s="76"/>
    </row>
    <row r="1079" spans="1:9">
      <c r="A1079" s="91"/>
      <c r="B1079" s="83"/>
      <c r="C1079" s="72"/>
      <c r="D1079" s="72"/>
      <c r="E1079" s="73"/>
      <c r="F1079" s="72"/>
      <c r="G1079" s="74"/>
      <c r="H1079" s="75"/>
      <c r="I1079" s="76"/>
    </row>
    <row r="1080" spans="1:9">
      <c r="A1080" s="91"/>
      <c r="B1080" s="83"/>
      <c r="C1080" s="72"/>
      <c r="D1080" s="72"/>
      <c r="E1080" s="73"/>
      <c r="F1080" s="72"/>
      <c r="G1080" s="74"/>
      <c r="H1080" s="75"/>
      <c r="I1080" s="76"/>
    </row>
    <row r="1081" spans="1:9">
      <c r="A1081" s="91"/>
      <c r="B1081" s="83"/>
      <c r="C1081" s="72"/>
      <c r="D1081" s="72"/>
      <c r="E1081" s="73"/>
      <c r="F1081" s="72"/>
      <c r="G1081" s="74"/>
      <c r="H1081" s="75"/>
      <c r="I1081" s="76"/>
    </row>
    <row r="1082" spans="1:9">
      <c r="A1082" s="91"/>
      <c r="B1082" s="83"/>
      <c r="C1082" s="72"/>
      <c r="D1082" s="72"/>
      <c r="E1082" s="73"/>
      <c r="F1082" s="72"/>
      <c r="G1082" s="74"/>
      <c r="H1082" s="75"/>
      <c r="I1082" s="76"/>
    </row>
    <row r="1083" spans="1:9">
      <c r="A1083" s="91"/>
      <c r="B1083" s="83"/>
      <c r="C1083" s="72"/>
      <c r="D1083" s="72"/>
      <c r="E1083" s="73"/>
      <c r="F1083" s="72"/>
      <c r="G1083" s="74"/>
      <c r="H1083" s="75"/>
      <c r="I1083" s="76"/>
    </row>
    <row r="1084" spans="1:9">
      <c r="A1084" s="91"/>
      <c r="B1084" s="83"/>
      <c r="C1084" s="72"/>
      <c r="D1084" s="72"/>
      <c r="E1084" s="73"/>
      <c r="F1084" s="72"/>
      <c r="G1084" s="74"/>
      <c r="H1084" s="75"/>
      <c r="I1084" s="76"/>
    </row>
    <row r="1085" spans="1:9">
      <c r="A1085" s="91"/>
      <c r="B1085" s="83"/>
      <c r="C1085" s="72"/>
      <c r="D1085" s="72"/>
      <c r="E1085" s="73"/>
      <c r="F1085" s="72"/>
      <c r="G1085" s="74"/>
      <c r="H1085" s="75"/>
      <c r="I1085" s="76"/>
    </row>
    <row r="1086" spans="1:9">
      <c r="A1086" s="91"/>
      <c r="B1086" s="83"/>
      <c r="C1086" s="72"/>
      <c r="D1086" s="72"/>
      <c r="E1086" s="73"/>
      <c r="F1086" s="72"/>
      <c r="G1086" s="74"/>
      <c r="H1086" s="75"/>
      <c r="I1086" s="76"/>
    </row>
    <row r="1087" spans="1:9">
      <c r="A1087" s="91"/>
      <c r="B1087" s="83"/>
      <c r="C1087" s="72"/>
      <c r="D1087" s="72"/>
      <c r="E1087" s="73"/>
      <c r="F1087" s="72"/>
      <c r="G1087" s="74"/>
      <c r="H1087" s="75"/>
      <c r="I1087" s="76"/>
    </row>
    <row r="1088" spans="1:9">
      <c r="A1088" s="91"/>
      <c r="B1088" s="83"/>
      <c r="C1088" s="72"/>
      <c r="D1088" s="72"/>
      <c r="E1088" s="73"/>
      <c r="F1088" s="72"/>
      <c r="G1088" s="74"/>
      <c r="H1088" s="75"/>
      <c r="I1088" s="76"/>
    </row>
    <row r="1089" spans="1:9">
      <c r="A1089" s="91"/>
      <c r="B1089" s="83"/>
      <c r="C1089" s="72"/>
      <c r="D1089" s="72"/>
      <c r="E1089" s="73"/>
      <c r="F1089" s="72"/>
      <c r="G1089" s="74"/>
      <c r="H1089" s="75"/>
      <c r="I1089" s="76"/>
    </row>
    <row r="1090" spans="1:9">
      <c r="A1090" s="91"/>
      <c r="B1090" s="83"/>
      <c r="C1090" s="72"/>
      <c r="D1090" s="72"/>
      <c r="E1090" s="73"/>
      <c r="F1090" s="72"/>
      <c r="G1090" s="74"/>
      <c r="H1090" s="75"/>
      <c r="I1090" s="76"/>
    </row>
    <row r="1091" spans="1:9">
      <c r="A1091" s="91"/>
      <c r="B1091" s="83"/>
      <c r="C1091" s="72"/>
      <c r="D1091" s="72"/>
      <c r="E1091" s="73"/>
      <c r="F1091" s="72"/>
      <c r="G1091" s="74"/>
      <c r="H1091" s="75"/>
      <c r="I1091" s="76"/>
    </row>
    <row r="1092" spans="1:9">
      <c r="A1092" s="91"/>
      <c r="B1092" s="83"/>
      <c r="C1092" s="72"/>
      <c r="D1092" s="72"/>
      <c r="E1092" s="73"/>
      <c r="F1092" s="72"/>
      <c r="G1092" s="74"/>
      <c r="H1092" s="75"/>
      <c r="I1092" s="76"/>
    </row>
    <row r="1093" spans="1:9">
      <c r="A1093" s="91"/>
      <c r="B1093" s="83"/>
      <c r="C1093" s="72"/>
      <c r="D1093" s="72"/>
      <c r="E1093" s="73"/>
      <c r="F1093" s="72"/>
      <c r="G1093" s="74"/>
      <c r="H1093" s="75"/>
      <c r="I1093" s="76"/>
    </row>
    <row r="1094" spans="1:9">
      <c r="A1094" s="91"/>
      <c r="B1094" s="83"/>
      <c r="C1094" s="72"/>
      <c r="D1094" s="72"/>
      <c r="E1094" s="73"/>
      <c r="F1094" s="72"/>
      <c r="G1094" s="74"/>
      <c r="H1094" s="75"/>
      <c r="I1094" s="76"/>
    </row>
    <row r="1095" spans="1:9">
      <c r="A1095" s="91"/>
      <c r="B1095" s="83"/>
      <c r="C1095" s="72"/>
      <c r="D1095" s="72"/>
      <c r="E1095" s="73"/>
      <c r="F1095" s="72"/>
      <c r="G1095" s="74"/>
      <c r="H1095" s="75"/>
      <c r="I1095" s="76"/>
    </row>
    <row r="1096" spans="1:9">
      <c r="A1096" s="91"/>
      <c r="B1096" s="83"/>
      <c r="C1096" s="72"/>
      <c r="D1096" s="72"/>
      <c r="E1096" s="73"/>
      <c r="F1096" s="72"/>
      <c r="G1096" s="74"/>
      <c r="H1096" s="75"/>
      <c r="I1096" s="76"/>
    </row>
    <row r="1097" spans="1:9">
      <c r="A1097" s="91"/>
      <c r="B1097" s="83"/>
      <c r="C1097" s="72"/>
      <c r="D1097" s="72"/>
      <c r="E1097" s="73"/>
      <c r="F1097" s="72"/>
      <c r="G1097" s="74"/>
      <c r="H1097" s="75"/>
      <c r="I1097" s="76"/>
    </row>
    <row r="1098" spans="1:9">
      <c r="A1098" s="91"/>
      <c r="B1098" s="83"/>
      <c r="C1098" s="72"/>
      <c r="D1098" s="72"/>
      <c r="E1098" s="73"/>
      <c r="F1098" s="72"/>
      <c r="G1098" s="74"/>
      <c r="H1098" s="75"/>
      <c r="I1098" s="76"/>
    </row>
    <row r="1099" spans="1:9">
      <c r="A1099" s="91"/>
      <c r="B1099" s="83"/>
      <c r="C1099" s="72"/>
      <c r="D1099" s="72"/>
      <c r="E1099" s="73"/>
      <c r="F1099" s="72"/>
      <c r="G1099" s="74"/>
      <c r="H1099" s="75"/>
      <c r="I1099" s="76"/>
    </row>
    <row r="1100" spans="1:9">
      <c r="A1100" s="91"/>
      <c r="B1100" s="83"/>
      <c r="C1100" s="72"/>
      <c r="D1100" s="72"/>
      <c r="E1100" s="73"/>
      <c r="F1100" s="72"/>
      <c r="G1100" s="74"/>
      <c r="H1100" s="75"/>
      <c r="I1100" s="76"/>
    </row>
    <row r="1101" spans="1:9">
      <c r="A1101" s="91"/>
      <c r="B1101" s="83"/>
      <c r="C1101" s="72"/>
      <c r="D1101" s="72"/>
      <c r="E1101" s="73"/>
      <c r="F1101" s="72"/>
      <c r="G1101" s="74"/>
      <c r="H1101" s="75"/>
      <c r="I1101" s="76"/>
    </row>
    <row r="1102" spans="1:9">
      <c r="A1102" s="91"/>
      <c r="B1102" s="83"/>
      <c r="C1102" s="72"/>
      <c r="D1102" s="72"/>
      <c r="E1102" s="73"/>
      <c r="F1102" s="72"/>
      <c r="G1102" s="74"/>
      <c r="H1102" s="75"/>
      <c r="I1102" s="76"/>
    </row>
    <row r="1103" spans="1:9">
      <c r="A1103" s="91"/>
      <c r="B1103" s="83"/>
      <c r="C1103" s="72"/>
      <c r="D1103" s="72"/>
      <c r="E1103" s="73"/>
      <c r="F1103" s="72"/>
      <c r="G1103" s="74"/>
      <c r="H1103" s="75"/>
      <c r="I1103" s="76"/>
    </row>
    <row r="1104" spans="1:9" ht="15.75" thickBot="1">
      <c r="A1104" s="92"/>
      <c r="B1104" s="84"/>
      <c r="C1104" s="77"/>
      <c r="D1104" s="77"/>
      <c r="E1104" s="78"/>
      <c r="F1104" s="77"/>
      <c r="G1104" s="79"/>
      <c r="H1104" s="80"/>
      <c r="I1104" s="81"/>
    </row>
    <row r="1105" spans="1:7" ht="15.75" thickTop="1"/>
    <row r="1106" spans="1:7" ht="15.75" thickBot="1"/>
    <row r="1107" spans="1:7" ht="17.25" thickTop="1" thickBot="1">
      <c r="A1107" s="90"/>
      <c r="B1107" s="86"/>
      <c r="C1107" s="87"/>
      <c r="D1107" s="88"/>
      <c r="E1107" s="86"/>
      <c r="F1107" s="89"/>
      <c r="G1107" s="87"/>
    </row>
    <row r="1108" spans="1:7" ht="17.25" thickTop="1" thickBot="1">
      <c r="A1108" s="85"/>
      <c r="B1108" s="93"/>
      <c r="C1108" s="94"/>
      <c r="D1108" s="95"/>
      <c r="E1108" s="96"/>
      <c r="F1108" s="95"/>
      <c r="G1108" s="96"/>
    </row>
    <row r="1109" spans="1:7" ht="15.75" thickTop="1"/>
  </sheetData>
  <mergeCells count="2">
    <mergeCell ref="A1:C1"/>
    <mergeCell ref="A5:C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2015</vt:lpstr>
      <vt:lpstr>FILTRAGE </vt:lpstr>
      <vt:lpstr>'FILTRAGE '!Criteres</vt:lpstr>
      <vt:lpstr>'FILTRAGE '!Extraire</vt:lpstr>
      <vt:lpstr>'2015'!Zone_d_impression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Pierre</cp:lastModifiedBy>
  <cp:lastPrinted>2015-03-01T08:01:54Z</cp:lastPrinted>
  <dcterms:created xsi:type="dcterms:W3CDTF">2015-01-12T03:12:43Z</dcterms:created>
  <dcterms:modified xsi:type="dcterms:W3CDTF">2015-03-24T08:44:20Z</dcterms:modified>
</cp:coreProperties>
</file>