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0730" windowHeight="1003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F40" i="1"/>
  <c r="C40"/>
  <c r="B40"/>
  <c r="H40"/>
  <c r="I40"/>
  <c r="J40"/>
  <c r="K40"/>
  <c r="L40"/>
  <c r="M40"/>
  <c r="G40"/>
  <c r="B36"/>
  <c r="E40"/>
  <c r="D40"/>
  <c r="C42" l="1"/>
  <c r="M36"/>
  <c r="L36"/>
  <c r="K36"/>
  <c r="J36"/>
  <c r="I36"/>
  <c r="H36"/>
  <c r="G36"/>
  <c r="F36"/>
  <c r="E36"/>
  <c r="D36"/>
  <c r="C36"/>
  <c r="C38" l="1"/>
</calcChain>
</file>

<file path=xl/sharedStrings.xml><?xml version="1.0" encoding="utf-8"?>
<sst xmlns="http://schemas.openxmlformats.org/spreadsheetml/2006/main" count="6" uniqueCount="5">
  <si>
    <t>Solde moyen</t>
  </si>
  <si>
    <t>Moyenne annuelle</t>
  </si>
  <si>
    <t>Solde début</t>
  </si>
  <si>
    <t>Evolution du solde du compte courant d'associé</t>
  </si>
  <si>
    <t>Calcul avec fonction personnalisée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</si>
</sst>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5" formatCode="mmmm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99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center"/>
    </xf>
    <xf numFmtId="43" fontId="2" fillId="0" borderId="7" xfId="1" applyFont="1" applyBorder="1" applyAlignment="1">
      <alignment horizontal="center" vertical="center"/>
    </xf>
    <xf numFmtId="43" fontId="2" fillId="0" borderId="8" xfId="1" applyFont="1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  <xf numFmtId="43" fontId="0" fillId="2" borderId="1" xfId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3" fillId="3" borderId="13" xfId="0" applyFont="1" applyFill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43" fontId="0" fillId="0" borderId="0" xfId="0" applyNumberFormat="1" applyAlignment="1">
      <alignment horizontal="center"/>
    </xf>
    <xf numFmtId="165" fontId="2" fillId="0" borderId="6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43" fontId="2" fillId="0" borderId="1" xfId="1" applyFont="1" applyBorder="1" applyAlignment="1">
      <alignment horizontal="center" vertical="center"/>
    </xf>
    <xf numFmtId="43" fontId="2" fillId="0" borderId="20" xfId="1" applyFont="1" applyBorder="1" applyAlignment="1">
      <alignment horizontal="center" vertical="center"/>
    </xf>
    <xf numFmtId="43" fontId="0" fillId="0" borderId="20" xfId="1" applyFont="1" applyBorder="1" applyAlignment="1">
      <alignment horizontal="center" vertical="center"/>
    </xf>
    <xf numFmtId="165" fontId="2" fillId="0" borderId="11" xfId="0" applyNumberFormat="1" applyFont="1" applyBorder="1" applyAlignment="1">
      <alignment horizontal="center" vertical="center"/>
    </xf>
    <xf numFmtId="165" fontId="2" fillId="0" borderId="21" xfId="0" applyNumberFormat="1" applyFont="1" applyBorder="1" applyAlignment="1">
      <alignment horizontal="center" vertical="center"/>
    </xf>
    <xf numFmtId="43" fontId="2" fillId="0" borderId="12" xfId="1" applyFont="1" applyBorder="1" applyAlignment="1">
      <alignment horizontal="center" vertical="center"/>
    </xf>
    <xf numFmtId="43" fontId="0" fillId="0" borderId="19" xfId="1" applyFont="1" applyBorder="1" applyAlignment="1">
      <alignment horizontal="center" vertical="center"/>
    </xf>
    <xf numFmtId="43" fontId="0" fillId="2" borderId="19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22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43" fontId="2" fillId="3" borderId="10" xfId="0" applyNumberFormat="1" applyFont="1" applyFill="1" applyBorder="1" applyAlignment="1">
      <alignment horizontal="center"/>
    </xf>
    <xf numFmtId="2" fontId="2" fillId="3" borderId="3" xfId="1" applyNumberFormat="1" applyFont="1" applyFill="1" applyBorder="1" applyAlignment="1">
      <alignment horizontal="center" vertical="center"/>
    </xf>
    <xf numFmtId="2" fontId="2" fillId="3" borderId="4" xfId="1" applyNumberFormat="1" applyFont="1" applyFill="1" applyBorder="1" applyAlignment="1">
      <alignment horizontal="center" vertical="center"/>
    </xf>
    <xf numFmtId="2" fontId="2" fillId="3" borderId="5" xfId="1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2" fontId="2" fillId="4" borderId="2" xfId="0" applyNumberFormat="1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2" fontId="2" fillId="0" borderId="24" xfId="1" applyNumberFormat="1" applyFont="1" applyFill="1" applyBorder="1" applyAlignment="1">
      <alignment horizontal="center" vertical="center"/>
    </xf>
    <xf numFmtId="2" fontId="2" fillId="0" borderId="0" xfId="1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43" fontId="2" fillId="4" borderId="2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00CC99"/>
      <color rgb="FFFF7C8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M42"/>
  <sheetViews>
    <sheetView tabSelected="1" workbookViewId="0">
      <pane ySplit="4" topLeftCell="A29" activePane="bottomLeft" state="frozenSplit"/>
      <selection pane="bottomLeft" activeCell="A40" sqref="A40"/>
    </sheetView>
  </sheetViews>
  <sheetFormatPr baseColWidth="10" defaultColWidth="12.85546875" defaultRowHeight="15"/>
  <cols>
    <col min="1" max="1" width="17.85546875" style="1" customWidth="1"/>
    <col min="2" max="16384" width="12.85546875" style="1"/>
  </cols>
  <sheetData>
    <row r="1" spans="1:13" ht="19.5" thickBot="1">
      <c r="A1" s="9" t="s">
        <v>3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1"/>
    </row>
    <row r="2" spans="1:13" ht="15.75" thickBot="1"/>
    <row r="3" spans="1:13">
      <c r="A3" s="7" t="s">
        <v>2</v>
      </c>
      <c r="B3" s="20">
        <v>41548</v>
      </c>
      <c r="C3" s="13">
        <v>41579</v>
      </c>
      <c r="D3" s="13">
        <v>41609</v>
      </c>
      <c r="E3" s="13">
        <v>41640</v>
      </c>
      <c r="F3" s="13">
        <v>41671</v>
      </c>
      <c r="G3" s="13">
        <v>41699</v>
      </c>
      <c r="H3" s="13">
        <v>41730</v>
      </c>
      <c r="I3" s="13">
        <v>41760</v>
      </c>
      <c r="J3" s="13">
        <v>41791</v>
      </c>
      <c r="K3" s="13">
        <v>41821</v>
      </c>
      <c r="L3" s="13">
        <v>41852</v>
      </c>
      <c r="M3" s="21">
        <v>41883</v>
      </c>
    </row>
    <row r="4" spans="1:13" ht="15.75" thickBot="1">
      <c r="A4" s="8"/>
      <c r="B4" s="22">
        <v>1000.27</v>
      </c>
      <c r="C4" s="2">
        <v>986.45</v>
      </c>
      <c r="D4" s="2">
        <v>1818.5</v>
      </c>
      <c r="E4" s="2">
        <v>5958.81</v>
      </c>
      <c r="F4" s="2">
        <v>944.99</v>
      </c>
      <c r="G4" s="2">
        <v>931.17</v>
      </c>
      <c r="H4" s="2">
        <v>10917.35</v>
      </c>
      <c r="I4" s="2">
        <v>10903.53</v>
      </c>
      <c r="J4" s="2">
        <v>10982.22</v>
      </c>
      <c r="K4" s="2">
        <v>968.4</v>
      </c>
      <c r="L4" s="2">
        <v>954.58</v>
      </c>
      <c r="M4" s="3">
        <v>940.76</v>
      </c>
    </row>
    <row r="5" spans="1:13">
      <c r="A5" s="14">
        <v>1</v>
      </c>
      <c r="B5" s="18"/>
      <c r="C5" s="18"/>
      <c r="D5" s="19">
        <v>6818.5</v>
      </c>
      <c r="E5" s="19"/>
      <c r="F5" s="19"/>
      <c r="G5" s="19"/>
      <c r="H5" s="19"/>
      <c r="I5" s="19"/>
      <c r="J5" s="18"/>
      <c r="K5" s="19"/>
      <c r="L5" s="19"/>
      <c r="M5" s="19"/>
    </row>
    <row r="6" spans="1:13">
      <c r="A6" s="15">
        <v>2</v>
      </c>
      <c r="B6" s="17"/>
      <c r="C6" s="17"/>
      <c r="D6" s="4"/>
      <c r="E6" s="4"/>
      <c r="F6" s="4"/>
      <c r="G6" s="4"/>
      <c r="H6" s="4"/>
      <c r="I6" s="4"/>
      <c r="J6" s="17"/>
      <c r="K6" s="4"/>
      <c r="L6" s="4"/>
      <c r="M6" s="4"/>
    </row>
    <row r="7" spans="1:13">
      <c r="A7" s="15">
        <v>3</v>
      </c>
      <c r="B7" s="17"/>
      <c r="C7" s="17"/>
      <c r="D7" s="4"/>
      <c r="E7" s="4"/>
      <c r="F7" s="4"/>
      <c r="G7" s="4"/>
      <c r="H7" s="4"/>
      <c r="I7" s="4"/>
      <c r="J7" s="17"/>
      <c r="K7" s="4"/>
      <c r="L7" s="4"/>
      <c r="M7" s="4"/>
    </row>
    <row r="8" spans="1:13">
      <c r="A8" s="15">
        <v>4</v>
      </c>
      <c r="B8" s="17"/>
      <c r="C8" s="17"/>
      <c r="D8" s="4"/>
      <c r="E8" s="4"/>
      <c r="F8" s="4"/>
      <c r="G8" s="4"/>
      <c r="H8" s="4"/>
      <c r="I8" s="4"/>
      <c r="J8" s="17"/>
      <c r="K8" s="4"/>
      <c r="L8" s="4"/>
      <c r="M8" s="4"/>
    </row>
    <row r="9" spans="1:13">
      <c r="A9" s="15">
        <v>5</v>
      </c>
      <c r="B9" s="17"/>
      <c r="C9" s="17"/>
      <c r="D9" s="4"/>
      <c r="E9" s="4"/>
      <c r="F9" s="4"/>
      <c r="G9" s="4"/>
      <c r="H9" s="4"/>
      <c r="I9" s="4"/>
      <c r="J9" s="17"/>
      <c r="K9" s="4"/>
      <c r="L9" s="4"/>
      <c r="M9" s="4"/>
    </row>
    <row r="10" spans="1:13">
      <c r="A10" s="15">
        <v>6</v>
      </c>
      <c r="B10" s="17"/>
      <c r="C10" s="17"/>
      <c r="D10" s="4"/>
      <c r="E10" s="4"/>
      <c r="F10" s="4"/>
      <c r="G10" s="4"/>
      <c r="H10" s="4"/>
      <c r="I10" s="4"/>
      <c r="J10" s="17"/>
      <c r="K10" s="4"/>
      <c r="L10" s="4"/>
      <c r="M10" s="4"/>
    </row>
    <row r="11" spans="1:13">
      <c r="A11" s="15">
        <v>7</v>
      </c>
      <c r="B11" s="17"/>
      <c r="C11" s="17"/>
      <c r="D11" s="4">
        <v>5972.63</v>
      </c>
      <c r="E11" s="4"/>
      <c r="F11" s="4"/>
      <c r="G11" s="4"/>
      <c r="H11" s="4"/>
      <c r="I11" s="4">
        <v>10996.04</v>
      </c>
      <c r="J11" s="17"/>
      <c r="K11" s="4"/>
      <c r="L11" s="4"/>
      <c r="M11" s="4"/>
    </row>
    <row r="12" spans="1:13">
      <c r="A12" s="15">
        <v>8</v>
      </c>
      <c r="B12" s="17"/>
      <c r="C12" s="17"/>
      <c r="D12" s="4"/>
      <c r="E12" s="4"/>
      <c r="F12" s="4"/>
      <c r="G12" s="4"/>
      <c r="H12" s="4"/>
      <c r="I12" s="4"/>
      <c r="J12" s="17"/>
      <c r="K12" s="4"/>
      <c r="L12" s="4"/>
      <c r="M12" s="4"/>
    </row>
    <row r="13" spans="1:13">
      <c r="A13" s="15">
        <v>9</v>
      </c>
      <c r="B13" s="17"/>
      <c r="C13" s="17"/>
      <c r="D13" s="4"/>
      <c r="E13" s="4"/>
      <c r="F13" s="4"/>
      <c r="G13" s="4"/>
      <c r="H13" s="4"/>
      <c r="I13" s="4"/>
      <c r="J13" s="17"/>
      <c r="K13" s="4"/>
      <c r="L13" s="4"/>
      <c r="M13" s="4"/>
    </row>
    <row r="14" spans="1:13">
      <c r="A14" s="15">
        <v>10</v>
      </c>
      <c r="B14" s="17"/>
      <c r="C14" s="17"/>
      <c r="D14" s="4"/>
      <c r="E14" s="4"/>
      <c r="F14" s="4"/>
      <c r="G14" s="4"/>
      <c r="H14" s="4"/>
      <c r="I14" s="4"/>
      <c r="J14" s="17"/>
      <c r="K14" s="4"/>
      <c r="L14" s="4"/>
      <c r="M14" s="4"/>
    </row>
    <row r="15" spans="1:13">
      <c r="A15" s="15">
        <v>11</v>
      </c>
      <c r="B15" s="17"/>
      <c r="C15" s="17"/>
      <c r="D15" s="4"/>
      <c r="E15" s="4"/>
      <c r="F15" s="4"/>
      <c r="G15" s="4"/>
      <c r="H15" s="4"/>
      <c r="I15" s="4"/>
      <c r="J15" s="4">
        <v>2332.2199999999998</v>
      </c>
      <c r="K15" s="4"/>
      <c r="L15" s="4"/>
      <c r="M15" s="4"/>
    </row>
    <row r="16" spans="1:13">
      <c r="A16" s="15">
        <v>12</v>
      </c>
      <c r="B16" s="17"/>
      <c r="C16" s="17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1:13">
      <c r="A17" s="15">
        <v>13</v>
      </c>
      <c r="B17" s="4">
        <v>986.45</v>
      </c>
      <c r="C17" s="4">
        <v>972.63</v>
      </c>
      <c r="D17" s="4"/>
      <c r="E17" s="4">
        <v>5944.99</v>
      </c>
      <c r="F17" s="4">
        <v>931.17</v>
      </c>
      <c r="G17" s="4">
        <v>917.35</v>
      </c>
      <c r="H17" s="4"/>
      <c r="I17" s="4"/>
      <c r="J17" s="4">
        <v>2318.4</v>
      </c>
      <c r="K17" s="4"/>
      <c r="L17" s="4"/>
      <c r="M17" s="4">
        <v>926.94</v>
      </c>
    </row>
    <row r="18" spans="1:13">
      <c r="A18" s="15">
        <v>14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>
        <v>940.76</v>
      </c>
      <c r="M18" s="4"/>
    </row>
    <row r="19" spans="1:13">
      <c r="A19" s="15">
        <v>15</v>
      </c>
      <c r="B19" s="4"/>
      <c r="C19" s="4"/>
      <c r="D19" s="4">
        <v>5958.81</v>
      </c>
      <c r="E19" s="4"/>
      <c r="F19" s="4"/>
      <c r="G19" s="4"/>
      <c r="H19" s="4"/>
      <c r="I19" s="4">
        <v>10982.22</v>
      </c>
      <c r="J19" s="4"/>
      <c r="K19" s="4"/>
      <c r="L19" s="4"/>
      <c r="M19" s="4"/>
    </row>
    <row r="20" spans="1:13">
      <c r="A20" s="15">
        <v>16</v>
      </c>
      <c r="B20" s="4"/>
      <c r="C20" s="4"/>
      <c r="D20" s="4"/>
      <c r="E20" s="4"/>
      <c r="F20" s="4"/>
      <c r="G20" s="4"/>
      <c r="H20" s="4"/>
      <c r="I20" s="4"/>
      <c r="J20" s="4"/>
      <c r="K20" s="4">
        <v>954.58</v>
      </c>
      <c r="L20" s="4"/>
      <c r="M20" s="4"/>
    </row>
    <row r="21" spans="1:13">
      <c r="A21" s="15">
        <v>17</v>
      </c>
      <c r="B21" s="4"/>
      <c r="C21" s="4"/>
      <c r="D21" s="4"/>
      <c r="E21" s="4">
        <v>944.99</v>
      </c>
      <c r="F21" s="4"/>
      <c r="G21" s="4"/>
      <c r="H21" s="4">
        <v>10903.53</v>
      </c>
      <c r="I21" s="4"/>
      <c r="J21" s="4"/>
      <c r="K21" s="4"/>
      <c r="L21" s="4"/>
      <c r="M21" s="4"/>
    </row>
    <row r="22" spans="1:13">
      <c r="A22" s="15">
        <v>18</v>
      </c>
      <c r="B22" s="4"/>
      <c r="C22" s="4"/>
      <c r="D22" s="4"/>
      <c r="E22" s="4"/>
      <c r="F22" s="4"/>
      <c r="G22" s="4"/>
      <c r="H22" s="4"/>
      <c r="I22" s="4"/>
      <c r="J22" s="4">
        <v>968.4</v>
      </c>
      <c r="K22" s="4"/>
      <c r="L22" s="4"/>
      <c r="M22" s="4"/>
    </row>
    <row r="23" spans="1:13">
      <c r="A23" s="15">
        <v>19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>
      <c r="A24" s="15">
        <v>20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>
        <v>5940.76</v>
      </c>
      <c r="M24" s="4"/>
    </row>
    <row r="25" spans="1:13">
      <c r="A25" s="15">
        <v>21</v>
      </c>
      <c r="B25" s="4"/>
      <c r="C25" s="4">
        <v>1818.5</v>
      </c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1:13">
      <c r="A26" s="15">
        <v>22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1:13">
      <c r="A27" s="15">
        <v>23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1:13">
      <c r="A28" s="15">
        <v>24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1:13">
      <c r="A29" s="15">
        <v>25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1:13">
      <c r="A30" s="15">
        <v>26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1:13">
      <c r="A31" s="15">
        <v>27</v>
      </c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1:13">
      <c r="A32" s="15">
        <v>28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1:13">
      <c r="A33" s="15">
        <v>29</v>
      </c>
      <c r="B33" s="4"/>
      <c r="C33" s="4"/>
      <c r="D33" s="4"/>
      <c r="E33" s="4"/>
      <c r="F33" s="5"/>
      <c r="G33" s="4"/>
      <c r="H33" s="4"/>
      <c r="I33" s="4"/>
      <c r="J33" s="4"/>
      <c r="K33" s="4"/>
      <c r="L33" s="4"/>
      <c r="M33" s="4"/>
    </row>
    <row r="34" spans="1:13">
      <c r="A34" s="15">
        <v>30</v>
      </c>
      <c r="B34" s="4"/>
      <c r="C34" s="4"/>
      <c r="D34" s="4"/>
      <c r="E34" s="4"/>
      <c r="F34" s="5"/>
      <c r="G34" s="4"/>
      <c r="H34" s="4"/>
      <c r="I34" s="4"/>
      <c r="J34" s="4"/>
      <c r="K34" s="4"/>
      <c r="L34" s="4"/>
      <c r="M34" s="4">
        <v>6071.18</v>
      </c>
    </row>
    <row r="35" spans="1:13" ht="15.75" thickBot="1">
      <c r="A35" s="16">
        <v>31</v>
      </c>
      <c r="B35" s="23"/>
      <c r="C35" s="24"/>
      <c r="D35" s="23"/>
      <c r="E35" s="23"/>
      <c r="F35" s="24"/>
      <c r="G35" s="23">
        <v>10917.35</v>
      </c>
      <c r="H35" s="24"/>
      <c r="I35" s="23"/>
      <c r="J35" s="24"/>
      <c r="K35" s="23"/>
      <c r="L35" s="23">
        <v>940.76</v>
      </c>
      <c r="M35" s="24"/>
    </row>
    <row r="36" spans="1:13" ht="15.75" thickBot="1">
      <c r="A36" s="6" t="s">
        <v>0</v>
      </c>
      <c r="B36" s="29">
        <f>(1000.27*12+986.45*19)/31</f>
        <v>991.79967741935491</v>
      </c>
      <c r="C36" s="30">
        <f>(986.45*12+972.63*8+1818.5*10)/30</f>
        <v>1260.1146666666668</v>
      </c>
      <c r="D36" s="30">
        <f>(6818.5*6+5972.63*8+5958.81*17)/31</f>
        <v>6128.768064516129</v>
      </c>
      <c r="E36" s="30">
        <f>(5958.81*12+5944.99*4+944.99*15)/31</f>
        <v>3530.9848387096772</v>
      </c>
      <c r="F36" s="30">
        <f>(944.99*12+931.17*16)/28</f>
        <v>937.09285714285704</v>
      </c>
      <c r="G36" s="30">
        <f>(931.17*12+917.35*18+10917.35*1)/31</f>
        <v>1245.2803225806449</v>
      </c>
      <c r="H36" s="30">
        <f>(10917.35*16+10903.53*14)/30</f>
        <v>10910.900666666666</v>
      </c>
      <c r="I36" s="30">
        <f>(10903.53*6+10996.04*8+10982.22*17)/31</f>
        <v>10970.556129032258</v>
      </c>
      <c r="J36" s="30">
        <f>(10982.22*10+2332.22*2+2318.4*5+968.4*13)/30</f>
        <v>4622.2613333333329</v>
      </c>
      <c r="K36" s="30">
        <f>(968.4*15+954.58*16)/31</f>
        <v>961.26709677419353</v>
      </c>
      <c r="L36" s="30">
        <f>(954.58*13+940.76*6+5940.76*11+940.76*1)/31</f>
        <v>2720.7490322580643</v>
      </c>
      <c r="M36" s="31">
        <f>(940.76*12+926.94*17+6071.18*1)/30</f>
        <v>1103.9426666666666</v>
      </c>
    </row>
    <row r="37" spans="1:13" s="37" customFormat="1" ht="4.5" customHeight="1" thickBot="1">
      <c r="A37" s="34"/>
      <c r="B37" s="35"/>
      <c r="C37" s="35"/>
      <c r="D37" s="36"/>
      <c r="E37" s="36"/>
      <c r="F37" s="36"/>
      <c r="G37" s="36"/>
      <c r="H37" s="36"/>
      <c r="I37" s="36"/>
      <c r="J37" s="36"/>
      <c r="K37" s="36"/>
      <c r="L37" s="36"/>
      <c r="M37" s="36"/>
    </row>
    <row r="38" spans="1:13" ht="15.75" thickBot="1">
      <c r="A38" s="26" t="s">
        <v>1</v>
      </c>
      <c r="B38" s="27"/>
      <c r="C38" s="28">
        <f>SUM(B36:M36)/12</f>
        <v>3781.9764459805433</v>
      </c>
      <c r="J38" s="12"/>
    </row>
    <row r="39" spans="1:13" ht="15.75" thickBot="1">
      <c r="B39" s="12"/>
      <c r="C39" s="12"/>
      <c r="D39" s="12"/>
      <c r="E39" s="12"/>
      <c r="F39" s="12"/>
    </row>
    <row r="40" spans="1:13" s="25" customFormat="1" ht="45.75" thickBot="1">
      <c r="A40" s="32" t="s">
        <v>4</v>
      </c>
      <c r="B40" s="33">
        <f>SoldeMoyen(B:B)</f>
        <v>991.79967741935536</v>
      </c>
      <c r="C40" s="33">
        <f>SoldeMoyen(C:C)</f>
        <v>1260.1146666666668</v>
      </c>
      <c r="D40" s="33">
        <f>SoldeMoyen(D:D)</f>
        <v>6128.7680645161281</v>
      </c>
      <c r="E40" s="33">
        <f>SoldeMoyen(E:E)</f>
        <v>3530.9848387096804</v>
      </c>
      <c r="F40" s="33">
        <f>SoldeMoyen(F:F)</f>
        <v>937.09285714285647</v>
      </c>
      <c r="G40" s="33">
        <f>SoldeMoyen(G:G)</f>
        <v>1245.2803225806445</v>
      </c>
      <c r="H40" s="33">
        <f>SoldeMoyen(H:H)</f>
        <v>10910.900666666674</v>
      </c>
      <c r="I40" s="33">
        <f>SoldeMoyen(I:I)</f>
        <v>10970.556129032255</v>
      </c>
      <c r="J40" s="33">
        <f>SoldeMoyen(J:J)</f>
        <v>4622.2613333333302</v>
      </c>
      <c r="K40" s="33">
        <f>SoldeMoyen(K:K)</f>
        <v>961.26709677419421</v>
      </c>
      <c r="L40" s="33">
        <f>SoldeMoyen(L:L)</f>
        <v>2720.7490322580643</v>
      </c>
      <c r="M40" s="33">
        <f>SoldeMoyen(M:M)</f>
        <v>1103.9426666666661</v>
      </c>
    </row>
    <row r="41" spans="1:13" ht="5.25" customHeight="1" thickBot="1"/>
    <row r="42" spans="1:13" ht="15.75" thickBot="1">
      <c r="A42" s="38" t="s">
        <v>1</v>
      </c>
      <c r="B42" s="39"/>
      <c r="C42" s="40">
        <f>SUM(B40:M40)/12</f>
        <v>3781.9764459805428</v>
      </c>
    </row>
  </sheetData>
  <mergeCells count="4">
    <mergeCell ref="A3:A4"/>
    <mergeCell ref="A38:B38"/>
    <mergeCell ref="A1:M1"/>
    <mergeCell ref="A42:B42"/>
  </mergeCells>
  <pageMargins left="0.70866141732283472" right="0.70866141732283472" top="0.74803149606299213" bottom="0.74803149606299213" header="0.31496062992125984" footer="0.31496062992125984"/>
  <pageSetup paperSize="9" scale="7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</dc:creator>
  <cp:lastModifiedBy>guy</cp:lastModifiedBy>
  <cp:lastPrinted>2013-06-20T10:55:51Z</cp:lastPrinted>
  <dcterms:created xsi:type="dcterms:W3CDTF">2013-06-20T10:02:21Z</dcterms:created>
  <dcterms:modified xsi:type="dcterms:W3CDTF">2013-06-20T13:17:40Z</dcterms:modified>
</cp:coreProperties>
</file>