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</sheets>
  <externalReferences>
    <externalReference r:id="rId2"/>
  </externalReferences>
  <definedNames>
    <definedName name="_xlnm._FilterDatabase" localSheetId="0" hidden="1">'Feuille de présence'!$A$1:$G$120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25725"/>
</workbook>
</file>

<file path=xl/calcChain.xml><?xml version="1.0" encoding="utf-8"?>
<calcChain xmlns="http://schemas.openxmlformats.org/spreadsheetml/2006/main">
  <c r="G3" i="19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F128" l="1"/>
  <c r="F131"/>
  <c r="F130"/>
  <c r="H127" l="1"/>
  <c r="G2" l="1"/>
  <c r="H130" l="1"/>
  <c r="H129" s="1"/>
  <c r="F127" l="1"/>
  <c r="F129" l="1"/>
</calcChain>
</file>

<file path=xl/sharedStrings.xml><?xml version="1.0" encoding="utf-8"?>
<sst xmlns="http://schemas.openxmlformats.org/spreadsheetml/2006/main" count="205" uniqueCount="164">
  <si>
    <t>NOM</t>
  </si>
  <si>
    <t>NOMBRE DE COPROPRIETAIRES PRESENTS 
ET REPRESENTES</t>
  </si>
  <si>
    <t>NOMBRE DE COPROPRIETAIRES</t>
  </si>
  <si>
    <t>MANDATAIRE</t>
  </si>
  <si>
    <t>N° Lot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</si>
  <si>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</si>
  <si>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</si>
  <si>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</si>
  <si>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</si>
  <si>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</si>
  <si>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</si>
  <si>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</si>
  <si>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</si>
  <si>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</si>
  <si>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</si>
  <si>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</si>
  <si>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</si>
  <si>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</si>
  <si>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</si>
  <si>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</si>
  <si>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</si>
  <si>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</si>
  <si>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</si>
  <si>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</si>
  <si>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</si>
  <si>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</si>
  <si>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</si>
  <si>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</si>
  <si>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</si>
  <si>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</si>
  <si>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</si>
  <si>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</si>
  <si>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</si>
  <si>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</si>
  <si>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</si>
  <si>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</si>
  <si>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</si>
  <si>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</si>
  <si>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</si>
  <si>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</si>
  <si>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</si>
  <si>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PRÉSENCE</t>
  </si>
  <si>
    <t>TANTIÈMES PRÉSENTS
ET REPRÉSENTÉS</t>
  </si>
  <si>
    <t>TANTIÈMES</t>
  </si>
  <si>
    <t>QUORUM</t>
  </si>
  <si>
    <t>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</si>
  <si>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</si>
  <si>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</si>
  <si>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</si>
  <si>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</si>
  <si>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</si>
  <si>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</si>
  <si>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</si>
  <si>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</si>
  <si>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</si>
  <si>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</si>
  <si>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AM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</si>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</sst>
</file>

<file path=xl/styles.xml><?xml version="1.0" encoding="utf-8"?>
<styleSheet xmlns="http://schemas.openxmlformats.org/spreadsheetml/2006/main">
  <numFmts count="1">
    <numFmt numFmtId="164" formatCode="#####&quot; tantièmes&quot;"/>
  </numFmts>
  <fonts count="1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52">
    <xf numFmtId="0" fontId="0" fillId="0" borderId="0" xfId="0"/>
    <xf numFmtId="1" fontId="0" fillId="0" borderId="1" xfId="0" applyNumberFormat="1" applyBorder="1" applyAlignment="1" applyProtection="1">
      <alignment horizontal="center"/>
    </xf>
    <xf numFmtId="0" fontId="3" fillId="0" borderId="2" xfId="0" applyFont="1" applyBorder="1" applyAlignment="1" applyProtection="1">
      <alignment horizontal="left"/>
    </xf>
    <xf numFmtId="1" fontId="0" fillId="0" borderId="3" xfId="0" applyNumberFormat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/>
    </xf>
    <xf numFmtId="1" fontId="3" fillId="0" borderId="3" xfId="0" applyNumberFormat="1" applyFont="1" applyBorder="1" applyAlignment="1" applyProtection="1">
      <alignment horizontal="center"/>
    </xf>
    <xf numFmtId="1" fontId="0" fillId="0" borderId="7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3" fillId="0" borderId="5" xfId="0" applyFont="1" applyBorder="1" applyAlignment="1" applyProtection="1">
      <alignment horizontal="left"/>
    </xf>
    <xf numFmtId="0" fontId="3" fillId="0" borderId="6" xfId="0" applyFont="1" applyBorder="1" applyAlignment="1" applyProtection="1">
      <alignment horizontal="left"/>
    </xf>
    <xf numFmtId="164" fontId="8" fillId="4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/>
    <xf numFmtId="0" fontId="0" fillId="0" borderId="1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0" fillId="3" borderId="21" xfId="0" applyFill="1" applyBorder="1" applyAlignment="1"/>
    <xf numFmtId="0" fontId="0" fillId="3" borderId="0" xfId="0" applyFill="1" applyAlignment="1"/>
    <xf numFmtId="0" fontId="0" fillId="3" borderId="9" xfId="0" applyFill="1" applyBorder="1" applyAlignment="1"/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3" borderId="17" xfId="0" applyFill="1" applyBorder="1" applyAlignment="1"/>
    <xf numFmtId="0" fontId="0" fillId="0" borderId="17" xfId="0" applyBorder="1" applyAlignment="1"/>
    <xf numFmtId="164" fontId="2" fillId="5" borderId="15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9" fillId="0" borderId="7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7" fillId="4" borderId="3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7" fillId="4" borderId="7" xfId="0" applyFont="1" applyFill="1" applyBorder="1" applyAlignment="1" applyProtection="1">
      <alignment horizontal="center" vertical="center"/>
    </xf>
    <xf numFmtId="0" fontId="7" fillId="4" borderId="20" xfId="0" applyFont="1" applyFill="1" applyBorder="1" applyAlignment="1" applyProtection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4"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1047750</xdr:colOff>
      <xdr:row>0</xdr:row>
      <xdr:rowOff>910706</xdr:rowOff>
    </xdr:from>
    <xdr:ext cx="1133475" cy="346593"/>
    <xdr:sp macro="[0]!Feuil1.RECHERCHE_NOM_FEUILLE_PRESENCE" textlink="">
      <xdr:nvSpPr>
        <xdr:cNvPr id="2" name="Rectangle 1"/>
        <xdr:cNvSpPr/>
      </xdr:nvSpPr>
      <xdr:spPr>
        <a:xfrm>
          <a:off x="7124700" y="910706"/>
          <a:ext cx="1133475" cy="346593"/>
        </a:xfrm>
        <a:prstGeom prst="rect">
          <a:avLst/>
        </a:prstGeom>
        <a:gradFill flip="none" rotWithShape="1">
          <a:gsLst>
            <a:gs pos="0">
              <a:srgbClr val="5E9EFF">
                <a:lumMod val="95000"/>
                <a:lumOff val="5000"/>
              </a:srgbClr>
            </a:gs>
            <a:gs pos="52000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0"/>
          <a:tileRect/>
        </a:gradFill>
        <a:ln w="9525" cmpd="dbl">
          <a:solidFill>
            <a:schemeClr val="tx2"/>
          </a:solidFill>
          <a:prstDash val="solid"/>
        </a:ln>
        <a:effectLst>
          <a:outerShdw blurRad="38100" dist="25400" dir="5400000" sx="103000" sy="103000" algn="ctr" rotWithShape="0">
            <a:schemeClr val="accent1">
              <a:lumMod val="40000"/>
              <a:lumOff val="60000"/>
              <a:alpha val="38000"/>
            </a:schemeClr>
          </a:outerShdw>
        </a:effectLst>
        <a:scene3d>
          <a:camera prst="orthographicFront"/>
          <a:lightRig rig="balanced" dir="t"/>
        </a:scene3d>
        <a:sp3d prstMaterial="plastic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 baseline="0">
              <a:solidFill>
                <a:schemeClr val="tx1"/>
              </a:solidFill>
            </a:rPr>
            <a:t>RECHERCHE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  <pageSetUpPr fitToPage="1"/>
  </sheetPr>
  <dimension ref="A1:R131"/>
  <sheetViews>
    <sheetView showZeros="0" tabSelected="1" topLeftCell="B1" zoomScaleNormal="100" workbookViewId="0">
      <pane ySplit="1" topLeftCell="A2" activePane="bottomLeft" state="frozen"/>
      <selection pane="bottomLeft" activeCell="D2" sqref="D2"/>
    </sheetView>
  </sheetViews>
  <sheetFormatPr baseColWidth="10" defaultRowHeight="12.75"/>
  <cols>
    <col min="1" max="1" width="11" hidden="1" customWidth="1"/>
    <col min="2" max="2" width="30.7109375" customWidth="1"/>
    <col min="3" max="3" width="18.7109375" hidden="1" customWidth="1"/>
    <col min="5" max="5" width="8.7109375" customWidth="1"/>
    <col min="6" max="6" width="29" customWidth="1"/>
    <col min="7" max="7" width="11.28515625" customWidth="1"/>
    <col min="8" max="8" width="19" customWidth="1"/>
  </cols>
  <sheetData>
    <row r="1" spans="1:18" ht="109.5" customHeight="1" thickBot="1">
      <c r="A1" s="16" t="s">
        <v>35</v>
      </c>
      <c r="B1" s="13" t="s">
        <v>0</v>
      </c>
      <c r="C1" s="13" t="s">
        <v>4</v>
      </c>
      <c r="D1" s="13" t="s">
        <v>43</v>
      </c>
      <c r="E1" s="15" t="s">
        <v>41</v>
      </c>
      <c r="F1" s="12" t="s">
        <v>3</v>
      </c>
      <c r="G1" s="28" t="s">
        <v>42</v>
      </c>
      <c r="H1" s="32"/>
      <c r="I1" s="33"/>
      <c r="J1" s="33"/>
      <c r="K1" s="33"/>
      <c r="L1" s="33"/>
      <c r="M1" s="33"/>
      <c r="N1" s="33"/>
      <c r="O1" s="33"/>
      <c r="P1" s="33"/>
      <c r="Q1" s="33"/>
      <c r="R1" s="51">
        <v>3</v>
      </c>
    </row>
    <row r="2" spans="1:18">
      <c r="A2" s="17"/>
      <c r="B2" s="14" t="s">
        <v>45</v>
      </c>
      <c r="C2" s="1">
        <v>129</v>
      </c>
      <c r="D2" s="9">
        <v>64</v>
      </c>
      <c r="E2" s="26"/>
      <c r="F2" s="25"/>
      <c r="G2" s="23">
        <f t="shared" ref="G2:G33" si="0">IF($E2="A",0,IF($E2="",0,$D2))</f>
        <v>0</v>
      </c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8">
      <c r="A3" s="18"/>
      <c r="B3" s="2" t="s">
        <v>46</v>
      </c>
      <c r="C3" s="3" t="s">
        <v>6</v>
      </c>
      <c r="D3" s="8">
        <v>128</v>
      </c>
      <c r="E3" s="26"/>
      <c r="F3" s="25"/>
      <c r="G3" s="23">
        <f t="shared" si="0"/>
        <v>0</v>
      </c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8">
      <c r="A4" s="18"/>
      <c r="B4" s="2" t="s">
        <v>47</v>
      </c>
      <c r="C4" s="3">
        <v>146</v>
      </c>
      <c r="D4" s="8">
        <v>66</v>
      </c>
      <c r="E4" s="26"/>
      <c r="F4" s="25"/>
      <c r="G4" s="23">
        <f t="shared" si="0"/>
        <v>0</v>
      </c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8">
      <c r="A5" s="18"/>
      <c r="B5" s="2" t="s">
        <v>48</v>
      </c>
      <c r="C5" s="1" t="s">
        <v>7</v>
      </c>
      <c r="D5" s="8">
        <v>62</v>
      </c>
      <c r="E5" s="26"/>
      <c r="F5" s="25"/>
      <c r="G5" s="23">
        <f t="shared" si="0"/>
        <v>0</v>
      </c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8">
      <c r="A6" s="18" t="s">
        <v>36</v>
      </c>
      <c r="B6" s="2" t="s">
        <v>49</v>
      </c>
      <c r="C6" s="1" t="s">
        <v>8</v>
      </c>
      <c r="D6" s="8">
        <v>134</v>
      </c>
      <c r="E6" s="26"/>
      <c r="F6" s="7"/>
      <c r="G6" s="23">
        <f t="shared" si="0"/>
        <v>0</v>
      </c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8">
      <c r="A7" s="18" t="s">
        <v>37</v>
      </c>
      <c r="B7" s="2" t="s">
        <v>50</v>
      </c>
      <c r="C7" s="3">
        <v>112</v>
      </c>
      <c r="D7" s="8">
        <v>64</v>
      </c>
      <c r="E7" s="26"/>
      <c r="F7" s="7"/>
      <c r="G7" s="23">
        <f t="shared" si="0"/>
        <v>0</v>
      </c>
      <c r="H7" s="33"/>
      <c r="I7" s="33"/>
      <c r="J7" s="33"/>
      <c r="K7" s="33"/>
      <c r="L7" s="33"/>
      <c r="M7" s="33"/>
      <c r="N7" s="33"/>
      <c r="O7" s="33"/>
      <c r="P7" s="33"/>
      <c r="Q7" s="33"/>
    </row>
    <row r="8" spans="1:18">
      <c r="A8" s="18"/>
      <c r="B8" s="2" t="s">
        <v>51</v>
      </c>
      <c r="C8" s="3">
        <v>20</v>
      </c>
      <c r="D8" s="8">
        <v>60</v>
      </c>
      <c r="E8" s="26"/>
      <c r="F8" s="25"/>
      <c r="G8" s="23">
        <f t="shared" si="0"/>
        <v>0</v>
      </c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1:18">
      <c r="A9" s="18"/>
      <c r="B9" s="2" t="s">
        <v>52</v>
      </c>
      <c r="C9" s="1">
        <v>33</v>
      </c>
      <c r="D9" s="8">
        <v>67</v>
      </c>
      <c r="E9" s="26"/>
      <c r="F9" s="25"/>
      <c r="G9" s="23">
        <f t="shared" si="0"/>
        <v>0</v>
      </c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8">
      <c r="A10" s="18" t="s">
        <v>37</v>
      </c>
      <c r="B10" s="2" t="s">
        <v>53</v>
      </c>
      <c r="C10" s="3">
        <v>115</v>
      </c>
      <c r="D10" s="8">
        <v>64</v>
      </c>
      <c r="E10" s="26"/>
      <c r="F10" s="25"/>
      <c r="G10" s="23">
        <f t="shared" si="0"/>
        <v>0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</row>
    <row r="11" spans="1:18">
      <c r="A11" s="18" t="s">
        <v>36</v>
      </c>
      <c r="B11" s="2" t="s">
        <v>54</v>
      </c>
      <c r="C11" s="1">
        <v>116</v>
      </c>
      <c r="D11" s="8">
        <v>64</v>
      </c>
      <c r="E11" s="26"/>
      <c r="F11" s="25"/>
      <c r="G11" s="23">
        <f t="shared" si="0"/>
        <v>0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18">
      <c r="A12" s="18" t="s">
        <v>36</v>
      </c>
      <c r="B12" s="2" t="s">
        <v>55</v>
      </c>
      <c r="C12" s="3">
        <v>65</v>
      </c>
      <c r="D12" s="8">
        <v>66</v>
      </c>
      <c r="E12" s="26"/>
      <c r="F12" s="7"/>
      <c r="G12" s="23">
        <f t="shared" si="0"/>
        <v>0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8">
      <c r="A13" s="18" t="s">
        <v>36</v>
      </c>
      <c r="B13" s="2" t="s">
        <v>56</v>
      </c>
      <c r="C13" s="4" t="s">
        <v>12</v>
      </c>
      <c r="D13" s="8">
        <v>150</v>
      </c>
      <c r="E13" s="26"/>
      <c r="F13" s="7"/>
      <c r="G13" s="23">
        <f t="shared" si="0"/>
        <v>0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</row>
    <row r="14" spans="1:18">
      <c r="A14" s="18" t="s">
        <v>36</v>
      </c>
      <c r="B14" s="2" t="s">
        <v>57</v>
      </c>
      <c r="C14" s="3">
        <v>160</v>
      </c>
      <c r="D14" s="8">
        <v>16</v>
      </c>
      <c r="E14" s="26"/>
      <c r="F14" s="25"/>
      <c r="G14" s="23">
        <f t="shared" si="0"/>
        <v>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1:18">
      <c r="A15" s="18" t="s">
        <v>36</v>
      </c>
      <c r="B15" s="2" t="s">
        <v>58</v>
      </c>
      <c r="C15" s="1">
        <v>12</v>
      </c>
      <c r="D15" s="8">
        <v>161</v>
      </c>
      <c r="E15" s="26"/>
      <c r="F15" s="25"/>
      <c r="G15" s="23">
        <f t="shared" si="0"/>
        <v>0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8">
      <c r="A16" s="18"/>
      <c r="B16" s="2" t="s">
        <v>59</v>
      </c>
      <c r="C16" s="3">
        <v>8</v>
      </c>
      <c r="D16" s="8">
        <v>62</v>
      </c>
      <c r="E16" s="26"/>
      <c r="F16" s="7"/>
      <c r="G16" s="23">
        <f t="shared" si="0"/>
        <v>0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1:17">
      <c r="A17" s="18"/>
      <c r="B17" s="14" t="s">
        <v>60</v>
      </c>
      <c r="C17" s="1">
        <v>133</v>
      </c>
      <c r="D17" s="9">
        <v>62</v>
      </c>
      <c r="E17" s="26"/>
      <c r="F17" s="7"/>
      <c r="G17" s="23">
        <f t="shared" si="0"/>
        <v>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</row>
    <row r="18" spans="1:17">
      <c r="A18" s="18"/>
      <c r="B18" s="2" t="s">
        <v>61</v>
      </c>
      <c r="C18" s="3">
        <v>96</v>
      </c>
      <c r="D18" s="8">
        <v>63</v>
      </c>
      <c r="E18" s="26"/>
      <c r="F18" s="25"/>
      <c r="G18" s="23">
        <f t="shared" si="0"/>
        <v>0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</row>
    <row r="19" spans="1:17">
      <c r="A19" s="18"/>
      <c r="B19" s="2" t="s">
        <v>62</v>
      </c>
      <c r="C19" s="1">
        <v>149</v>
      </c>
      <c r="D19" s="8">
        <v>66</v>
      </c>
      <c r="E19" s="26"/>
      <c r="F19" s="25"/>
      <c r="G19" s="23">
        <f t="shared" si="0"/>
        <v>0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>
      <c r="A20" s="18"/>
      <c r="B20" s="2" t="s">
        <v>63</v>
      </c>
      <c r="C20" s="3" t="s">
        <v>9</v>
      </c>
      <c r="D20" s="8">
        <v>132</v>
      </c>
      <c r="E20" s="26"/>
      <c r="F20" s="25"/>
      <c r="G20" s="23">
        <f t="shared" si="0"/>
        <v>0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>
      <c r="A21" s="18"/>
      <c r="B21" s="2" t="s">
        <v>64</v>
      </c>
      <c r="C21" s="3">
        <v>7</v>
      </c>
      <c r="D21" s="8">
        <v>62</v>
      </c>
      <c r="E21" s="26"/>
      <c r="F21" s="7"/>
      <c r="G21" s="23">
        <f t="shared" si="0"/>
        <v>0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>
      <c r="A22" s="18" t="s">
        <v>37</v>
      </c>
      <c r="B22" s="2" t="s">
        <v>65</v>
      </c>
      <c r="C22" s="1" t="s">
        <v>10</v>
      </c>
      <c r="D22" s="8">
        <v>127</v>
      </c>
      <c r="E22" s="26"/>
      <c r="F22" s="7"/>
      <c r="G22" s="23">
        <f t="shared" si="0"/>
        <v>0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>
      <c r="A23" s="18" t="s">
        <v>36</v>
      </c>
      <c r="B23" s="2" t="s">
        <v>66</v>
      </c>
      <c r="C23" s="1">
        <v>138</v>
      </c>
      <c r="D23" s="8">
        <v>62</v>
      </c>
      <c r="E23" s="26"/>
      <c r="F23" s="7"/>
      <c r="G23" s="23">
        <f t="shared" si="0"/>
        <v>0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>
      <c r="A24" s="18"/>
      <c r="B24" s="2" t="s">
        <v>67</v>
      </c>
      <c r="C24" s="3" t="s">
        <v>11</v>
      </c>
      <c r="D24" s="8">
        <v>76</v>
      </c>
      <c r="E24" s="26"/>
      <c r="F24" s="25"/>
      <c r="G24" s="23">
        <f t="shared" si="0"/>
        <v>0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>
      <c r="A25" s="18"/>
      <c r="B25" s="2" t="s">
        <v>68</v>
      </c>
      <c r="C25" s="3">
        <v>29</v>
      </c>
      <c r="D25" s="8">
        <v>63</v>
      </c>
      <c r="E25" s="26"/>
      <c r="F25" s="7"/>
      <c r="G25" s="23">
        <f t="shared" si="0"/>
        <v>0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>
      <c r="A26" s="18" t="s">
        <v>38</v>
      </c>
      <c r="B26" s="2" t="s">
        <v>69</v>
      </c>
      <c r="C26" s="1">
        <v>3</v>
      </c>
      <c r="D26" s="8">
        <v>66</v>
      </c>
      <c r="E26" s="26"/>
      <c r="F26" s="25"/>
      <c r="G26" s="23">
        <f t="shared" si="0"/>
        <v>0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>
      <c r="A27" s="18" t="s">
        <v>38</v>
      </c>
      <c r="B27" s="2" t="s">
        <v>70</v>
      </c>
      <c r="C27" s="3">
        <v>130</v>
      </c>
      <c r="D27" s="8">
        <v>64</v>
      </c>
      <c r="E27" s="26"/>
      <c r="F27" s="25"/>
      <c r="G27" s="23">
        <f t="shared" si="0"/>
        <v>0</v>
      </c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>
      <c r="A28" s="18" t="s">
        <v>37</v>
      </c>
      <c r="B28" s="2" t="s">
        <v>71</v>
      </c>
      <c r="C28" s="4">
        <v>131</v>
      </c>
      <c r="D28" s="8">
        <v>125</v>
      </c>
      <c r="E28" s="26"/>
      <c r="F28" s="7"/>
      <c r="G28" s="23">
        <f t="shared" si="0"/>
        <v>0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7">
      <c r="A29" s="18" t="s">
        <v>37</v>
      </c>
      <c r="B29" s="2" t="s">
        <v>72</v>
      </c>
      <c r="C29" s="4" t="s">
        <v>13</v>
      </c>
      <c r="D29" s="8">
        <v>126</v>
      </c>
      <c r="E29" s="26"/>
      <c r="F29" s="7"/>
      <c r="G29" s="23">
        <f t="shared" si="0"/>
        <v>0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>
      <c r="A30" s="18" t="s">
        <v>36</v>
      </c>
      <c r="B30" s="19" t="s">
        <v>73</v>
      </c>
      <c r="C30" s="1">
        <v>25</v>
      </c>
      <c r="D30" s="10">
        <v>63</v>
      </c>
      <c r="E30" s="26"/>
      <c r="F30" s="7"/>
      <c r="G30" s="23">
        <f t="shared" si="0"/>
        <v>0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7">
      <c r="A31" s="18" t="s">
        <v>36</v>
      </c>
      <c r="B31" s="2" t="s">
        <v>74</v>
      </c>
      <c r="C31" s="3">
        <v>99</v>
      </c>
      <c r="D31" s="8">
        <v>61</v>
      </c>
      <c r="E31" s="26"/>
      <c r="F31" s="7"/>
      <c r="G31" s="23">
        <f t="shared" si="0"/>
        <v>0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>
      <c r="A32" s="18"/>
      <c r="B32" s="2" t="s">
        <v>75</v>
      </c>
      <c r="C32" s="1">
        <v>26</v>
      </c>
      <c r="D32" s="8">
        <v>63</v>
      </c>
      <c r="E32" s="26"/>
      <c r="F32" s="7"/>
      <c r="G32" s="23">
        <f t="shared" si="0"/>
        <v>0</v>
      </c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>
      <c r="A33" s="18"/>
      <c r="B33" s="2" t="s">
        <v>76</v>
      </c>
      <c r="C33" s="3">
        <v>128</v>
      </c>
      <c r="D33" s="8">
        <v>64</v>
      </c>
      <c r="E33" s="26"/>
      <c r="F33" s="7"/>
      <c r="G33" s="23">
        <f t="shared" si="0"/>
        <v>0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>
      <c r="A34" s="18" t="s">
        <v>37</v>
      </c>
      <c r="B34" s="2" t="s">
        <v>77</v>
      </c>
      <c r="C34" s="4" t="s">
        <v>14</v>
      </c>
      <c r="D34" s="8">
        <v>186</v>
      </c>
      <c r="E34" s="26"/>
      <c r="F34" s="7"/>
      <c r="G34" s="23">
        <f t="shared" ref="G34:G65" si="1">IF($E34="A",0,IF($E34="",0,$D34))</f>
        <v>0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>
      <c r="A35" s="18"/>
      <c r="B35" s="2" t="s">
        <v>78</v>
      </c>
      <c r="C35" s="5" t="s">
        <v>15</v>
      </c>
      <c r="D35" s="8">
        <v>94</v>
      </c>
      <c r="E35" s="26"/>
      <c r="F35" s="7"/>
      <c r="G35" s="23">
        <f t="shared" si="1"/>
        <v>0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>
      <c r="A36" s="18"/>
      <c r="B36" s="2" t="s">
        <v>79</v>
      </c>
      <c r="C36" s="3">
        <v>107</v>
      </c>
      <c r="D36" s="8">
        <v>63</v>
      </c>
      <c r="E36" s="26"/>
      <c r="F36" s="7"/>
      <c r="G36" s="23">
        <f t="shared" si="1"/>
        <v>0</v>
      </c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>
      <c r="A37" s="18"/>
      <c r="B37" s="2" t="s">
        <v>80</v>
      </c>
      <c r="C37" s="1">
        <v>40</v>
      </c>
      <c r="D37" s="8">
        <v>61</v>
      </c>
      <c r="E37" s="26"/>
      <c r="F37" s="7"/>
      <c r="G37" s="23">
        <f t="shared" si="1"/>
        <v>0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>
      <c r="A38" s="18" t="s">
        <v>37</v>
      </c>
      <c r="B38" s="2" t="s">
        <v>81</v>
      </c>
      <c r="C38" s="3">
        <v>22</v>
      </c>
      <c r="D38" s="8">
        <v>68</v>
      </c>
      <c r="E38" s="26"/>
      <c r="F38" s="7"/>
      <c r="G38" s="23">
        <f t="shared" si="1"/>
        <v>0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>
      <c r="A39" s="18" t="s">
        <v>37</v>
      </c>
      <c r="B39" s="2" t="s">
        <v>82</v>
      </c>
      <c r="C39" s="4" t="s">
        <v>16</v>
      </c>
      <c r="D39" s="8">
        <v>128</v>
      </c>
      <c r="E39" s="26"/>
      <c r="F39" s="7"/>
      <c r="G39" s="23">
        <f t="shared" si="1"/>
        <v>0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>
      <c r="A40" s="18"/>
      <c r="B40" s="2" t="s">
        <v>83</v>
      </c>
      <c r="C40" s="1">
        <v>101</v>
      </c>
      <c r="D40" s="8">
        <v>60</v>
      </c>
      <c r="E40" s="26"/>
      <c r="F40" s="7"/>
      <c r="G40" s="23">
        <f t="shared" si="1"/>
        <v>0</v>
      </c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>
      <c r="A41" s="18" t="s">
        <v>36</v>
      </c>
      <c r="B41" s="2" t="s">
        <v>84</v>
      </c>
      <c r="C41" s="5" t="s">
        <v>17</v>
      </c>
      <c r="D41" s="8">
        <v>310</v>
      </c>
      <c r="E41" s="26"/>
      <c r="F41" s="7"/>
      <c r="G41" s="23">
        <f t="shared" si="1"/>
        <v>0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>
      <c r="A42" s="18"/>
      <c r="B42" s="19" t="s">
        <v>85</v>
      </c>
      <c r="C42" s="4" t="s">
        <v>18</v>
      </c>
      <c r="D42" s="10">
        <v>126</v>
      </c>
      <c r="E42" s="26"/>
      <c r="F42" s="7"/>
      <c r="G42" s="23">
        <f t="shared" si="1"/>
        <v>0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>
      <c r="A43" s="18"/>
      <c r="B43" s="19" t="s">
        <v>86</v>
      </c>
      <c r="C43" s="1">
        <v>153</v>
      </c>
      <c r="D43" s="10">
        <v>28</v>
      </c>
      <c r="E43" s="26"/>
      <c r="F43" s="25"/>
      <c r="G43" s="23">
        <f t="shared" si="1"/>
        <v>0</v>
      </c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>
      <c r="A44" s="18" t="s">
        <v>36</v>
      </c>
      <c r="B44" s="2" t="s">
        <v>87</v>
      </c>
      <c r="C44" s="3">
        <v>140</v>
      </c>
      <c r="D44" s="8">
        <v>64</v>
      </c>
      <c r="E44" s="26"/>
      <c r="F44" s="7"/>
      <c r="G44" s="23">
        <f t="shared" si="1"/>
        <v>0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>
      <c r="A45" s="18"/>
      <c r="B45" s="2" t="s">
        <v>88</v>
      </c>
      <c r="C45" s="1">
        <v>64</v>
      </c>
      <c r="D45" s="8">
        <v>66</v>
      </c>
      <c r="E45" s="26"/>
      <c r="F45" s="7"/>
      <c r="G45" s="23">
        <f t="shared" si="1"/>
        <v>0</v>
      </c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>
      <c r="A46" s="18"/>
      <c r="B46" s="2" t="s">
        <v>89</v>
      </c>
      <c r="C46" s="5" t="s">
        <v>19</v>
      </c>
      <c r="D46" s="8">
        <v>124</v>
      </c>
      <c r="E46" s="26"/>
      <c r="F46" s="7"/>
      <c r="G46" s="23">
        <f t="shared" si="1"/>
        <v>0</v>
      </c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>
      <c r="A47" s="18"/>
      <c r="B47" s="2" t="s">
        <v>90</v>
      </c>
      <c r="C47" s="5" t="s">
        <v>20</v>
      </c>
      <c r="D47" s="8">
        <v>130</v>
      </c>
      <c r="E47" s="26"/>
      <c r="F47" s="25"/>
      <c r="G47" s="23">
        <f t="shared" si="1"/>
        <v>0</v>
      </c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>
      <c r="A48" s="18"/>
      <c r="B48" s="2" t="s">
        <v>91</v>
      </c>
      <c r="C48" s="3">
        <v>38</v>
      </c>
      <c r="D48" s="8">
        <v>64</v>
      </c>
      <c r="E48" s="26"/>
      <c r="F48" s="7"/>
      <c r="G48" s="23">
        <f t="shared" si="1"/>
        <v>0</v>
      </c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>
      <c r="A49" s="18" t="s">
        <v>37</v>
      </c>
      <c r="B49" s="2" t="s">
        <v>92</v>
      </c>
      <c r="C49" s="1">
        <v>108</v>
      </c>
      <c r="D49" s="8">
        <v>63</v>
      </c>
      <c r="E49" s="26"/>
      <c r="F49" s="7"/>
      <c r="G49" s="23">
        <f t="shared" si="1"/>
        <v>0</v>
      </c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>
      <c r="A50" s="18"/>
      <c r="B50" s="19" t="s">
        <v>93</v>
      </c>
      <c r="C50" s="3">
        <v>111</v>
      </c>
      <c r="D50" s="10">
        <v>67</v>
      </c>
      <c r="E50" s="26"/>
      <c r="F50" s="25"/>
      <c r="G50" s="23">
        <f t="shared" si="1"/>
        <v>0</v>
      </c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>
      <c r="A51" s="18"/>
      <c r="B51" s="2" t="s">
        <v>94</v>
      </c>
      <c r="C51" s="4" t="s">
        <v>21</v>
      </c>
      <c r="D51" s="8">
        <v>132</v>
      </c>
      <c r="E51" s="26"/>
      <c r="F51" s="7"/>
      <c r="G51" s="23">
        <f t="shared" si="1"/>
        <v>0</v>
      </c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>
      <c r="A52" s="18"/>
      <c r="B52" s="2" t="s">
        <v>95</v>
      </c>
      <c r="C52" s="1">
        <v>58</v>
      </c>
      <c r="D52" s="8">
        <v>66</v>
      </c>
      <c r="E52" s="26"/>
      <c r="F52" s="7"/>
      <c r="G52" s="23">
        <f t="shared" si="1"/>
        <v>0</v>
      </c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>
      <c r="A53" s="18"/>
      <c r="B53" s="2" t="s">
        <v>96</v>
      </c>
      <c r="C53" s="3">
        <v>37</v>
      </c>
      <c r="D53" s="8">
        <v>64</v>
      </c>
      <c r="E53" s="26"/>
      <c r="F53" s="7"/>
      <c r="G53" s="23">
        <f t="shared" si="1"/>
        <v>0</v>
      </c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>
      <c r="A54" s="18"/>
      <c r="B54" s="2" t="s">
        <v>97</v>
      </c>
      <c r="C54" s="1">
        <v>155</v>
      </c>
      <c r="D54" s="8">
        <v>16</v>
      </c>
      <c r="E54" s="26"/>
      <c r="F54" s="7"/>
      <c r="G54" s="23">
        <f t="shared" si="1"/>
        <v>0</v>
      </c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>
      <c r="A55" s="18"/>
      <c r="B55" s="19" t="s">
        <v>98</v>
      </c>
      <c r="C55" s="5" t="s">
        <v>22</v>
      </c>
      <c r="D55" s="8">
        <v>252</v>
      </c>
      <c r="E55" s="26"/>
      <c r="F55" s="7"/>
      <c r="G55" s="23">
        <f t="shared" si="1"/>
        <v>0</v>
      </c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>
      <c r="A56" s="18"/>
      <c r="B56" s="2" t="s">
        <v>99</v>
      </c>
      <c r="C56" s="3">
        <v>93</v>
      </c>
      <c r="D56" s="8">
        <v>60</v>
      </c>
      <c r="E56" s="26"/>
      <c r="F56" s="7"/>
      <c r="G56" s="23">
        <f t="shared" si="1"/>
        <v>0</v>
      </c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>
      <c r="A57" s="18" t="s">
        <v>36</v>
      </c>
      <c r="B57" s="2" t="s">
        <v>100</v>
      </c>
      <c r="C57" s="1">
        <v>118</v>
      </c>
      <c r="D57" s="8">
        <v>61</v>
      </c>
      <c r="E57" s="26"/>
      <c r="F57" s="7"/>
      <c r="G57" s="23">
        <f t="shared" si="1"/>
        <v>0</v>
      </c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>
      <c r="A58" s="18" t="s">
        <v>36</v>
      </c>
      <c r="B58" s="2" t="s">
        <v>101</v>
      </c>
      <c r="C58" s="3">
        <v>139</v>
      </c>
      <c r="D58" s="8">
        <v>64</v>
      </c>
      <c r="E58" s="26"/>
      <c r="F58" s="7"/>
      <c r="G58" s="23">
        <f t="shared" si="1"/>
        <v>0</v>
      </c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>
      <c r="A59" s="18"/>
      <c r="B59" s="2" t="s">
        <v>102</v>
      </c>
      <c r="C59" s="4" t="s">
        <v>23</v>
      </c>
      <c r="D59" s="8">
        <v>126</v>
      </c>
      <c r="E59" s="26"/>
      <c r="F59" s="7"/>
      <c r="G59" s="23">
        <f t="shared" si="1"/>
        <v>0</v>
      </c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>
      <c r="A60" s="18"/>
      <c r="B60" s="2" t="s">
        <v>103</v>
      </c>
      <c r="C60" s="1">
        <v>123</v>
      </c>
      <c r="D60" s="8">
        <v>64</v>
      </c>
      <c r="E60" s="26"/>
      <c r="F60" s="7"/>
      <c r="G60" s="23">
        <f t="shared" si="1"/>
        <v>0</v>
      </c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>
      <c r="A61" s="18"/>
      <c r="B61" s="2" t="s">
        <v>104</v>
      </c>
      <c r="C61" s="3">
        <v>110</v>
      </c>
      <c r="D61" s="8">
        <v>63</v>
      </c>
      <c r="E61" s="26"/>
      <c r="F61" s="7"/>
      <c r="G61" s="23">
        <f t="shared" si="1"/>
        <v>0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>
      <c r="A62" s="18" t="s">
        <v>36</v>
      </c>
      <c r="B62" s="2" t="s">
        <v>105</v>
      </c>
      <c r="C62" s="1">
        <v>154</v>
      </c>
      <c r="D62" s="8">
        <v>21</v>
      </c>
      <c r="E62" s="26"/>
      <c r="F62" s="7"/>
      <c r="G62" s="23">
        <f t="shared" si="1"/>
        <v>0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>
      <c r="A63" s="18"/>
      <c r="B63" s="2" t="s">
        <v>106</v>
      </c>
      <c r="C63" s="3">
        <v>100</v>
      </c>
      <c r="D63" s="8">
        <v>61</v>
      </c>
      <c r="E63" s="26"/>
      <c r="F63" s="7"/>
      <c r="G63" s="23">
        <f t="shared" si="1"/>
        <v>0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>
      <c r="A64" s="18"/>
      <c r="B64" s="2" t="s">
        <v>107</v>
      </c>
      <c r="C64" s="1">
        <v>88</v>
      </c>
      <c r="D64" s="8">
        <v>62</v>
      </c>
      <c r="E64" s="26"/>
      <c r="F64" s="7"/>
      <c r="G64" s="23">
        <f t="shared" si="1"/>
        <v>0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spans="1:17">
      <c r="A65" s="18"/>
      <c r="B65" s="2" t="s">
        <v>108</v>
      </c>
      <c r="C65" s="3">
        <v>114</v>
      </c>
      <c r="D65" s="8">
        <v>64</v>
      </c>
      <c r="E65" s="26"/>
      <c r="F65" s="7"/>
      <c r="G65" s="23">
        <f t="shared" si="1"/>
        <v>0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>
      <c r="A66" s="18"/>
      <c r="B66" s="2" t="s">
        <v>109</v>
      </c>
      <c r="C66" s="1">
        <v>98</v>
      </c>
      <c r="D66" s="8">
        <v>60</v>
      </c>
      <c r="E66" s="26"/>
      <c r="F66" s="7"/>
      <c r="G66" s="23">
        <f t="shared" ref="G66:G97" si="2">IF($E66="A",0,IF($E66="",0,$D66))</f>
        <v>0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>
      <c r="A67" s="18"/>
      <c r="B67" s="2" t="s">
        <v>110</v>
      </c>
      <c r="C67" s="3">
        <v>56</v>
      </c>
      <c r="D67" s="8">
        <v>66</v>
      </c>
      <c r="E67" s="26"/>
      <c r="F67" s="7"/>
      <c r="G67" s="23">
        <f t="shared" si="2"/>
        <v>0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1:17">
      <c r="A68" s="18" t="s">
        <v>36</v>
      </c>
      <c r="B68" s="2" t="s">
        <v>111</v>
      </c>
      <c r="C68" s="1">
        <v>34</v>
      </c>
      <c r="D68" s="8">
        <v>64</v>
      </c>
      <c r="E68" s="26"/>
      <c r="F68" s="7"/>
      <c r="G68" s="23">
        <f t="shared" si="2"/>
        <v>0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1:17">
      <c r="A69" s="18"/>
      <c r="B69" s="2" t="s">
        <v>112</v>
      </c>
      <c r="C69" s="3">
        <v>52</v>
      </c>
      <c r="D69" s="8">
        <v>64</v>
      </c>
      <c r="E69" s="26"/>
      <c r="F69" s="7"/>
      <c r="G69" s="23">
        <f t="shared" si="2"/>
        <v>0</v>
      </c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1:17">
      <c r="A70" s="18"/>
      <c r="B70" s="2" t="s">
        <v>113</v>
      </c>
      <c r="C70" s="4" t="s">
        <v>24</v>
      </c>
      <c r="D70" s="8">
        <v>198</v>
      </c>
      <c r="E70" s="26"/>
      <c r="F70" s="7"/>
      <c r="G70" s="23">
        <f t="shared" si="2"/>
        <v>0</v>
      </c>
      <c r="H70" s="33"/>
      <c r="I70" s="33"/>
      <c r="J70" s="33"/>
      <c r="K70" s="33"/>
      <c r="L70" s="33"/>
      <c r="M70" s="33"/>
      <c r="N70" s="33"/>
      <c r="O70" s="33"/>
      <c r="P70" s="33"/>
      <c r="Q70" s="33"/>
    </row>
    <row r="71" spans="1:17">
      <c r="A71" s="18"/>
      <c r="B71" s="2" t="s">
        <v>114</v>
      </c>
      <c r="C71" s="3">
        <v>61</v>
      </c>
      <c r="D71" s="8">
        <v>67</v>
      </c>
      <c r="E71" s="26"/>
      <c r="F71" s="7"/>
      <c r="G71" s="23">
        <f t="shared" si="2"/>
        <v>0</v>
      </c>
      <c r="H71" s="33"/>
      <c r="I71" s="33"/>
      <c r="J71" s="33"/>
      <c r="K71" s="33"/>
      <c r="L71" s="33"/>
      <c r="M71" s="33"/>
      <c r="N71" s="33"/>
      <c r="O71" s="33"/>
      <c r="P71" s="33"/>
      <c r="Q71" s="33"/>
    </row>
    <row r="72" spans="1:17">
      <c r="A72" s="18"/>
      <c r="B72" s="2" t="s">
        <v>115</v>
      </c>
      <c r="C72" s="1">
        <v>79</v>
      </c>
      <c r="D72" s="8">
        <v>57</v>
      </c>
      <c r="E72" s="26"/>
      <c r="F72" s="7"/>
      <c r="G72" s="23">
        <f t="shared" si="2"/>
        <v>0</v>
      </c>
      <c r="H72" s="33"/>
      <c r="I72" s="33"/>
      <c r="J72" s="33"/>
      <c r="K72" s="33"/>
      <c r="L72" s="33"/>
      <c r="M72" s="33"/>
      <c r="N72" s="33"/>
      <c r="O72" s="33"/>
      <c r="P72" s="33"/>
      <c r="Q72" s="33"/>
    </row>
    <row r="73" spans="1:17">
      <c r="A73" s="18" t="s">
        <v>38</v>
      </c>
      <c r="B73" s="2" t="s">
        <v>116</v>
      </c>
      <c r="C73" s="3">
        <v>124</v>
      </c>
      <c r="D73" s="8">
        <v>64</v>
      </c>
      <c r="E73" s="26"/>
      <c r="F73" s="7"/>
      <c r="G73" s="23">
        <f t="shared" si="2"/>
        <v>0</v>
      </c>
      <c r="H73" s="33"/>
      <c r="I73" s="33"/>
      <c r="J73" s="33"/>
      <c r="K73" s="33"/>
      <c r="L73" s="33"/>
      <c r="M73" s="33"/>
      <c r="N73" s="33"/>
      <c r="O73" s="33"/>
      <c r="P73" s="33"/>
      <c r="Q73" s="33"/>
    </row>
    <row r="74" spans="1:17">
      <c r="A74" s="18"/>
      <c r="B74" s="2" t="s">
        <v>117</v>
      </c>
      <c r="C74" s="1">
        <v>120</v>
      </c>
      <c r="D74" s="8">
        <v>63</v>
      </c>
      <c r="E74" s="26"/>
      <c r="F74" s="7"/>
      <c r="G74" s="23">
        <f t="shared" si="2"/>
        <v>0</v>
      </c>
      <c r="H74" s="33"/>
      <c r="I74" s="33"/>
      <c r="J74" s="33"/>
      <c r="K74" s="33"/>
      <c r="L74" s="33"/>
      <c r="M74" s="33"/>
      <c r="N74" s="33"/>
      <c r="O74" s="33"/>
      <c r="P74" s="33"/>
      <c r="Q74" s="33"/>
    </row>
    <row r="75" spans="1:17">
      <c r="A75" s="18"/>
      <c r="B75" s="2" t="s">
        <v>118</v>
      </c>
      <c r="C75" s="5" t="s">
        <v>25</v>
      </c>
      <c r="D75" s="8">
        <v>194</v>
      </c>
      <c r="E75" s="26"/>
      <c r="F75" s="7"/>
      <c r="G75" s="23">
        <f t="shared" si="2"/>
        <v>0</v>
      </c>
      <c r="H75" s="33"/>
      <c r="I75" s="33"/>
      <c r="J75" s="33"/>
      <c r="K75" s="33"/>
      <c r="L75" s="33"/>
      <c r="M75" s="33"/>
      <c r="N75" s="33"/>
      <c r="O75" s="33"/>
      <c r="P75" s="33"/>
      <c r="Q75" s="33"/>
    </row>
    <row r="76" spans="1:17">
      <c r="A76" s="18"/>
      <c r="B76" s="2" t="s">
        <v>119</v>
      </c>
      <c r="C76" s="1">
        <v>4</v>
      </c>
      <c r="D76" s="8">
        <v>57</v>
      </c>
      <c r="E76" s="26"/>
      <c r="F76" s="7"/>
      <c r="G76" s="23">
        <f t="shared" si="2"/>
        <v>0</v>
      </c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>
      <c r="A77" s="18"/>
      <c r="B77" s="2" t="s">
        <v>120</v>
      </c>
      <c r="C77" s="3">
        <v>24</v>
      </c>
      <c r="D77" s="8">
        <v>63</v>
      </c>
      <c r="E77" s="26"/>
      <c r="F77" s="7"/>
      <c r="G77" s="23">
        <f t="shared" si="2"/>
        <v>0</v>
      </c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1:17">
      <c r="A78" s="18"/>
      <c r="B78" s="2" t="s">
        <v>121</v>
      </c>
      <c r="C78" s="1">
        <v>51</v>
      </c>
      <c r="D78" s="8">
        <v>64</v>
      </c>
      <c r="E78" s="26"/>
      <c r="F78" s="7"/>
      <c r="G78" s="23">
        <f t="shared" si="2"/>
        <v>0</v>
      </c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>
      <c r="A79" s="18" t="s">
        <v>37</v>
      </c>
      <c r="B79" s="2" t="s">
        <v>122</v>
      </c>
      <c r="C79" s="5" t="s">
        <v>26</v>
      </c>
      <c r="D79" s="8">
        <v>315</v>
      </c>
      <c r="E79" s="26"/>
      <c r="F79" s="7"/>
      <c r="G79" s="23">
        <f t="shared" si="2"/>
        <v>0</v>
      </c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1:17">
      <c r="A80" s="18" t="s">
        <v>36</v>
      </c>
      <c r="B80" s="2" t="s">
        <v>123</v>
      </c>
      <c r="C80" s="1">
        <v>36</v>
      </c>
      <c r="D80" s="8">
        <v>64</v>
      </c>
      <c r="E80" s="26"/>
      <c r="F80" s="7"/>
      <c r="G80" s="23">
        <f t="shared" si="2"/>
        <v>0</v>
      </c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1:17">
      <c r="A81" s="18"/>
      <c r="B81" s="2" t="s">
        <v>124</v>
      </c>
      <c r="C81" s="3">
        <v>131</v>
      </c>
      <c r="D81" s="8">
        <v>68</v>
      </c>
      <c r="E81" s="26"/>
      <c r="F81" s="7"/>
      <c r="G81" s="23">
        <f t="shared" si="2"/>
        <v>0</v>
      </c>
      <c r="H81" s="33"/>
      <c r="I81" s="33"/>
      <c r="J81" s="33"/>
      <c r="K81" s="33"/>
      <c r="L81" s="33"/>
      <c r="M81" s="33"/>
      <c r="N81" s="33"/>
      <c r="O81" s="33"/>
      <c r="P81" s="33"/>
      <c r="Q81" s="33"/>
    </row>
    <row r="82" spans="1:17">
      <c r="A82" s="18"/>
      <c r="B82" s="2" t="s">
        <v>125</v>
      </c>
      <c r="C82" s="1">
        <v>137</v>
      </c>
      <c r="D82" s="8">
        <v>66</v>
      </c>
      <c r="E82" s="26"/>
      <c r="F82" s="25"/>
      <c r="G82" s="23">
        <f t="shared" si="2"/>
        <v>0</v>
      </c>
      <c r="H82" s="33"/>
      <c r="I82" s="33"/>
      <c r="J82" s="33"/>
      <c r="K82" s="33"/>
      <c r="L82" s="33"/>
      <c r="M82" s="33"/>
      <c r="N82" s="33"/>
      <c r="O82" s="33"/>
      <c r="P82" s="33"/>
      <c r="Q82" s="33"/>
    </row>
    <row r="83" spans="1:17">
      <c r="A83" s="18" t="s">
        <v>36</v>
      </c>
      <c r="B83" s="2" t="s">
        <v>126</v>
      </c>
      <c r="C83" s="5" t="s">
        <v>27</v>
      </c>
      <c r="D83" s="8">
        <v>117</v>
      </c>
      <c r="E83" s="26"/>
      <c r="F83" s="7"/>
      <c r="G83" s="23">
        <f t="shared" si="2"/>
        <v>0</v>
      </c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>
      <c r="A84" s="18"/>
      <c r="B84" s="19" t="s">
        <v>127</v>
      </c>
      <c r="C84" s="3">
        <v>60</v>
      </c>
      <c r="D84" s="10">
        <v>62</v>
      </c>
      <c r="E84" s="26"/>
      <c r="F84" s="7"/>
      <c r="G84" s="23">
        <f t="shared" si="2"/>
        <v>0</v>
      </c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1:17">
      <c r="A85" s="18" t="s">
        <v>38</v>
      </c>
      <c r="B85" s="2" t="s">
        <v>128</v>
      </c>
      <c r="C85" s="4" t="s">
        <v>28</v>
      </c>
      <c r="D85" s="8">
        <v>130</v>
      </c>
      <c r="E85" s="26"/>
      <c r="F85" s="7"/>
      <c r="G85" s="23">
        <f t="shared" si="2"/>
        <v>0</v>
      </c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7">
      <c r="A86" s="18" t="s">
        <v>37</v>
      </c>
      <c r="B86" s="2" t="s">
        <v>129</v>
      </c>
      <c r="C86" s="1">
        <v>134</v>
      </c>
      <c r="D86" s="8">
        <v>66</v>
      </c>
      <c r="E86" s="26"/>
      <c r="F86" s="7"/>
      <c r="G86" s="23">
        <f t="shared" si="2"/>
        <v>0</v>
      </c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1:17">
      <c r="A87" s="18"/>
      <c r="B87" s="2" t="s">
        <v>130</v>
      </c>
      <c r="C87" s="3">
        <v>125</v>
      </c>
      <c r="D87" s="8">
        <v>64</v>
      </c>
      <c r="E87" s="26"/>
      <c r="F87" s="7"/>
      <c r="G87" s="23">
        <f t="shared" si="2"/>
        <v>0</v>
      </c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1:17">
      <c r="A88" s="18"/>
      <c r="B88" s="2" t="s">
        <v>131</v>
      </c>
      <c r="C88" s="4" t="s">
        <v>29</v>
      </c>
      <c r="D88" s="8">
        <v>128</v>
      </c>
      <c r="E88" s="26"/>
      <c r="F88" s="7"/>
      <c r="G88" s="23">
        <f t="shared" si="2"/>
        <v>0</v>
      </c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1:17">
      <c r="A89" s="18" t="s">
        <v>37</v>
      </c>
      <c r="B89" s="2" t="s">
        <v>132</v>
      </c>
      <c r="C89" s="4" t="s">
        <v>30</v>
      </c>
      <c r="D89" s="8">
        <v>315</v>
      </c>
      <c r="E89" s="26"/>
      <c r="F89" s="7"/>
      <c r="G89" s="23">
        <f t="shared" si="2"/>
        <v>0</v>
      </c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1:17">
      <c r="A90" s="18"/>
      <c r="B90" s="2" t="s">
        <v>133</v>
      </c>
      <c r="C90" s="3">
        <v>14</v>
      </c>
      <c r="D90" s="8">
        <v>63</v>
      </c>
      <c r="E90" s="26"/>
      <c r="F90" s="7"/>
      <c r="G90" s="23">
        <f t="shared" si="2"/>
        <v>0</v>
      </c>
      <c r="H90" s="33"/>
      <c r="I90" s="33"/>
      <c r="J90" s="33"/>
      <c r="K90" s="33"/>
      <c r="L90" s="33"/>
      <c r="M90" s="33"/>
      <c r="N90" s="33"/>
      <c r="O90" s="33"/>
      <c r="P90" s="33"/>
      <c r="Q90" s="33"/>
    </row>
    <row r="91" spans="1:17">
      <c r="A91" s="18"/>
      <c r="B91" s="2" t="s">
        <v>134</v>
      </c>
      <c r="C91" s="1">
        <v>135</v>
      </c>
      <c r="D91" s="8">
        <v>66</v>
      </c>
      <c r="E91" s="26"/>
      <c r="F91" s="7"/>
      <c r="G91" s="23">
        <f t="shared" si="2"/>
        <v>0</v>
      </c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17">
      <c r="A92" s="18"/>
      <c r="B92" s="2" t="s">
        <v>135</v>
      </c>
      <c r="C92" s="5" t="s">
        <v>31</v>
      </c>
      <c r="D92" s="8">
        <v>124</v>
      </c>
      <c r="E92" s="26"/>
      <c r="F92" s="7"/>
      <c r="G92" s="23">
        <f t="shared" si="2"/>
        <v>0</v>
      </c>
      <c r="H92" s="33"/>
      <c r="I92" s="33"/>
      <c r="J92" s="33"/>
      <c r="K92" s="33"/>
      <c r="L92" s="33"/>
      <c r="M92" s="33"/>
      <c r="N92" s="33"/>
      <c r="O92" s="33"/>
      <c r="P92" s="33"/>
      <c r="Q92" s="33"/>
    </row>
    <row r="93" spans="1:17">
      <c r="A93" s="18"/>
      <c r="B93" s="2" t="s">
        <v>136</v>
      </c>
      <c r="C93" s="3">
        <v>94</v>
      </c>
      <c r="D93" s="8">
        <v>63</v>
      </c>
      <c r="E93" s="26"/>
      <c r="F93" s="7"/>
      <c r="G93" s="23">
        <f t="shared" si="2"/>
        <v>0</v>
      </c>
      <c r="H93" s="33"/>
      <c r="I93" s="33"/>
      <c r="J93" s="33"/>
      <c r="K93" s="33"/>
      <c r="L93" s="33"/>
      <c r="M93" s="33"/>
      <c r="N93" s="33"/>
      <c r="O93" s="33"/>
      <c r="P93" s="33"/>
      <c r="Q93" s="33"/>
    </row>
    <row r="94" spans="1:17">
      <c r="A94" s="18"/>
      <c r="B94" s="2" t="s">
        <v>137</v>
      </c>
      <c r="C94" s="4" t="s">
        <v>32</v>
      </c>
      <c r="D94" s="8">
        <v>132</v>
      </c>
      <c r="E94" s="26"/>
      <c r="F94" s="7"/>
      <c r="G94" s="23">
        <f t="shared" si="2"/>
        <v>0</v>
      </c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1:17">
      <c r="A95" s="18" t="s">
        <v>37</v>
      </c>
      <c r="B95" s="2" t="s">
        <v>138</v>
      </c>
      <c r="C95" s="1">
        <v>2</v>
      </c>
      <c r="D95" s="8">
        <v>57</v>
      </c>
      <c r="E95" s="26"/>
      <c r="F95" s="7"/>
      <c r="G95" s="23">
        <f t="shared" si="2"/>
        <v>0</v>
      </c>
      <c r="H95" s="33"/>
      <c r="I95" s="33"/>
      <c r="J95" s="33"/>
      <c r="K95" s="33"/>
      <c r="L95" s="33"/>
      <c r="M95" s="33"/>
      <c r="N95" s="33"/>
      <c r="O95" s="33"/>
      <c r="P95" s="33"/>
      <c r="Q95" s="33"/>
    </row>
    <row r="96" spans="1:17">
      <c r="A96" s="18" t="s">
        <v>37</v>
      </c>
      <c r="B96" s="19" t="s">
        <v>139</v>
      </c>
      <c r="C96" s="3">
        <v>62</v>
      </c>
      <c r="D96" s="10">
        <v>70</v>
      </c>
      <c r="E96" s="26"/>
      <c r="F96" s="7"/>
      <c r="G96" s="23">
        <f t="shared" si="2"/>
        <v>0</v>
      </c>
      <c r="H96" s="33"/>
      <c r="I96" s="33"/>
      <c r="J96" s="33"/>
      <c r="K96" s="33"/>
      <c r="L96" s="33"/>
      <c r="M96" s="33"/>
      <c r="N96" s="33"/>
      <c r="O96" s="33"/>
      <c r="P96" s="33"/>
      <c r="Q96" s="33"/>
    </row>
    <row r="97" spans="1:17">
      <c r="A97" s="18"/>
      <c r="B97" s="2" t="s">
        <v>140</v>
      </c>
      <c r="C97" s="4" t="s">
        <v>33</v>
      </c>
      <c r="D97" s="8">
        <v>122</v>
      </c>
      <c r="E97" s="26"/>
      <c r="F97" s="7"/>
      <c r="G97" s="23">
        <f t="shared" si="2"/>
        <v>0</v>
      </c>
      <c r="H97" s="33"/>
      <c r="I97" s="33"/>
      <c r="J97" s="33"/>
      <c r="K97" s="33"/>
      <c r="L97" s="33"/>
      <c r="M97" s="33"/>
      <c r="N97" s="33"/>
      <c r="O97" s="33"/>
      <c r="P97" s="33"/>
      <c r="Q97" s="33"/>
    </row>
    <row r="98" spans="1:17">
      <c r="A98" s="18" t="s">
        <v>37</v>
      </c>
      <c r="B98" s="2" t="s">
        <v>141</v>
      </c>
      <c r="C98" s="1">
        <v>85</v>
      </c>
      <c r="D98" s="8">
        <v>62</v>
      </c>
      <c r="E98" s="26"/>
      <c r="F98" s="7"/>
      <c r="G98" s="23">
        <f t="shared" ref="G98:G120" si="3">IF($E98="A",0,IF($E98="",0,$D98))</f>
        <v>0</v>
      </c>
      <c r="H98" s="33"/>
      <c r="I98" s="33"/>
      <c r="J98" s="33"/>
      <c r="K98" s="33"/>
      <c r="L98" s="33"/>
      <c r="M98" s="33"/>
      <c r="N98" s="33"/>
      <c r="O98" s="33"/>
      <c r="P98" s="33"/>
      <c r="Q98" s="33"/>
    </row>
    <row r="99" spans="1:17">
      <c r="A99" s="18"/>
      <c r="B99" s="2" t="s">
        <v>142</v>
      </c>
      <c r="C99" s="3">
        <v>157</v>
      </c>
      <c r="D99" s="8">
        <v>30</v>
      </c>
      <c r="E99" s="26"/>
      <c r="F99" s="7"/>
      <c r="G99" s="23">
        <f t="shared" si="3"/>
        <v>0</v>
      </c>
      <c r="H99" s="33"/>
      <c r="I99" s="33"/>
      <c r="J99" s="33"/>
      <c r="K99" s="33"/>
      <c r="L99" s="33"/>
      <c r="M99" s="33"/>
      <c r="N99" s="33"/>
      <c r="O99" s="33"/>
      <c r="P99" s="33"/>
      <c r="Q99" s="33"/>
    </row>
    <row r="100" spans="1:17">
      <c r="A100" s="18"/>
      <c r="B100" s="2" t="s">
        <v>143</v>
      </c>
      <c r="C100" s="1">
        <v>150</v>
      </c>
      <c r="D100" s="8">
        <v>66</v>
      </c>
      <c r="E100" s="26"/>
      <c r="F100" s="7"/>
      <c r="G100" s="23">
        <f t="shared" si="3"/>
        <v>0</v>
      </c>
      <c r="H100" s="33"/>
      <c r="I100" s="33"/>
      <c r="J100" s="33"/>
      <c r="K100" s="33"/>
      <c r="L100" s="33"/>
      <c r="M100" s="33"/>
      <c r="N100" s="33"/>
      <c r="O100" s="33"/>
      <c r="P100" s="33"/>
      <c r="Q100" s="33"/>
    </row>
    <row r="101" spans="1:17">
      <c r="A101" s="18"/>
      <c r="B101" s="19" t="s">
        <v>144</v>
      </c>
      <c r="C101" s="3">
        <v>39</v>
      </c>
      <c r="D101" s="10">
        <v>64</v>
      </c>
      <c r="E101" s="26"/>
      <c r="F101" s="7"/>
      <c r="G101" s="23">
        <f t="shared" si="3"/>
        <v>0</v>
      </c>
      <c r="H101" s="33"/>
      <c r="I101" s="33"/>
      <c r="J101" s="33"/>
      <c r="K101" s="33"/>
      <c r="L101" s="33"/>
      <c r="M101" s="33"/>
      <c r="N101" s="33"/>
      <c r="O101" s="33"/>
      <c r="P101" s="33"/>
      <c r="Q101" s="33"/>
    </row>
    <row r="102" spans="1:17">
      <c r="A102" s="18" t="s">
        <v>37</v>
      </c>
      <c r="B102" s="2" t="s">
        <v>145</v>
      </c>
      <c r="C102" s="4" t="s">
        <v>34</v>
      </c>
      <c r="D102" s="8">
        <v>124</v>
      </c>
      <c r="E102" s="26"/>
      <c r="F102" s="7"/>
      <c r="G102" s="23">
        <f t="shared" si="3"/>
        <v>0</v>
      </c>
      <c r="H102" s="33"/>
      <c r="I102" s="33"/>
      <c r="J102" s="33"/>
      <c r="K102" s="33"/>
      <c r="L102" s="33"/>
      <c r="M102" s="33"/>
      <c r="N102" s="33"/>
      <c r="O102" s="33"/>
      <c r="P102" s="33"/>
      <c r="Q102" s="33"/>
    </row>
    <row r="103" spans="1:17">
      <c r="A103" s="18"/>
      <c r="B103" s="2" t="s">
        <v>146</v>
      </c>
      <c r="C103" s="1">
        <v>35</v>
      </c>
      <c r="D103" s="8">
        <v>61</v>
      </c>
      <c r="E103" s="26"/>
      <c r="F103" s="7"/>
      <c r="G103" s="23">
        <f t="shared" si="3"/>
        <v>0</v>
      </c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1:17">
      <c r="A104" s="18"/>
      <c r="B104" s="2" t="s">
        <v>147</v>
      </c>
      <c r="C104" s="3">
        <v>32</v>
      </c>
      <c r="D104" s="8">
        <v>63</v>
      </c>
      <c r="E104" s="26"/>
      <c r="F104" s="7"/>
      <c r="G104" s="23">
        <f t="shared" si="3"/>
        <v>0</v>
      </c>
      <c r="H104" s="33"/>
      <c r="I104" s="33"/>
      <c r="J104" s="33"/>
      <c r="K104" s="33"/>
      <c r="L104" s="33"/>
      <c r="M104" s="33"/>
      <c r="N104" s="33"/>
      <c r="O104" s="33"/>
      <c r="P104" s="33"/>
      <c r="Q104" s="33"/>
    </row>
    <row r="105" spans="1:17">
      <c r="A105" s="18"/>
      <c r="B105" s="19" t="s">
        <v>148</v>
      </c>
      <c r="C105" s="1">
        <v>63</v>
      </c>
      <c r="D105" s="10">
        <v>62</v>
      </c>
      <c r="E105" s="26"/>
      <c r="F105" s="7"/>
      <c r="G105" s="23">
        <f t="shared" si="3"/>
        <v>0</v>
      </c>
      <c r="H105" s="33"/>
      <c r="I105" s="33"/>
      <c r="J105" s="33"/>
      <c r="K105" s="33"/>
      <c r="L105" s="33"/>
      <c r="M105" s="33"/>
      <c r="N105" s="33"/>
      <c r="O105" s="33"/>
      <c r="P105" s="33"/>
      <c r="Q105" s="33"/>
    </row>
    <row r="106" spans="1:17">
      <c r="A106" s="18" t="s">
        <v>36</v>
      </c>
      <c r="B106" s="2" t="s">
        <v>149</v>
      </c>
      <c r="C106" s="3">
        <v>47</v>
      </c>
      <c r="D106" s="8">
        <v>64</v>
      </c>
      <c r="E106" s="26"/>
      <c r="F106" s="7"/>
      <c r="G106" s="23">
        <f t="shared" si="3"/>
        <v>0</v>
      </c>
      <c r="H106" s="33"/>
      <c r="I106" s="33"/>
      <c r="J106" s="33"/>
      <c r="K106" s="33"/>
      <c r="L106" s="33"/>
      <c r="M106" s="33"/>
      <c r="N106" s="33"/>
      <c r="O106" s="33"/>
      <c r="P106" s="33"/>
      <c r="Q106" s="33"/>
    </row>
    <row r="107" spans="1:17">
      <c r="A107" s="18" t="s">
        <v>37</v>
      </c>
      <c r="B107" s="19" t="s">
        <v>150</v>
      </c>
      <c r="C107" s="1">
        <v>145</v>
      </c>
      <c r="D107" s="10">
        <v>66</v>
      </c>
      <c r="E107" s="26"/>
      <c r="F107" s="7"/>
      <c r="G107" s="23">
        <f t="shared" si="3"/>
        <v>0</v>
      </c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1:17">
      <c r="A108" s="18"/>
      <c r="B108" s="2" t="s">
        <v>151</v>
      </c>
      <c r="C108" s="3">
        <v>144</v>
      </c>
      <c r="D108" s="8">
        <v>66</v>
      </c>
      <c r="E108" s="26"/>
      <c r="F108" s="7"/>
      <c r="G108" s="23">
        <f t="shared" si="3"/>
        <v>0</v>
      </c>
      <c r="H108" s="33"/>
      <c r="I108" s="33"/>
      <c r="J108" s="33"/>
      <c r="K108" s="33"/>
      <c r="L108" s="33"/>
      <c r="M108" s="33"/>
      <c r="N108" s="33"/>
      <c r="O108" s="33"/>
      <c r="P108" s="33"/>
      <c r="Q108" s="33"/>
    </row>
    <row r="109" spans="1:17">
      <c r="A109" s="18"/>
      <c r="B109" s="2" t="s">
        <v>152</v>
      </c>
      <c r="C109" s="1">
        <v>127</v>
      </c>
      <c r="D109" s="8">
        <v>64</v>
      </c>
      <c r="E109" s="26"/>
      <c r="F109" s="7"/>
      <c r="G109" s="23">
        <f t="shared" si="3"/>
        <v>0</v>
      </c>
      <c r="H109" s="33"/>
      <c r="I109" s="33"/>
      <c r="J109" s="33"/>
      <c r="K109" s="33"/>
      <c r="L109" s="33"/>
      <c r="M109" s="33"/>
      <c r="N109" s="33"/>
      <c r="O109" s="33"/>
      <c r="P109" s="33"/>
      <c r="Q109" s="33"/>
    </row>
    <row r="110" spans="1:17">
      <c r="A110" s="18" t="s">
        <v>37</v>
      </c>
      <c r="B110" s="2" t="s">
        <v>153</v>
      </c>
      <c r="C110" s="3">
        <v>117</v>
      </c>
      <c r="D110" s="8">
        <v>64</v>
      </c>
      <c r="E110" s="26"/>
      <c r="F110" s="7"/>
      <c r="G110" s="23">
        <f t="shared" si="3"/>
        <v>0</v>
      </c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1:17">
      <c r="A111" s="18" t="s">
        <v>36</v>
      </c>
      <c r="B111" s="19" t="s">
        <v>154</v>
      </c>
      <c r="C111" s="1">
        <v>119</v>
      </c>
      <c r="D111" s="8">
        <v>63</v>
      </c>
      <c r="E111" s="26"/>
      <c r="F111" s="7"/>
      <c r="G111" s="23">
        <f t="shared" si="3"/>
        <v>0</v>
      </c>
      <c r="H111" s="33"/>
      <c r="I111" s="33"/>
      <c r="J111" s="33"/>
      <c r="K111" s="33"/>
      <c r="L111" s="33"/>
      <c r="M111" s="33"/>
      <c r="N111" s="33"/>
      <c r="O111" s="33"/>
      <c r="P111" s="33"/>
      <c r="Q111" s="33"/>
    </row>
    <row r="112" spans="1:17">
      <c r="A112" s="18"/>
      <c r="B112" s="2" t="s">
        <v>155</v>
      </c>
      <c r="C112" s="3">
        <v>109</v>
      </c>
      <c r="D112" s="8">
        <v>63</v>
      </c>
      <c r="E112" s="26"/>
      <c r="F112" s="7"/>
      <c r="G112" s="23">
        <f t="shared" si="3"/>
        <v>0</v>
      </c>
      <c r="H112" s="33"/>
      <c r="I112" s="33"/>
      <c r="J112" s="33"/>
      <c r="K112" s="33"/>
      <c r="L112" s="33"/>
      <c r="M112" s="33"/>
      <c r="N112" s="33"/>
      <c r="O112" s="33"/>
      <c r="P112" s="33"/>
      <c r="Q112" s="33"/>
    </row>
    <row r="113" spans="1:17">
      <c r="A113" s="18"/>
      <c r="B113" s="19" t="s">
        <v>156</v>
      </c>
      <c r="C113" s="1">
        <v>89</v>
      </c>
      <c r="D113" s="10">
        <v>62</v>
      </c>
      <c r="E113" s="26"/>
      <c r="F113" s="7"/>
      <c r="G113" s="23">
        <f t="shared" si="3"/>
        <v>0</v>
      </c>
      <c r="H113" s="33"/>
      <c r="I113" s="33"/>
      <c r="J113" s="33"/>
      <c r="K113" s="33"/>
      <c r="L113" s="33"/>
      <c r="M113" s="33"/>
      <c r="N113" s="33"/>
      <c r="O113" s="33"/>
      <c r="P113" s="33"/>
      <c r="Q113" s="33"/>
    </row>
    <row r="114" spans="1:17">
      <c r="A114" s="18"/>
      <c r="B114" s="2" t="s">
        <v>157</v>
      </c>
      <c r="C114" s="3">
        <v>41</v>
      </c>
      <c r="D114" s="8">
        <v>66</v>
      </c>
      <c r="E114" s="26"/>
      <c r="F114" s="7"/>
      <c r="G114" s="23">
        <f t="shared" si="3"/>
        <v>0</v>
      </c>
      <c r="H114" s="33"/>
      <c r="I114" s="33"/>
      <c r="J114" s="33"/>
      <c r="K114" s="33"/>
      <c r="L114" s="33"/>
      <c r="M114" s="33"/>
      <c r="N114" s="33"/>
      <c r="O114" s="33"/>
      <c r="P114" s="33"/>
      <c r="Q114" s="33"/>
    </row>
    <row r="115" spans="1:17">
      <c r="A115" s="18" t="s">
        <v>37</v>
      </c>
      <c r="B115" s="2" t="s">
        <v>158</v>
      </c>
      <c r="C115" s="1">
        <v>92</v>
      </c>
      <c r="D115" s="8">
        <v>63</v>
      </c>
      <c r="E115" s="26"/>
      <c r="F115" s="7"/>
      <c r="G115" s="23">
        <f t="shared" si="3"/>
        <v>0</v>
      </c>
      <c r="H115" s="33"/>
      <c r="I115" s="33"/>
      <c r="J115" s="33"/>
      <c r="K115" s="33"/>
      <c r="L115" s="33"/>
      <c r="M115" s="33"/>
      <c r="N115" s="33"/>
      <c r="O115" s="33"/>
      <c r="P115" s="33"/>
      <c r="Q115" s="33"/>
    </row>
    <row r="116" spans="1:17">
      <c r="A116" s="18" t="s">
        <v>37</v>
      </c>
      <c r="B116" s="2" t="s">
        <v>159</v>
      </c>
      <c r="C116" s="3">
        <v>163</v>
      </c>
      <c r="D116" s="8">
        <v>16</v>
      </c>
      <c r="E116" s="26"/>
      <c r="F116" s="25"/>
      <c r="G116" s="23">
        <f t="shared" si="3"/>
        <v>0</v>
      </c>
      <c r="H116" s="33"/>
      <c r="I116" s="33"/>
      <c r="J116" s="33"/>
      <c r="K116" s="33"/>
      <c r="L116" s="33"/>
      <c r="M116" s="33"/>
      <c r="N116" s="33"/>
      <c r="O116" s="33"/>
      <c r="P116" s="33"/>
      <c r="Q116" s="33"/>
    </row>
    <row r="117" spans="1:17">
      <c r="A117" s="18"/>
      <c r="B117" s="20" t="s">
        <v>160</v>
      </c>
      <c r="C117" s="6">
        <v>156</v>
      </c>
      <c r="D117" s="11">
        <v>30</v>
      </c>
      <c r="E117" s="26"/>
      <c r="F117" s="7"/>
      <c r="G117" s="23">
        <f t="shared" si="3"/>
        <v>0</v>
      </c>
      <c r="H117" s="33"/>
      <c r="I117" s="33"/>
      <c r="J117" s="33"/>
      <c r="K117" s="33"/>
      <c r="L117" s="33"/>
      <c r="M117" s="33"/>
      <c r="N117" s="33"/>
      <c r="O117" s="33"/>
      <c r="P117" s="33"/>
      <c r="Q117" s="33"/>
    </row>
    <row r="118" spans="1:17">
      <c r="A118" s="18" t="s">
        <v>37</v>
      </c>
      <c r="B118" s="2" t="s">
        <v>161</v>
      </c>
      <c r="C118" s="3">
        <v>152</v>
      </c>
      <c r="D118" s="8">
        <v>28</v>
      </c>
      <c r="E118" s="26"/>
      <c r="F118" s="7"/>
      <c r="G118" s="23">
        <f t="shared" si="3"/>
        <v>0</v>
      </c>
      <c r="H118" s="33"/>
      <c r="I118" s="33"/>
      <c r="J118" s="33"/>
      <c r="K118" s="33"/>
      <c r="L118" s="33"/>
      <c r="M118" s="33"/>
      <c r="N118" s="33"/>
      <c r="O118" s="33"/>
      <c r="P118" s="33"/>
      <c r="Q118" s="33"/>
    </row>
    <row r="119" spans="1:17">
      <c r="A119" s="18"/>
      <c r="B119" s="19" t="s">
        <v>162</v>
      </c>
      <c r="C119" s="1">
        <v>132</v>
      </c>
      <c r="D119" s="10">
        <v>66</v>
      </c>
      <c r="E119" s="26"/>
      <c r="F119" s="7"/>
      <c r="G119" s="23">
        <f t="shared" si="3"/>
        <v>0</v>
      </c>
      <c r="H119" s="33"/>
      <c r="I119" s="33"/>
      <c r="J119" s="33"/>
      <c r="K119" s="33"/>
      <c r="L119" s="33"/>
      <c r="M119" s="33"/>
      <c r="N119" s="33"/>
      <c r="O119" s="33"/>
      <c r="P119" s="33"/>
      <c r="Q119" s="33"/>
    </row>
    <row r="120" spans="1:17">
      <c r="A120" s="18"/>
      <c r="B120" s="2" t="s">
        <v>163</v>
      </c>
      <c r="C120" s="3">
        <v>15</v>
      </c>
      <c r="D120" s="8">
        <v>63</v>
      </c>
      <c r="E120" s="27"/>
      <c r="F120" s="7"/>
      <c r="G120" s="24">
        <f t="shared" si="3"/>
        <v>0</v>
      </c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1:17">
      <c r="B121" s="29"/>
      <c r="C121" s="29"/>
      <c r="D121" s="29"/>
      <c r="E121" s="29"/>
      <c r="F121" s="29"/>
      <c r="G121" s="29"/>
      <c r="H121" s="33"/>
      <c r="I121" s="33"/>
      <c r="J121" s="33"/>
      <c r="K121" s="33"/>
      <c r="L121" s="33"/>
      <c r="M121" s="33"/>
      <c r="N121" s="33"/>
      <c r="O121" s="33"/>
      <c r="P121" s="33"/>
      <c r="Q121" s="33"/>
    </row>
    <row r="122" spans="1:17">
      <c r="B122" s="30"/>
      <c r="C122" s="30"/>
      <c r="D122" s="30"/>
      <c r="E122" s="30"/>
      <c r="F122" s="30"/>
      <c r="G122" s="30"/>
      <c r="H122" s="33"/>
      <c r="I122" s="33"/>
      <c r="J122" s="33"/>
      <c r="K122" s="33"/>
      <c r="L122" s="33"/>
      <c r="M122" s="33"/>
      <c r="N122" s="33"/>
      <c r="O122" s="33"/>
      <c r="P122" s="33"/>
      <c r="Q122" s="33"/>
    </row>
    <row r="123" spans="1:17">
      <c r="B123" s="30"/>
      <c r="C123" s="30"/>
      <c r="D123" s="30"/>
      <c r="E123" s="30"/>
      <c r="F123" s="30"/>
      <c r="G123" s="30"/>
      <c r="H123" s="33"/>
      <c r="I123" s="33"/>
      <c r="J123" s="33"/>
      <c r="K123" s="33"/>
      <c r="L123" s="33"/>
      <c r="M123" s="33"/>
      <c r="N123" s="33"/>
      <c r="O123" s="33"/>
      <c r="P123" s="33"/>
      <c r="Q123" s="33"/>
    </row>
    <row r="124" spans="1:17">
      <c r="B124" s="30"/>
      <c r="C124" s="30"/>
      <c r="D124" s="30"/>
      <c r="E124" s="30"/>
      <c r="F124" s="30"/>
      <c r="G124" s="30"/>
      <c r="H124" s="33"/>
      <c r="I124" s="33"/>
      <c r="J124" s="33"/>
      <c r="K124" s="33"/>
      <c r="L124" s="33"/>
      <c r="M124" s="33"/>
      <c r="N124" s="33"/>
      <c r="O124" s="33"/>
      <c r="P124" s="33"/>
      <c r="Q124" s="33"/>
    </row>
    <row r="125" spans="1:17">
      <c r="B125" s="30"/>
      <c r="C125" s="30"/>
      <c r="D125" s="30"/>
      <c r="E125" s="30"/>
      <c r="F125" s="30"/>
      <c r="G125" s="30"/>
      <c r="H125" s="33"/>
      <c r="I125" s="33"/>
      <c r="J125" s="33"/>
      <c r="K125" s="33"/>
      <c r="L125" s="33"/>
      <c r="M125" s="33"/>
      <c r="N125" s="33"/>
      <c r="O125" s="33"/>
      <c r="P125" s="33"/>
      <c r="Q125" s="33"/>
    </row>
    <row r="126" spans="1:17" ht="7.5" customHeight="1">
      <c r="B126" s="31"/>
      <c r="C126" s="31"/>
      <c r="D126" s="31"/>
      <c r="E126" s="31"/>
      <c r="F126" s="31"/>
      <c r="G126" s="31"/>
      <c r="H126" s="33"/>
      <c r="I126" s="33"/>
      <c r="J126" s="33"/>
      <c r="K126" s="33"/>
      <c r="L126" s="33"/>
      <c r="M126" s="33"/>
      <c r="N126" s="33"/>
      <c r="O126" s="33"/>
      <c r="P126" s="33"/>
      <c r="Q126" s="33"/>
    </row>
    <row r="127" spans="1:17" ht="26.25" customHeight="1">
      <c r="A127" s="38" t="s">
        <v>2</v>
      </c>
      <c r="B127" s="39"/>
      <c r="C127" s="39"/>
      <c r="D127" s="39"/>
      <c r="E127" s="40"/>
      <c r="F127" s="44">
        <f>COUNTA(B2:B120)</f>
        <v>119</v>
      </c>
      <c r="G127" s="38"/>
      <c r="H127" s="21">
        <f>SUM(D2:D120)</f>
        <v>10000</v>
      </c>
      <c r="I127" s="34"/>
      <c r="J127" s="33"/>
      <c r="K127" s="33"/>
      <c r="L127" s="33"/>
      <c r="M127" s="33"/>
      <c r="N127" s="33"/>
      <c r="O127" s="33"/>
      <c r="P127" s="33"/>
      <c r="Q127" s="33"/>
    </row>
    <row r="128" spans="1:17" ht="30" customHeight="1">
      <c r="A128" s="41" t="s">
        <v>1</v>
      </c>
      <c r="B128" s="39"/>
      <c r="C128" s="39"/>
      <c r="D128" s="39"/>
      <c r="E128" s="40"/>
      <c r="F128" s="47">
        <f>COUNTIF(E2:E120,"P")+COUNTIF(E2:E120,"R")</f>
        <v>0</v>
      </c>
      <c r="G128" s="41"/>
      <c r="H128" s="22"/>
      <c r="I128" s="35"/>
      <c r="J128" s="33"/>
      <c r="K128" s="33"/>
      <c r="L128" s="33"/>
      <c r="M128" s="33"/>
      <c r="N128" s="33"/>
      <c r="O128" s="33"/>
      <c r="P128" s="33"/>
      <c r="Q128" s="33"/>
    </row>
    <row r="129" spans="1:17" ht="31.5" customHeight="1">
      <c r="A129" s="38" t="s">
        <v>5</v>
      </c>
      <c r="B129" s="39"/>
      <c r="C129" s="39"/>
      <c r="D129" s="39"/>
      <c r="E129" s="40"/>
      <c r="F129" s="48">
        <f>F127-F128</f>
        <v>119</v>
      </c>
      <c r="G129" s="49"/>
      <c r="H129" s="21">
        <f>H127-H130</f>
        <v>10000</v>
      </c>
      <c r="I129" s="35"/>
      <c r="J129" s="33"/>
      <c r="K129" s="33"/>
      <c r="L129" s="33"/>
      <c r="M129" s="33"/>
      <c r="N129" s="33"/>
      <c r="O129" s="33"/>
      <c r="P129" s="33"/>
      <c r="Q129" s="33"/>
    </row>
    <row r="130" spans="1:17" ht="33" customHeight="1">
      <c r="A130" s="42" t="s">
        <v>44</v>
      </c>
      <c r="B130" s="45" t="s">
        <v>39</v>
      </c>
      <c r="C130" s="39"/>
      <c r="D130" s="39"/>
      <c r="E130" s="40"/>
      <c r="F130" s="45">
        <f>COUNTIF(E2:E120,"P")</f>
        <v>0</v>
      </c>
      <c r="G130" s="50"/>
      <c r="H130" s="36">
        <f>SUM(G2:G120)</f>
        <v>0</v>
      </c>
      <c r="I130" s="35"/>
      <c r="J130" s="33"/>
      <c r="K130" s="33"/>
      <c r="L130" s="33"/>
      <c r="M130" s="33"/>
      <c r="N130" s="33"/>
      <c r="O130" s="33"/>
      <c r="P130" s="33"/>
      <c r="Q130" s="33"/>
    </row>
    <row r="131" spans="1:17" ht="30.75" customHeight="1">
      <c r="A131" s="43"/>
      <c r="B131" s="45" t="s">
        <v>40</v>
      </c>
      <c r="C131" s="39"/>
      <c r="D131" s="39"/>
      <c r="E131" s="40"/>
      <c r="F131" s="45">
        <f>COUNTIF(E2:E120,"R")</f>
        <v>0</v>
      </c>
      <c r="G131" s="46"/>
      <c r="H131" s="37"/>
      <c r="I131" s="35"/>
      <c r="J131" s="33"/>
      <c r="K131" s="33"/>
      <c r="L131" s="33"/>
      <c r="M131" s="33"/>
      <c r="N131" s="33"/>
      <c r="O131" s="33"/>
      <c r="P131" s="33"/>
      <c r="Q131" s="33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3" priority="3">
      <formula>$E2="R"</formula>
    </cfRule>
    <cfRule type="expression" dxfId="2" priority="6">
      <formula>$E2="P"</formula>
    </cfRule>
  </conditionalFormatting>
  <conditionalFormatting sqref="B2:B120">
    <cfRule type="expression" dxfId="1" priority="1">
      <formula>$E2="R"</formula>
    </cfRule>
    <cfRule type="expression" dxfId="0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2:F120">
      <formula1>IF(F2&lt;&gt;"",OFFSET(d_noms,MATCH(F2&amp;"*",l_noms,0)-1,,SUMPRODUCT((MID(l_noms,1,LEN(F2))=TEXT(F2,"0"))*1)),l_noms)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présence</vt:lpstr>
      <vt:lpstr>c_noms</vt:lpstr>
      <vt:lpstr>d_noms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Pierre</cp:lastModifiedBy>
  <cp:lastPrinted>2014-03-30T17:08:50Z</cp:lastPrinted>
  <dcterms:created xsi:type="dcterms:W3CDTF">2011-04-30T13:17:00Z</dcterms:created>
  <dcterms:modified xsi:type="dcterms:W3CDTF">2015-02-14T10:10:30Z</dcterms:modified>
</cp:coreProperties>
</file>