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0640" windowHeight="11760"/>
  </bookViews>
  <sheets>
    <sheet name="ALGRANGE" sheetId="1" r:id="rId1"/>
    <sheet name="BOULIGNY" sheetId="2" r:id="rId2"/>
    <sheet name="JARNY" sheetId="3" r:id="rId3"/>
    <sheet name="JOEUF" sheetId="4" r:id="rId4"/>
    <sheet name="TUCQUENIEUX" sheetId="5" r:id="rId5"/>
    <sheet name="Feuil1" sheetId="6" r:id="rId6"/>
  </sheets>
  <calcPr calcId="145621"/>
</workbook>
</file>

<file path=xl/calcChain.xml><?xml version="1.0" encoding="utf-8"?>
<calcChain xmlns="http://schemas.openxmlformats.org/spreadsheetml/2006/main">
  <c r="L118" i="1"/>
  <c r="L119"/>
  <c r="L120"/>
  <c r="L121"/>
  <c r="M121" s="1"/>
  <c r="L122"/>
  <c r="L123"/>
  <c r="L124"/>
  <c r="I119"/>
  <c r="I120"/>
  <c r="I121"/>
  <c r="I122"/>
  <c r="I123"/>
  <c r="I124"/>
  <c r="I118"/>
  <c r="M118" s="1"/>
  <c r="O119"/>
  <c r="O120"/>
  <c r="O121"/>
  <c r="O122"/>
  <c r="O123"/>
  <c r="O124"/>
  <c r="O118"/>
  <c r="N119"/>
  <c r="N120"/>
  <c r="N121"/>
  <c r="N122"/>
  <c r="N123"/>
  <c r="N124"/>
  <c r="N118"/>
  <c r="M119"/>
  <c r="M123"/>
  <c r="M124"/>
  <c r="O111"/>
  <c r="O112"/>
  <c r="O113"/>
  <c r="O114"/>
  <c r="O115"/>
  <c r="O116"/>
  <c r="O110"/>
  <c r="N111"/>
  <c r="N112"/>
  <c r="N113"/>
  <c r="N114"/>
  <c r="N115"/>
  <c r="N116"/>
  <c r="N110"/>
  <c r="M111"/>
  <c r="M112"/>
  <c r="M113"/>
  <c r="M114"/>
  <c r="M115"/>
  <c r="M116"/>
  <c r="M110"/>
  <c r="O125"/>
  <c r="N125"/>
  <c r="L111"/>
  <c r="L112"/>
  <c r="L113"/>
  <c r="L114"/>
  <c r="L115"/>
  <c r="L116"/>
  <c r="L110"/>
  <c r="I111"/>
  <c r="I112"/>
  <c r="I113"/>
  <c r="I114"/>
  <c r="I115"/>
  <c r="I116"/>
  <c r="I110"/>
  <c r="O117"/>
  <c r="N117"/>
  <c r="L103"/>
  <c r="L104"/>
  <c r="L105"/>
  <c r="L106"/>
  <c r="L107"/>
  <c r="L108"/>
  <c r="M103"/>
  <c r="M101"/>
  <c r="M92"/>
  <c r="M102"/>
  <c r="I109"/>
  <c r="O109"/>
  <c r="N109"/>
  <c r="L125" l="1"/>
  <c r="M120"/>
  <c r="M122"/>
  <c r="I125"/>
  <c r="L117"/>
  <c r="I117"/>
  <c r="L109"/>
  <c r="M109" s="1"/>
  <c r="I103"/>
  <c r="I104"/>
  <c r="I105"/>
  <c r="M105" s="1"/>
  <c r="I106"/>
  <c r="M106" s="1"/>
  <c r="I107"/>
  <c r="M107" s="1"/>
  <c r="I108"/>
  <c r="O104"/>
  <c r="O105"/>
  <c r="O106"/>
  <c r="O107"/>
  <c r="O108"/>
  <c r="O103"/>
  <c r="N104"/>
  <c r="N105"/>
  <c r="N106"/>
  <c r="N107"/>
  <c r="N108"/>
  <c r="N103"/>
  <c r="M104"/>
  <c r="M108"/>
  <c r="O102"/>
  <c r="O95"/>
  <c r="N102"/>
  <c r="N95"/>
  <c r="M95"/>
  <c r="I102"/>
  <c r="L102"/>
  <c r="L97"/>
  <c r="M97" s="1"/>
  <c r="L98"/>
  <c r="L99"/>
  <c r="M99" s="1"/>
  <c r="L100"/>
  <c r="M100" s="1"/>
  <c r="L101"/>
  <c r="L96"/>
  <c r="M96" s="1"/>
  <c r="O97"/>
  <c r="O98"/>
  <c r="O99"/>
  <c r="O100"/>
  <c r="O101"/>
  <c r="O96"/>
  <c r="N97"/>
  <c r="N98"/>
  <c r="N99"/>
  <c r="N100"/>
  <c r="N101"/>
  <c r="N96"/>
  <c r="M98"/>
  <c r="I97"/>
  <c r="I98"/>
  <c r="I99"/>
  <c r="I100"/>
  <c r="I101"/>
  <c r="I96"/>
  <c r="L95"/>
  <c r="I95"/>
  <c r="I93"/>
  <c r="L93"/>
  <c r="O84"/>
  <c r="N84"/>
  <c r="I83"/>
  <c r="M83" s="1"/>
  <c r="I84"/>
  <c r="I81"/>
  <c r="L81"/>
  <c r="L84"/>
  <c r="L85" s="1"/>
  <c r="I94"/>
  <c r="M94"/>
  <c r="O94"/>
  <c r="N94"/>
  <c r="L94"/>
  <c r="L92"/>
  <c r="I87"/>
  <c r="I88"/>
  <c r="I89"/>
  <c r="I90"/>
  <c r="I91"/>
  <c r="I92"/>
  <c r="I86"/>
  <c r="I77"/>
  <c r="I78"/>
  <c r="I79"/>
  <c r="I80"/>
  <c r="I82"/>
  <c r="I76"/>
  <c r="L91"/>
  <c r="M91" s="1"/>
  <c r="L90"/>
  <c r="L89"/>
  <c r="O78"/>
  <c r="O79"/>
  <c r="O80"/>
  <c r="O82"/>
  <c r="O83"/>
  <c r="O85"/>
  <c r="O86"/>
  <c r="O87"/>
  <c r="O88"/>
  <c r="O89"/>
  <c r="O90"/>
  <c r="O91"/>
  <c r="O92"/>
  <c r="N78"/>
  <c r="N79"/>
  <c r="N80"/>
  <c r="N82"/>
  <c r="N83"/>
  <c r="N85"/>
  <c r="N86"/>
  <c r="N87"/>
  <c r="N88"/>
  <c r="N89"/>
  <c r="N90"/>
  <c r="N91"/>
  <c r="N92"/>
  <c r="L72"/>
  <c r="L71"/>
  <c r="I66"/>
  <c r="I67"/>
  <c r="I68"/>
  <c r="I69"/>
  <c r="I65"/>
  <c r="I71" s="1"/>
  <c r="I59"/>
  <c r="I60"/>
  <c r="I61"/>
  <c r="I62"/>
  <c r="I63"/>
  <c r="I58"/>
  <c r="I64" s="1"/>
  <c r="I51"/>
  <c r="I57" s="1"/>
  <c r="I52"/>
  <c r="I53"/>
  <c r="I54"/>
  <c r="I55"/>
  <c r="I56"/>
  <c r="I50"/>
  <c r="I45"/>
  <c r="I46"/>
  <c r="I47"/>
  <c r="I48"/>
  <c r="I44"/>
  <c r="I38"/>
  <c r="I39"/>
  <c r="I40"/>
  <c r="I41"/>
  <c r="I42"/>
  <c r="I37"/>
  <c r="I32"/>
  <c r="I33"/>
  <c r="I34"/>
  <c r="I35"/>
  <c r="I31"/>
  <c r="I25"/>
  <c r="I26"/>
  <c r="I27"/>
  <c r="I28"/>
  <c r="I29"/>
  <c r="I24"/>
  <c r="I21"/>
  <c r="I17"/>
  <c r="I18"/>
  <c r="I19"/>
  <c r="I20"/>
  <c r="I22"/>
  <c r="I16"/>
  <c r="I10"/>
  <c r="I11"/>
  <c r="I12"/>
  <c r="I13"/>
  <c r="I14"/>
  <c r="I9"/>
  <c r="I5"/>
  <c r="I6"/>
  <c r="I7"/>
  <c r="I4"/>
  <c r="L14"/>
  <c r="O77"/>
  <c r="N77"/>
  <c r="O76"/>
  <c r="N76"/>
  <c r="L76"/>
  <c r="L77"/>
  <c r="L78"/>
  <c r="L79"/>
  <c r="L80"/>
  <c r="L82"/>
  <c r="L83"/>
  <c r="L86"/>
  <c r="L87"/>
  <c r="M87" s="1"/>
  <c r="L88"/>
  <c r="M88" s="1"/>
  <c r="M76"/>
  <c r="M77"/>
  <c r="O5"/>
  <c r="O6"/>
  <c r="O7"/>
  <c r="O9"/>
  <c r="O10"/>
  <c r="O11"/>
  <c r="O12"/>
  <c r="O13"/>
  <c r="O14"/>
  <c r="O16"/>
  <c r="O17"/>
  <c r="O18"/>
  <c r="O19"/>
  <c r="O20"/>
  <c r="O21"/>
  <c r="O22"/>
  <c r="O24"/>
  <c r="O25"/>
  <c r="O26"/>
  <c r="O27"/>
  <c r="O28"/>
  <c r="O29"/>
  <c r="O31"/>
  <c r="O32"/>
  <c r="O33"/>
  <c r="O34"/>
  <c r="O35"/>
  <c r="O37"/>
  <c r="O38"/>
  <c r="O39"/>
  <c r="O40"/>
  <c r="O41"/>
  <c r="O42"/>
  <c r="O44"/>
  <c r="O45"/>
  <c r="O46"/>
  <c r="O47"/>
  <c r="O48"/>
  <c r="O50"/>
  <c r="O51"/>
  <c r="O52"/>
  <c r="O53"/>
  <c r="O54"/>
  <c r="O55"/>
  <c r="O56"/>
  <c r="O58"/>
  <c r="O59"/>
  <c r="O60"/>
  <c r="O61"/>
  <c r="O62"/>
  <c r="O63"/>
  <c r="O65"/>
  <c r="O66"/>
  <c r="O67"/>
  <c r="O68"/>
  <c r="O69"/>
  <c r="O70"/>
  <c r="O4"/>
  <c r="N4"/>
  <c r="N7"/>
  <c r="N5"/>
  <c r="N6"/>
  <c r="N9"/>
  <c r="N10"/>
  <c r="N11"/>
  <c r="N12"/>
  <c r="N13"/>
  <c r="N14"/>
  <c r="N16"/>
  <c r="N17"/>
  <c r="N18"/>
  <c r="N19"/>
  <c r="N20"/>
  <c r="N21"/>
  <c r="N22"/>
  <c r="N24"/>
  <c r="N25"/>
  <c r="N26"/>
  <c r="N27"/>
  <c r="N28"/>
  <c r="N29"/>
  <c r="N31"/>
  <c r="N32"/>
  <c r="N33"/>
  <c r="N34"/>
  <c r="N35"/>
  <c r="N37"/>
  <c r="N38"/>
  <c r="N39"/>
  <c r="N40"/>
  <c r="N41"/>
  <c r="N42"/>
  <c r="N44"/>
  <c r="N45"/>
  <c r="N46"/>
  <c r="N47"/>
  <c r="N48"/>
  <c r="N50"/>
  <c r="N51"/>
  <c r="N52"/>
  <c r="N53"/>
  <c r="N54"/>
  <c r="N55"/>
  <c r="N56"/>
  <c r="N58"/>
  <c r="N59"/>
  <c r="N60"/>
  <c r="N61"/>
  <c r="N62"/>
  <c r="N63"/>
  <c r="N65"/>
  <c r="N66"/>
  <c r="N67"/>
  <c r="N68"/>
  <c r="N69"/>
  <c r="N70"/>
  <c r="M125" l="1"/>
  <c r="M117"/>
  <c r="M79"/>
  <c r="M78"/>
  <c r="M89"/>
  <c r="I30"/>
  <c r="I43"/>
  <c r="I85"/>
  <c r="M85" s="1"/>
  <c r="I36"/>
  <c r="I23"/>
  <c r="M90"/>
  <c r="M86"/>
  <c r="I49"/>
  <c r="I15"/>
  <c r="I8"/>
  <c r="M82"/>
  <c r="M80"/>
  <c r="L70"/>
  <c r="L69"/>
  <c r="M69" s="1"/>
  <c r="L68"/>
  <c r="M68" s="1"/>
  <c r="L67"/>
  <c r="M67" s="1"/>
  <c r="L66"/>
  <c r="L65"/>
  <c r="L63"/>
  <c r="M63" s="1"/>
  <c r="L5"/>
  <c r="M5" s="1"/>
  <c r="L6"/>
  <c r="M6" s="1"/>
  <c r="L7"/>
  <c r="M7" s="1"/>
  <c r="L9"/>
  <c r="L10"/>
  <c r="L11"/>
  <c r="M11" s="1"/>
  <c r="L12"/>
  <c r="M12" s="1"/>
  <c r="L13"/>
  <c r="M13" s="1"/>
  <c r="L16"/>
  <c r="L17"/>
  <c r="M17" s="1"/>
  <c r="L18"/>
  <c r="M18" s="1"/>
  <c r="L19"/>
  <c r="L20"/>
  <c r="M20" s="1"/>
  <c r="L21"/>
  <c r="M21" s="1"/>
  <c r="L22"/>
  <c r="M22" s="1"/>
  <c r="L24"/>
  <c r="L25"/>
  <c r="M25" s="1"/>
  <c r="L26"/>
  <c r="M26" s="1"/>
  <c r="L27"/>
  <c r="M27" s="1"/>
  <c r="L28"/>
  <c r="L29"/>
  <c r="M29" s="1"/>
  <c r="L31"/>
  <c r="L32"/>
  <c r="M32" s="1"/>
  <c r="L33"/>
  <c r="L34"/>
  <c r="M34" s="1"/>
  <c r="L35"/>
  <c r="M35" s="1"/>
  <c r="L37"/>
  <c r="L38"/>
  <c r="L39"/>
  <c r="M39" s="1"/>
  <c r="L40"/>
  <c r="M40" s="1"/>
  <c r="L41"/>
  <c r="M41" s="1"/>
  <c r="L42"/>
  <c r="L44"/>
  <c r="L45"/>
  <c r="M45" s="1"/>
  <c r="L46"/>
  <c r="M46" s="1"/>
  <c r="L47"/>
  <c r="L48"/>
  <c r="M48" s="1"/>
  <c r="L50"/>
  <c r="L51"/>
  <c r="M51" s="1"/>
  <c r="L52"/>
  <c r="L53"/>
  <c r="M53" s="1"/>
  <c r="L54"/>
  <c r="M54" s="1"/>
  <c r="L55"/>
  <c r="M55" s="1"/>
  <c r="L56"/>
  <c r="L58"/>
  <c r="L59"/>
  <c r="M59" s="1"/>
  <c r="L60"/>
  <c r="M60" s="1"/>
  <c r="L61"/>
  <c r="L62"/>
  <c r="M62" s="1"/>
  <c r="L4"/>
  <c r="I72" l="1"/>
  <c r="M4"/>
  <c r="L8"/>
  <c r="M50"/>
  <c r="L57"/>
  <c r="M31"/>
  <c r="L36"/>
  <c r="M36" s="1"/>
  <c r="M65"/>
  <c r="L23"/>
  <c r="M16"/>
  <c r="M66"/>
  <c r="M70"/>
  <c r="M57"/>
  <c r="L43"/>
  <c r="M37"/>
  <c r="L15"/>
  <c r="M15" s="1"/>
  <c r="M9"/>
  <c r="M58"/>
  <c r="L64"/>
  <c r="M64" s="1"/>
  <c r="M44"/>
  <c r="L49"/>
  <c r="M61"/>
  <c r="M56"/>
  <c r="M52"/>
  <c r="M47"/>
  <c r="M42"/>
  <c r="M38"/>
  <c r="M33"/>
  <c r="M28"/>
  <c r="M24"/>
  <c r="L30"/>
  <c r="M30" s="1"/>
  <c r="M19"/>
  <c r="M14"/>
  <c r="M10"/>
  <c r="M49"/>
  <c r="K19" i="4"/>
  <c r="H19"/>
  <c r="L19" s="1"/>
  <c r="L18"/>
  <c r="K18"/>
  <c r="H18"/>
  <c r="K17"/>
  <c r="H17"/>
  <c r="L17" s="1"/>
  <c r="K16"/>
  <c r="H16"/>
  <c r="L16" s="1"/>
  <c r="L15"/>
  <c r="K15"/>
  <c r="H15"/>
  <c r="L14"/>
  <c r="K14"/>
  <c r="H14"/>
  <c r="K13"/>
  <c r="H13"/>
  <c r="L13" s="1"/>
  <c r="K12"/>
  <c r="H12"/>
  <c r="L12" s="1"/>
  <c r="L11"/>
  <c r="K11"/>
  <c r="H11"/>
  <c r="L10"/>
  <c r="K10"/>
  <c r="H10"/>
  <c r="K9"/>
  <c r="H9"/>
  <c r="L9" s="1"/>
  <c r="K8"/>
  <c r="H8"/>
  <c r="L8" s="1"/>
  <c r="L7"/>
  <c r="K7"/>
  <c r="H7"/>
  <c r="L6"/>
  <c r="K6"/>
  <c r="H6"/>
  <c r="K5"/>
  <c r="H5"/>
  <c r="L5" s="1"/>
  <c r="K4"/>
  <c r="H4"/>
  <c r="L4" s="1"/>
  <c r="K19" i="3"/>
  <c r="H19"/>
  <c r="L19" s="1"/>
  <c r="L18"/>
  <c r="K18"/>
  <c r="H18"/>
  <c r="K17"/>
  <c r="H17"/>
  <c r="L17" s="1"/>
  <c r="K16"/>
  <c r="H16"/>
  <c r="L16" s="1"/>
  <c r="L15"/>
  <c r="K15"/>
  <c r="H15"/>
  <c r="L14"/>
  <c r="K14"/>
  <c r="H14"/>
  <c r="K13"/>
  <c r="H13"/>
  <c r="L13" s="1"/>
  <c r="K12"/>
  <c r="H12"/>
  <c r="L12" s="1"/>
  <c r="L11"/>
  <c r="K11"/>
  <c r="H11"/>
  <c r="L10"/>
  <c r="K10"/>
  <c r="H10"/>
  <c r="K9"/>
  <c r="H9"/>
  <c r="L9" s="1"/>
  <c r="K8"/>
  <c r="H8"/>
  <c r="L8" s="1"/>
  <c r="L7"/>
  <c r="K7"/>
  <c r="H7"/>
  <c r="L6"/>
  <c r="K6"/>
  <c r="H6"/>
  <c r="K5"/>
  <c r="H5"/>
  <c r="L5" s="1"/>
  <c r="K4"/>
  <c r="H4"/>
  <c r="L4" s="1"/>
  <c r="K19" i="2"/>
  <c r="H19"/>
  <c r="L19" s="1"/>
  <c r="L18"/>
  <c r="K18"/>
  <c r="H18"/>
  <c r="K17"/>
  <c r="H17"/>
  <c r="L17" s="1"/>
  <c r="K16"/>
  <c r="H16"/>
  <c r="K15"/>
  <c r="H15"/>
  <c r="L15" s="1"/>
  <c r="L14"/>
  <c r="K14"/>
  <c r="H14"/>
  <c r="K13"/>
  <c r="H13"/>
  <c r="L13" s="1"/>
  <c r="K12"/>
  <c r="H12"/>
  <c r="K11"/>
  <c r="H11"/>
  <c r="L11" s="1"/>
  <c r="K10"/>
  <c r="H10"/>
  <c r="K9"/>
  <c r="H9"/>
  <c r="L9" s="1"/>
  <c r="K8"/>
  <c r="H8"/>
  <c r="K7"/>
  <c r="H7"/>
  <c r="L7" s="1"/>
  <c r="K6"/>
  <c r="H6"/>
  <c r="K5"/>
  <c r="H5"/>
  <c r="L5" s="1"/>
  <c r="K4"/>
  <c r="H4"/>
  <c r="M8" i="1" l="1"/>
  <c r="M43"/>
  <c r="M71"/>
  <c r="M23"/>
  <c r="L4" i="2"/>
  <c r="L6"/>
  <c r="L8"/>
  <c r="L10"/>
  <c r="L12"/>
  <c r="L16"/>
</calcChain>
</file>

<file path=xl/comments1.xml><?xml version="1.0" encoding="utf-8"?>
<comments xmlns="http://schemas.openxmlformats.org/spreadsheetml/2006/main">
  <authors>
    <author>DOYEN Franck</author>
  </authors>
  <commentList>
    <comment ref="K14" authorId="0">
      <text>
        <r>
          <rPr>
            <sz val="9"/>
            <color indexed="81"/>
            <rFont val="Tahoma"/>
            <family val="2"/>
          </rPr>
          <t xml:space="preserve">Est aller chez  Madame GAVAZZI LIGLIA le 04/08/2015 à la place du 07/08/2015
</t>
        </r>
      </text>
    </comment>
    <comment ref="G35" authorId="0">
      <text>
        <r>
          <rPr>
            <sz val="9"/>
            <color indexed="81"/>
            <rFont val="Tahoma"/>
            <family val="2"/>
          </rPr>
          <t xml:space="preserve">Est aller chez GAVAZZI Liglia le 04/08/2015 à la place du 07/08/2015
</t>
        </r>
      </text>
    </comment>
    <comment ref="G83" authorId="0">
      <text>
        <r>
          <rPr>
            <sz val="9"/>
            <color indexed="81"/>
            <rFont val="Tahoma"/>
            <family val="2"/>
          </rPr>
          <t xml:space="preserve">N'est pas aller chez Madame AGNELLO FERNANDE de 11h à 11h45 et de 17h00 à 17h30
</t>
        </r>
      </text>
    </comment>
    <comment ref="G93" authorId="0">
      <text>
        <r>
          <rPr>
            <sz val="9"/>
            <color indexed="81"/>
            <rFont val="Tahoma"/>
            <family val="2"/>
          </rPr>
          <t xml:space="preserve">N'est pas aller chez Madame AGNELLO FERNANDE de 11h à 11h45 et de 17h00 à 17h30
</t>
        </r>
      </text>
    </comment>
  </commentList>
</comments>
</file>

<file path=xl/comments2.xml><?xml version="1.0" encoding="utf-8"?>
<comments xmlns="http://schemas.openxmlformats.org/spreadsheetml/2006/main">
  <authors>
    <author>DOYEN Franck</author>
  </authors>
  <commentList>
    <comment ref="A7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</commentList>
</comments>
</file>

<file path=xl/sharedStrings.xml><?xml version="1.0" encoding="utf-8"?>
<sst xmlns="http://schemas.openxmlformats.org/spreadsheetml/2006/main" count="500" uniqueCount="37">
  <si>
    <t>Secteur ALGRANGE</t>
  </si>
  <si>
    <t>Civilité</t>
  </si>
  <si>
    <t>Nom</t>
  </si>
  <si>
    <t>Prénom</t>
  </si>
  <si>
    <t>Madame</t>
  </si>
  <si>
    <t>CANTOREGGI</t>
  </si>
  <si>
    <t>Valérie</t>
  </si>
  <si>
    <t>DOMATEL</t>
  </si>
  <si>
    <t>PASSIFIC</t>
  </si>
  <si>
    <t>HEURE D'ARRIVEE</t>
  </si>
  <si>
    <t>HEURE DE DEPART</t>
  </si>
  <si>
    <t>Jour/mois/année</t>
  </si>
  <si>
    <t>Intervention</t>
  </si>
  <si>
    <t>n°1</t>
  </si>
  <si>
    <t>n°2</t>
  </si>
  <si>
    <t>n°3</t>
  </si>
  <si>
    <t>n°4</t>
  </si>
  <si>
    <t>n°5</t>
  </si>
  <si>
    <t>n°6</t>
  </si>
  <si>
    <t>DUREE ECOULEE</t>
  </si>
  <si>
    <t>DIFFERENCE TEMPS ECOULEE DOMATEL/PACIFIC</t>
  </si>
  <si>
    <t>Secteur BOULIGNY</t>
  </si>
  <si>
    <t>Secteur JARNY</t>
  </si>
  <si>
    <t>Secteur JOEUF</t>
  </si>
  <si>
    <t>n°7</t>
  </si>
  <si>
    <t>DIFFERENCE HEURE DE DEPART DOMATEL/PACIFiC</t>
  </si>
  <si>
    <t>DIFFERENCE HEURE D'ARRIVEE DOMATEL/PACIFiC</t>
  </si>
  <si>
    <t>n°8</t>
  </si>
  <si>
    <t>MINUTES COMPLEMENTAIRES</t>
  </si>
  <si>
    <t>Monsieur</t>
  </si>
  <si>
    <t>n°9</t>
  </si>
  <si>
    <t>BOMBARDIER</t>
  </si>
  <si>
    <t>Isabelle</t>
  </si>
  <si>
    <t>TOTAL</t>
  </si>
  <si>
    <r>
      <t>T</t>
    </r>
    <r>
      <rPr>
        <b/>
        <sz val="14"/>
        <color theme="1"/>
        <rFont val="Calibri"/>
        <family val="2"/>
        <scheme val="minor"/>
      </rPr>
      <t>TOTAL MOIS AOUT</t>
    </r>
  </si>
  <si>
    <t>HOTTIER</t>
  </si>
  <si>
    <t>Christelle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</si>
</sst>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color theme="0"/>
      <name val="Arial Unicode MS"/>
      <family val="2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20" fontId="2" fillId="0" borderId="1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20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0" fontId="2" fillId="0" borderId="2" xfId="0" applyNumberFormat="1" applyFont="1" applyBorder="1"/>
    <xf numFmtId="0" fontId="2" fillId="0" borderId="1" xfId="0" applyFont="1" applyFill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7" xfId="0" applyNumberFormat="1" applyBorder="1"/>
    <xf numFmtId="14" fontId="0" fillId="0" borderId="4" xfId="0" applyNumberForma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0" fontId="2" fillId="0" borderId="8" xfId="0" applyNumberFormat="1" applyFont="1" applyBorder="1"/>
    <xf numFmtId="0" fontId="2" fillId="0" borderId="11" xfId="0" applyFont="1" applyBorder="1"/>
    <xf numFmtId="0" fontId="2" fillId="0" borderId="12" xfId="0" applyFont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3" xfId="0" applyBorder="1"/>
    <xf numFmtId="0" fontId="0" fillId="0" borderId="0" xfId="0" applyBorder="1"/>
    <xf numFmtId="0" fontId="0" fillId="0" borderId="15" xfId="0" applyBorder="1"/>
    <xf numFmtId="0" fontId="0" fillId="0" borderId="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Border="1"/>
    <xf numFmtId="0" fontId="2" fillId="0" borderId="8" xfId="0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1" xfId="0" applyBorder="1"/>
    <xf numFmtId="164" fontId="7" fillId="0" borderId="8" xfId="0" applyNumberFormat="1" applyFont="1" applyBorder="1" applyAlignment="1">
      <alignment horizontal="center"/>
    </xf>
    <xf numFmtId="0" fontId="0" fillId="0" borderId="8" xfId="0" applyBorder="1"/>
    <xf numFmtId="20" fontId="2" fillId="4" borderId="5" xfId="0" applyNumberFormat="1" applyFont="1" applyFill="1" applyBorder="1"/>
    <xf numFmtId="20" fontId="2" fillId="5" borderId="5" xfId="0" applyNumberFormat="1" applyFont="1" applyFill="1" applyBorder="1"/>
    <xf numFmtId="20" fontId="0" fillId="0" borderId="2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0" fontId="0" fillId="8" borderId="0" xfId="0" applyFill="1"/>
    <xf numFmtId="0" fontId="5" fillId="9" borderId="3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14" fontId="0" fillId="9" borderId="0" xfId="0" applyNumberFormat="1" applyFill="1" applyBorder="1" applyAlignment="1">
      <alignment horizontal="center"/>
    </xf>
    <xf numFmtId="164" fontId="0" fillId="9" borderId="0" xfId="0" applyNumberFormat="1" applyFill="1" applyBorder="1" applyAlignment="1">
      <alignment horizontal="center"/>
    </xf>
    <xf numFmtId="0" fontId="0" fillId="9" borderId="0" xfId="0" applyFill="1"/>
    <xf numFmtId="0" fontId="2" fillId="9" borderId="0" xfId="0" applyFont="1" applyFill="1"/>
    <xf numFmtId="0" fontId="2" fillId="9" borderId="0" xfId="0" applyFont="1" applyFill="1" applyAlignment="1">
      <alignment horizontal="center"/>
    </xf>
    <xf numFmtId="0" fontId="8" fillId="8" borderId="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/>
    </xf>
    <xf numFmtId="14" fontId="8" fillId="8" borderId="0" xfId="0" applyNumberFormat="1" applyFont="1" applyFill="1" applyBorder="1" applyAlignment="1">
      <alignment horizontal="center"/>
    </xf>
    <xf numFmtId="164" fontId="8" fillId="8" borderId="3" xfId="0" applyNumberFormat="1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8" borderId="1" xfId="0" applyNumberFormat="1" applyFont="1" applyFill="1" applyBorder="1" applyAlignment="1">
      <alignment horizontal="center"/>
    </xf>
    <xf numFmtId="0" fontId="8" fillId="9" borderId="0" xfId="0" applyFont="1" applyFill="1"/>
    <xf numFmtId="0" fontId="8" fillId="8" borderId="0" xfId="0" applyFont="1" applyFill="1"/>
    <xf numFmtId="0" fontId="8" fillId="8" borderId="3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14" fontId="11" fillId="8" borderId="0" xfId="0" applyNumberFormat="1" applyFont="1" applyFill="1" applyBorder="1" applyAlignment="1">
      <alignment horizontal="center"/>
    </xf>
    <xf numFmtId="164" fontId="11" fillId="8" borderId="3" xfId="0" applyNumberFormat="1" applyFont="1" applyFill="1" applyBorder="1" applyAlignment="1">
      <alignment horizontal="center"/>
    </xf>
    <xf numFmtId="164" fontId="9" fillId="8" borderId="1" xfId="0" applyNumberFormat="1" applyFont="1" applyFill="1" applyBorder="1" applyAlignment="1">
      <alignment horizontal="center"/>
    </xf>
    <xf numFmtId="0" fontId="11" fillId="9" borderId="0" xfId="0" applyFont="1" applyFill="1"/>
    <xf numFmtId="0" fontId="11" fillId="8" borderId="0" xfId="0" applyFont="1" applyFill="1"/>
    <xf numFmtId="164" fontId="9" fillId="8" borderId="13" xfId="0" applyNumberFormat="1" applyFont="1" applyFill="1" applyBorder="1" applyAlignment="1">
      <alignment horizontal="center"/>
    </xf>
    <xf numFmtId="0" fontId="14" fillId="9" borderId="0" xfId="0" applyFont="1" applyFill="1"/>
    <xf numFmtId="0" fontId="14" fillId="8" borderId="0" xfId="0" applyFont="1" applyFill="1"/>
    <xf numFmtId="0" fontId="8" fillId="8" borderId="2" xfId="0" applyFont="1" applyFill="1" applyBorder="1" applyAlignment="1">
      <alignment horizontal="center"/>
    </xf>
    <xf numFmtId="0" fontId="11" fillId="8" borderId="13" xfId="0" applyFont="1" applyFill="1" applyBorder="1" applyAlignment="1">
      <alignment horizontal="center"/>
    </xf>
    <xf numFmtId="14" fontId="11" fillId="8" borderId="13" xfId="0" applyNumberFormat="1" applyFont="1" applyFill="1" applyBorder="1" applyAlignment="1">
      <alignment horizontal="center"/>
    </xf>
    <xf numFmtId="0" fontId="12" fillId="9" borderId="11" xfId="0" applyFont="1" applyFill="1" applyBorder="1" applyAlignment="1">
      <alignment horizontal="center"/>
    </xf>
    <xf numFmtId="0" fontId="13" fillId="9" borderId="12" xfId="0" applyFont="1" applyFill="1" applyBorder="1" applyAlignment="1">
      <alignment horizontal="center"/>
    </xf>
    <xf numFmtId="14" fontId="13" fillId="9" borderId="12" xfId="0" applyNumberFormat="1" applyFont="1" applyFill="1" applyBorder="1" applyAlignment="1">
      <alignment horizontal="center"/>
    </xf>
    <xf numFmtId="164" fontId="13" fillId="9" borderId="12" xfId="0" applyNumberFormat="1" applyFont="1" applyFill="1" applyBorder="1" applyAlignment="1">
      <alignment horizontal="center"/>
    </xf>
    <xf numFmtId="0" fontId="13" fillId="9" borderId="12" xfId="0" applyFont="1" applyFill="1" applyBorder="1"/>
    <xf numFmtId="165" fontId="13" fillId="9" borderId="12" xfId="0" applyNumberFormat="1" applyFont="1" applyFill="1" applyBorder="1" applyAlignment="1">
      <alignment horizontal="center"/>
    </xf>
    <xf numFmtId="165" fontId="13" fillId="9" borderId="7" xfId="0" applyNumberFormat="1" applyFont="1" applyFill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9" borderId="0" xfId="0" applyFill="1" applyBorder="1"/>
    <xf numFmtId="165" fontId="8" fillId="8" borderId="5" xfId="0" applyNumberFormat="1" applyFont="1" applyFill="1" applyBorder="1" applyAlignment="1">
      <alignment horizontal="center"/>
    </xf>
    <xf numFmtId="165" fontId="8" fillId="8" borderId="13" xfId="0" applyNumberFormat="1" applyFont="1" applyFill="1" applyBorder="1" applyAlignment="1">
      <alignment horizontal="center"/>
    </xf>
    <xf numFmtId="165" fontId="0" fillId="9" borderId="0" xfId="0" applyNumberFormat="1" applyFill="1"/>
    <xf numFmtId="165" fontId="2" fillId="0" borderId="1" xfId="0" applyNumberFormat="1" applyFont="1" applyBorder="1"/>
    <xf numFmtId="165" fontId="0" fillId="0" borderId="1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9" borderId="0" xfId="0" applyNumberFormat="1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0" xfId="0" applyNumberFormat="1"/>
    <xf numFmtId="165" fontId="2" fillId="0" borderId="5" xfId="0" applyNumberFormat="1" applyFont="1" applyBorder="1"/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11" fillId="8" borderId="0" xfId="0" applyFont="1" applyFill="1" applyBorder="1"/>
    <xf numFmtId="20" fontId="11" fillId="8" borderId="14" xfId="0" applyNumberFormat="1" applyFont="1" applyFill="1" applyBorder="1" applyAlignment="1">
      <alignment horizontal="center"/>
    </xf>
    <xf numFmtId="164" fontId="11" fillId="8" borderId="0" xfId="0" applyNumberFormat="1" applyFont="1" applyFill="1" applyBorder="1" applyAlignment="1">
      <alignment horizontal="center"/>
    </xf>
    <xf numFmtId="165" fontId="8" fillId="8" borderId="0" xfId="0" applyNumberFormat="1" applyFont="1" applyFill="1" applyBorder="1" applyAlignment="1">
      <alignment horizontal="center"/>
    </xf>
    <xf numFmtId="164" fontId="0" fillId="8" borderId="0" xfId="0" applyNumberFormat="1" applyFill="1" applyAlignment="1">
      <alignment horizontal="center"/>
    </xf>
    <xf numFmtId="164" fontId="7" fillId="0" borderId="8" xfId="0" applyNumberFormat="1" applyFont="1" applyFill="1" applyBorder="1" applyAlignment="1">
      <alignment horizontal="center"/>
    </xf>
    <xf numFmtId="164" fontId="9" fillId="8" borderId="8" xfId="0" applyNumberFormat="1" applyFont="1" applyFill="1" applyBorder="1" applyAlignment="1">
      <alignment horizontal="center"/>
    </xf>
    <xf numFmtId="164" fontId="11" fillId="8" borderId="14" xfId="0" applyNumberFormat="1" applyFont="1" applyFill="1" applyBorder="1" applyAlignment="1">
      <alignment horizontal="center"/>
    </xf>
    <xf numFmtId="20" fontId="6" fillId="0" borderId="0" xfId="0" applyNumberFormat="1" applyFont="1" applyBorder="1" applyAlignment="1">
      <alignment horizontal="center"/>
    </xf>
    <xf numFmtId="164" fontId="9" fillId="8" borderId="6" xfId="0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0" fillId="9" borderId="13" xfId="0" applyFill="1" applyBorder="1"/>
    <xf numFmtId="165" fontId="0" fillId="0" borderId="15" xfId="0" applyNumberFormat="1" applyBorder="1" applyAlignment="1">
      <alignment horizontal="center"/>
    </xf>
    <xf numFmtId="0" fontId="0" fillId="9" borderId="15" xfId="0" applyFill="1" applyBorder="1"/>
    <xf numFmtId="0" fontId="6" fillId="0" borderId="4" xfId="0" applyFont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8" fillId="8" borderId="0" xfId="0" applyFont="1" applyFill="1" applyAlignment="1">
      <alignment horizontal="center"/>
    </xf>
    <xf numFmtId="164" fontId="14" fillId="8" borderId="0" xfId="0" applyNumberFormat="1" applyFont="1" applyFill="1" applyAlignment="1">
      <alignment horizontal="center"/>
    </xf>
    <xf numFmtId="164" fontId="7" fillId="9" borderId="8" xfId="0" applyNumberFormat="1" applyFont="1" applyFill="1" applyBorder="1" applyAlignment="1">
      <alignment horizontal="center"/>
    </xf>
    <xf numFmtId="0" fontId="0" fillId="9" borderId="8" xfId="0" applyFill="1" applyBorder="1"/>
    <xf numFmtId="165" fontId="8" fillId="8" borderId="3" xfId="0" applyNumberFormat="1" applyFont="1" applyFill="1" applyBorder="1" applyAlignment="1">
      <alignment horizontal="center"/>
    </xf>
    <xf numFmtId="165" fontId="8" fillId="8" borderId="0" xfId="0" applyNumberFormat="1" applyFont="1" applyFill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10" fillId="8" borderId="2" xfId="0" applyNumberFormat="1" applyFont="1" applyFill="1" applyBorder="1" applyAlignment="1">
      <alignment horizontal="center"/>
    </xf>
    <xf numFmtId="164" fontId="9" fillId="8" borderId="2" xfId="0" applyNumberFormat="1" applyFont="1" applyFill="1" applyBorder="1" applyAlignment="1">
      <alignment horizontal="center"/>
    </xf>
    <xf numFmtId="0" fontId="8" fillId="9" borderId="0" xfId="0" applyFont="1" applyFill="1" applyBorder="1"/>
    <xf numFmtId="0" fontId="11" fillId="9" borderId="0" xfId="0" applyFont="1" applyFill="1" applyBorder="1"/>
    <xf numFmtId="14" fontId="13" fillId="9" borderId="0" xfId="0" applyNumberFormat="1" applyFont="1" applyFill="1" applyBorder="1" applyAlignment="1">
      <alignment horizontal="center"/>
    </xf>
    <xf numFmtId="0" fontId="14" fillId="9" borderId="0" xfId="0" applyFont="1" applyFill="1" applyBorder="1"/>
    <xf numFmtId="164" fontId="7" fillId="8" borderId="6" xfId="0" applyNumberFormat="1" applyFont="1" applyFill="1" applyBorder="1" applyAlignment="1">
      <alignment horizontal="center"/>
    </xf>
    <xf numFmtId="164" fontId="9" fillId="9" borderId="8" xfId="0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0" borderId="0" xfId="0" applyFill="1" applyBorder="1"/>
    <xf numFmtId="0" fontId="0" fillId="9" borderId="8" xfId="0" applyFill="1" applyBorder="1" applyAlignment="1">
      <alignment horizontal="center"/>
    </xf>
    <xf numFmtId="164" fontId="0" fillId="9" borderId="0" xfId="0" applyNumberFormat="1" applyFill="1" applyAlignment="1">
      <alignment horizontal="center"/>
    </xf>
    <xf numFmtId="20" fontId="0" fillId="10" borderId="3" xfId="0" applyNumberFormat="1" applyFill="1" applyBorder="1" applyAlignment="1">
      <alignment horizontal="center"/>
    </xf>
    <xf numFmtId="20" fontId="0" fillId="10" borderId="4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90"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129"/>
  <sheetViews>
    <sheetView tabSelected="1" topLeftCell="D1" workbookViewId="0">
      <selection activeCell="G13" sqref="G13"/>
    </sheetView>
  </sheetViews>
  <sheetFormatPr baseColWidth="10" defaultRowHeight="15"/>
  <cols>
    <col min="1" max="1" width="24.14062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28.140625" style="69" bestFit="1" customWidth="1"/>
    <col min="9" max="9" width="18.42578125" style="125" customWidth="1"/>
    <col min="10" max="10" width="30.42578125" customWidth="1"/>
    <col min="11" max="11" width="28.7109375" bestFit="1" customWidth="1"/>
    <col min="12" max="12" width="14.85546875" style="125" bestFit="1" customWidth="1"/>
    <col min="13" max="13" width="44" bestFit="1" customWidth="1"/>
    <col min="14" max="14" width="45.28515625" bestFit="1" customWidth="1"/>
    <col min="15" max="15" width="45.5703125" bestFit="1" customWidth="1"/>
    <col min="16" max="28" width="11.42578125" style="57"/>
  </cols>
  <sheetData>
    <row r="1" spans="1:49">
      <c r="A1" s="85" t="s">
        <v>0</v>
      </c>
      <c r="B1" s="84"/>
      <c r="C1" s="84"/>
      <c r="D1" s="84"/>
      <c r="E1" s="84"/>
      <c r="F1" s="84"/>
      <c r="G1" s="84"/>
      <c r="H1" s="84"/>
      <c r="I1" s="119"/>
      <c r="J1" s="84"/>
      <c r="K1" s="84"/>
      <c r="L1" s="119"/>
      <c r="M1" s="84"/>
      <c r="N1" s="84"/>
      <c r="O1" s="84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84"/>
      <c r="AD1" s="84"/>
      <c r="AE1" s="84"/>
      <c r="AF1" s="84"/>
      <c r="AG1" s="84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</row>
    <row r="2" spans="1:49">
      <c r="A2" s="41" t="s">
        <v>12</v>
      </c>
      <c r="B2" s="42" t="s">
        <v>1</v>
      </c>
      <c r="C2" s="42" t="s">
        <v>2</v>
      </c>
      <c r="D2" s="42" t="s">
        <v>3</v>
      </c>
      <c r="E2" s="42" t="s">
        <v>11</v>
      </c>
      <c r="F2" s="168" t="s">
        <v>7</v>
      </c>
      <c r="G2" s="169"/>
      <c r="H2" s="169"/>
      <c r="I2" s="170"/>
      <c r="J2" s="171" t="s">
        <v>8</v>
      </c>
      <c r="K2" s="171"/>
      <c r="L2" s="172"/>
      <c r="M2" s="66" t="s">
        <v>20</v>
      </c>
      <c r="N2" s="160" t="s">
        <v>26</v>
      </c>
      <c r="O2" s="161" t="s">
        <v>25</v>
      </c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</row>
    <row r="3" spans="1:49">
      <c r="A3" s="85"/>
      <c r="B3" s="86"/>
      <c r="C3" s="86"/>
      <c r="D3" s="86"/>
      <c r="E3" s="86"/>
      <c r="F3" s="73" t="s">
        <v>9</v>
      </c>
      <c r="G3" s="74" t="s">
        <v>10</v>
      </c>
      <c r="H3" s="40" t="s">
        <v>28</v>
      </c>
      <c r="I3" s="120" t="s">
        <v>19</v>
      </c>
      <c r="J3" s="73" t="s">
        <v>9</v>
      </c>
      <c r="K3" s="74" t="s">
        <v>10</v>
      </c>
      <c r="L3" s="126" t="s">
        <v>19</v>
      </c>
      <c r="M3" s="65"/>
      <c r="N3" s="70"/>
      <c r="O3" s="72"/>
      <c r="P3" s="116"/>
      <c r="Q3" s="116"/>
      <c r="R3" s="116"/>
      <c r="S3" s="116"/>
      <c r="T3" s="116"/>
      <c r="U3" s="116"/>
      <c r="V3" s="116"/>
      <c r="W3" s="116"/>
      <c r="X3" s="116"/>
      <c r="Y3" s="116"/>
      <c r="Z3" s="116"/>
      <c r="AA3" s="116"/>
      <c r="AB3" s="116"/>
      <c r="AC3" s="84"/>
      <c r="AD3" s="84"/>
      <c r="AE3" s="84"/>
      <c r="AF3" s="84"/>
      <c r="AG3" s="84"/>
      <c r="AH3" s="84"/>
      <c r="AI3" s="84"/>
      <c r="AJ3" s="84"/>
      <c r="AK3" s="84"/>
      <c r="AL3" s="84"/>
      <c r="AM3" s="84"/>
      <c r="AN3" s="84"/>
      <c r="AO3" s="84"/>
      <c r="AP3" s="84"/>
      <c r="AQ3" s="84"/>
      <c r="AR3" s="84"/>
      <c r="AS3" s="84"/>
      <c r="AT3" s="84"/>
      <c r="AU3" s="84"/>
      <c r="AV3" s="84"/>
      <c r="AW3" s="84"/>
    </row>
    <row r="4" spans="1:49" ht="15.75">
      <c r="A4" s="31" t="s">
        <v>13</v>
      </c>
      <c r="B4" s="44" t="s">
        <v>4</v>
      </c>
      <c r="C4" s="44" t="s">
        <v>5</v>
      </c>
      <c r="D4" s="44" t="s">
        <v>6</v>
      </c>
      <c r="E4" s="45">
        <v>42219</v>
      </c>
      <c r="F4" s="167">
        <v>0.30833333333333335</v>
      </c>
      <c r="G4" s="47">
        <v>0.34513888888888888</v>
      </c>
      <c r="H4" s="16"/>
      <c r="I4" s="121">
        <f>(G4-F4)+H4+IF(F4&gt;G4,1)</f>
        <v>3.6805555555555536E-2</v>
      </c>
      <c r="J4" s="46">
        <v>0.3125</v>
      </c>
      <c r="K4" s="46">
        <v>0.34375</v>
      </c>
      <c r="L4" s="121">
        <f>K4-J4+IF(J4&gt;K4,1)</f>
        <v>3.125E-2</v>
      </c>
      <c r="M4" s="67" t="str">
        <f>IF(L4&gt;I4,"-","")&amp;TEXT(ABS(L4-I4),"hh:mm")</f>
        <v>00:08</v>
      </c>
      <c r="N4" s="151" t="str">
        <f>IF(J4&gt;F4,"-","")&amp;TEXT(ABS(J4-F4),"hh:mm")</f>
        <v>-00:06</v>
      </c>
      <c r="O4" s="67" t="str">
        <f>IF(K4&gt;G4,"-","")&amp;TEXT(ABS(K4-G4),"hh:mm")</f>
        <v>00:02</v>
      </c>
      <c r="P4" s="116"/>
      <c r="Q4" s="116"/>
      <c r="R4" s="116"/>
      <c r="S4" s="116"/>
      <c r="T4" s="116"/>
      <c r="U4" s="116"/>
      <c r="V4" s="116"/>
      <c r="W4" s="116"/>
      <c r="X4" s="116"/>
      <c r="Y4" s="116"/>
      <c r="Z4" s="116"/>
      <c r="AA4" s="116"/>
      <c r="AB4" s="116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</row>
    <row r="5" spans="1:49" ht="15.75">
      <c r="A5" s="32" t="s">
        <v>14</v>
      </c>
      <c r="B5" s="34" t="s">
        <v>4</v>
      </c>
      <c r="C5" s="34" t="s">
        <v>5</v>
      </c>
      <c r="D5" s="34" t="s">
        <v>6</v>
      </c>
      <c r="E5" s="35">
        <v>42219</v>
      </c>
      <c r="F5" s="17">
        <v>0.37152777777777773</v>
      </c>
      <c r="G5" s="48">
        <v>0.42152777777777778</v>
      </c>
      <c r="H5" s="17"/>
      <c r="I5" s="121">
        <f t="shared" ref="I5:I22" si="0">(G5-F5)+H5+IF(F5&gt;G5,1)</f>
        <v>5.0000000000000044E-2</v>
      </c>
      <c r="J5" s="36">
        <v>0.375</v>
      </c>
      <c r="K5" s="36">
        <v>0.41666666666666669</v>
      </c>
      <c r="L5" s="115">
        <f t="shared" ref="L5:L62" si="1">K5-J5+IF(J5&gt;K5,1)</f>
        <v>4.1666666666666685E-2</v>
      </c>
      <c r="M5" s="67" t="str">
        <f t="shared" ref="M5:M48" si="2">IF(L5&gt;I5,"-","")&amp;TEXT(ABS(L5-I5),"hh:mm")</f>
        <v>00:12</v>
      </c>
      <c r="N5" s="151" t="str">
        <f t="shared" ref="N5:N78" si="3">IF(J5&gt;F5,"-","")&amp;TEXT(ABS(J5-F5),"hh:mm")</f>
        <v>-00:05</v>
      </c>
      <c r="O5" s="67" t="str">
        <f t="shared" ref="O5:O70" si="4">IF(K5&gt;G5,"-","")&amp;TEXT(ABS(K5-G5),"hh:mm")</f>
        <v>00:07</v>
      </c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16"/>
      <c r="AA5" s="116"/>
      <c r="AB5" s="116"/>
      <c r="AC5" s="84"/>
      <c r="AD5" s="84"/>
      <c r="AE5" s="84"/>
      <c r="AF5" s="84"/>
      <c r="AG5" s="84"/>
      <c r="AH5" s="84"/>
      <c r="AI5" s="84"/>
      <c r="AJ5" s="84"/>
      <c r="AK5" s="84"/>
      <c r="AL5" s="84"/>
      <c r="AM5" s="84"/>
      <c r="AN5" s="84"/>
      <c r="AO5" s="84"/>
      <c r="AP5" s="84"/>
      <c r="AQ5" s="84"/>
      <c r="AR5" s="84"/>
      <c r="AS5" s="84"/>
      <c r="AT5" s="84"/>
      <c r="AU5" s="84"/>
      <c r="AV5" s="84"/>
      <c r="AW5" s="84"/>
    </row>
    <row r="6" spans="1:49" ht="15.75">
      <c r="A6" s="33" t="s">
        <v>15</v>
      </c>
      <c r="B6" s="34" t="s">
        <v>4</v>
      </c>
      <c r="C6" s="34" t="s">
        <v>5</v>
      </c>
      <c r="D6" s="34" t="s">
        <v>6</v>
      </c>
      <c r="E6" s="35">
        <v>42219</v>
      </c>
      <c r="F6" s="17">
        <v>0.42569444444444443</v>
      </c>
      <c r="G6" s="48">
        <v>0.45763888888888887</v>
      </c>
      <c r="H6" s="17"/>
      <c r="I6" s="121">
        <f t="shared" si="0"/>
        <v>3.1944444444444442E-2</v>
      </c>
      <c r="J6" s="36">
        <v>0.42708333333333331</v>
      </c>
      <c r="K6" s="36">
        <v>0.45833333333333331</v>
      </c>
      <c r="L6" s="115">
        <f t="shared" si="1"/>
        <v>3.125E-2</v>
      </c>
      <c r="M6" s="67" t="str">
        <f t="shared" si="2"/>
        <v>00:01</v>
      </c>
      <c r="N6" s="151" t="str">
        <f t="shared" si="3"/>
        <v>-00:02</v>
      </c>
      <c r="O6" s="67" t="str">
        <f t="shared" si="4"/>
        <v>-00:01</v>
      </c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</row>
    <row r="7" spans="1:49" ht="15.75">
      <c r="A7" s="33" t="s">
        <v>16</v>
      </c>
      <c r="B7" s="34" t="s">
        <v>4</v>
      </c>
      <c r="C7" s="34" t="s">
        <v>5</v>
      </c>
      <c r="D7" s="34" t="s">
        <v>6</v>
      </c>
      <c r="E7" s="35">
        <v>42219</v>
      </c>
      <c r="F7" s="17">
        <v>0.46319444444444446</v>
      </c>
      <c r="G7" s="48">
        <v>0.49236111111111108</v>
      </c>
      <c r="H7" s="17"/>
      <c r="I7" s="121">
        <f t="shared" si="0"/>
        <v>2.9166666666666619E-2</v>
      </c>
      <c r="J7" s="36">
        <v>0.51041666666666663</v>
      </c>
      <c r="K7" s="36">
        <v>0.54166666666666663</v>
      </c>
      <c r="L7" s="115">
        <f t="shared" si="1"/>
        <v>3.125E-2</v>
      </c>
      <c r="M7" s="67" t="str">
        <f t="shared" si="2"/>
        <v>-00:03</v>
      </c>
      <c r="N7" s="151" t="str">
        <f>IF(J7&gt;F7,"-","")&amp;TEXT(ABS(J7-F7),"hh:mm")</f>
        <v>-01:08</v>
      </c>
      <c r="O7" s="67" t="str">
        <f t="shared" si="4"/>
        <v>-01:11</v>
      </c>
      <c r="P7" s="116"/>
      <c r="Q7" s="116"/>
      <c r="R7" s="116"/>
      <c r="S7" s="116"/>
      <c r="T7" s="116"/>
      <c r="U7" s="116"/>
      <c r="V7" s="116"/>
      <c r="W7" s="116"/>
      <c r="X7" s="116"/>
      <c r="Y7" s="116"/>
      <c r="Z7" s="116"/>
      <c r="AA7" s="116"/>
      <c r="AB7" s="116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</row>
    <row r="8" spans="1:49" s="94" customFormat="1" ht="17.25">
      <c r="A8" s="87" t="s">
        <v>33</v>
      </c>
      <c r="B8" s="88"/>
      <c r="C8" s="88"/>
      <c r="D8" s="88"/>
      <c r="E8" s="89"/>
      <c r="F8" s="89"/>
      <c r="G8" s="89"/>
      <c r="H8" s="90"/>
      <c r="I8" s="117">
        <f>SUM(I4:I7)</f>
        <v>0.14791666666666664</v>
      </c>
      <c r="J8" s="90"/>
      <c r="K8" s="90"/>
      <c r="L8" s="117">
        <f>SUM(L4:L7)</f>
        <v>0.13541666666666669</v>
      </c>
      <c r="M8" s="91" t="str">
        <f t="shared" si="2"/>
        <v>00:18</v>
      </c>
      <c r="N8" s="152"/>
      <c r="O8" s="92"/>
      <c r="P8" s="154"/>
      <c r="Q8" s="154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</row>
    <row r="9" spans="1:49" ht="15.75">
      <c r="A9" s="31" t="s">
        <v>13</v>
      </c>
      <c r="B9" s="44" t="s">
        <v>4</v>
      </c>
      <c r="C9" s="44" t="s">
        <v>5</v>
      </c>
      <c r="D9" s="44" t="s">
        <v>6</v>
      </c>
      <c r="E9" s="45">
        <v>42220</v>
      </c>
      <c r="F9" s="16">
        <v>0.3125</v>
      </c>
      <c r="G9" s="47">
        <v>0.34236111111111112</v>
      </c>
      <c r="H9" s="16">
        <v>3.472222222222222E-3</v>
      </c>
      <c r="I9" s="121">
        <f t="shared" si="0"/>
        <v>3.333333333333334E-2</v>
      </c>
      <c r="J9" s="46">
        <v>0.3125</v>
      </c>
      <c r="K9" s="46">
        <v>0.34375</v>
      </c>
      <c r="L9" s="121">
        <f t="shared" si="1"/>
        <v>3.125E-2</v>
      </c>
      <c r="M9" s="67" t="str">
        <f t="shared" si="2"/>
        <v>00:03</v>
      </c>
      <c r="N9" s="151" t="str">
        <f t="shared" si="3"/>
        <v>00:00</v>
      </c>
      <c r="O9" s="67" t="str">
        <f t="shared" si="4"/>
        <v>-00:02</v>
      </c>
      <c r="P9" s="116"/>
      <c r="Q9" s="116"/>
      <c r="R9" s="116"/>
      <c r="S9" s="116"/>
      <c r="T9" s="116"/>
      <c r="U9" s="116"/>
      <c r="V9" s="116"/>
      <c r="W9" s="116"/>
      <c r="X9" s="116"/>
      <c r="Y9" s="116"/>
      <c r="Z9" s="116"/>
      <c r="AA9" s="116"/>
      <c r="AB9" s="116"/>
      <c r="AC9" s="84"/>
      <c r="AD9" s="84"/>
      <c r="AE9" s="84"/>
      <c r="AF9" s="84"/>
      <c r="AG9" s="84"/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4"/>
      <c r="AW9" s="84"/>
    </row>
    <row r="10" spans="1:49" ht="15.75">
      <c r="A10" s="32" t="s">
        <v>14</v>
      </c>
      <c r="B10" s="34" t="s">
        <v>4</v>
      </c>
      <c r="C10" s="34" t="s">
        <v>5</v>
      </c>
      <c r="D10" s="34" t="s">
        <v>6</v>
      </c>
      <c r="E10" s="35">
        <v>42220</v>
      </c>
      <c r="F10" s="17">
        <v>0.34791666666666665</v>
      </c>
      <c r="G10" s="48">
        <v>0.37013888888888885</v>
      </c>
      <c r="H10" s="17"/>
      <c r="I10" s="121">
        <f t="shared" si="0"/>
        <v>2.2222222222222199E-2</v>
      </c>
      <c r="J10" s="36">
        <v>0.35416666666666669</v>
      </c>
      <c r="K10" s="36">
        <v>0.38541666666666669</v>
      </c>
      <c r="L10" s="115">
        <f t="shared" si="1"/>
        <v>3.125E-2</v>
      </c>
      <c r="M10" s="67" t="str">
        <f t="shared" si="2"/>
        <v>-00:13</v>
      </c>
      <c r="N10" s="151" t="str">
        <f t="shared" si="3"/>
        <v>-00:09</v>
      </c>
      <c r="O10" s="67" t="str">
        <f t="shared" si="4"/>
        <v>-00:22</v>
      </c>
      <c r="P10" s="116"/>
      <c r="Q10" s="116"/>
      <c r="R10" s="116"/>
      <c r="S10" s="116"/>
      <c r="T10" s="116"/>
      <c r="U10" s="116"/>
      <c r="V10" s="116"/>
      <c r="W10" s="116"/>
      <c r="X10" s="116"/>
      <c r="Y10" s="116"/>
      <c r="Z10" s="116"/>
      <c r="AA10" s="116"/>
      <c r="AB10" s="116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</row>
    <row r="11" spans="1:49" ht="15.75">
      <c r="A11" s="32" t="s">
        <v>15</v>
      </c>
      <c r="B11" s="34" t="s">
        <v>4</v>
      </c>
      <c r="C11" s="34" t="s">
        <v>5</v>
      </c>
      <c r="D11" s="34" t="s">
        <v>6</v>
      </c>
      <c r="E11" s="35">
        <v>42220</v>
      </c>
      <c r="F11" s="17">
        <v>0.38263888888888892</v>
      </c>
      <c r="G11" s="48">
        <v>0.4368055555555555</v>
      </c>
      <c r="H11" s="17"/>
      <c r="I11" s="121">
        <f t="shared" si="0"/>
        <v>5.4166666666666585E-2</v>
      </c>
      <c r="J11" s="36">
        <v>0.44791666666666669</v>
      </c>
      <c r="K11" s="36">
        <v>0.51041666666666663</v>
      </c>
      <c r="L11" s="115">
        <f t="shared" si="1"/>
        <v>6.2499999999999944E-2</v>
      </c>
      <c r="M11" s="67" t="str">
        <f t="shared" si="2"/>
        <v>-00:12</v>
      </c>
      <c r="N11" s="151" t="str">
        <f t="shared" si="3"/>
        <v>-01:34</v>
      </c>
      <c r="O11" s="67" t="str">
        <f t="shared" si="4"/>
        <v>-01:46</v>
      </c>
      <c r="P11" s="116"/>
      <c r="Q11" s="116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4"/>
      <c r="AT11" s="84"/>
      <c r="AU11" s="84"/>
      <c r="AV11" s="84"/>
      <c r="AW11" s="84"/>
    </row>
    <row r="12" spans="1:49" ht="15.75">
      <c r="A12" s="32" t="s">
        <v>16</v>
      </c>
      <c r="B12" s="34" t="s">
        <v>4</v>
      </c>
      <c r="C12" s="34" t="s">
        <v>5</v>
      </c>
      <c r="D12" s="34" t="s">
        <v>6</v>
      </c>
      <c r="E12" s="35">
        <v>42220</v>
      </c>
      <c r="F12" s="17">
        <v>0.44236111111111115</v>
      </c>
      <c r="G12" s="48">
        <v>0.49236111111111108</v>
      </c>
      <c r="H12" s="17"/>
      <c r="I12" s="121">
        <f t="shared" si="0"/>
        <v>4.9999999999999933E-2</v>
      </c>
      <c r="J12" s="36">
        <v>0.39583333333333331</v>
      </c>
      <c r="K12" s="36">
        <v>0.4375</v>
      </c>
      <c r="L12" s="115">
        <f t="shared" si="1"/>
        <v>4.1666666666666685E-2</v>
      </c>
      <c r="M12" s="67" t="str">
        <f t="shared" si="2"/>
        <v>00:12</v>
      </c>
      <c r="N12" s="151" t="str">
        <f t="shared" si="3"/>
        <v>01:07</v>
      </c>
      <c r="O12" s="67" t="str">
        <f t="shared" si="4"/>
        <v>01:19</v>
      </c>
      <c r="P12" s="116"/>
      <c r="Q12" s="116"/>
      <c r="R12" s="116"/>
      <c r="S12" s="116"/>
      <c r="T12" s="116"/>
      <c r="U12" s="116"/>
      <c r="V12" s="116"/>
      <c r="W12" s="116"/>
      <c r="X12" s="116"/>
      <c r="Y12" s="116"/>
      <c r="Z12" s="116"/>
      <c r="AA12" s="116"/>
      <c r="AB12" s="116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  <c r="AQ12" s="84"/>
      <c r="AR12" s="84"/>
      <c r="AS12" s="84"/>
      <c r="AT12" s="84"/>
      <c r="AU12" s="84"/>
      <c r="AV12" s="84"/>
      <c r="AW12" s="84"/>
    </row>
    <row r="13" spans="1:49" ht="15.75">
      <c r="A13" s="32" t="s">
        <v>17</v>
      </c>
      <c r="B13" s="34" t="s">
        <v>4</v>
      </c>
      <c r="C13" s="34" t="s">
        <v>5</v>
      </c>
      <c r="D13" s="34" t="s">
        <v>6</v>
      </c>
      <c r="E13" s="35">
        <v>42220</v>
      </c>
      <c r="F13" s="17">
        <v>0.49791666666666662</v>
      </c>
      <c r="G13" s="48">
        <v>0.56527777777777777</v>
      </c>
      <c r="H13" s="17"/>
      <c r="I13" s="121">
        <f t="shared" si="0"/>
        <v>6.7361111111111149E-2</v>
      </c>
      <c r="J13" s="36">
        <v>0.51041666666666663</v>
      </c>
      <c r="K13" s="36">
        <v>0.54166666666666663</v>
      </c>
      <c r="L13" s="115">
        <f t="shared" si="1"/>
        <v>3.125E-2</v>
      </c>
      <c r="M13" s="67" t="str">
        <f t="shared" si="2"/>
        <v>00:52</v>
      </c>
      <c r="N13" s="151" t="str">
        <f t="shared" si="3"/>
        <v>-00:18</v>
      </c>
      <c r="O13" s="67" t="str">
        <f t="shared" si="4"/>
        <v>00:34</v>
      </c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84"/>
      <c r="AD13" s="84"/>
      <c r="AE13" s="84"/>
      <c r="AF13" s="84"/>
      <c r="AG13" s="84"/>
      <c r="AH13" s="84"/>
      <c r="AI13" s="84"/>
      <c r="AJ13" s="84"/>
      <c r="AK13" s="84"/>
      <c r="AL13" s="84"/>
      <c r="AM13" s="84"/>
      <c r="AN13" s="84"/>
      <c r="AO13" s="84"/>
      <c r="AP13" s="84"/>
      <c r="AQ13" s="84"/>
      <c r="AR13" s="84"/>
      <c r="AS13" s="84"/>
      <c r="AT13" s="84"/>
      <c r="AU13" s="84"/>
      <c r="AV13" s="84"/>
      <c r="AW13" s="84"/>
    </row>
    <row r="14" spans="1:49" ht="15.75">
      <c r="A14" s="143" t="s">
        <v>18</v>
      </c>
      <c r="B14" s="49" t="s">
        <v>4</v>
      </c>
      <c r="C14" s="49" t="s">
        <v>5</v>
      </c>
      <c r="D14" s="49" t="s">
        <v>6</v>
      </c>
      <c r="E14" s="50">
        <v>42220</v>
      </c>
      <c r="F14" s="68">
        <v>0.56527777777777777</v>
      </c>
      <c r="G14" s="53">
        <v>0.60416666666666663</v>
      </c>
      <c r="H14" s="68">
        <v>3.472222222222222E-3</v>
      </c>
      <c r="I14" s="121">
        <f t="shared" si="0"/>
        <v>4.2361111111111086E-2</v>
      </c>
      <c r="J14" s="52">
        <v>0</v>
      </c>
      <c r="K14" s="52">
        <v>0</v>
      </c>
      <c r="L14" s="122">
        <f>K14-J14+IF(J14&gt;K14,1)</f>
        <v>0</v>
      </c>
      <c r="M14" s="67" t="str">
        <f t="shared" si="2"/>
        <v>01:01</v>
      </c>
      <c r="N14" s="151" t="str">
        <f t="shared" si="3"/>
        <v>13:34</v>
      </c>
      <c r="O14" s="67" t="str">
        <f t="shared" si="4"/>
        <v>14:30</v>
      </c>
      <c r="P14" s="116"/>
      <c r="Q14" s="116"/>
      <c r="R14" s="116"/>
      <c r="S14" s="116"/>
      <c r="T14" s="116"/>
      <c r="U14" s="116"/>
      <c r="V14" s="116"/>
      <c r="W14" s="116"/>
      <c r="X14" s="116"/>
      <c r="Y14" s="116"/>
      <c r="Z14" s="116"/>
      <c r="AA14" s="116"/>
      <c r="AB14" s="116"/>
      <c r="AC14" s="84"/>
      <c r="AD14" s="84"/>
      <c r="AE14" s="84"/>
      <c r="AF14" s="84"/>
      <c r="AG14" s="84"/>
      <c r="AH14" s="84"/>
      <c r="AI14" s="84"/>
      <c r="AJ14" s="84"/>
      <c r="AK14" s="84"/>
      <c r="AL14" s="84"/>
      <c r="AM14" s="84"/>
      <c r="AN14" s="84"/>
      <c r="AO14" s="84"/>
      <c r="AP14" s="84"/>
      <c r="AQ14" s="84"/>
      <c r="AR14" s="84"/>
      <c r="AS14" s="84"/>
      <c r="AT14" s="84"/>
      <c r="AU14" s="84"/>
      <c r="AV14" s="84"/>
      <c r="AW14" s="84"/>
    </row>
    <row r="15" spans="1:49" s="101" customFormat="1" ht="17.25">
      <c r="A15" s="95" t="s">
        <v>33</v>
      </c>
      <c r="B15" s="96"/>
      <c r="C15" s="96"/>
      <c r="D15" s="96"/>
      <c r="E15" s="97"/>
      <c r="F15" s="97"/>
      <c r="G15" s="97"/>
      <c r="H15" s="98"/>
      <c r="I15" s="117">
        <f>SUM(I9:I14)</f>
        <v>0.26944444444444426</v>
      </c>
      <c r="J15" s="97"/>
      <c r="K15" s="97"/>
      <c r="L15" s="117">
        <f>SUM(L9:L14)</f>
        <v>0.19791666666666663</v>
      </c>
      <c r="M15" s="91" t="str">
        <f t="shared" si="2"/>
        <v>01:43</v>
      </c>
      <c r="N15" s="153"/>
      <c r="O15" s="99"/>
      <c r="P15" s="155"/>
      <c r="Q15" s="155"/>
      <c r="R15" s="155"/>
      <c r="S15" s="155"/>
      <c r="T15" s="155"/>
      <c r="U15" s="155"/>
      <c r="V15" s="155"/>
      <c r="W15" s="155"/>
      <c r="X15" s="155"/>
      <c r="Y15" s="155"/>
      <c r="Z15" s="155"/>
      <c r="AA15" s="155"/>
      <c r="AB15" s="155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</row>
    <row r="16" spans="1:49" ht="15.75">
      <c r="A16" s="31" t="s">
        <v>13</v>
      </c>
      <c r="B16" s="44" t="s">
        <v>4</v>
      </c>
      <c r="C16" s="44" t="s">
        <v>5</v>
      </c>
      <c r="D16" s="44" t="s">
        <v>6</v>
      </c>
      <c r="E16" s="45">
        <v>42221</v>
      </c>
      <c r="F16" s="75">
        <v>0.30902777777777779</v>
      </c>
      <c r="G16" s="76">
        <v>0.34027777777777773</v>
      </c>
      <c r="H16" s="16">
        <v>1.0416666666666666E-2</v>
      </c>
      <c r="I16" s="121">
        <f t="shared" si="0"/>
        <v>4.1666666666666609E-2</v>
      </c>
      <c r="J16" s="54">
        <v>0.3125</v>
      </c>
      <c r="K16" s="54">
        <v>0.34375</v>
      </c>
      <c r="L16" s="121">
        <f t="shared" si="1"/>
        <v>3.125E-2</v>
      </c>
      <c r="M16" s="67" t="str">
        <f t="shared" si="2"/>
        <v>00:15</v>
      </c>
      <c r="N16" s="151" t="str">
        <f t="shared" si="3"/>
        <v>-00:05</v>
      </c>
      <c r="O16" s="67" t="str">
        <f t="shared" si="4"/>
        <v>-00:05</v>
      </c>
      <c r="P16" s="116"/>
      <c r="Q16" s="116"/>
      <c r="R16" s="116"/>
      <c r="S16" s="116"/>
      <c r="T16" s="116"/>
      <c r="U16" s="116"/>
      <c r="V16" s="116"/>
      <c r="W16" s="116"/>
      <c r="X16" s="116"/>
      <c r="Y16" s="116"/>
      <c r="Z16" s="116"/>
      <c r="AA16" s="116"/>
      <c r="AB16" s="116"/>
      <c r="AC16" s="84"/>
      <c r="AD16" s="84"/>
      <c r="AE16" s="84"/>
      <c r="AF16" s="84"/>
      <c r="AG16" s="84"/>
      <c r="AH16" s="84"/>
      <c r="AI16" s="84"/>
      <c r="AJ16" s="84"/>
      <c r="AK16" s="84"/>
      <c r="AL16" s="84"/>
      <c r="AM16" s="84"/>
      <c r="AN16" s="84"/>
      <c r="AO16" s="84"/>
      <c r="AP16" s="84"/>
      <c r="AQ16" s="84"/>
      <c r="AR16" s="84"/>
      <c r="AS16" s="84"/>
      <c r="AT16" s="84"/>
      <c r="AU16" s="84"/>
      <c r="AV16" s="84"/>
      <c r="AW16" s="84"/>
    </row>
    <row r="17" spans="1:49" ht="15.75">
      <c r="A17" s="32" t="s">
        <v>14</v>
      </c>
      <c r="B17" s="34" t="s">
        <v>4</v>
      </c>
      <c r="C17" s="34" t="s">
        <v>5</v>
      </c>
      <c r="D17" s="34" t="s">
        <v>6</v>
      </c>
      <c r="E17" s="35">
        <v>42221</v>
      </c>
      <c r="F17" s="30">
        <v>0.34513888888888888</v>
      </c>
      <c r="G17" s="77">
        <v>0.36249999999999999</v>
      </c>
      <c r="H17" s="17"/>
      <c r="I17" s="121">
        <f t="shared" si="0"/>
        <v>1.7361111111111105E-2</v>
      </c>
      <c r="J17" s="37">
        <v>0.35416666666666669</v>
      </c>
      <c r="K17" s="37">
        <v>0.375</v>
      </c>
      <c r="L17" s="115">
        <f t="shared" si="1"/>
        <v>2.0833333333333315E-2</v>
      </c>
      <c r="M17" s="67" t="str">
        <f t="shared" si="2"/>
        <v>-00:05</v>
      </c>
      <c r="N17" s="151" t="str">
        <f t="shared" si="3"/>
        <v>-00:13</v>
      </c>
      <c r="O17" s="67" t="str">
        <f t="shared" si="4"/>
        <v>-00:18</v>
      </c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16"/>
      <c r="AA17" s="116"/>
      <c r="AB17" s="116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</row>
    <row r="18" spans="1:49" ht="15.75">
      <c r="A18" s="32" t="s">
        <v>15</v>
      </c>
      <c r="B18" s="34" t="s">
        <v>4</v>
      </c>
      <c r="C18" s="34" t="s">
        <v>5</v>
      </c>
      <c r="D18" s="34" t="s">
        <v>6</v>
      </c>
      <c r="E18" s="35">
        <v>42221</v>
      </c>
      <c r="F18" s="30">
        <v>0.36805555555555558</v>
      </c>
      <c r="G18" s="77">
        <v>0.38750000000000001</v>
      </c>
      <c r="H18" s="17"/>
      <c r="I18" s="121">
        <f t="shared" si="0"/>
        <v>1.9444444444444431E-2</v>
      </c>
      <c r="J18" s="37">
        <v>0.38541666666666669</v>
      </c>
      <c r="K18" s="37">
        <v>0.40625</v>
      </c>
      <c r="L18" s="115">
        <f t="shared" si="1"/>
        <v>2.0833333333333315E-2</v>
      </c>
      <c r="M18" s="67" t="str">
        <f t="shared" si="2"/>
        <v>-00:02</v>
      </c>
      <c r="N18" s="151" t="str">
        <f t="shared" si="3"/>
        <v>-00:25</v>
      </c>
      <c r="O18" s="67" t="str">
        <f t="shared" si="4"/>
        <v>-00:27</v>
      </c>
      <c r="P18" s="116"/>
      <c r="Q18" s="116"/>
      <c r="R18" s="116"/>
      <c r="S18" s="116"/>
      <c r="T18" s="116"/>
      <c r="U18" s="116"/>
      <c r="V18" s="116"/>
      <c r="W18" s="116"/>
      <c r="X18" s="116"/>
      <c r="Y18" s="116"/>
      <c r="Z18" s="116"/>
      <c r="AA18" s="116"/>
      <c r="AB18" s="116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</row>
    <row r="19" spans="1:49" ht="15.75">
      <c r="A19" s="32" t="s">
        <v>16</v>
      </c>
      <c r="B19" s="34" t="s">
        <v>4</v>
      </c>
      <c r="C19" s="34" t="s">
        <v>5</v>
      </c>
      <c r="D19" s="34" t="s">
        <v>6</v>
      </c>
      <c r="E19" s="35">
        <v>42221</v>
      </c>
      <c r="F19" s="30">
        <v>0.40972222222222227</v>
      </c>
      <c r="G19" s="77">
        <v>0.47569444444444442</v>
      </c>
      <c r="H19" s="17"/>
      <c r="I19" s="121">
        <f t="shared" si="0"/>
        <v>6.5972222222222154E-2</v>
      </c>
      <c r="J19" s="37">
        <v>0.42708333333333331</v>
      </c>
      <c r="K19" s="37">
        <v>0.46875</v>
      </c>
      <c r="L19" s="115">
        <f t="shared" si="1"/>
        <v>4.1666666666666685E-2</v>
      </c>
      <c r="M19" s="67" t="str">
        <f t="shared" si="2"/>
        <v>00:35</v>
      </c>
      <c r="N19" s="151" t="str">
        <f t="shared" si="3"/>
        <v>-00:25</v>
      </c>
      <c r="O19" s="67" t="str">
        <f t="shared" si="4"/>
        <v>00:10</v>
      </c>
      <c r="P19" s="116"/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</row>
    <row r="20" spans="1:49" ht="15.75">
      <c r="A20" s="32" t="s">
        <v>17</v>
      </c>
      <c r="B20" s="34" t="s">
        <v>4</v>
      </c>
      <c r="C20" s="34" t="s">
        <v>5</v>
      </c>
      <c r="D20" s="34" t="s">
        <v>6</v>
      </c>
      <c r="E20" s="35">
        <v>42221</v>
      </c>
      <c r="F20" s="30">
        <v>0.47569444444444442</v>
      </c>
      <c r="G20" s="77">
        <v>0.49861111111111112</v>
      </c>
      <c r="H20" s="17">
        <v>1.0416666666666666E-2</v>
      </c>
      <c r="I20" s="121">
        <f t="shared" si="0"/>
        <v>3.3333333333333361E-2</v>
      </c>
      <c r="J20" s="37">
        <v>0.51041666666666663</v>
      </c>
      <c r="K20" s="37">
        <v>0.54166666666666663</v>
      </c>
      <c r="L20" s="115">
        <f t="shared" si="1"/>
        <v>3.125E-2</v>
      </c>
      <c r="M20" s="67" t="str">
        <f t="shared" si="2"/>
        <v>00:03</v>
      </c>
      <c r="N20" s="151" t="str">
        <f t="shared" si="3"/>
        <v>-00:50</v>
      </c>
      <c r="O20" s="67" t="str">
        <f t="shared" si="4"/>
        <v>-01:02</v>
      </c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116"/>
      <c r="AA20" s="116"/>
      <c r="AB20" s="116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</row>
    <row r="21" spans="1:49" ht="15.75">
      <c r="A21" s="32" t="s">
        <v>18</v>
      </c>
      <c r="B21" s="34" t="s">
        <v>4</v>
      </c>
      <c r="C21" s="34" t="s">
        <v>5</v>
      </c>
      <c r="D21" s="34" t="s">
        <v>6</v>
      </c>
      <c r="E21" s="35">
        <v>42221</v>
      </c>
      <c r="F21" s="30">
        <v>0.54375000000000007</v>
      </c>
      <c r="G21" s="77">
        <v>0.58194444444444449</v>
      </c>
      <c r="H21" s="17">
        <v>3.472222222222222E-3</v>
      </c>
      <c r="I21" s="121">
        <f>(G21-F21)+H21+IF(F21&gt;G21,1)</f>
        <v>4.1666666666666644E-2</v>
      </c>
      <c r="J21" s="37">
        <v>0.54166666666666663</v>
      </c>
      <c r="K21" s="37">
        <v>0.58333333333333337</v>
      </c>
      <c r="L21" s="115">
        <f t="shared" si="1"/>
        <v>4.1666666666666741E-2</v>
      </c>
      <c r="M21" s="67" t="str">
        <f t="shared" si="2"/>
        <v>-00:00</v>
      </c>
      <c r="N21" s="151" t="str">
        <f t="shared" si="3"/>
        <v>00:03</v>
      </c>
      <c r="O21" s="67" t="str">
        <f t="shared" si="4"/>
        <v>-00:02</v>
      </c>
      <c r="P21" s="116"/>
      <c r="Q21" s="116"/>
      <c r="R21" s="116"/>
      <c r="S21" s="116"/>
      <c r="T21" s="116"/>
      <c r="U21" s="116"/>
      <c r="V21" s="116"/>
      <c r="W21" s="116"/>
      <c r="X21" s="116"/>
      <c r="Y21" s="116"/>
      <c r="Z21" s="116"/>
      <c r="AA21" s="116"/>
      <c r="AB21" s="116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4"/>
      <c r="AQ21" s="84"/>
      <c r="AR21" s="84"/>
      <c r="AS21" s="84"/>
      <c r="AT21" s="84"/>
      <c r="AU21" s="84"/>
      <c r="AV21" s="84"/>
      <c r="AW21" s="84"/>
    </row>
    <row r="22" spans="1:49" ht="15.75">
      <c r="A22" s="144" t="s">
        <v>24</v>
      </c>
      <c r="B22" s="49" t="s">
        <v>4</v>
      </c>
      <c r="C22" s="49" t="s">
        <v>5</v>
      </c>
      <c r="D22" s="49" t="s">
        <v>6</v>
      </c>
      <c r="E22" s="50">
        <v>42221</v>
      </c>
      <c r="F22" s="20">
        <v>0.59305555555555556</v>
      </c>
      <c r="G22" s="78">
        <v>0.61319444444444449</v>
      </c>
      <c r="H22" s="68"/>
      <c r="I22" s="121">
        <f t="shared" si="0"/>
        <v>2.0138888888888928E-2</v>
      </c>
      <c r="J22" s="52">
        <v>0.58333333333333337</v>
      </c>
      <c r="K22" s="52">
        <v>0.60416666666666663</v>
      </c>
      <c r="L22" s="122">
        <f t="shared" si="1"/>
        <v>2.0833333333333259E-2</v>
      </c>
      <c r="M22" s="67" t="str">
        <f t="shared" si="2"/>
        <v>-00:01</v>
      </c>
      <c r="N22" s="151" t="str">
        <f t="shared" si="3"/>
        <v>00:14</v>
      </c>
      <c r="O22" s="67" t="str">
        <f t="shared" si="4"/>
        <v>00:13</v>
      </c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  <c r="AC22" s="84"/>
      <c r="AD22" s="84"/>
      <c r="AE22" s="84"/>
      <c r="AF22" s="84"/>
      <c r="AG22" s="8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</row>
    <row r="23" spans="1:49" s="101" customFormat="1" ht="17.25">
      <c r="A23" s="95" t="s">
        <v>33</v>
      </c>
      <c r="B23" s="96"/>
      <c r="C23" s="96"/>
      <c r="D23" s="96"/>
      <c r="E23" s="97"/>
      <c r="F23" s="97"/>
      <c r="G23" s="97"/>
      <c r="H23" s="98"/>
      <c r="I23" s="117">
        <f>SUM(I16:I22)</f>
        <v>0.2395833333333332</v>
      </c>
      <c r="J23" s="97"/>
      <c r="K23" s="97"/>
      <c r="L23" s="117">
        <f>SUM(L16:L22)</f>
        <v>0.20833333333333331</v>
      </c>
      <c r="M23" s="91" t="str">
        <f t="shared" si="2"/>
        <v>00:45</v>
      </c>
      <c r="N23" s="153"/>
      <c r="O23" s="99"/>
      <c r="P23" s="155"/>
      <c r="Q23" s="155"/>
      <c r="R23" s="155"/>
      <c r="S23" s="155"/>
      <c r="T23" s="155"/>
      <c r="U23" s="155"/>
      <c r="V23" s="155"/>
      <c r="W23" s="155"/>
      <c r="X23" s="155"/>
      <c r="Y23" s="155"/>
      <c r="Z23" s="155"/>
      <c r="AA23" s="155"/>
      <c r="AB23" s="155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</row>
    <row r="24" spans="1:49" ht="15.75">
      <c r="A24" s="31" t="s">
        <v>13</v>
      </c>
      <c r="B24" s="44" t="s">
        <v>4</v>
      </c>
      <c r="C24" s="44" t="s">
        <v>5</v>
      </c>
      <c r="D24" s="44" t="s">
        <v>6</v>
      </c>
      <c r="E24" s="45">
        <v>42222</v>
      </c>
      <c r="F24" s="75">
        <v>0.31180555555555556</v>
      </c>
      <c r="G24" s="76">
        <v>0.3347222222222222</v>
      </c>
      <c r="H24" s="16">
        <v>3.472222222222222E-3</v>
      </c>
      <c r="I24" s="121">
        <f>(G24-F24)+H24+IF(F24&gt;G24,1)</f>
        <v>2.6388888888888865E-2</v>
      </c>
      <c r="J24" s="54">
        <v>0.3125</v>
      </c>
      <c r="K24" s="54">
        <v>0.34375</v>
      </c>
      <c r="L24" s="121">
        <f t="shared" si="1"/>
        <v>3.125E-2</v>
      </c>
      <c r="M24" s="67" t="str">
        <f t="shared" si="2"/>
        <v>-00:07</v>
      </c>
      <c r="N24" s="151" t="str">
        <f t="shared" si="3"/>
        <v>-00:01</v>
      </c>
      <c r="O24" s="67" t="str">
        <f t="shared" si="4"/>
        <v>-00:13</v>
      </c>
      <c r="P24" s="116"/>
      <c r="Q24" s="116"/>
      <c r="R24" s="116"/>
      <c r="S24" s="116"/>
      <c r="T24" s="116"/>
      <c r="U24" s="116"/>
      <c r="V24" s="116"/>
      <c r="W24" s="116"/>
      <c r="X24" s="116"/>
      <c r="Y24" s="116"/>
      <c r="Z24" s="116"/>
      <c r="AA24" s="116"/>
      <c r="AB24" s="116"/>
      <c r="AC24" s="84"/>
      <c r="AD24" s="84"/>
      <c r="AE24" s="84"/>
      <c r="AF24" s="84"/>
      <c r="AG24" s="84"/>
      <c r="AH24" s="84"/>
      <c r="AI24" s="84"/>
      <c r="AJ24" s="84"/>
      <c r="AK24" s="84"/>
      <c r="AL24" s="84"/>
      <c r="AM24" s="84"/>
      <c r="AN24" s="84"/>
      <c r="AO24" s="84"/>
      <c r="AP24" s="84"/>
      <c r="AQ24" s="84"/>
      <c r="AR24" s="84"/>
      <c r="AS24" s="84"/>
      <c r="AT24" s="84"/>
      <c r="AU24" s="84"/>
      <c r="AV24" s="84"/>
      <c r="AW24" s="84"/>
    </row>
    <row r="25" spans="1:49" ht="15.75">
      <c r="A25" s="32" t="s">
        <v>14</v>
      </c>
      <c r="B25" s="34" t="s">
        <v>4</v>
      </c>
      <c r="C25" s="34" t="s">
        <v>5</v>
      </c>
      <c r="D25" s="34" t="s">
        <v>6</v>
      </c>
      <c r="E25" s="35">
        <v>42222</v>
      </c>
      <c r="F25" s="30">
        <v>0.35347222222222219</v>
      </c>
      <c r="G25" s="77">
        <v>0.3743055555555555</v>
      </c>
      <c r="H25" s="17"/>
      <c r="I25" s="121">
        <f t="shared" ref="I25:I29" si="5">(G25-F25)+H25+IF(F25&gt;G25,1)</f>
        <v>2.0833333333333315E-2</v>
      </c>
      <c r="J25" s="37">
        <v>0.35416666666666669</v>
      </c>
      <c r="K25" s="37">
        <v>0.38541666666666669</v>
      </c>
      <c r="L25" s="115">
        <f t="shared" si="1"/>
        <v>3.125E-2</v>
      </c>
      <c r="M25" s="67" t="str">
        <f t="shared" si="2"/>
        <v>-00:15</v>
      </c>
      <c r="N25" s="151" t="str">
        <f t="shared" si="3"/>
        <v>-00:01</v>
      </c>
      <c r="O25" s="67" t="str">
        <f t="shared" si="4"/>
        <v>-00:16</v>
      </c>
      <c r="P25" s="116"/>
      <c r="Q25" s="116"/>
      <c r="R25" s="116"/>
      <c r="S25" s="116"/>
      <c r="T25" s="116"/>
      <c r="U25" s="116"/>
      <c r="V25" s="116"/>
      <c r="W25" s="116"/>
      <c r="X25" s="116"/>
      <c r="Y25" s="116"/>
      <c r="Z25" s="116"/>
      <c r="AA25" s="116"/>
      <c r="AB25" s="116"/>
      <c r="AC25" s="84"/>
      <c r="AD25" s="84"/>
      <c r="AE25" s="84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</row>
    <row r="26" spans="1:49" ht="15.75">
      <c r="A26" s="33" t="s">
        <v>15</v>
      </c>
      <c r="B26" s="34" t="s">
        <v>4</v>
      </c>
      <c r="C26" s="34" t="s">
        <v>5</v>
      </c>
      <c r="D26" s="34" t="s">
        <v>6</v>
      </c>
      <c r="E26" s="35">
        <v>42222</v>
      </c>
      <c r="F26" s="30">
        <v>0.42222222222222222</v>
      </c>
      <c r="G26" s="77">
        <v>0.46319444444444446</v>
      </c>
      <c r="H26" s="17"/>
      <c r="I26" s="121">
        <f t="shared" si="5"/>
        <v>4.0972222222222243E-2</v>
      </c>
      <c r="J26" s="37">
        <v>0.39583333333333331</v>
      </c>
      <c r="K26" s="37">
        <v>0.4375</v>
      </c>
      <c r="L26" s="115">
        <f t="shared" si="1"/>
        <v>4.1666666666666685E-2</v>
      </c>
      <c r="M26" s="67" t="str">
        <f t="shared" si="2"/>
        <v>-00:01</v>
      </c>
      <c r="N26" s="151" t="str">
        <f t="shared" si="3"/>
        <v>00:38</v>
      </c>
      <c r="O26" s="67" t="str">
        <f t="shared" si="4"/>
        <v>00:37</v>
      </c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</row>
    <row r="27" spans="1:49" ht="15.75">
      <c r="A27" s="33" t="s">
        <v>16</v>
      </c>
      <c r="B27" s="34" t="s">
        <v>4</v>
      </c>
      <c r="C27" s="34" t="s">
        <v>5</v>
      </c>
      <c r="D27" s="34" t="s">
        <v>6</v>
      </c>
      <c r="E27" s="35">
        <v>42222</v>
      </c>
      <c r="F27" s="30">
        <v>0.47013888888888888</v>
      </c>
      <c r="G27" s="77">
        <v>0.33749999999999997</v>
      </c>
      <c r="H27" s="17"/>
      <c r="I27" s="121">
        <f t="shared" si="5"/>
        <v>0.86736111111111103</v>
      </c>
      <c r="J27" s="37">
        <v>0.51041666666666663</v>
      </c>
      <c r="K27" s="37">
        <v>0.54166666666666663</v>
      </c>
      <c r="L27" s="115">
        <f t="shared" si="1"/>
        <v>3.125E-2</v>
      </c>
      <c r="M27" s="67" t="str">
        <f t="shared" si="2"/>
        <v>20:04</v>
      </c>
      <c r="N27" s="151" t="str">
        <f t="shared" si="3"/>
        <v>-00:58</v>
      </c>
      <c r="O27" s="67" t="str">
        <f t="shared" si="4"/>
        <v>-04:54</v>
      </c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16"/>
      <c r="AA27" s="116"/>
      <c r="AB27" s="116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</row>
    <row r="28" spans="1:49" ht="15.75">
      <c r="A28" s="62" t="s">
        <v>17</v>
      </c>
      <c r="B28" s="34" t="s">
        <v>4</v>
      </c>
      <c r="C28" s="34" t="s">
        <v>5</v>
      </c>
      <c r="D28" s="34" t="s">
        <v>6</v>
      </c>
      <c r="E28" s="35">
        <v>42222</v>
      </c>
      <c r="F28" s="165">
        <v>0</v>
      </c>
      <c r="G28" s="77">
        <v>0</v>
      </c>
      <c r="H28" s="17"/>
      <c r="I28" s="121">
        <f t="shared" si="5"/>
        <v>0</v>
      </c>
      <c r="J28" s="37">
        <v>0.58333333333333337</v>
      </c>
      <c r="K28" s="37">
        <v>0.64583333333333337</v>
      </c>
      <c r="L28" s="115">
        <f t="shared" si="1"/>
        <v>6.25E-2</v>
      </c>
      <c r="M28" s="67" t="str">
        <f t="shared" si="2"/>
        <v>-01:30</v>
      </c>
      <c r="N28" s="151" t="str">
        <f t="shared" si="3"/>
        <v>-14:00</v>
      </c>
      <c r="O28" s="67" t="str">
        <f t="shared" si="4"/>
        <v>-15:30</v>
      </c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84"/>
      <c r="AD28" s="84"/>
      <c r="AE28" s="84"/>
      <c r="AF28" s="84"/>
      <c r="AG28" s="84"/>
      <c r="AH28" s="84"/>
      <c r="AI28" s="84"/>
      <c r="AJ28" s="84"/>
      <c r="AK28" s="84"/>
      <c r="AL28" s="8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</row>
    <row r="29" spans="1:49" ht="15.75">
      <c r="A29" s="144" t="s">
        <v>18</v>
      </c>
      <c r="B29" s="49" t="s">
        <v>4</v>
      </c>
      <c r="C29" s="49" t="s">
        <v>5</v>
      </c>
      <c r="D29" s="49" t="s">
        <v>6</v>
      </c>
      <c r="E29" s="50">
        <v>42222</v>
      </c>
      <c r="F29" s="166">
        <v>0</v>
      </c>
      <c r="G29" s="78">
        <v>0</v>
      </c>
      <c r="H29" s="68"/>
      <c r="I29" s="121">
        <f t="shared" si="5"/>
        <v>0</v>
      </c>
      <c r="J29" s="52">
        <v>0.65625</v>
      </c>
      <c r="K29" s="52">
        <v>0.73958333333333337</v>
      </c>
      <c r="L29" s="122">
        <f t="shared" si="1"/>
        <v>8.333333333333337E-2</v>
      </c>
      <c r="M29" s="67" t="str">
        <f t="shared" si="2"/>
        <v>-02:00</v>
      </c>
      <c r="N29" s="151" t="str">
        <f t="shared" si="3"/>
        <v>-15:45</v>
      </c>
      <c r="O29" s="67" t="str">
        <f t="shared" si="4"/>
        <v>-17:45</v>
      </c>
      <c r="P29" s="116"/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6"/>
      <c r="AB29" s="116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</row>
    <row r="30" spans="1:49" s="101" customFormat="1" ht="17.25">
      <c r="A30" s="95" t="s">
        <v>33</v>
      </c>
      <c r="B30" s="96"/>
      <c r="C30" s="96"/>
      <c r="D30" s="96"/>
      <c r="E30" s="97"/>
      <c r="F30" s="97"/>
      <c r="G30" s="97"/>
      <c r="H30" s="98"/>
      <c r="I30" s="117">
        <f>SUM(I24:I29)</f>
        <v>0.95555555555555549</v>
      </c>
      <c r="J30" s="98"/>
      <c r="K30" s="98"/>
      <c r="L30" s="117">
        <f>SUM(L24:L29)</f>
        <v>0.28125000000000006</v>
      </c>
      <c r="M30" s="91" t="str">
        <f t="shared" si="2"/>
        <v>16:11</v>
      </c>
      <c r="N30" s="153"/>
      <c r="O30" s="99"/>
      <c r="P30" s="155"/>
      <c r="Q30" s="155"/>
      <c r="R30" s="155"/>
      <c r="S30" s="155"/>
      <c r="T30" s="155"/>
      <c r="U30" s="155"/>
      <c r="V30" s="155"/>
      <c r="W30" s="155"/>
      <c r="X30" s="155"/>
      <c r="Y30" s="155"/>
      <c r="Z30" s="155"/>
      <c r="AA30" s="155"/>
      <c r="AB30" s="155"/>
      <c r="AC30" s="100"/>
      <c r="AD30" s="100"/>
      <c r="AE30" s="100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0"/>
    </row>
    <row r="31" spans="1:49" ht="15.75">
      <c r="A31" s="31" t="s">
        <v>13</v>
      </c>
      <c r="B31" s="44" t="s">
        <v>4</v>
      </c>
      <c r="C31" s="44" t="s">
        <v>5</v>
      </c>
      <c r="D31" s="44" t="s">
        <v>6</v>
      </c>
      <c r="E31" s="45">
        <v>42223</v>
      </c>
      <c r="F31" s="75">
        <v>0.33749999999999997</v>
      </c>
      <c r="G31" s="76">
        <v>0.35625000000000001</v>
      </c>
      <c r="H31" s="16">
        <v>6.9444444444444441E-3</v>
      </c>
      <c r="I31" s="121">
        <f>(G31-F31)+H31+IF(F31&gt;G31,1)</f>
        <v>2.5694444444444488E-2</v>
      </c>
      <c r="J31" s="54">
        <v>0.35416666666666669</v>
      </c>
      <c r="K31" s="54">
        <v>0.38541666666666669</v>
      </c>
      <c r="L31" s="121">
        <f t="shared" si="1"/>
        <v>3.125E-2</v>
      </c>
      <c r="M31" s="67" t="str">
        <f t="shared" si="2"/>
        <v>-00:08</v>
      </c>
      <c r="N31" s="151" t="str">
        <f t="shared" si="3"/>
        <v>-00:24</v>
      </c>
      <c r="O31" s="67" t="str">
        <f t="shared" si="4"/>
        <v>-00:42</v>
      </c>
      <c r="P31" s="116"/>
      <c r="Q31" s="116"/>
      <c r="R31" s="116"/>
      <c r="S31" s="116"/>
      <c r="T31" s="116"/>
      <c r="U31" s="116"/>
      <c r="V31" s="116"/>
      <c r="W31" s="116"/>
      <c r="X31" s="116"/>
      <c r="Y31" s="116"/>
      <c r="Z31" s="116"/>
      <c r="AA31" s="116"/>
      <c r="AB31" s="116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</row>
    <row r="32" spans="1:49" ht="15.75">
      <c r="A32" s="32" t="s">
        <v>14</v>
      </c>
      <c r="B32" s="34" t="s">
        <v>4</v>
      </c>
      <c r="C32" s="34" t="s">
        <v>5</v>
      </c>
      <c r="D32" s="34" t="s">
        <v>6</v>
      </c>
      <c r="E32" s="35">
        <v>42223</v>
      </c>
      <c r="F32" s="30">
        <v>0.39999999999999997</v>
      </c>
      <c r="G32" s="77">
        <v>0.43958333333333338</v>
      </c>
      <c r="H32" s="17">
        <v>3.472222222222222E-3</v>
      </c>
      <c r="I32" s="121">
        <f t="shared" ref="I32:I69" si="6">(G32-F32)+H32+IF(F32&gt;G32,1)</f>
        <v>4.3055555555555639E-2</v>
      </c>
      <c r="J32" s="37">
        <v>0.39583333333333331</v>
      </c>
      <c r="K32" s="37">
        <v>0.4375</v>
      </c>
      <c r="L32" s="115">
        <f t="shared" si="1"/>
        <v>4.1666666666666685E-2</v>
      </c>
      <c r="M32" s="67" t="str">
        <f t="shared" si="2"/>
        <v>00:02</v>
      </c>
      <c r="N32" s="151" t="str">
        <f t="shared" si="3"/>
        <v>00:06</v>
      </c>
      <c r="O32" s="67" t="str">
        <f t="shared" si="4"/>
        <v>00:03</v>
      </c>
      <c r="P32" s="116"/>
      <c r="Q32" s="116"/>
      <c r="R32" s="116"/>
      <c r="S32" s="116"/>
      <c r="T32" s="116"/>
      <c r="U32" s="116"/>
      <c r="V32" s="116"/>
      <c r="W32" s="116"/>
      <c r="X32" s="116"/>
      <c r="Y32" s="116"/>
      <c r="Z32" s="116"/>
      <c r="AA32" s="116"/>
      <c r="AB32" s="116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</row>
    <row r="33" spans="1:49" ht="15.75">
      <c r="A33" s="33" t="s">
        <v>15</v>
      </c>
      <c r="B33" s="34" t="s">
        <v>4</v>
      </c>
      <c r="C33" s="34" t="s">
        <v>5</v>
      </c>
      <c r="D33" s="34" t="s">
        <v>6</v>
      </c>
      <c r="E33" s="35">
        <v>42223</v>
      </c>
      <c r="F33" s="30">
        <v>0.44513888888888892</v>
      </c>
      <c r="G33" s="77">
        <v>0.47916666666666669</v>
      </c>
      <c r="H33" s="17"/>
      <c r="I33" s="121">
        <f t="shared" si="6"/>
        <v>3.4027777777777768E-2</v>
      </c>
      <c r="J33" s="37">
        <v>0.44791666666666669</v>
      </c>
      <c r="K33" s="37">
        <v>0.48958333333333331</v>
      </c>
      <c r="L33" s="115">
        <f t="shared" si="1"/>
        <v>4.166666666666663E-2</v>
      </c>
      <c r="M33" s="67" t="str">
        <f t="shared" si="2"/>
        <v>-00:11</v>
      </c>
      <c r="N33" s="151" t="str">
        <f t="shared" si="3"/>
        <v>-00:04</v>
      </c>
      <c r="O33" s="67" t="str">
        <f t="shared" si="4"/>
        <v>-00:15</v>
      </c>
      <c r="P33" s="116"/>
      <c r="Q33" s="116"/>
      <c r="R33" s="116"/>
      <c r="S33" s="116"/>
      <c r="T33" s="116"/>
      <c r="U33" s="116"/>
      <c r="V33" s="116"/>
      <c r="W33" s="116"/>
      <c r="X33" s="116"/>
      <c r="Y33" s="116"/>
      <c r="Z33" s="116"/>
      <c r="AA33" s="116"/>
      <c r="AB33" s="116"/>
      <c r="AC33" s="84"/>
      <c r="AD33" s="84"/>
      <c r="AE33" s="84"/>
      <c r="AF33" s="84"/>
      <c r="AG33" s="84"/>
      <c r="AH33" s="84"/>
      <c r="AI33" s="84"/>
      <c r="AJ33" s="84"/>
      <c r="AK33" s="84"/>
      <c r="AL33" s="8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</row>
    <row r="34" spans="1:49" ht="15.75">
      <c r="A34" s="33" t="s">
        <v>16</v>
      </c>
      <c r="B34" s="34" t="s">
        <v>4</v>
      </c>
      <c r="C34" s="34" t="s">
        <v>5</v>
      </c>
      <c r="D34" s="34" t="s">
        <v>6</v>
      </c>
      <c r="E34" s="35">
        <v>42223</v>
      </c>
      <c r="F34" s="30">
        <v>0.47916666666666669</v>
      </c>
      <c r="G34" s="77">
        <v>0.59583333333333333</v>
      </c>
      <c r="H34" s="17"/>
      <c r="I34" s="121">
        <f t="shared" si="6"/>
        <v>0.11666666666666664</v>
      </c>
      <c r="J34" s="37">
        <v>0.51041666666666663</v>
      </c>
      <c r="K34" s="37">
        <v>0.60416666666666663</v>
      </c>
      <c r="L34" s="115">
        <f t="shared" si="1"/>
        <v>9.375E-2</v>
      </c>
      <c r="M34" s="67" t="str">
        <f t="shared" si="2"/>
        <v>00:33</v>
      </c>
      <c r="N34" s="151" t="str">
        <f t="shared" si="3"/>
        <v>-00:45</v>
      </c>
      <c r="O34" s="67" t="str">
        <f t="shared" si="4"/>
        <v>-00:12</v>
      </c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84"/>
      <c r="AD34" s="84"/>
      <c r="AE34" s="84"/>
      <c r="AF34" s="84"/>
      <c r="AG34" s="84"/>
      <c r="AH34" s="84"/>
      <c r="AI34" s="84"/>
      <c r="AJ34" s="84"/>
      <c r="AK34" s="84"/>
      <c r="AL34" s="84"/>
      <c r="AM34" s="84"/>
      <c r="AN34" s="84"/>
      <c r="AO34" s="84"/>
      <c r="AP34" s="84"/>
      <c r="AQ34" s="84"/>
      <c r="AR34" s="84"/>
      <c r="AS34" s="84"/>
      <c r="AT34" s="84"/>
      <c r="AU34" s="84"/>
      <c r="AV34" s="84"/>
      <c r="AW34" s="84"/>
    </row>
    <row r="35" spans="1:49" ht="15.75">
      <c r="A35" s="144" t="s">
        <v>17</v>
      </c>
      <c r="B35" s="49" t="s">
        <v>4</v>
      </c>
      <c r="C35" s="49" t="s">
        <v>5</v>
      </c>
      <c r="D35" s="49" t="s">
        <v>6</v>
      </c>
      <c r="E35" s="50">
        <v>42223</v>
      </c>
      <c r="F35" s="166">
        <v>0</v>
      </c>
      <c r="G35" s="78">
        <v>0</v>
      </c>
      <c r="H35" s="68"/>
      <c r="I35" s="121">
        <f t="shared" si="6"/>
        <v>0</v>
      </c>
      <c r="J35" s="52">
        <v>0.61458333333333337</v>
      </c>
      <c r="K35" s="52">
        <v>0.69791666666666663</v>
      </c>
      <c r="L35" s="122">
        <f t="shared" si="1"/>
        <v>8.3333333333333259E-2</v>
      </c>
      <c r="M35" s="67" t="str">
        <f t="shared" si="2"/>
        <v>-02:00</v>
      </c>
      <c r="N35" s="151" t="str">
        <f t="shared" si="3"/>
        <v>-14:45</v>
      </c>
      <c r="O35" s="67" t="str">
        <f t="shared" si="4"/>
        <v>-16:45</v>
      </c>
      <c r="P35" s="116"/>
      <c r="Q35" s="116"/>
      <c r="R35" s="116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84"/>
      <c r="AO35" s="84"/>
      <c r="AP35" s="84"/>
      <c r="AQ35" s="84"/>
      <c r="AR35" s="84"/>
      <c r="AS35" s="84"/>
      <c r="AT35" s="84"/>
      <c r="AU35" s="84"/>
      <c r="AV35" s="84"/>
      <c r="AW35" s="84"/>
    </row>
    <row r="36" spans="1:49" s="101" customFormat="1" ht="17.25">
      <c r="A36" s="95" t="s">
        <v>33</v>
      </c>
      <c r="B36" s="96"/>
      <c r="C36" s="96"/>
      <c r="D36" s="96"/>
      <c r="E36" s="97"/>
      <c r="F36" s="97"/>
      <c r="G36" s="97"/>
      <c r="H36" s="98"/>
      <c r="I36" s="117">
        <f>SUM(I31:I35)</f>
        <v>0.21944444444444455</v>
      </c>
      <c r="J36" s="98"/>
      <c r="K36" s="98"/>
      <c r="L36" s="117">
        <f>SUM(L31:L35)</f>
        <v>0.29166666666666657</v>
      </c>
      <c r="M36" s="91" t="str">
        <f t="shared" si="2"/>
        <v>-01:44</v>
      </c>
      <c r="N36" s="153"/>
      <c r="O36" s="99"/>
      <c r="P36" s="155"/>
      <c r="Q36" s="155"/>
      <c r="R36" s="155"/>
      <c r="S36" s="155"/>
      <c r="T36" s="155"/>
      <c r="U36" s="155"/>
      <c r="V36" s="155"/>
      <c r="W36" s="155"/>
      <c r="X36" s="155"/>
      <c r="Y36" s="155"/>
      <c r="Z36" s="155"/>
      <c r="AA36" s="155"/>
      <c r="AB36" s="155"/>
      <c r="AC36" s="100"/>
      <c r="AD36" s="100"/>
      <c r="AE36" s="100"/>
      <c r="AF36" s="100"/>
      <c r="AG36" s="100"/>
      <c r="AH36" s="100"/>
      <c r="AI36" s="100"/>
      <c r="AJ36" s="100"/>
      <c r="AK36" s="100"/>
      <c r="AL36" s="100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0"/>
    </row>
    <row r="37" spans="1:49" ht="15.75">
      <c r="A37" s="31" t="s">
        <v>13</v>
      </c>
      <c r="B37" s="60" t="s">
        <v>4</v>
      </c>
      <c r="C37" s="60" t="s">
        <v>5</v>
      </c>
      <c r="D37" s="60" t="s">
        <v>6</v>
      </c>
      <c r="E37" s="45">
        <v>42226</v>
      </c>
      <c r="F37" s="75">
        <v>0.31736111111111115</v>
      </c>
      <c r="G37" s="76">
        <v>0.35069444444444442</v>
      </c>
      <c r="H37" s="16"/>
      <c r="I37" s="121">
        <f t="shared" si="6"/>
        <v>3.333333333333327E-2</v>
      </c>
      <c r="J37" s="54">
        <v>0.3125</v>
      </c>
      <c r="K37" s="54">
        <v>0.34375</v>
      </c>
      <c r="L37" s="121">
        <f t="shared" si="1"/>
        <v>3.125E-2</v>
      </c>
      <c r="M37" s="67" t="str">
        <f t="shared" si="2"/>
        <v>00:03</v>
      </c>
      <c r="N37" s="151" t="str">
        <f t="shared" si="3"/>
        <v>00:07</v>
      </c>
      <c r="O37" s="67" t="str">
        <f t="shared" si="4"/>
        <v>00:10</v>
      </c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84"/>
      <c r="AD37" s="84"/>
      <c r="AE37" s="84"/>
      <c r="AF37" s="84"/>
      <c r="AG37" s="84"/>
      <c r="AH37" s="84"/>
      <c r="AI37" s="84"/>
      <c r="AJ37" s="84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</row>
    <row r="38" spans="1:49" ht="15.75">
      <c r="A38" s="32" t="s">
        <v>14</v>
      </c>
      <c r="B38" s="59" t="s">
        <v>4</v>
      </c>
      <c r="C38" s="59" t="s">
        <v>5</v>
      </c>
      <c r="D38" s="59" t="s">
        <v>6</v>
      </c>
      <c r="E38" s="35">
        <v>42226</v>
      </c>
      <c r="F38" s="30">
        <v>0.35625000000000001</v>
      </c>
      <c r="G38" s="77">
        <v>0.37638888888888888</v>
      </c>
      <c r="H38" s="17"/>
      <c r="I38" s="121">
        <f t="shared" si="6"/>
        <v>2.0138888888888873E-2</v>
      </c>
      <c r="J38" s="37">
        <v>0.35416666666666669</v>
      </c>
      <c r="K38" s="37">
        <v>0.38541666666666669</v>
      </c>
      <c r="L38" s="115">
        <f t="shared" si="1"/>
        <v>3.125E-2</v>
      </c>
      <c r="M38" s="67" t="str">
        <f t="shared" si="2"/>
        <v>-00:16</v>
      </c>
      <c r="N38" s="151" t="str">
        <f t="shared" si="3"/>
        <v>00:03</v>
      </c>
      <c r="O38" s="67" t="str">
        <f t="shared" si="4"/>
        <v>-00:13</v>
      </c>
      <c r="P38" s="116"/>
      <c r="Q38" s="116"/>
      <c r="R38" s="116"/>
      <c r="S38" s="116"/>
      <c r="T38" s="116"/>
      <c r="U38" s="116"/>
      <c r="V38" s="116"/>
      <c r="W38" s="116"/>
      <c r="X38" s="116"/>
      <c r="Y38" s="116"/>
      <c r="Z38" s="116"/>
      <c r="AA38" s="116"/>
      <c r="AB38" s="116"/>
      <c r="AC38" s="84"/>
      <c r="AD38" s="84"/>
      <c r="AE38" s="84"/>
      <c r="AF38" s="84"/>
      <c r="AG38" s="84"/>
      <c r="AH38" s="84"/>
      <c r="AI38" s="84"/>
      <c r="AJ38" s="84"/>
      <c r="AK38" s="84"/>
      <c r="AL38" s="84"/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</row>
    <row r="39" spans="1:49" ht="15.75">
      <c r="A39" s="32" t="s">
        <v>15</v>
      </c>
      <c r="B39" s="59" t="s">
        <v>4</v>
      </c>
      <c r="C39" s="59" t="s">
        <v>5</v>
      </c>
      <c r="D39" s="59" t="s">
        <v>6</v>
      </c>
      <c r="E39" s="35">
        <v>42226</v>
      </c>
      <c r="F39" s="30">
        <v>0.39652777777777781</v>
      </c>
      <c r="G39" s="77">
        <v>0.44097222222222227</v>
      </c>
      <c r="H39" s="17"/>
      <c r="I39" s="121">
        <f t="shared" si="6"/>
        <v>4.4444444444444453E-2</v>
      </c>
      <c r="J39" s="37">
        <v>0.39583333333333331</v>
      </c>
      <c r="K39" s="37">
        <v>0.4375</v>
      </c>
      <c r="L39" s="115">
        <f t="shared" si="1"/>
        <v>4.1666666666666685E-2</v>
      </c>
      <c r="M39" s="67" t="str">
        <f t="shared" si="2"/>
        <v>00:04</v>
      </c>
      <c r="N39" s="151" t="str">
        <f t="shared" si="3"/>
        <v>00:01</v>
      </c>
      <c r="O39" s="67" t="str">
        <f t="shared" si="4"/>
        <v>00:05</v>
      </c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84"/>
      <c r="AD39" s="84"/>
      <c r="AE39" s="84"/>
      <c r="AF39" s="84"/>
      <c r="AG39" s="84"/>
      <c r="AH39" s="84"/>
      <c r="AI39" s="84"/>
      <c r="AJ39" s="84"/>
      <c r="AK39" s="84"/>
      <c r="AL39" s="84"/>
      <c r="AM39" s="84"/>
      <c r="AN39" s="84"/>
      <c r="AO39" s="84"/>
      <c r="AP39" s="84"/>
      <c r="AQ39" s="84"/>
      <c r="AR39" s="84"/>
      <c r="AS39" s="84"/>
      <c r="AT39" s="84"/>
      <c r="AU39" s="84"/>
      <c r="AV39" s="84"/>
      <c r="AW39" s="84"/>
    </row>
    <row r="40" spans="1:49" ht="15.75">
      <c r="A40" s="32" t="s">
        <v>16</v>
      </c>
      <c r="B40" s="59" t="s">
        <v>4</v>
      </c>
      <c r="C40" s="59" t="s">
        <v>5</v>
      </c>
      <c r="D40" s="59" t="s">
        <v>6</v>
      </c>
      <c r="E40" s="35">
        <v>42226</v>
      </c>
      <c r="F40" s="30">
        <v>0.44097222222222227</v>
      </c>
      <c r="G40" s="77">
        <v>0.48958333333333331</v>
      </c>
      <c r="H40" s="17"/>
      <c r="I40" s="121">
        <f t="shared" si="6"/>
        <v>4.8611111111111049E-2</v>
      </c>
      <c r="J40" s="37">
        <v>0.4375</v>
      </c>
      <c r="K40" s="37">
        <v>0.47916666666666669</v>
      </c>
      <c r="L40" s="115">
        <f t="shared" si="1"/>
        <v>4.1666666666666685E-2</v>
      </c>
      <c r="M40" s="67" t="str">
        <f t="shared" si="2"/>
        <v>00:10</v>
      </c>
      <c r="N40" s="151" t="str">
        <f t="shared" si="3"/>
        <v>00:05</v>
      </c>
      <c r="O40" s="67" t="str">
        <f t="shared" si="4"/>
        <v>00:15</v>
      </c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84"/>
      <c r="AD40" s="84"/>
      <c r="AE40" s="84"/>
      <c r="AF40" s="84"/>
      <c r="AG40" s="84"/>
      <c r="AH40" s="84"/>
      <c r="AI40" s="84"/>
      <c r="AJ40" s="84"/>
      <c r="AK40" s="84"/>
      <c r="AL40" s="8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</row>
    <row r="41" spans="1:49" ht="15.75">
      <c r="A41" s="32" t="s">
        <v>17</v>
      </c>
      <c r="B41" s="59" t="s">
        <v>4</v>
      </c>
      <c r="C41" s="59" t="s">
        <v>5</v>
      </c>
      <c r="D41" s="59" t="s">
        <v>6</v>
      </c>
      <c r="E41" s="35">
        <v>42226</v>
      </c>
      <c r="F41" s="30">
        <v>0.48958333333333331</v>
      </c>
      <c r="G41" s="77">
        <v>0.54097222222222219</v>
      </c>
      <c r="H41" s="17"/>
      <c r="I41" s="121">
        <f t="shared" si="6"/>
        <v>5.1388888888888873E-2</v>
      </c>
      <c r="J41" s="37">
        <v>0.48958333333333331</v>
      </c>
      <c r="K41" s="37">
        <v>0.52083333333333337</v>
      </c>
      <c r="L41" s="115">
        <f t="shared" si="1"/>
        <v>3.1250000000000056E-2</v>
      </c>
      <c r="M41" s="67" t="str">
        <f t="shared" si="2"/>
        <v>00:29</v>
      </c>
      <c r="N41" s="151" t="str">
        <f t="shared" si="3"/>
        <v>00:00</v>
      </c>
      <c r="O41" s="67" t="str">
        <f t="shared" si="4"/>
        <v>00:29</v>
      </c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6"/>
      <c r="AB41" s="116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</row>
    <row r="42" spans="1:49" ht="15.75">
      <c r="A42" s="143" t="s">
        <v>18</v>
      </c>
      <c r="B42" s="61" t="s">
        <v>4</v>
      </c>
      <c r="C42" s="61" t="s">
        <v>5</v>
      </c>
      <c r="D42" s="61" t="s">
        <v>6</v>
      </c>
      <c r="E42" s="50">
        <v>42226</v>
      </c>
      <c r="F42" s="20">
        <v>0.54097222222222219</v>
      </c>
      <c r="G42" s="78">
        <v>0.60347222222222219</v>
      </c>
      <c r="H42" s="68">
        <v>6.9444444444444441E-3</v>
      </c>
      <c r="I42" s="121">
        <f t="shared" si="6"/>
        <v>6.9444444444444448E-2</v>
      </c>
      <c r="J42" s="52">
        <v>0.54166666666666663</v>
      </c>
      <c r="K42" s="52">
        <v>0.60416666666666663</v>
      </c>
      <c r="L42" s="122">
        <f t="shared" si="1"/>
        <v>6.25E-2</v>
      </c>
      <c r="M42" s="67" t="str">
        <f t="shared" si="2"/>
        <v>00:10</v>
      </c>
      <c r="N42" s="151" t="str">
        <f t="shared" si="3"/>
        <v>-00:01</v>
      </c>
      <c r="O42" s="67" t="str">
        <f t="shared" si="4"/>
        <v>-00:01</v>
      </c>
      <c r="P42" s="116"/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84"/>
      <c r="AD42" s="84"/>
      <c r="AE42" s="84"/>
      <c r="AF42" s="84"/>
      <c r="AG42" s="84"/>
      <c r="AH42" s="84"/>
      <c r="AI42" s="84"/>
      <c r="AJ42" s="84"/>
      <c r="AK42" s="84"/>
      <c r="AL42" s="8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</row>
    <row r="43" spans="1:49" s="101" customFormat="1" ht="17.25">
      <c r="A43" s="95" t="s">
        <v>33</v>
      </c>
      <c r="B43" s="96"/>
      <c r="C43" s="96"/>
      <c r="D43" s="96"/>
      <c r="E43" s="97"/>
      <c r="F43" s="97"/>
      <c r="G43" s="97"/>
      <c r="H43" s="98"/>
      <c r="I43" s="117">
        <f>SUM(I37:I42)</f>
        <v>0.26736111111111094</v>
      </c>
      <c r="J43" s="97"/>
      <c r="K43" s="97"/>
      <c r="L43" s="117">
        <f>SUM(L37:L42)</f>
        <v>0.23958333333333343</v>
      </c>
      <c r="M43" s="91" t="str">
        <f t="shared" si="2"/>
        <v>00:40</v>
      </c>
      <c r="N43" s="153"/>
      <c r="O43" s="99"/>
      <c r="P43" s="155"/>
      <c r="Q43" s="155"/>
      <c r="R43" s="155"/>
      <c r="S43" s="155"/>
      <c r="T43" s="155"/>
      <c r="U43" s="155"/>
      <c r="V43" s="155"/>
      <c r="W43" s="155"/>
      <c r="X43" s="155"/>
      <c r="Y43" s="155"/>
      <c r="Z43" s="155"/>
      <c r="AA43" s="155"/>
      <c r="AB43" s="155"/>
      <c r="AC43" s="100"/>
      <c r="AD43" s="100"/>
      <c r="AE43" s="100"/>
      <c r="AF43" s="100"/>
      <c r="AG43" s="100"/>
      <c r="AH43" s="100"/>
      <c r="AI43" s="100"/>
      <c r="AJ43" s="100"/>
      <c r="AK43" s="100"/>
      <c r="AL43" s="100"/>
      <c r="AM43" s="100"/>
      <c r="AN43" s="100"/>
      <c r="AO43" s="100"/>
      <c r="AP43" s="100"/>
      <c r="AQ43" s="100"/>
      <c r="AR43" s="100"/>
      <c r="AS43" s="100"/>
      <c r="AT43" s="100"/>
      <c r="AU43" s="100"/>
      <c r="AV43" s="100"/>
      <c r="AW43" s="100"/>
    </row>
    <row r="44" spans="1:49" ht="15.75">
      <c r="A44" s="31" t="s">
        <v>13</v>
      </c>
      <c r="B44" s="60" t="s">
        <v>4</v>
      </c>
      <c r="C44" s="60" t="s">
        <v>5</v>
      </c>
      <c r="D44" s="60" t="s">
        <v>6</v>
      </c>
      <c r="E44" s="45">
        <v>42227</v>
      </c>
      <c r="F44" s="75">
        <v>0.31388888888888888</v>
      </c>
      <c r="G44" s="76">
        <v>0.34652777777777777</v>
      </c>
      <c r="H44" s="16"/>
      <c r="I44" s="121">
        <f t="shared" si="6"/>
        <v>3.2638888888888884E-2</v>
      </c>
      <c r="J44" s="54">
        <v>0.3125</v>
      </c>
      <c r="K44" s="54">
        <v>0.34375</v>
      </c>
      <c r="L44" s="121">
        <f t="shared" si="1"/>
        <v>3.125E-2</v>
      </c>
      <c r="M44" s="67" t="str">
        <f t="shared" si="2"/>
        <v>00:02</v>
      </c>
      <c r="N44" s="151" t="str">
        <f t="shared" si="3"/>
        <v>00:02</v>
      </c>
      <c r="O44" s="67" t="str">
        <f t="shared" si="4"/>
        <v>00:04</v>
      </c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84"/>
      <c r="AD44" s="84"/>
      <c r="AE44" s="84"/>
      <c r="AF44" s="84"/>
      <c r="AG44" s="84"/>
      <c r="AH44" s="84"/>
      <c r="AI44" s="84"/>
      <c r="AJ44" s="84"/>
      <c r="AK44" s="84"/>
      <c r="AL44" s="84"/>
      <c r="AM44" s="84"/>
      <c r="AN44" s="84"/>
      <c r="AO44" s="84"/>
      <c r="AP44" s="84"/>
      <c r="AQ44" s="84"/>
      <c r="AR44" s="84"/>
      <c r="AS44" s="84"/>
      <c r="AT44" s="84"/>
      <c r="AU44" s="84"/>
      <c r="AV44" s="84"/>
      <c r="AW44" s="84"/>
    </row>
    <row r="45" spans="1:49" ht="15.75">
      <c r="A45" s="32" t="s">
        <v>14</v>
      </c>
      <c r="B45" s="59" t="s">
        <v>4</v>
      </c>
      <c r="C45" s="59" t="s">
        <v>5</v>
      </c>
      <c r="D45" s="59" t="s">
        <v>6</v>
      </c>
      <c r="E45" s="35">
        <v>42227</v>
      </c>
      <c r="F45" s="30">
        <v>0.3520833333333333</v>
      </c>
      <c r="G45" s="77">
        <v>0.37083333333333335</v>
      </c>
      <c r="H45" s="17"/>
      <c r="I45" s="121">
        <f t="shared" si="6"/>
        <v>1.8750000000000044E-2</v>
      </c>
      <c r="J45" s="37">
        <v>0.35416666666666669</v>
      </c>
      <c r="K45" s="37">
        <v>0.38541666666666669</v>
      </c>
      <c r="L45" s="115">
        <f t="shared" si="1"/>
        <v>3.125E-2</v>
      </c>
      <c r="M45" s="67" t="str">
        <f t="shared" si="2"/>
        <v>-00:18</v>
      </c>
      <c r="N45" s="151" t="str">
        <f t="shared" si="3"/>
        <v>-00:03</v>
      </c>
      <c r="O45" s="67" t="str">
        <f t="shared" si="4"/>
        <v>-00:21</v>
      </c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84"/>
      <c r="AD45" s="84"/>
      <c r="AE45" s="84"/>
      <c r="AF45" s="84"/>
      <c r="AG45" s="84"/>
      <c r="AH45" s="84"/>
      <c r="AI45" s="84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</row>
    <row r="46" spans="1:49" ht="15.75">
      <c r="A46" s="32" t="s">
        <v>15</v>
      </c>
      <c r="B46" s="59" t="s">
        <v>4</v>
      </c>
      <c r="C46" s="59" t="s">
        <v>5</v>
      </c>
      <c r="D46" s="59" t="s">
        <v>6</v>
      </c>
      <c r="E46" s="35">
        <v>42227</v>
      </c>
      <c r="F46" s="30">
        <v>0.39999999999999997</v>
      </c>
      <c r="G46" s="77">
        <v>0.46527777777777773</v>
      </c>
      <c r="H46" s="17"/>
      <c r="I46" s="121">
        <f t="shared" si="6"/>
        <v>6.5277777777777768E-2</v>
      </c>
      <c r="J46" s="37">
        <v>0.39583333333333331</v>
      </c>
      <c r="K46" s="37">
        <v>0.45833333333333331</v>
      </c>
      <c r="L46" s="115">
        <f t="shared" si="1"/>
        <v>6.25E-2</v>
      </c>
      <c r="M46" s="67" t="str">
        <f t="shared" si="2"/>
        <v>00:04</v>
      </c>
      <c r="N46" s="151" t="str">
        <f t="shared" si="3"/>
        <v>00:06</v>
      </c>
      <c r="O46" s="67" t="str">
        <f t="shared" si="4"/>
        <v>00:10</v>
      </c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84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</row>
    <row r="47" spans="1:49" ht="15.75">
      <c r="A47" s="32" t="s">
        <v>16</v>
      </c>
      <c r="B47" s="59" t="s">
        <v>4</v>
      </c>
      <c r="C47" s="59" t="s">
        <v>5</v>
      </c>
      <c r="D47" s="59" t="s">
        <v>6</v>
      </c>
      <c r="E47" s="35">
        <v>42227</v>
      </c>
      <c r="F47" s="30">
        <v>0.46527777777777773</v>
      </c>
      <c r="G47" s="77">
        <v>0.57708333333333328</v>
      </c>
      <c r="H47" s="17"/>
      <c r="I47" s="121">
        <f t="shared" si="6"/>
        <v>0.11180555555555555</v>
      </c>
      <c r="J47" s="37">
        <v>0.46875</v>
      </c>
      <c r="K47" s="37">
        <v>0.5</v>
      </c>
      <c r="L47" s="115">
        <f t="shared" si="1"/>
        <v>3.125E-2</v>
      </c>
      <c r="M47" s="67" t="str">
        <f t="shared" si="2"/>
        <v>01:56</v>
      </c>
      <c r="N47" s="151" t="str">
        <f t="shared" si="3"/>
        <v>-00:05</v>
      </c>
      <c r="O47" s="67" t="str">
        <f t="shared" si="4"/>
        <v>01:51</v>
      </c>
      <c r="P47" s="116"/>
      <c r="Q47" s="116"/>
      <c r="R47" s="116"/>
      <c r="S47" s="116"/>
      <c r="T47" s="116"/>
      <c r="U47" s="116"/>
      <c r="V47" s="116"/>
      <c r="W47" s="116"/>
      <c r="X47" s="116"/>
      <c r="Y47" s="116"/>
      <c r="Z47" s="116"/>
      <c r="AA47" s="116"/>
      <c r="AB47" s="116"/>
      <c r="AC47" s="84"/>
      <c r="AD47" s="84"/>
      <c r="AE47" s="84"/>
      <c r="AF47" s="84"/>
      <c r="AG47" s="84"/>
      <c r="AH47" s="84"/>
      <c r="AI47" s="84"/>
      <c r="AJ47" s="84"/>
      <c r="AK47" s="84"/>
      <c r="AL47" s="8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</row>
    <row r="48" spans="1:49" ht="15.75">
      <c r="A48" s="143" t="s">
        <v>17</v>
      </c>
      <c r="B48" s="61" t="s">
        <v>4</v>
      </c>
      <c r="C48" s="61" t="s">
        <v>5</v>
      </c>
      <c r="D48" s="61" t="s">
        <v>6</v>
      </c>
      <c r="E48" s="50">
        <v>42227</v>
      </c>
      <c r="F48" s="20">
        <v>0.57708333333333328</v>
      </c>
      <c r="G48" s="78">
        <v>0.31388888888888888</v>
      </c>
      <c r="H48" s="68"/>
      <c r="I48" s="121">
        <f t="shared" si="6"/>
        <v>0.7368055555555556</v>
      </c>
      <c r="J48" s="52">
        <v>0.64583333333333337</v>
      </c>
      <c r="K48" s="52">
        <v>0.72916666666666663</v>
      </c>
      <c r="L48" s="122">
        <f t="shared" si="1"/>
        <v>8.3333333333333259E-2</v>
      </c>
      <c r="M48" s="67" t="str">
        <f t="shared" si="2"/>
        <v>15:41</v>
      </c>
      <c r="N48" s="151" t="str">
        <f t="shared" si="3"/>
        <v>-01:39</v>
      </c>
      <c r="O48" s="67" t="str">
        <f t="shared" si="4"/>
        <v>-09:58</v>
      </c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116"/>
      <c r="AA48" s="116"/>
      <c r="AB48" s="116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</row>
    <row r="49" spans="1:49" s="101" customFormat="1" ht="17.25">
      <c r="A49" s="95" t="s">
        <v>33</v>
      </c>
      <c r="B49" s="96"/>
      <c r="C49" s="96"/>
      <c r="D49" s="96"/>
      <c r="E49" s="97"/>
      <c r="F49" s="97"/>
      <c r="G49" s="97"/>
      <c r="H49" s="98"/>
      <c r="I49" s="117">
        <f>SUM(I44:I48)</f>
        <v>0.9652777777777779</v>
      </c>
      <c r="J49" s="97"/>
      <c r="K49" s="97"/>
      <c r="L49" s="117">
        <f>SUM(L44:L48)</f>
        <v>0.23958333333333326</v>
      </c>
      <c r="M49" s="91" t="str">
        <f>IF(L49&gt;I49,"-","")&amp;TEXT(ABS(L49-I49),"hh:mm")</f>
        <v>17:25</v>
      </c>
      <c r="N49" s="153"/>
      <c r="O49" s="99"/>
      <c r="P49" s="155"/>
      <c r="Q49" s="155"/>
      <c r="R49" s="155"/>
      <c r="S49" s="155"/>
      <c r="T49" s="155"/>
      <c r="U49" s="155"/>
      <c r="V49" s="155"/>
      <c r="W49" s="155"/>
      <c r="X49" s="155"/>
      <c r="Y49" s="155"/>
      <c r="Z49" s="155"/>
      <c r="AA49" s="155"/>
      <c r="AB49" s="155"/>
      <c r="AC49" s="100"/>
      <c r="AD49" s="100"/>
      <c r="AE49" s="100"/>
      <c r="AF49" s="100"/>
      <c r="AG49" s="100"/>
      <c r="AH49" s="100"/>
      <c r="AI49" s="100"/>
      <c r="AJ49" s="100"/>
      <c r="AK49" s="100"/>
      <c r="AL49" s="100"/>
      <c r="AM49" s="100"/>
      <c r="AN49" s="100"/>
      <c r="AO49" s="100"/>
      <c r="AP49" s="100"/>
      <c r="AQ49" s="100"/>
      <c r="AR49" s="100"/>
      <c r="AS49" s="100"/>
      <c r="AT49" s="100"/>
      <c r="AU49" s="100"/>
      <c r="AV49" s="100"/>
      <c r="AW49" s="100"/>
    </row>
    <row r="50" spans="1:49" ht="15.75">
      <c r="A50" s="64" t="s">
        <v>13</v>
      </c>
      <c r="B50" s="60" t="s">
        <v>4</v>
      </c>
      <c r="C50" s="60" t="s">
        <v>5</v>
      </c>
      <c r="D50" s="60" t="s">
        <v>6</v>
      </c>
      <c r="E50" s="45">
        <v>42228</v>
      </c>
      <c r="F50" s="75">
        <v>0.31388888888888888</v>
      </c>
      <c r="G50" s="76">
        <v>0.33819444444444446</v>
      </c>
      <c r="H50" s="16">
        <v>1.0416666666666666E-2</v>
      </c>
      <c r="I50" s="121">
        <f t="shared" si="6"/>
        <v>3.4722222222222245E-2</v>
      </c>
      <c r="J50" s="54">
        <v>0.3125</v>
      </c>
      <c r="K50" s="54">
        <v>0.34375</v>
      </c>
      <c r="L50" s="121">
        <f t="shared" si="1"/>
        <v>3.125E-2</v>
      </c>
      <c r="M50" s="67" t="str">
        <f t="shared" ref="M50:M85" si="7">IF(L50&gt;I50,"-","")&amp;TEXT(ABS(L50-I50),"hh:mm")</f>
        <v>00:05</v>
      </c>
      <c r="N50" s="151" t="str">
        <f t="shared" si="3"/>
        <v>00:02</v>
      </c>
      <c r="O50" s="67" t="str">
        <f t="shared" si="4"/>
        <v>-00:08</v>
      </c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16"/>
      <c r="AA50" s="116"/>
      <c r="AB50" s="116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</row>
    <row r="51" spans="1:49" ht="15.75">
      <c r="A51" s="62" t="s">
        <v>14</v>
      </c>
      <c r="B51" s="59" t="s">
        <v>4</v>
      </c>
      <c r="C51" s="59" t="s">
        <v>5</v>
      </c>
      <c r="D51" s="59" t="s">
        <v>6</v>
      </c>
      <c r="E51" s="35">
        <v>42228</v>
      </c>
      <c r="F51" s="30">
        <v>0.35416666666666669</v>
      </c>
      <c r="G51" s="77">
        <v>0.36944444444444446</v>
      </c>
      <c r="H51" s="17"/>
      <c r="I51" s="121">
        <f t="shared" si="6"/>
        <v>1.5277777777777779E-2</v>
      </c>
      <c r="J51" s="37">
        <v>0.35416666666666669</v>
      </c>
      <c r="K51" s="37">
        <v>0.375</v>
      </c>
      <c r="L51" s="115">
        <f t="shared" si="1"/>
        <v>2.0833333333333315E-2</v>
      </c>
      <c r="M51" s="67" t="str">
        <f t="shared" si="7"/>
        <v>-00:08</v>
      </c>
      <c r="N51" s="151" t="str">
        <f t="shared" si="3"/>
        <v>00:00</v>
      </c>
      <c r="O51" s="67" t="str">
        <f t="shared" si="4"/>
        <v>-00:08</v>
      </c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</row>
    <row r="52" spans="1:49" ht="15.75">
      <c r="A52" s="62" t="s">
        <v>15</v>
      </c>
      <c r="B52" s="59" t="s">
        <v>4</v>
      </c>
      <c r="C52" s="59" t="s">
        <v>5</v>
      </c>
      <c r="D52" s="59" t="s">
        <v>6</v>
      </c>
      <c r="E52" s="35">
        <v>42228</v>
      </c>
      <c r="F52" s="30">
        <v>0.41180555555555554</v>
      </c>
      <c r="G52" s="77">
        <v>0.4513888888888889</v>
      </c>
      <c r="H52" s="17"/>
      <c r="I52" s="121">
        <f t="shared" si="6"/>
        <v>3.9583333333333359E-2</v>
      </c>
      <c r="J52" s="37">
        <v>0.38541666666666669</v>
      </c>
      <c r="K52" s="37">
        <v>0.40625</v>
      </c>
      <c r="L52" s="115">
        <f t="shared" si="1"/>
        <v>2.0833333333333315E-2</v>
      </c>
      <c r="M52" s="67" t="str">
        <f t="shared" si="7"/>
        <v>00:27</v>
      </c>
      <c r="N52" s="151" t="str">
        <f t="shared" si="3"/>
        <v>00:38</v>
      </c>
      <c r="O52" s="67" t="str">
        <f t="shared" si="4"/>
        <v>01:05</v>
      </c>
      <c r="P52" s="116"/>
      <c r="Q52" s="116"/>
      <c r="R52" s="116"/>
      <c r="S52" s="116"/>
      <c r="T52" s="116"/>
      <c r="U52" s="116"/>
      <c r="V52" s="116"/>
      <c r="W52" s="116"/>
      <c r="X52" s="116"/>
      <c r="Y52" s="116"/>
      <c r="Z52" s="116"/>
      <c r="AA52" s="116"/>
      <c r="AB52" s="116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</row>
    <row r="53" spans="1:49" ht="15.75">
      <c r="A53" s="62" t="s">
        <v>16</v>
      </c>
      <c r="B53" s="59" t="s">
        <v>4</v>
      </c>
      <c r="C53" s="59" t="s">
        <v>5</v>
      </c>
      <c r="D53" s="59" t="s">
        <v>6</v>
      </c>
      <c r="E53" s="35">
        <v>42228</v>
      </c>
      <c r="F53" s="30">
        <v>0.4513888888888889</v>
      </c>
      <c r="G53" s="77">
        <v>0.46736111111111112</v>
      </c>
      <c r="H53" s="17"/>
      <c r="I53" s="121">
        <f t="shared" si="6"/>
        <v>1.5972222222222221E-2</v>
      </c>
      <c r="J53" s="37">
        <v>0.42708333333333331</v>
      </c>
      <c r="K53" s="37">
        <v>0.46875</v>
      </c>
      <c r="L53" s="115">
        <f t="shared" si="1"/>
        <v>4.1666666666666685E-2</v>
      </c>
      <c r="M53" s="67" t="str">
        <f t="shared" si="7"/>
        <v>-00:37</v>
      </c>
      <c r="N53" s="151" t="str">
        <f t="shared" si="3"/>
        <v>00:35</v>
      </c>
      <c r="O53" s="67" t="str">
        <f t="shared" si="4"/>
        <v>-00:02</v>
      </c>
      <c r="P53" s="116"/>
      <c r="Q53" s="116"/>
      <c r="R53" s="116"/>
      <c r="S53" s="116"/>
      <c r="T53" s="116"/>
      <c r="U53" s="116"/>
      <c r="V53" s="116"/>
      <c r="W53" s="116"/>
      <c r="X53" s="116"/>
      <c r="Y53" s="116"/>
      <c r="Z53" s="116"/>
      <c r="AA53" s="116"/>
      <c r="AB53" s="116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</row>
    <row r="54" spans="1:49" ht="15.75">
      <c r="A54" s="62" t="s">
        <v>17</v>
      </c>
      <c r="B54" s="59" t="s">
        <v>4</v>
      </c>
      <c r="C54" s="59" t="s">
        <v>5</v>
      </c>
      <c r="D54" s="59" t="s">
        <v>6</v>
      </c>
      <c r="E54" s="35">
        <v>42228</v>
      </c>
      <c r="F54" s="30">
        <v>0.46736111111111112</v>
      </c>
      <c r="G54" s="77">
        <v>0.49305555555555558</v>
      </c>
      <c r="H54" s="17"/>
      <c r="I54" s="121">
        <f t="shared" si="6"/>
        <v>2.5694444444444464E-2</v>
      </c>
      <c r="J54" s="37">
        <v>0.47916666666666669</v>
      </c>
      <c r="K54" s="37">
        <v>0.51041666666666663</v>
      </c>
      <c r="L54" s="115">
        <f t="shared" si="1"/>
        <v>3.1249999999999944E-2</v>
      </c>
      <c r="M54" s="67" t="str">
        <f t="shared" si="7"/>
        <v>-00:08</v>
      </c>
      <c r="N54" s="151" t="str">
        <f t="shared" si="3"/>
        <v>-00:17</v>
      </c>
      <c r="O54" s="67" t="str">
        <f t="shared" si="4"/>
        <v>-00:25</v>
      </c>
      <c r="P54" s="116"/>
      <c r="Q54" s="116"/>
      <c r="R54" s="116"/>
      <c r="S54" s="116"/>
      <c r="T54" s="116"/>
      <c r="U54" s="116"/>
      <c r="V54" s="116"/>
      <c r="W54" s="116"/>
      <c r="X54" s="116"/>
      <c r="Y54" s="116"/>
      <c r="Z54" s="116"/>
      <c r="AA54" s="116"/>
      <c r="AB54" s="116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</row>
    <row r="55" spans="1:49" ht="15.75">
      <c r="A55" s="62" t="s">
        <v>18</v>
      </c>
      <c r="B55" s="59" t="s">
        <v>4</v>
      </c>
      <c r="C55" s="59" t="s">
        <v>5</v>
      </c>
      <c r="D55" s="59" t="s">
        <v>6</v>
      </c>
      <c r="E55" s="35">
        <v>42228</v>
      </c>
      <c r="F55" s="30">
        <v>0.54652777777777783</v>
      </c>
      <c r="G55" s="77">
        <v>0.58402777777777781</v>
      </c>
      <c r="H55" s="17"/>
      <c r="I55" s="121">
        <f t="shared" si="6"/>
        <v>3.7499999999999978E-2</v>
      </c>
      <c r="J55" s="37">
        <v>0.54166666666666663</v>
      </c>
      <c r="K55" s="37">
        <v>0.58333333333333337</v>
      </c>
      <c r="L55" s="115">
        <f t="shared" si="1"/>
        <v>4.1666666666666741E-2</v>
      </c>
      <c r="M55" s="67" t="str">
        <f t="shared" si="7"/>
        <v>-00:06</v>
      </c>
      <c r="N55" s="151" t="str">
        <f t="shared" si="3"/>
        <v>00:07</v>
      </c>
      <c r="O55" s="67" t="str">
        <f t="shared" si="4"/>
        <v>00:01</v>
      </c>
      <c r="P55" s="116"/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6"/>
      <c r="AB55" s="116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</row>
    <row r="56" spans="1:49" ht="15.75">
      <c r="A56" s="144" t="s">
        <v>24</v>
      </c>
      <c r="B56" s="61" t="s">
        <v>4</v>
      </c>
      <c r="C56" s="61" t="s">
        <v>5</v>
      </c>
      <c r="D56" s="61" t="s">
        <v>6</v>
      </c>
      <c r="E56" s="50">
        <v>42228</v>
      </c>
      <c r="F56" s="20">
        <v>0.59236111111111112</v>
      </c>
      <c r="G56" s="78">
        <v>0.30833333333333335</v>
      </c>
      <c r="H56" s="68"/>
      <c r="I56" s="121">
        <f t="shared" si="6"/>
        <v>0.71597222222222223</v>
      </c>
      <c r="J56" s="52">
        <v>0.58333333333333337</v>
      </c>
      <c r="K56" s="52">
        <v>0.60416666666666663</v>
      </c>
      <c r="L56" s="122">
        <f t="shared" si="1"/>
        <v>2.0833333333333259E-2</v>
      </c>
      <c r="M56" s="67" t="str">
        <f t="shared" si="7"/>
        <v>16:41</v>
      </c>
      <c r="N56" s="151" t="str">
        <f t="shared" si="3"/>
        <v>00:13</v>
      </c>
      <c r="O56" s="67" t="str">
        <f t="shared" si="4"/>
        <v>-07:06</v>
      </c>
      <c r="P56" s="116"/>
      <c r="Q56" s="116"/>
      <c r="R56" s="116"/>
      <c r="S56" s="116"/>
      <c r="T56" s="116"/>
      <c r="U56" s="116"/>
      <c r="V56" s="116"/>
      <c r="W56" s="116"/>
      <c r="X56" s="116"/>
      <c r="Y56" s="116"/>
      <c r="Z56" s="116"/>
      <c r="AA56" s="116"/>
      <c r="AB56" s="116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</row>
    <row r="57" spans="1:49" s="101" customFormat="1" ht="17.25">
      <c r="A57" s="95" t="s">
        <v>33</v>
      </c>
      <c r="B57" s="96"/>
      <c r="C57" s="96"/>
      <c r="D57" s="96"/>
      <c r="E57" s="97"/>
      <c r="F57" s="97"/>
      <c r="G57" s="97"/>
      <c r="H57" s="98"/>
      <c r="I57" s="117">
        <f>SUM(I50:I56)</f>
        <v>0.8847222222222223</v>
      </c>
      <c r="J57" s="98"/>
      <c r="K57" s="98"/>
      <c r="L57" s="117">
        <f>SUM(L50:L56)</f>
        <v>0.20833333333333326</v>
      </c>
      <c r="M57" s="91" t="str">
        <f t="shared" si="7"/>
        <v>16:14</v>
      </c>
      <c r="N57" s="153"/>
      <c r="O57" s="99"/>
      <c r="P57" s="155"/>
      <c r="Q57" s="155"/>
      <c r="R57" s="155"/>
      <c r="S57" s="155"/>
      <c r="T57" s="155"/>
      <c r="U57" s="155"/>
      <c r="V57" s="155"/>
      <c r="W57" s="155"/>
      <c r="X57" s="155"/>
      <c r="Y57" s="155"/>
      <c r="Z57" s="155"/>
      <c r="AA57" s="155"/>
      <c r="AB57" s="155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</row>
    <row r="58" spans="1:49" ht="15.75">
      <c r="A58" s="64" t="s">
        <v>13</v>
      </c>
      <c r="B58" s="60" t="s">
        <v>4</v>
      </c>
      <c r="C58" s="60" t="s">
        <v>5</v>
      </c>
      <c r="D58" s="60" t="s">
        <v>6</v>
      </c>
      <c r="E58" s="45">
        <v>42229</v>
      </c>
      <c r="F58" s="75">
        <v>0.30902777777777779</v>
      </c>
      <c r="G58" s="76">
        <v>0.3354166666666667</v>
      </c>
      <c r="H58" s="16">
        <v>1.0416666666666666E-2</v>
      </c>
      <c r="I58" s="121">
        <f t="shared" si="6"/>
        <v>3.6805555555555571E-2</v>
      </c>
      <c r="J58" s="54">
        <v>0.3125</v>
      </c>
      <c r="K58" s="54">
        <v>0.34375</v>
      </c>
      <c r="L58" s="121">
        <f t="shared" si="1"/>
        <v>3.125E-2</v>
      </c>
      <c r="M58" s="67" t="str">
        <f t="shared" si="7"/>
        <v>00:08</v>
      </c>
      <c r="N58" s="151" t="str">
        <f t="shared" si="3"/>
        <v>-00:05</v>
      </c>
      <c r="O58" s="67" t="str">
        <f t="shared" si="4"/>
        <v>-00:12</v>
      </c>
      <c r="P58" s="116"/>
      <c r="Q58" s="116"/>
      <c r="R58" s="116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</row>
    <row r="59" spans="1:49" ht="15.75">
      <c r="A59" s="62" t="s">
        <v>14</v>
      </c>
      <c r="B59" s="59" t="s">
        <v>4</v>
      </c>
      <c r="C59" s="59" t="s">
        <v>5</v>
      </c>
      <c r="D59" s="59" t="s">
        <v>6</v>
      </c>
      <c r="E59" s="35">
        <v>42229</v>
      </c>
      <c r="F59" s="30">
        <v>0.36180555555555555</v>
      </c>
      <c r="G59" s="77">
        <v>0.37847222222222227</v>
      </c>
      <c r="H59" s="17"/>
      <c r="I59" s="121">
        <f t="shared" si="6"/>
        <v>1.6666666666666718E-2</v>
      </c>
      <c r="J59" s="37">
        <v>0.35416666666666669</v>
      </c>
      <c r="K59" s="37">
        <v>0.38541666666666669</v>
      </c>
      <c r="L59" s="115">
        <f t="shared" si="1"/>
        <v>3.125E-2</v>
      </c>
      <c r="M59" s="67" t="str">
        <f t="shared" si="7"/>
        <v>-00:21</v>
      </c>
      <c r="N59" s="151" t="str">
        <f t="shared" si="3"/>
        <v>00:11</v>
      </c>
      <c r="O59" s="67" t="str">
        <f t="shared" si="4"/>
        <v>-00:10</v>
      </c>
      <c r="P59" s="116"/>
      <c r="Q59" s="116"/>
      <c r="R59" s="116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</row>
    <row r="60" spans="1:49" ht="15.75">
      <c r="A60" s="62" t="s">
        <v>15</v>
      </c>
      <c r="B60" s="59" t="s">
        <v>4</v>
      </c>
      <c r="C60" s="59" t="s">
        <v>5</v>
      </c>
      <c r="D60" s="59" t="s">
        <v>6</v>
      </c>
      <c r="E60" s="35">
        <v>42229</v>
      </c>
      <c r="F60" s="30">
        <v>0.39861111111111108</v>
      </c>
      <c r="G60" s="77">
        <v>0.47083333333333338</v>
      </c>
      <c r="H60" s="17">
        <v>1.0416666666666666E-2</v>
      </c>
      <c r="I60" s="121">
        <f t="shared" si="6"/>
        <v>8.263888888888897E-2</v>
      </c>
      <c r="J60" s="37">
        <v>0.39583333333333331</v>
      </c>
      <c r="K60" s="37">
        <v>0.47916666666666669</v>
      </c>
      <c r="L60" s="115">
        <f t="shared" si="1"/>
        <v>8.333333333333337E-2</v>
      </c>
      <c r="M60" s="67" t="str">
        <f t="shared" si="7"/>
        <v>-00:01</v>
      </c>
      <c r="N60" s="151" t="str">
        <f t="shared" si="3"/>
        <v>00:04</v>
      </c>
      <c r="O60" s="67" t="str">
        <f t="shared" si="4"/>
        <v>-00:12</v>
      </c>
      <c r="P60" s="116"/>
      <c r="Q60" s="116"/>
      <c r="R60" s="116"/>
      <c r="S60" s="116"/>
      <c r="T60" s="116"/>
      <c r="U60" s="116"/>
      <c r="V60" s="116"/>
      <c r="W60" s="116"/>
      <c r="X60" s="116"/>
      <c r="Y60" s="116"/>
      <c r="Z60" s="116"/>
      <c r="AA60" s="116"/>
      <c r="AB60" s="116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</row>
    <row r="61" spans="1:49" ht="15.75">
      <c r="A61" s="62" t="s">
        <v>16</v>
      </c>
      <c r="B61" s="59" t="s">
        <v>4</v>
      </c>
      <c r="C61" s="59" t="s">
        <v>5</v>
      </c>
      <c r="D61" s="59" t="s">
        <v>6</v>
      </c>
      <c r="E61" s="35">
        <v>42229</v>
      </c>
      <c r="F61" s="30">
        <v>0.47569444444444442</v>
      </c>
      <c r="G61" s="77">
        <v>0.55138888888888882</v>
      </c>
      <c r="H61" s="17"/>
      <c r="I61" s="121">
        <f t="shared" si="6"/>
        <v>7.5694444444444398E-2</v>
      </c>
      <c r="J61" s="37">
        <v>0.48958333333333331</v>
      </c>
      <c r="K61" s="37">
        <v>0.52083333333333337</v>
      </c>
      <c r="L61" s="115">
        <f t="shared" si="1"/>
        <v>3.1250000000000056E-2</v>
      </c>
      <c r="M61" s="67" t="str">
        <f t="shared" si="7"/>
        <v>01:04</v>
      </c>
      <c r="N61" s="151" t="str">
        <f t="shared" si="3"/>
        <v>-00:20</v>
      </c>
      <c r="O61" s="67" t="str">
        <f t="shared" si="4"/>
        <v>00:44</v>
      </c>
      <c r="P61" s="116"/>
      <c r="Q61" s="116"/>
      <c r="R61" s="116"/>
      <c r="S61" s="116"/>
      <c r="T61" s="116"/>
      <c r="U61" s="116"/>
      <c r="V61" s="116"/>
      <c r="W61" s="116"/>
      <c r="X61" s="116"/>
      <c r="Y61" s="116"/>
      <c r="Z61" s="116"/>
      <c r="AA61" s="116"/>
      <c r="AB61" s="116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</row>
    <row r="62" spans="1:49" ht="15.75">
      <c r="A62" s="62" t="s">
        <v>17</v>
      </c>
      <c r="B62" s="59" t="s">
        <v>4</v>
      </c>
      <c r="C62" s="59" t="s">
        <v>5</v>
      </c>
      <c r="D62" s="59" t="s">
        <v>6</v>
      </c>
      <c r="E62" s="35">
        <v>42229</v>
      </c>
      <c r="F62" s="30">
        <v>0.55138888888888882</v>
      </c>
      <c r="G62" s="77">
        <v>0.62152777777777779</v>
      </c>
      <c r="H62" s="17"/>
      <c r="I62" s="121">
        <f t="shared" si="6"/>
        <v>7.0138888888888973E-2</v>
      </c>
      <c r="J62" s="37">
        <v>0.58333333333333337</v>
      </c>
      <c r="K62" s="37">
        <v>0.64583333333333337</v>
      </c>
      <c r="L62" s="115">
        <f t="shared" si="1"/>
        <v>6.25E-2</v>
      </c>
      <c r="M62" s="67" t="str">
        <f t="shared" si="7"/>
        <v>00:11</v>
      </c>
      <c r="N62" s="151" t="str">
        <f t="shared" si="3"/>
        <v>-00:46</v>
      </c>
      <c r="O62" s="67" t="str">
        <f t="shared" si="4"/>
        <v>-00:35</v>
      </c>
      <c r="P62" s="116"/>
      <c r="Q62" s="116"/>
      <c r="R62" s="116"/>
      <c r="S62" s="116"/>
      <c r="T62" s="116"/>
      <c r="U62" s="116"/>
      <c r="V62" s="116"/>
      <c r="W62" s="116"/>
      <c r="X62" s="116"/>
      <c r="Y62" s="116"/>
      <c r="Z62" s="116"/>
      <c r="AA62" s="116"/>
      <c r="AB62" s="116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</row>
    <row r="63" spans="1:49" ht="15.75">
      <c r="A63" s="144" t="s">
        <v>18</v>
      </c>
      <c r="B63" s="61" t="s">
        <v>4</v>
      </c>
      <c r="C63" s="61" t="s">
        <v>5</v>
      </c>
      <c r="D63" s="61" t="s">
        <v>6</v>
      </c>
      <c r="E63" s="50">
        <v>42229</v>
      </c>
      <c r="F63" s="20">
        <v>0.62152777777777779</v>
      </c>
      <c r="G63" s="78">
        <v>0.35416666666666669</v>
      </c>
      <c r="H63" s="68"/>
      <c r="I63" s="121">
        <f t="shared" si="6"/>
        <v>0.73263888888888884</v>
      </c>
      <c r="J63" s="52">
        <v>0.65625</v>
      </c>
      <c r="K63" s="52">
        <v>0.73958333333333337</v>
      </c>
      <c r="L63" s="122">
        <f>K63-J63+IF(J63&gt;K63,1)</f>
        <v>8.333333333333337E-2</v>
      </c>
      <c r="M63" s="67" t="str">
        <f t="shared" si="7"/>
        <v>15:35</v>
      </c>
      <c r="N63" s="151" t="str">
        <f t="shared" si="3"/>
        <v>-00:50</v>
      </c>
      <c r="O63" s="67" t="str">
        <f t="shared" si="4"/>
        <v>-09:15</v>
      </c>
      <c r="P63" s="116"/>
      <c r="Q63" s="116"/>
      <c r="R63" s="116"/>
      <c r="S63" s="116"/>
      <c r="T63" s="116"/>
      <c r="U63" s="116"/>
      <c r="V63" s="116"/>
      <c r="W63" s="116"/>
      <c r="X63" s="116"/>
      <c r="Y63" s="116"/>
      <c r="Z63" s="116"/>
      <c r="AA63" s="116"/>
      <c r="AB63" s="116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</row>
    <row r="64" spans="1:49" s="101" customFormat="1" ht="17.25">
      <c r="A64" s="95" t="s">
        <v>33</v>
      </c>
      <c r="B64" s="96"/>
      <c r="C64" s="96"/>
      <c r="D64" s="96"/>
      <c r="E64" s="97"/>
      <c r="F64" s="97"/>
      <c r="G64" s="97"/>
      <c r="H64" s="98"/>
      <c r="I64" s="117">
        <f>SUM(I58:I63)</f>
        <v>1.0145833333333334</v>
      </c>
      <c r="J64" s="98"/>
      <c r="K64" s="98"/>
      <c r="L64" s="117">
        <f>SUM(L58:L63)</f>
        <v>0.3229166666666668</v>
      </c>
      <c r="M64" s="91" t="str">
        <f t="shared" si="7"/>
        <v>16:36</v>
      </c>
      <c r="N64" s="153"/>
      <c r="O64" s="99"/>
      <c r="P64" s="155"/>
      <c r="Q64" s="155"/>
      <c r="R64" s="155"/>
      <c r="S64" s="155"/>
      <c r="T64" s="155"/>
      <c r="U64" s="155"/>
      <c r="V64" s="155"/>
      <c r="W64" s="155"/>
      <c r="X64" s="155"/>
      <c r="Y64" s="155"/>
      <c r="Z64" s="155"/>
      <c r="AA64" s="155"/>
      <c r="AB64" s="155"/>
      <c r="AC64" s="100"/>
      <c r="AD64" s="100"/>
      <c r="AE64" s="100"/>
      <c r="AF64" s="100"/>
      <c r="AG64" s="100"/>
      <c r="AH64" s="100"/>
      <c r="AI64" s="100"/>
      <c r="AJ64" s="100"/>
      <c r="AK64" s="100"/>
      <c r="AL64" s="100"/>
      <c r="AM64" s="100"/>
      <c r="AN64" s="100"/>
      <c r="AO64" s="100"/>
      <c r="AP64" s="100"/>
      <c r="AQ64" s="100"/>
      <c r="AR64" s="100"/>
      <c r="AS64" s="100"/>
      <c r="AT64" s="100"/>
      <c r="AU64" s="100"/>
      <c r="AV64" s="100"/>
      <c r="AW64" s="100"/>
    </row>
    <row r="65" spans="1:49" ht="15.75">
      <c r="A65" s="64" t="s">
        <v>13</v>
      </c>
      <c r="B65" s="60" t="s">
        <v>4</v>
      </c>
      <c r="C65" s="60" t="s">
        <v>5</v>
      </c>
      <c r="D65" s="60" t="s">
        <v>6</v>
      </c>
      <c r="E65" s="45">
        <v>42230</v>
      </c>
      <c r="F65" s="75">
        <v>0.35416666666666669</v>
      </c>
      <c r="G65" s="76">
        <v>0.37152777777777773</v>
      </c>
      <c r="H65" s="16">
        <v>3.472222222222222E-3</v>
      </c>
      <c r="I65" s="121">
        <f t="shared" si="6"/>
        <v>2.0833333333333273E-2</v>
      </c>
      <c r="J65" s="54">
        <v>0.35416666666666669</v>
      </c>
      <c r="K65" s="54">
        <v>0.38541666666666669</v>
      </c>
      <c r="L65" s="127">
        <f t="shared" ref="L65:L70" si="8">K65-J65+IF(J65&gt;K65,1)</f>
        <v>3.125E-2</v>
      </c>
      <c r="M65" s="67" t="str">
        <f t="shared" si="7"/>
        <v>-00:15</v>
      </c>
      <c r="N65" s="151" t="str">
        <f t="shared" si="3"/>
        <v>00:00</v>
      </c>
      <c r="O65" s="67" t="str">
        <f t="shared" si="4"/>
        <v>-00:20</v>
      </c>
      <c r="P65" s="116"/>
      <c r="Q65" s="116"/>
      <c r="R65" s="116"/>
      <c r="S65" s="116"/>
      <c r="T65" s="116"/>
      <c r="U65" s="116"/>
      <c r="V65" s="116"/>
      <c r="W65" s="116"/>
      <c r="X65" s="116"/>
      <c r="Y65" s="116"/>
      <c r="Z65" s="116"/>
      <c r="AA65" s="116"/>
      <c r="AB65" s="116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</row>
    <row r="66" spans="1:49" ht="15.75">
      <c r="A66" s="62" t="s">
        <v>14</v>
      </c>
      <c r="B66" s="59" t="s">
        <v>4</v>
      </c>
      <c r="C66" s="59" t="s">
        <v>5</v>
      </c>
      <c r="D66" s="59" t="s">
        <v>6</v>
      </c>
      <c r="E66" s="35">
        <v>42230</v>
      </c>
      <c r="F66" s="30">
        <v>0.40416666666666662</v>
      </c>
      <c r="G66" s="77">
        <v>0.46180555555555558</v>
      </c>
      <c r="H66" s="17"/>
      <c r="I66" s="121">
        <f t="shared" si="6"/>
        <v>5.7638888888888962E-2</v>
      </c>
      <c r="J66" s="37">
        <v>0.39583333333333331</v>
      </c>
      <c r="K66" s="37">
        <v>0.4375</v>
      </c>
      <c r="L66" s="128">
        <f t="shared" si="8"/>
        <v>4.1666666666666685E-2</v>
      </c>
      <c r="M66" s="67" t="str">
        <f t="shared" si="7"/>
        <v>00:23</v>
      </c>
      <c r="N66" s="151" t="str">
        <f t="shared" si="3"/>
        <v>00:12</v>
      </c>
      <c r="O66" s="67" t="str">
        <f t="shared" si="4"/>
        <v>00:35</v>
      </c>
      <c r="P66" s="116"/>
      <c r="Q66" s="116"/>
      <c r="R66" s="116"/>
      <c r="S66" s="116"/>
      <c r="T66" s="116"/>
      <c r="U66" s="116"/>
      <c r="V66" s="116"/>
      <c r="W66" s="116"/>
      <c r="X66" s="116"/>
      <c r="Y66" s="116"/>
      <c r="Z66" s="116"/>
      <c r="AA66" s="116"/>
      <c r="AB66" s="116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</row>
    <row r="67" spans="1:49" ht="15.75">
      <c r="A67" s="62" t="s">
        <v>15</v>
      </c>
      <c r="B67" s="59" t="s">
        <v>4</v>
      </c>
      <c r="C67" s="59" t="s">
        <v>5</v>
      </c>
      <c r="D67" s="59" t="s">
        <v>6</v>
      </c>
      <c r="E67" s="35">
        <v>42230</v>
      </c>
      <c r="F67" s="30">
        <v>0.46180555555555558</v>
      </c>
      <c r="G67" s="77">
        <v>0.48402777777777778</v>
      </c>
      <c r="H67" s="17"/>
      <c r="I67" s="121">
        <f t="shared" si="6"/>
        <v>2.2222222222222199E-2</v>
      </c>
      <c r="J67" s="37">
        <v>0.44791666666666669</v>
      </c>
      <c r="K67" s="37">
        <v>0.48958333333333331</v>
      </c>
      <c r="L67" s="128">
        <f t="shared" si="8"/>
        <v>4.166666666666663E-2</v>
      </c>
      <c r="M67" s="67" t="str">
        <f t="shared" si="7"/>
        <v>-00:28</v>
      </c>
      <c r="N67" s="151" t="str">
        <f t="shared" si="3"/>
        <v>00:20</v>
      </c>
      <c r="O67" s="67" t="str">
        <f t="shared" si="4"/>
        <v>-00:08</v>
      </c>
      <c r="P67" s="116"/>
      <c r="Q67" s="116"/>
      <c r="R67" s="116"/>
      <c r="S67" s="116"/>
      <c r="T67" s="116"/>
      <c r="U67" s="116"/>
      <c r="V67" s="116"/>
      <c r="W67" s="116"/>
      <c r="X67" s="116"/>
      <c r="Y67" s="116"/>
      <c r="Z67" s="116"/>
      <c r="AA67" s="116"/>
      <c r="AB67" s="116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</row>
    <row r="68" spans="1:49" ht="15.75">
      <c r="A68" s="62" t="s">
        <v>16</v>
      </c>
      <c r="B68" s="59" t="s">
        <v>4</v>
      </c>
      <c r="C68" s="59" t="s">
        <v>5</v>
      </c>
      <c r="D68" s="59" t="s">
        <v>6</v>
      </c>
      <c r="E68" s="35">
        <v>42230</v>
      </c>
      <c r="F68" s="30">
        <v>0.53888888888888886</v>
      </c>
      <c r="G68" s="77">
        <v>0.5805555555555556</v>
      </c>
      <c r="H68" s="17"/>
      <c r="I68" s="121">
        <f t="shared" si="6"/>
        <v>4.1666666666666741E-2</v>
      </c>
      <c r="J68" s="37">
        <v>0.51041666666666663</v>
      </c>
      <c r="K68" s="37">
        <v>0.60416666666666663</v>
      </c>
      <c r="L68" s="128">
        <f t="shared" si="8"/>
        <v>9.375E-2</v>
      </c>
      <c r="M68" s="67" t="str">
        <f t="shared" si="7"/>
        <v>-01:15</v>
      </c>
      <c r="N68" s="151" t="str">
        <f t="shared" si="3"/>
        <v>00:41</v>
      </c>
      <c r="O68" s="67" t="str">
        <f t="shared" si="4"/>
        <v>-00:34</v>
      </c>
      <c r="P68" s="116"/>
      <c r="Q68" s="116"/>
      <c r="R68" s="116"/>
      <c r="S68" s="116"/>
      <c r="T68" s="116"/>
      <c r="U68" s="116"/>
      <c r="V68" s="116"/>
      <c r="W68" s="116"/>
      <c r="X68" s="116"/>
      <c r="Y68" s="116"/>
      <c r="Z68" s="116"/>
      <c r="AA68" s="116"/>
      <c r="AB68" s="116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</row>
    <row r="69" spans="1:49" ht="15.75">
      <c r="A69" s="62" t="s">
        <v>17</v>
      </c>
      <c r="B69" s="59" t="s">
        <v>4</v>
      </c>
      <c r="C69" s="59" t="s">
        <v>5</v>
      </c>
      <c r="D69" s="59" t="s">
        <v>6</v>
      </c>
      <c r="E69" s="35">
        <v>42230</v>
      </c>
      <c r="F69" s="30">
        <v>0.5805555555555556</v>
      </c>
      <c r="G69" s="77">
        <v>0.59166666666666667</v>
      </c>
      <c r="H69" s="17"/>
      <c r="I69" s="121">
        <f t="shared" si="6"/>
        <v>1.1111111111111072E-2</v>
      </c>
      <c r="J69" s="37">
        <v>0</v>
      </c>
      <c r="K69" s="37">
        <v>0</v>
      </c>
      <c r="L69" s="128">
        <f t="shared" si="8"/>
        <v>0</v>
      </c>
      <c r="M69" s="67" t="str">
        <f t="shared" si="7"/>
        <v>00:16</v>
      </c>
      <c r="N69" s="151" t="str">
        <f t="shared" si="3"/>
        <v>13:56</v>
      </c>
      <c r="O69" s="67" t="str">
        <f t="shared" si="4"/>
        <v>14:12</v>
      </c>
      <c r="P69" s="116"/>
      <c r="Q69" s="116"/>
      <c r="R69" s="116"/>
      <c r="S69" s="116"/>
      <c r="T69" s="116"/>
      <c r="U69" s="116"/>
      <c r="V69" s="116"/>
      <c r="W69" s="116"/>
      <c r="X69" s="116"/>
      <c r="Y69" s="116"/>
      <c r="Z69" s="116"/>
      <c r="AA69" s="116"/>
      <c r="AB69" s="116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</row>
    <row r="70" spans="1:49" ht="15.75">
      <c r="A70" s="62" t="s">
        <v>18</v>
      </c>
      <c r="B70" s="59" t="s">
        <v>4</v>
      </c>
      <c r="C70" s="59" t="s">
        <v>5</v>
      </c>
      <c r="D70" s="59" t="s">
        <v>6</v>
      </c>
      <c r="E70" s="35">
        <v>42230</v>
      </c>
      <c r="F70" s="30">
        <v>0.59166666666666667</v>
      </c>
      <c r="G70" s="77">
        <v>0.59166666666666667</v>
      </c>
      <c r="H70" s="17"/>
      <c r="I70" s="121">
        <v>1</v>
      </c>
      <c r="J70" s="37">
        <v>0</v>
      </c>
      <c r="K70" s="37">
        <v>0</v>
      </c>
      <c r="L70" s="128">
        <f t="shared" si="8"/>
        <v>0</v>
      </c>
      <c r="M70" s="67" t="str">
        <f t="shared" si="7"/>
        <v>00:00</v>
      </c>
      <c r="N70" s="151" t="str">
        <f t="shared" si="3"/>
        <v>14:12</v>
      </c>
      <c r="O70" s="67" t="str">
        <f t="shared" si="4"/>
        <v>14:12</v>
      </c>
      <c r="P70" s="116"/>
      <c r="Q70" s="116"/>
      <c r="R70" s="116"/>
      <c r="S70" s="116"/>
      <c r="T70" s="116"/>
      <c r="U70" s="116"/>
      <c r="V70" s="116"/>
      <c r="W70" s="116"/>
      <c r="X70" s="116"/>
      <c r="Y70" s="116"/>
      <c r="Z70" s="116"/>
      <c r="AA70" s="116"/>
      <c r="AB70" s="116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</row>
    <row r="71" spans="1:49" s="101" customFormat="1" ht="17.25">
      <c r="A71" s="105" t="s">
        <v>33</v>
      </c>
      <c r="B71" s="106"/>
      <c r="C71" s="106"/>
      <c r="D71" s="106"/>
      <c r="E71" s="107"/>
      <c r="F71" s="107"/>
      <c r="G71" s="107"/>
      <c r="H71" s="107"/>
      <c r="I71" s="118">
        <f>SUM(I65:I70)</f>
        <v>1.1534722222222222</v>
      </c>
      <c r="J71" s="107"/>
      <c r="K71" s="107"/>
      <c r="L71" s="118">
        <f>SUM(L65:L70)</f>
        <v>0.20833333333333331</v>
      </c>
      <c r="M71" s="91" t="str">
        <f t="shared" si="7"/>
        <v>22:41</v>
      </c>
      <c r="N71" s="102"/>
      <c r="O71" s="135"/>
      <c r="P71" s="155"/>
      <c r="Q71" s="155"/>
      <c r="R71" s="155"/>
      <c r="S71" s="155"/>
      <c r="T71" s="155"/>
      <c r="U71" s="155"/>
      <c r="V71" s="155"/>
      <c r="W71" s="155"/>
      <c r="X71" s="155"/>
      <c r="Y71" s="155"/>
      <c r="Z71" s="155"/>
      <c r="AA71" s="155"/>
      <c r="AB71" s="155"/>
      <c r="AC71" s="100"/>
      <c r="AD71" s="100"/>
      <c r="AE71" s="100"/>
      <c r="AF71" s="100"/>
      <c r="AG71" s="100"/>
      <c r="AH71" s="100"/>
      <c r="AI71" s="100"/>
      <c r="AJ71" s="100"/>
      <c r="AK71" s="100"/>
      <c r="AL71" s="100"/>
      <c r="AM71" s="100"/>
      <c r="AN71" s="100"/>
      <c r="AO71" s="100"/>
      <c r="AP71" s="100"/>
      <c r="AQ71" s="100"/>
      <c r="AR71" s="100"/>
      <c r="AS71" s="100"/>
      <c r="AT71" s="100"/>
      <c r="AU71" s="100"/>
      <c r="AV71" s="100"/>
      <c r="AW71" s="100"/>
    </row>
    <row r="72" spans="1:49" s="112" customFormat="1" ht="18.75">
      <c r="A72" s="108" t="s">
        <v>34</v>
      </c>
      <c r="B72" s="109"/>
      <c r="C72" s="109"/>
      <c r="D72" s="109"/>
      <c r="E72" s="110"/>
      <c r="F72" s="110"/>
      <c r="G72" s="110"/>
      <c r="H72" s="111"/>
      <c r="I72" s="113">
        <f>I71+I64+I57+I49+I43+I36+I30+I23+I8+I15</f>
        <v>6.1173611111111104</v>
      </c>
      <c r="J72" s="110"/>
      <c r="K72" s="110"/>
      <c r="L72" s="114">
        <f>L71+L64+L57+L43+L36+L23+L15+L8</f>
        <v>1.8124999999999998</v>
      </c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56"/>
      <c r="Y72" s="156"/>
      <c r="Z72" s="156"/>
      <c r="AA72" s="156"/>
      <c r="AB72" s="156"/>
      <c r="AC72" s="110"/>
      <c r="AD72" s="110"/>
      <c r="AE72" s="110"/>
      <c r="AF72" s="110"/>
      <c r="AG72" s="110"/>
      <c r="AH72" s="110"/>
      <c r="AI72" s="110"/>
      <c r="AJ72" s="110"/>
      <c r="AK72" s="110"/>
      <c r="AL72" s="110"/>
      <c r="AM72" s="110"/>
      <c r="AN72" s="110"/>
      <c r="AO72" s="110"/>
      <c r="AP72" s="110"/>
      <c r="AQ72" s="110"/>
      <c r="AR72" s="110"/>
      <c r="AS72" s="110"/>
      <c r="AT72" s="110"/>
      <c r="AU72" s="110"/>
      <c r="AV72" s="110"/>
      <c r="AW72" s="110"/>
    </row>
    <row r="73" spans="1:49" s="84" customFormat="1">
      <c r="A73" s="80"/>
      <c r="B73" s="81"/>
      <c r="C73" s="81"/>
      <c r="D73" s="81"/>
      <c r="E73" s="82"/>
      <c r="F73" s="82"/>
      <c r="G73" s="82"/>
      <c r="H73" s="83"/>
      <c r="I73" s="123"/>
      <c r="J73" s="82"/>
      <c r="K73" s="82"/>
      <c r="L73" s="123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</row>
    <row r="74" spans="1:49" s="84" customFormat="1">
      <c r="A74" s="80"/>
      <c r="B74" s="81"/>
      <c r="C74" s="81"/>
      <c r="D74" s="81"/>
      <c r="E74" s="82"/>
      <c r="F74" s="82"/>
      <c r="G74" s="82"/>
      <c r="H74" s="83"/>
      <c r="I74" s="123"/>
      <c r="J74" s="82"/>
      <c r="K74" s="82"/>
      <c r="L74" s="123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</row>
    <row r="75" spans="1:49" s="84" customFormat="1">
      <c r="A75" s="80"/>
      <c r="B75" s="81"/>
      <c r="C75" s="81"/>
      <c r="D75" s="81"/>
      <c r="E75" s="82"/>
      <c r="F75" s="82"/>
      <c r="G75" s="82"/>
      <c r="H75" s="83"/>
      <c r="I75" s="123"/>
      <c r="J75" s="82"/>
      <c r="K75" s="82"/>
      <c r="L75" s="123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</row>
    <row r="76" spans="1:49" s="56" customFormat="1" ht="15.75">
      <c r="A76" s="63" t="s">
        <v>13</v>
      </c>
      <c r="B76" s="56" t="s">
        <v>4</v>
      </c>
      <c r="C76" s="60" t="s">
        <v>31</v>
      </c>
      <c r="D76" s="60" t="s">
        <v>32</v>
      </c>
      <c r="E76" s="45">
        <v>42217</v>
      </c>
      <c r="F76" s="75">
        <v>0.29097222222222224</v>
      </c>
      <c r="G76" s="76">
        <v>0.3263888888888889</v>
      </c>
      <c r="H76" s="46"/>
      <c r="I76" s="121">
        <f>(G76-F76)+H76+IF(F76&gt;G76,1)</f>
        <v>3.5416666666666652E-2</v>
      </c>
      <c r="J76" s="54">
        <v>0.29166666666666669</v>
      </c>
      <c r="K76" s="54">
        <v>0.33333333333333331</v>
      </c>
      <c r="L76" s="139">
        <f t="shared" ref="L76:L108" si="9">K76-J76+IF(J76&gt;K76,1)</f>
        <v>4.166666666666663E-2</v>
      </c>
      <c r="M76" s="71" t="str">
        <f t="shared" si="7"/>
        <v>-00:09</v>
      </c>
      <c r="N76" s="72" t="str">
        <f t="shared" si="3"/>
        <v>-00:01</v>
      </c>
      <c r="O76" s="72" t="str">
        <f>IF(K76&gt;G76,"-","")&amp;TEXT(ABS(K76-G76),"hh:mm")</f>
        <v>-00:10</v>
      </c>
      <c r="P76" s="116"/>
      <c r="Q76" s="116"/>
      <c r="R76" s="116"/>
      <c r="S76" s="116"/>
      <c r="T76" s="116"/>
      <c r="U76" s="116"/>
      <c r="V76" s="116"/>
      <c r="W76" s="116"/>
      <c r="X76" s="116"/>
      <c r="Y76" s="116"/>
      <c r="Z76" s="116"/>
      <c r="AA76" s="116"/>
      <c r="AB76" s="116"/>
      <c r="AC76" s="140"/>
      <c r="AD76" s="140"/>
      <c r="AE76" s="140"/>
      <c r="AF76" s="140"/>
      <c r="AG76" s="140"/>
      <c r="AH76" s="140"/>
      <c r="AI76" s="140"/>
      <c r="AJ76" s="140"/>
      <c r="AK76" s="140"/>
      <c r="AL76" s="140"/>
      <c r="AM76" s="140"/>
      <c r="AN76" s="140"/>
      <c r="AO76" s="140"/>
      <c r="AP76" s="140"/>
      <c r="AQ76" s="140"/>
      <c r="AR76" s="140"/>
      <c r="AS76" s="140"/>
      <c r="AT76" s="140"/>
      <c r="AU76" s="140"/>
      <c r="AV76" s="140"/>
      <c r="AW76" s="140"/>
    </row>
    <row r="77" spans="1:49" s="57" customFormat="1" ht="15.75">
      <c r="A77" s="55" t="s">
        <v>14</v>
      </c>
      <c r="B77" s="57" t="s">
        <v>4</v>
      </c>
      <c r="C77" s="59" t="s">
        <v>31</v>
      </c>
      <c r="D77" s="59" t="s">
        <v>32</v>
      </c>
      <c r="E77" s="35">
        <v>42217</v>
      </c>
      <c r="F77" s="30">
        <v>0.3298611111111111</v>
      </c>
      <c r="G77" s="77">
        <v>0.36319444444444443</v>
      </c>
      <c r="H77" s="36"/>
      <c r="I77" s="115">
        <f t="shared" ref="I77:I84" si="10">(G77-F77)+H77+IF(F77&gt;G77,1)</f>
        <v>3.3333333333333326E-2</v>
      </c>
      <c r="J77" s="37">
        <v>0.34375</v>
      </c>
      <c r="K77" s="37">
        <v>0.375</v>
      </c>
      <c r="L77" s="124">
        <f t="shared" si="9"/>
        <v>3.125E-2</v>
      </c>
      <c r="M77" s="71" t="str">
        <f t="shared" si="7"/>
        <v>00:03</v>
      </c>
      <c r="N77" s="134" t="str">
        <f t="shared" si="3"/>
        <v>-00:20</v>
      </c>
      <c r="O77" s="72" t="str">
        <f>IF(K77&gt;G77,"-","")&amp;TEXT(ABS(K77-G77),"hh:mm")</f>
        <v>-00:17</v>
      </c>
      <c r="P77" s="116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</row>
    <row r="78" spans="1:49" s="57" customFormat="1" ht="15.75">
      <c r="A78" s="55" t="s">
        <v>15</v>
      </c>
      <c r="B78" s="57" t="s">
        <v>4</v>
      </c>
      <c r="C78" s="59" t="s">
        <v>31</v>
      </c>
      <c r="D78" s="59" t="s">
        <v>32</v>
      </c>
      <c r="E78" s="35">
        <v>42217</v>
      </c>
      <c r="F78" s="30">
        <v>0.37222222222222223</v>
      </c>
      <c r="G78" s="77">
        <v>0.39305555555555555</v>
      </c>
      <c r="H78" s="36"/>
      <c r="I78" s="115">
        <f t="shared" si="10"/>
        <v>2.0833333333333315E-2</v>
      </c>
      <c r="J78" s="37">
        <v>0.38541666666666669</v>
      </c>
      <c r="K78" s="37">
        <v>0.41666666666666669</v>
      </c>
      <c r="L78" s="124">
        <f t="shared" si="9"/>
        <v>3.125E-2</v>
      </c>
      <c r="M78" s="71" t="str">
        <f t="shared" si="7"/>
        <v>-00:15</v>
      </c>
      <c r="N78" s="134" t="str">
        <f t="shared" si="3"/>
        <v>-00:19</v>
      </c>
      <c r="O78" s="72" t="str">
        <f t="shared" ref="O78:O124" si="11">IF(K78&gt;G78,"-","")&amp;TEXT(ABS(K78-G78),"hh:mm")</f>
        <v>-00:34</v>
      </c>
      <c r="P78" s="116"/>
      <c r="Q78" s="116"/>
      <c r="R78" s="116"/>
      <c r="S78" s="116"/>
      <c r="T78" s="116"/>
      <c r="U78" s="116"/>
      <c r="V78" s="116"/>
      <c r="W78" s="116"/>
      <c r="X78" s="116"/>
      <c r="Y78" s="116"/>
      <c r="Z78" s="116"/>
      <c r="AA78" s="116"/>
      <c r="AB78" s="116"/>
      <c r="AC78" s="116"/>
      <c r="AD78" s="116"/>
      <c r="AE78" s="116"/>
      <c r="AF78" s="116"/>
      <c r="AG78" s="116"/>
      <c r="AH78" s="116"/>
      <c r="AI78" s="116"/>
      <c r="AJ78" s="116"/>
      <c r="AK78" s="116"/>
      <c r="AL78" s="116"/>
      <c r="AM78" s="116"/>
      <c r="AN78" s="116"/>
      <c r="AO78" s="116"/>
      <c r="AP78" s="116"/>
      <c r="AQ78" s="116"/>
      <c r="AR78" s="116"/>
      <c r="AS78" s="116"/>
      <c r="AT78" s="116"/>
      <c r="AU78" s="116"/>
      <c r="AV78" s="116"/>
      <c r="AW78" s="116"/>
    </row>
    <row r="79" spans="1:49" s="57" customFormat="1" ht="15.75">
      <c r="A79" s="55" t="s">
        <v>16</v>
      </c>
      <c r="B79" s="57" t="s">
        <v>4</v>
      </c>
      <c r="C79" s="59" t="s">
        <v>31</v>
      </c>
      <c r="D79" s="59" t="s">
        <v>32</v>
      </c>
      <c r="E79" s="35">
        <v>42217</v>
      </c>
      <c r="F79" s="30">
        <v>0.40069444444444446</v>
      </c>
      <c r="G79" s="77">
        <v>0.4284722222222222</v>
      </c>
      <c r="H79" s="36"/>
      <c r="I79" s="115">
        <f t="shared" si="10"/>
        <v>2.7777777777777735E-2</v>
      </c>
      <c r="J79" s="37">
        <v>0.42708333333333331</v>
      </c>
      <c r="K79" s="37">
        <v>0.44791666666666669</v>
      </c>
      <c r="L79" s="124">
        <f t="shared" si="9"/>
        <v>2.083333333333337E-2</v>
      </c>
      <c r="M79" s="71" t="str">
        <f t="shared" si="7"/>
        <v>00:10</v>
      </c>
      <c r="N79" s="134" t="str">
        <f t="shared" ref="N79:N124" si="12">IF(J79&gt;F79,"-","")&amp;TEXT(ABS(J79-F79),"hh:mm")</f>
        <v>-00:38</v>
      </c>
      <c r="O79" s="72" t="str">
        <f t="shared" si="11"/>
        <v>-00:28</v>
      </c>
      <c r="P79" s="116"/>
      <c r="Q79" s="116"/>
      <c r="R79" s="116"/>
      <c r="S79" s="116"/>
      <c r="T79" s="116"/>
      <c r="U79" s="116"/>
      <c r="V79" s="116"/>
      <c r="W79" s="116"/>
      <c r="X79" s="116"/>
      <c r="Y79" s="116"/>
      <c r="Z79" s="116"/>
      <c r="AA79" s="116"/>
      <c r="AB79" s="116"/>
      <c r="AC79" s="116"/>
      <c r="AD79" s="116"/>
      <c r="AE79" s="116"/>
      <c r="AF79" s="116"/>
      <c r="AG79" s="116"/>
      <c r="AH79" s="116"/>
      <c r="AI79" s="116"/>
      <c r="AJ79" s="116"/>
      <c r="AK79" s="116"/>
      <c r="AL79" s="116"/>
      <c r="AM79" s="116"/>
      <c r="AN79" s="116"/>
      <c r="AO79" s="116"/>
      <c r="AP79" s="116"/>
      <c r="AQ79" s="116"/>
      <c r="AR79" s="116"/>
      <c r="AS79" s="116"/>
      <c r="AT79" s="116"/>
      <c r="AU79" s="116"/>
      <c r="AV79" s="116"/>
      <c r="AW79" s="116"/>
    </row>
    <row r="80" spans="1:49" s="57" customFormat="1" ht="15.75">
      <c r="A80" s="55" t="s">
        <v>17</v>
      </c>
      <c r="B80" s="57" t="s">
        <v>4</v>
      </c>
      <c r="C80" s="59" t="s">
        <v>31</v>
      </c>
      <c r="D80" s="59" t="s">
        <v>32</v>
      </c>
      <c r="E80" s="35">
        <v>42217</v>
      </c>
      <c r="F80" s="30">
        <v>0.48194444444444445</v>
      </c>
      <c r="G80" s="77">
        <v>0.50555555555555554</v>
      </c>
      <c r="H80" s="36"/>
      <c r="I80" s="115">
        <f t="shared" si="10"/>
        <v>2.3611111111111083E-2</v>
      </c>
      <c r="J80" s="137">
        <v>0.45833333333333331</v>
      </c>
      <c r="K80" s="137">
        <v>0.48958333333333331</v>
      </c>
      <c r="L80" s="124">
        <f t="shared" si="9"/>
        <v>3.125E-2</v>
      </c>
      <c r="M80" s="71" t="str">
        <f t="shared" si="7"/>
        <v>-00:11</v>
      </c>
      <c r="N80" s="134" t="str">
        <f t="shared" si="12"/>
        <v>00:34</v>
      </c>
      <c r="O80" s="72" t="str">
        <f t="shared" si="11"/>
        <v>00:23</v>
      </c>
      <c r="P80" s="116"/>
      <c r="Q80" s="116"/>
      <c r="R80" s="116"/>
      <c r="S80" s="116"/>
      <c r="T80" s="116"/>
      <c r="U80" s="116"/>
      <c r="V80" s="116"/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</row>
    <row r="81" spans="1:49" s="57" customFormat="1" ht="15.75">
      <c r="A81" s="55" t="s">
        <v>18</v>
      </c>
      <c r="B81" s="57" t="s">
        <v>4</v>
      </c>
      <c r="C81" s="59" t="s">
        <v>31</v>
      </c>
      <c r="D81" s="59" t="s">
        <v>32</v>
      </c>
      <c r="E81" s="35">
        <v>42217</v>
      </c>
      <c r="F81" s="30">
        <v>0.7284722222222223</v>
      </c>
      <c r="G81" s="77">
        <v>0.74930555555555556</v>
      </c>
      <c r="H81" s="36"/>
      <c r="I81" s="115">
        <f t="shared" si="10"/>
        <v>2.0833333333333259E-2</v>
      </c>
      <c r="J81" s="137">
        <v>0.5</v>
      </c>
      <c r="K81" s="137">
        <v>0.52083333333333337</v>
      </c>
      <c r="L81" s="124">
        <f t="shared" si="9"/>
        <v>2.083333333333337E-2</v>
      </c>
      <c r="M81" s="71"/>
      <c r="N81" s="134"/>
      <c r="O81" s="72"/>
      <c r="P81" s="116"/>
      <c r="Q81" s="116"/>
      <c r="R81" s="116"/>
      <c r="S81" s="116"/>
      <c r="T81" s="116"/>
      <c r="U81" s="116"/>
      <c r="V81" s="116"/>
      <c r="W81" s="116"/>
      <c r="X81" s="116"/>
      <c r="Y81" s="116"/>
      <c r="Z81" s="116"/>
      <c r="AA81" s="116"/>
      <c r="AB81" s="116"/>
      <c r="AC81" s="116"/>
      <c r="AD81" s="116"/>
      <c r="AE81" s="116"/>
      <c r="AF81" s="116"/>
      <c r="AG81" s="116"/>
      <c r="AH81" s="116"/>
      <c r="AI81" s="116"/>
      <c r="AJ81" s="116"/>
      <c r="AK81" s="116"/>
      <c r="AL81" s="116"/>
      <c r="AM81" s="116"/>
      <c r="AN81" s="116"/>
      <c r="AO81" s="116"/>
      <c r="AP81" s="116"/>
      <c r="AQ81" s="116"/>
      <c r="AR81" s="116"/>
      <c r="AS81" s="116"/>
      <c r="AT81" s="116"/>
      <c r="AU81" s="116"/>
      <c r="AV81" s="116"/>
      <c r="AW81" s="116"/>
    </row>
    <row r="82" spans="1:49" s="57" customFormat="1" ht="15.75">
      <c r="A82" s="55" t="s">
        <v>24</v>
      </c>
      <c r="B82" s="57" t="s">
        <v>4</v>
      </c>
      <c r="C82" s="59" t="s">
        <v>31</v>
      </c>
      <c r="D82" s="59" t="s">
        <v>32</v>
      </c>
      <c r="E82" s="35">
        <v>42217</v>
      </c>
      <c r="F82" s="30">
        <v>0.75694444444444453</v>
      </c>
      <c r="G82" s="77">
        <v>0.77638888888888891</v>
      </c>
      <c r="H82" s="36"/>
      <c r="I82" s="115">
        <f t="shared" si="10"/>
        <v>1.9444444444444375E-2</v>
      </c>
      <c r="J82" s="137">
        <v>0.70833333333333337</v>
      </c>
      <c r="K82" s="137">
        <v>0.72916666666666663</v>
      </c>
      <c r="L82" s="124">
        <f t="shared" si="9"/>
        <v>2.0833333333333259E-2</v>
      </c>
      <c r="M82" s="71" t="str">
        <f t="shared" si="7"/>
        <v>-00:02</v>
      </c>
      <c r="N82" s="134" t="str">
        <f t="shared" si="12"/>
        <v>01:10</v>
      </c>
      <c r="O82" s="72" t="str">
        <f t="shared" si="11"/>
        <v>01:08</v>
      </c>
      <c r="P82" s="116"/>
      <c r="Q82" s="116"/>
      <c r="R82" s="116"/>
      <c r="S82" s="116"/>
      <c r="T82" s="116"/>
      <c r="U82" s="116"/>
      <c r="V82" s="116"/>
      <c r="W82" s="116"/>
      <c r="X82" s="116"/>
      <c r="Y82" s="116"/>
      <c r="Z82" s="116"/>
      <c r="AA82" s="116"/>
      <c r="AB82" s="116"/>
      <c r="AC82" s="116"/>
      <c r="AD82" s="116"/>
      <c r="AE82" s="116"/>
      <c r="AF82" s="116"/>
      <c r="AG82" s="116"/>
      <c r="AH82" s="116"/>
      <c r="AI82" s="116"/>
      <c r="AJ82" s="116"/>
      <c r="AK82" s="116"/>
      <c r="AL82" s="116"/>
      <c r="AM82" s="116"/>
      <c r="AN82" s="116"/>
      <c r="AO82" s="116"/>
      <c r="AP82" s="116"/>
      <c r="AQ82" s="116"/>
      <c r="AR82" s="116"/>
      <c r="AS82" s="116"/>
      <c r="AT82" s="116"/>
      <c r="AU82" s="116"/>
      <c r="AV82" s="116"/>
      <c r="AW82" s="116"/>
    </row>
    <row r="83" spans="1:49" s="57" customFormat="1" ht="15.75">
      <c r="A83" s="55" t="s">
        <v>27</v>
      </c>
      <c r="B83" s="57" t="s">
        <v>4</v>
      </c>
      <c r="C83" s="59" t="s">
        <v>31</v>
      </c>
      <c r="D83" s="59" t="s">
        <v>32</v>
      </c>
      <c r="E83" s="35">
        <v>42217</v>
      </c>
      <c r="F83" s="165">
        <v>0</v>
      </c>
      <c r="G83" s="77">
        <v>0</v>
      </c>
      <c r="H83" s="36"/>
      <c r="I83" s="115">
        <f t="shared" si="10"/>
        <v>0</v>
      </c>
      <c r="J83" s="37">
        <v>0.73958333333333337</v>
      </c>
      <c r="K83" s="37">
        <v>0.76041666666666663</v>
      </c>
      <c r="L83" s="124">
        <f t="shared" si="9"/>
        <v>2.0833333333333259E-2</v>
      </c>
      <c r="M83" s="71" t="str">
        <f t="shared" si="7"/>
        <v>-00:30</v>
      </c>
      <c r="N83" s="134" t="str">
        <f t="shared" si="12"/>
        <v>-17:45</v>
      </c>
      <c r="O83" s="72" t="str">
        <f t="shared" si="11"/>
        <v>-18:15</v>
      </c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16"/>
      <c r="AL83" s="116"/>
      <c r="AM83" s="116"/>
      <c r="AN83" s="116"/>
      <c r="AO83" s="116"/>
      <c r="AP83" s="116"/>
      <c r="AQ83" s="116"/>
      <c r="AR83" s="116"/>
      <c r="AS83" s="116"/>
      <c r="AT83" s="116"/>
      <c r="AU83" s="116"/>
      <c r="AV83" s="116"/>
      <c r="AW83" s="116"/>
    </row>
    <row r="84" spans="1:49" s="58" customFormat="1" ht="15.75">
      <c r="A84" s="29" t="s">
        <v>30</v>
      </c>
      <c r="B84" s="57" t="s">
        <v>4</v>
      </c>
      <c r="C84" s="59" t="s">
        <v>31</v>
      </c>
      <c r="D84" s="59" t="s">
        <v>32</v>
      </c>
      <c r="E84" s="35">
        <v>42217</v>
      </c>
      <c r="F84" s="166">
        <v>0</v>
      </c>
      <c r="G84" s="78">
        <v>0</v>
      </c>
      <c r="H84" s="51"/>
      <c r="I84" s="122">
        <f t="shared" si="10"/>
        <v>0</v>
      </c>
      <c r="J84" s="52">
        <v>0.78125</v>
      </c>
      <c r="K84" s="52">
        <v>0.80208333333333337</v>
      </c>
      <c r="L84" s="141">
        <f t="shared" si="9"/>
        <v>2.083333333333337E-2</v>
      </c>
      <c r="M84" s="71"/>
      <c r="N84" s="134" t="str">
        <f t="shared" si="12"/>
        <v>-18:45</v>
      </c>
      <c r="O84" s="72" t="str">
        <f t="shared" si="11"/>
        <v>-19:15</v>
      </c>
      <c r="P84" s="116"/>
      <c r="Q84" s="116"/>
      <c r="R84" s="116"/>
      <c r="S84" s="116"/>
      <c r="T84" s="116"/>
      <c r="U84" s="116"/>
      <c r="V84" s="116"/>
      <c r="W84" s="116"/>
      <c r="X84" s="116"/>
      <c r="Y84" s="116"/>
      <c r="Z84" s="116"/>
      <c r="AA84" s="116"/>
      <c r="AB84" s="116"/>
      <c r="AC84" s="142"/>
      <c r="AD84" s="142"/>
      <c r="AE84" s="142"/>
      <c r="AF84" s="142"/>
      <c r="AG84" s="142"/>
      <c r="AH84" s="142"/>
      <c r="AI84" s="142"/>
      <c r="AJ84" s="142"/>
      <c r="AK84" s="142"/>
      <c r="AL84" s="142"/>
      <c r="AM84" s="142"/>
      <c r="AN84" s="142"/>
      <c r="AO84" s="142"/>
      <c r="AP84" s="142"/>
      <c r="AQ84" s="142"/>
      <c r="AR84" s="142"/>
      <c r="AS84" s="142"/>
      <c r="AT84" s="142"/>
      <c r="AU84" s="142"/>
      <c r="AV84" s="142"/>
      <c r="AW84" s="142"/>
    </row>
    <row r="85" spans="1:49" s="101" customFormat="1" ht="17.25">
      <c r="A85" s="95" t="s">
        <v>33</v>
      </c>
      <c r="B85" s="129"/>
      <c r="C85" s="96"/>
      <c r="D85" s="96"/>
      <c r="E85" s="97"/>
      <c r="F85" s="97"/>
      <c r="G85" s="130"/>
      <c r="H85" s="131"/>
      <c r="I85" s="132">
        <f>SUM(I76:I83)</f>
        <v>0.18124999999999974</v>
      </c>
      <c r="J85" s="98"/>
      <c r="K85" s="136"/>
      <c r="L85" s="149">
        <f>SUM(L76:L84)</f>
        <v>0.23958333333333326</v>
      </c>
      <c r="M85" s="138" t="str">
        <f t="shared" si="7"/>
        <v>-01:24</v>
      </c>
      <c r="N85" s="158" t="str">
        <f t="shared" si="12"/>
        <v>00:00</v>
      </c>
      <c r="O85" s="158" t="str">
        <f t="shared" si="11"/>
        <v>00:00</v>
      </c>
      <c r="P85" s="155"/>
      <c r="Q85" s="155"/>
      <c r="R85" s="155"/>
      <c r="S85" s="155"/>
      <c r="T85" s="155"/>
      <c r="U85" s="155"/>
      <c r="V85" s="155"/>
      <c r="W85" s="155"/>
      <c r="X85" s="155"/>
      <c r="Y85" s="155"/>
      <c r="Z85" s="155"/>
      <c r="AA85" s="155"/>
      <c r="AB85" s="155"/>
      <c r="AC85" s="100"/>
      <c r="AD85" s="100"/>
      <c r="AE85" s="100"/>
      <c r="AF85" s="100"/>
      <c r="AG85" s="100"/>
      <c r="AH85" s="100"/>
      <c r="AI85" s="100"/>
      <c r="AJ85" s="100"/>
      <c r="AK85" s="100"/>
      <c r="AL85" s="100"/>
      <c r="AM85" s="100"/>
      <c r="AN85" s="100"/>
      <c r="AO85" s="100"/>
      <c r="AP85" s="100"/>
      <c r="AQ85" s="100"/>
      <c r="AR85" s="100"/>
      <c r="AS85" s="100"/>
      <c r="AT85" s="100"/>
      <c r="AU85" s="100"/>
      <c r="AV85" s="100"/>
      <c r="AW85" s="100"/>
    </row>
    <row r="86" spans="1:49" s="57" customFormat="1" ht="15.75">
      <c r="A86" s="38" t="s">
        <v>13</v>
      </c>
      <c r="B86" s="57" t="s">
        <v>4</v>
      </c>
      <c r="C86" s="59" t="s">
        <v>31</v>
      </c>
      <c r="D86" s="59" t="s">
        <v>32</v>
      </c>
      <c r="E86" s="35">
        <v>42218</v>
      </c>
      <c r="F86" s="75">
        <v>0.29097222222222224</v>
      </c>
      <c r="G86" s="76">
        <v>0.33055555555555555</v>
      </c>
      <c r="H86" s="36"/>
      <c r="I86" s="115">
        <f>(G86-F86)+H86+IF(F86&gt;G86,1)</f>
        <v>3.9583333333333304E-2</v>
      </c>
      <c r="J86" s="30">
        <v>0.29166666666666669</v>
      </c>
      <c r="K86" s="77">
        <v>0.33333333333333331</v>
      </c>
      <c r="L86" s="127">
        <f t="shared" si="9"/>
        <v>4.166666666666663E-2</v>
      </c>
      <c r="M86" s="71" t="str">
        <f t="shared" ref="M86:M124" si="13">IF(L86&gt;I86,"-","")&amp;TEXT(ABS(L86-I86),"hh:mm")</f>
        <v>-00:03</v>
      </c>
      <c r="N86" s="134" t="str">
        <f t="shared" si="12"/>
        <v>-00:01</v>
      </c>
      <c r="O86" s="72" t="str">
        <f t="shared" si="11"/>
        <v>-00:04</v>
      </c>
      <c r="P86" s="116"/>
      <c r="Q86" s="116"/>
      <c r="R86" s="116"/>
      <c r="S86" s="116"/>
      <c r="T86" s="116"/>
      <c r="U86" s="116"/>
      <c r="V86" s="116"/>
      <c r="W86" s="116"/>
      <c r="X86" s="116"/>
      <c r="Y86" s="116"/>
      <c r="Z86" s="116"/>
      <c r="AA86" s="116"/>
      <c r="AB86" s="116"/>
      <c r="AC86" s="116"/>
      <c r="AD86" s="116"/>
      <c r="AE86" s="116"/>
      <c r="AF86" s="116"/>
      <c r="AG86" s="116"/>
      <c r="AH86" s="116"/>
      <c r="AI86" s="116"/>
      <c r="AJ86" s="116"/>
      <c r="AK86" s="116"/>
      <c r="AL86" s="116"/>
      <c r="AM86" s="116"/>
      <c r="AN86" s="116"/>
      <c r="AO86" s="116"/>
      <c r="AP86" s="116"/>
      <c r="AQ86" s="116"/>
      <c r="AR86" s="116"/>
      <c r="AS86" s="116"/>
      <c r="AT86" s="116"/>
      <c r="AU86" s="116"/>
      <c r="AV86" s="116"/>
      <c r="AW86" s="116"/>
    </row>
    <row r="87" spans="1:49" s="57" customFormat="1" ht="15.75">
      <c r="A87" s="38" t="s">
        <v>14</v>
      </c>
      <c r="B87" s="57" t="s">
        <v>4</v>
      </c>
      <c r="C87" s="59" t="s">
        <v>31</v>
      </c>
      <c r="D87" s="59" t="s">
        <v>32</v>
      </c>
      <c r="E87" s="35">
        <v>42218</v>
      </c>
      <c r="F87" s="30">
        <v>0.33333333333333331</v>
      </c>
      <c r="G87" s="77">
        <v>0.36041666666666666</v>
      </c>
      <c r="H87" s="36"/>
      <c r="I87" s="115">
        <f t="shared" ref="I87:I108" si="14">(G87-F87)+H87+IF(F87&gt;G87,1)</f>
        <v>2.7083333333333348E-2</v>
      </c>
      <c r="J87" s="30">
        <v>0.34375</v>
      </c>
      <c r="K87" s="77">
        <v>0.375</v>
      </c>
      <c r="L87" s="128">
        <f t="shared" si="9"/>
        <v>3.125E-2</v>
      </c>
      <c r="M87" s="71" t="str">
        <f t="shared" si="13"/>
        <v>-00:06</v>
      </c>
      <c r="N87" s="134" t="str">
        <f t="shared" si="12"/>
        <v>-00:15</v>
      </c>
      <c r="O87" s="72" t="str">
        <f t="shared" si="11"/>
        <v>-00:21</v>
      </c>
      <c r="P87" s="116"/>
      <c r="Q87" s="116"/>
      <c r="R87" s="116"/>
      <c r="S87" s="116"/>
      <c r="T87" s="116"/>
      <c r="U87" s="116"/>
      <c r="V87" s="116"/>
      <c r="W87" s="116"/>
      <c r="X87" s="116"/>
      <c r="Y87" s="116"/>
      <c r="Z87" s="116"/>
      <c r="AA87" s="116"/>
      <c r="AB87" s="116"/>
      <c r="AC87" s="116"/>
      <c r="AD87" s="116"/>
      <c r="AE87" s="116"/>
      <c r="AF87" s="116"/>
      <c r="AG87" s="116"/>
      <c r="AH87" s="116"/>
      <c r="AI87" s="116"/>
      <c r="AJ87" s="116"/>
      <c r="AK87" s="116"/>
      <c r="AL87" s="116"/>
      <c r="AM87" s="116"/>
      <c r="AN87" s="116"/>
      <c r="AO87" s="116"/>
      <c r="AP87" s="116"/>
      <c r="AQ87" s="116"/>
      <c r="AR87" s="116"/>
      <c r="AS87" s="116"/>
      <c r="AT87" s="116"/>
      <c r="AU87" s="116"/>
      <c r="AV87" s="116"/>
      <c r="AW87" s="116"/>
    </row>
    <row r="88" spans="1:49" s="57" customFormat="1" ht="15.75">
      <c r="A88" s="38" t="s">
        <v>15</v>
      </c>
      <c r="B88" s="57" t="s">
        <v>4</v>
      </c>
      <c r="C88" s="59" t="s">
        <v>31</v>
      </c>
      <c r="D88" s="59" t="s">
        <v>32</v>
      </c>
      <c r="E88" s="35">
        <v>42218</v>
      </c>
      <c r="F88" s="30">
        <v>0.36874999999999997</v>
      </c>
      <c r="G88" s="77">
        <v>0.39374999999999999</v>
      </c>
      <c r="H88" s="36"/>
      <c r="I88" s="115">
        <f t="shared" si="14"/>
        <v>2.5000000000000022E-2</v>
      </c>
      <c r="J88" s="30">
        <v>0.38541666666666669</v>
      </c>
      <c r="K88" s="77">
        <v>0.41666666666666669</v>
      </c>
      <c r="L88" s="128">
        <f t="shared" si="9"/>
        <v>3.125E-2</v>
      </c>
      <c r="M88" s="71" t="str">
        <f t="shared" si="13"/>
        <v>-00:09</v>
      </c>
      <c r="N88" s="134" t="str">
        <f t="shared" si="12"/>
        <v>-00:24</v>
      </c>
      <c r="O88" s="72" t="str">
        <f t="shared" si="11"/>
        <v>-00:33</v>
      </c>
      <c r="P88" s="116"/>
      <c r="Q88" s="116"/>
      <c r="R88" s="116"/>
      <c r="S88" s="116"/>
      <c r="T88" s="116"/>
      <c r="U88" s="116"/>
      <c r="V88" s="116"/>
      <c r="W88" s="116"/>
      <c r="X88" s="116"/>
      <c r="Y88" s="116"/>
      <c r="Z88" s="116"/>
      <c r="AA88" s="116"/>
      <c r="AB88" s="116"/>
      <c r="AC88" s="116"/>
      <c r="AD88" s="116"/>
      <c r="AE88" s="116"/>
      <c r="AF88" s="116"/>
      <c r="AG88" s="116"/>
      <c r="AH88" s="116"/>
      <c r="AI88" s="116"/>
      <c r="AJ88" s="116"/>
      <c r="AK88" s="116"/>
      <c r="AL88" s="116"/>
      <c r="AM88" s="116"/>
      <c r="AN88" s="116"/>
      <c r="AO88" s="116"/>
      <c r="AP88" s="116"/>
      <c r="AQ88" s="116"/>
      <c r="AR88" s="116"/>
      <c r="AS88" s="116"/>
      <c r="AT88" s="116"/>
      <c r="AU88" s="116"/>
      <c r="AV88" s="116"/>
      <c r="AW88" s="116"/>
    </row>
    <row r="89" spans="1:49" ht="15.75">
      <c r="A89" s="38" t="s">
        <v>16</v>
      </c>
      <c r="B89" s="57" t="s">
        <v>4</v>
      </c>
      <c r="C89" s="59" t="s">
        <v>31</v>
      </c>
      <c r="D89" s="59" t="s">
        <v>32</v>
      </c>
      <c r="E89" s="35">
        <v>42218</v>
      </c>
      <c r="F89" s="30">
        <v>0.39930555555555558</v>
      </c>
      <c r="G89" s="77">
        <v>0.42708333333333331</v>
      </c>
      <c r="I89" s="115">
        <f t="shared" si="14"/>
        <v>2.7777777777777735E-2</v>
      </c>
      <c r="J89" s="30">
        <v>0.42708333333333331</v>
      </c>
      <c r="K89" s="77">
        <v>0.44791666666666669</v>
      </c>
      <c r="L89" s="128">
        <f t="shared" si="9"/>
        <v>2.083333333333337E-2</v>
      </c>
      <c r="M89" s="71" t="str">
        <f t="shared" si="13"/>
        <v>00:10</v>
      </c>
      <c r="N89" s="134" t="str">
        <f t="shared" si="12"/>
        <v>-00:40</v>
      </c>
      <c r="O89" s="72" t="str">
        <f t="shared" si="11"/>
        <v>-00:30</v>
      </c>
      <c r="P89" s="116"/>
      <c r="Q89" s="116"/>
      <c r="R89" s="116"/>
      <c r="S89" s="116"/>
      <c r="T89" s="116"/>
      <c r="U89" s="116"/>
      <c r="V89" s="116"/>
      <c r="W89" s="116"/>
      <c r="X89" s="116"/>
      <c r="Y89" s="116"/>
      <c r="Z89" s="116"/>
      <c r="AA89" s="116"/>
      <c r="AB89" s="116"/>
      <c r="AC89" s="84"/>
      <c r="AD89" s="84"/>
      <c r="AE89" s="84"/>
      <c r="AF89" s="84"/>
      <c r="AG89" s="84"/>
      <c r="AH89" s="84"/>
      <c r="AI89" s="84"/>
      <c r="AJ89" s="84"/>
      <c r="AK89" s="84"/>
      <c r="AL89" s="84"/>
      <c r="AM89" s="84"/>
      <c r="AN89" s="84"/>
      <c r="AO89" s="84"/>
      <c r="AP89" s="84"/>
      <c r="AQ89" s="84"/>
      <c r="AR89" s="84"/>
      <c r="AS89" s="84"/>
    </row>
    <row r="90" spans="1:49" ht="15.75">
      <c r="A90" s="38" t="s">
        <v>17</v>
      </c>
      <c r="B90" s="57" t="s">
        <v>4</v>
      </c>
      <c r="C90" s="59" t="s">
        <v>31</v>
      </c>
      <c r="D90" s="59" t="s">
        <v>32</v>
      </c>
      <c r="E90" s="35">
        <v>42218</v>
      </c>
      <c r="F90" s="30">
        <v>0.4777777777777778</v>
      </c>
      <c r="G90" s="77">
        <v>0.49583333333333335</v>
      </c>
      <c r="I90" s="115">
        <f t="shared" si="14"/>
        <v>1.8055555555555547E-2</v>
      </c>
      <c r="J90" s="30">
        <v>0.45833333333333331</v>
      </c>
      <c r="K90" s="77">
        <v>0.48958333333333331</v>
      </c>
      <c r="L90" s="128">
        <f t="shared" si="9"/>
        <v>3.125E-2</v>
      </c>
      <c r="M90" s="71" t="str">
        <f t="shared" si="13"/>
        <v>-00:19</v>
      </c>
      <c r="N90" s="134" t="str">
        <f t="shared" si="12"/>
        <v>00:28</v>
      </c>
      <c r="O90" s="72" t="str">
        <f t="shared" si="11"/>
        <v>00:09</v>
      </c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</row>
    <row r="91" spans="1:49" ht="15.75">
      <c r="A91" s="38" t="s">
        <v>18</v>
      </c>
      <c r="B91" s="57" t="s">
        <v>4</v>
      </c>
      <c r="C91" s="59" t="s">
        <v>31</v>
      </c>
      <c r="D91" s="59" t="s">
        <v>32</v>
      </c>
      <c r="E91" s="35">
        <v>42218</v>
      </c>
      <c r="F91" s="30">
        <v>0.72291666666666676</v>
      </c>
      <c r="G91" s="77">
        <v>0.74305555555555547</v>
      </c>
      <c r="I91" s="115">
        <f t="shared" si="14"/>
        <v>2.0138888888888706E-2</v>
      </c>
      <c r="J91" s="30">
        <v>0.5</v>
      </c>
      <c r="K91" s="77">
        <v>0.52083333333333337</v>
      </c>
      <c r="L91" s="128">
        <f t="shared" si="9"/>
        <v>2.083333333333337E-2</v>
      </c>
      <c r="M91" s="71" t="str">
        <f t="shared" si="13"/>
        <v>-00:01</v>
      </c>
      <c r="N91" s="134" t="str">
        <f t="shared" si="12"/>
        <v>05:21</v>
      </c>
      <c r="O91" s="72" t="str">
        <f t="shared" si="11"/>
        <v>05:20</v>
      </c>
      <c r="P91" s="116"/>
      <c r="Q91" s="116"/>
      <c r="R91" s="116"/>
      <c r="S91" s="116"/>
      <c r="T91" s="116"/>
      <c r="U91" s="116"/>
      <c r="V91" s="116"/>
      <c r="W91" s="116"/>
      <c r="X91" s="116"/>
      <c r="Y91" s="116"/>
      <c r="Z91" s="116"/>
      <c r="AA91" s="116"/>
      <c r="AB91" s="116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</row>
    <row r="92" spans="1:49" ht="15.75">
      <c r="A92" s="38" t="s">
        <v>24</v>
      </c>
      <c r="B92" s="57" t="s">
        <v>4</v>
      </c>
      <c r="C92" s="59" t="s">
        <v>31</v>
      </c>
      <c r="D92" s="59" t="s">
        <v>32</v>
      </c>
      <c r="E92" s="35">
        <v>42218</v>
      </c>
      <c r="F92" s="30">
        <v>0.75069444444444444</v>
      </c>
      <c r="G92" s="77">
        <v>0.7680555555555556</v>
      </c>
      <c r="I92" s="115">
        <f t="shared" si="14"/>
        <v>1.736111111111116E-2</v>
      </c>
      <c r="J92" s="30">
        <v>0.70833333333333337</v>
      </c>
      <c r="K92" s="77">
        <v>0.72916666666666663</v>
      </c>
      <c r="L92" s="128">
        <f t="shared" si="9"/>
        <v>2.0833333333333259E-2</v>
      </c>
      <c r="M92" s="71" t="str">
        <f>IF(L92&gt;I92,"-","")&amp;TEXT(ABS(L92-I92),"hh:mm")</f>
        <v>-00:05</v>
      </c>
      <c r="N92" s="134" t="str">
        <f t="shared" si="12"/>
        <v>01:01</v>
      </c>
      <c r="O92" s="72" t="str">
        <f t="shared" si="11"/>
        <v>00:56</v>
      </c>
      <c r="P92" s="116"/>
      <c r="Q92" s="116"/>
      <c r="R92" s="116"/>
      <c r="S92" s="116"/>
      <c r="T92" s="116"/>
      <c r="U92" s="116"/>
      <c r="V92" s="116"/>
      <c r="W92" s="116"/>
      <c r="X92" s="116"/>
      <c r="Y92" s="116"/>
      <c r="Z92" s="116"/>
      <c r="AA92" s="116"/>
      <c r="AB92" s="116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</row>
    <row r="93" spans="1:49" ht="15.75">
      <c r="A93" s="38" t="s">
        <v>27</v>
      </c>
      <c r="B93" s="57" t="s">
        <v>4</v>
      </c>
      <c r="C93" s="59" t="s">
        <v>31</v>
      </c>
      <c r="D93" s="59" t="s">
        <v>32</v>
      </c>
      <c r="E93" s="35">
        <v>42218</v>
      </c>
      <c r="F93" s="165">
        <v>0</v>
      </c>
      <c r="G93" s="77">
        <v>0</v>
      </c>
      <c r="I93" s="115">
        <f t="shared" si="14"/>
        <v>0</v>
      </c>
      <c r="J93" s="30">
        <v>0.73958333333333337</v>
      </c>
      <c r="K93" s="77">
        <v>0.76041666666666663</v>
      </c>
      <c r="L93" s="128">
        <f t="shared" si="9"/>
        <v>2.0833333333333259E-2</v>
      </c>
      <c r="M93" s="147"/>
      <c r="N93" s="147"/>
      <c r="O93" s="148"/>
      <c r="P93" s="116"/>
      <c r="Q93" s="116"/>
      <c r="R93" s="116"/>
      <c r="S93" s="116"/>
      <c r="T93" s="116"/>
      <c r="U93" s="116"/>
      <c r="V93" s="116"/>
      <c r="W93" s="116"/>
      <c r="X93" s="116"/>
      <c r="Y93" s="116"/>
      <c r="Z93" s="116"/>
      <c r="AA93" s="116"/>
      <c r="AB93" s="116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</row>
    <row r="94" spans="1:49" ht="15.75">
      <c r="A94" s="38" t="s">
        <v>30</v>
      </c>
      <c r="B94" s="57" t="s">
        <v>4</v>
      </c>
      <c r="C94" s="59" t="s">
        <v>31</v>
      </c>
      <c r="D94" s="59" t="s">
        <v>32</v>
      </c>
      <c r="E94" s="35">
        <v>42218</v>
      </c>
      <c r="F94" s="166">
        <v>0</v>
      </c>
      <c r="G94" s="78">
        <v>0</v>
      </c>
      <c r="I94" s="115">
        <f t="shared" si="14"/>
        <v>0</v>
      </c>
      <c r="J94" s="20">
        <v>0.78125</v>
      </c>
      <c r="K94" s="78">
        <v>0.80208333333333337</v>
      </c>
      <c r="L94" s="115">
        <f t="shared" si="9"/>
        <v>2.083333333333337E-2</v>
      </c>
      <c r="M94" s="147" t="str">
        <f t="shared" si="13"/>
        <v>-00:30</v>
      </c>
      <c r="N94" s="147" t="str">
        <f t="shared" si="12"/>
        <v>-18:45</v>
      </c>
      <c r="O94" s="148" t="str">
        <f t="shared" si="11"/>
        <v>-19:15</v>
      </c>
      <c r="P94" s="116"/>
      <c r="Q94" s="116"/>
      <c r="R94" s="116"/>
      <c r="S94" s="116"/>
      <c r="T94" s="116"/>
      <c r="U94" s="116"/>
      <c r="V94" s="116"/>
      <c r="W94" s="116"/>
      <c r="X94" s="116"/>
      <c r="Y94" s="116"/>
      <c r="Z94" s="116"/>
      <c r="AA94" s="116"/>
      <c r="AB94" s="116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</row>
    <row r="95" spans="1:49" s="79" customFormat="1" ht="17.25">
      <c r="A95" s="145" t="s">
        <v>33</v>
      </c>
      <c r="H95" s="133"/>
      <c r="I95" s="132">
        <f>SUM(I86:I93)</f>
        <v>0.17499999999999982</v>
      </c>
      <c r="L95" s="132">
        <f>SUM(L86:L94)</f>
        <v>0.23958333333333326</v>
      </c>
      <c r="M95" s="135" t="str">
        <f t="shared" si="13"/>
        <v>-01:33</v>
      </c>
      <c r="N95" s="158" t="str">
        <f t="shared" si="12"/>
        <v>00:00</v>
      </c>
      <c r="O95" s="158" t="str">
        <f t="shared" si="11"/>
        <v>00:00</v>
      </c>
      <c r="P95" s="116"/>
      <c r="Q95" s="116"/>
      <c r="R95" s="116"/>
      <c r="S95" s="116"/>
      <c r="T95" s="116"/>
      <c r="U95" s="116"/>
      <c r="V95" s="116"/>
      <c r="W95" s="116"/>
      <c r="X95" s="116"/>
      <c r="Y95" s="116"/>
      <c r="Z95" s="116"/>
      <c r="AA95" s="116"/>
      <c r="AB95" s="116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</row>
    <row r="96" spans="1:49" ht="15.75">
      <c r="A96" s="38" t="s">
        <v>13</v>
      </c>
      <c r="B96" t="s">
        <v>4</v>
      </c>
      <c r="C96" s="59" t="s">
        <v>31</v>
      </c>
      <c r="D96" s="59" t="s">
        <v>32</v>
      </c>
      <c r="E96" s="39">
        <v>42219</v>
      </c>
      <c r="F96" s="75">
        <v>0.32291666666666669</v>
      </c>
      <c r="G96" s="76">
        <v>0.33194444444444443</v>
      </c>
      <c r="I96" s="115">
        <f t="shared" si="14"/>
        <v>9.0277777777777457E-3</v>
      </c>
      <c r="J96" s="43">
        <v>0.29166666666666669</v>
      </c>
      <c r="K96" s="43">
        <v>0.32291666666666669</v>
      </c>
      <c r="L96" s="115">
        <f t="shared" si="9"/>
        <v>3.125E-2</v>
      </c>
      <c r="M96" s="147" t="str">
        <f t="shared" si="13"/>
        <v>-00:32</v>
      </c>
      <c r="N96" s="147" t="str">
        <f t="shared" si="12"/>
        <v>00:45</v>
      </c>
      <c r="O96" s="148" t="str">
        <f t="shared" si="11"/>
        <v>00:13</v>
      </c>
      <c r="P96" s="116"/>
      <c r="Q96" s="116"/>
      <c r="R96" s="116"/>
      <c r="S96" s="116"/>
      <c r="T96" s="116"/>
      <c r="U96" s="116"/>
      <c r="V96" s="116"/>
      <c r="W96" s="116"/>
      <c r="X96" s="116"/>
      <c r="Y96" s="116"/>
      <c r="Z96" s="116"/>
      <c r="AA96" s="116"/>
      <c r="AB96" s="116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</row>
    <row r="97" spans="1:45" ht="15.75">
      <c r="A97" s="38" t="s">
        <v>14</v>
      </c>
      <c r="B97" t="s">
        <v>4</v>
      </c>
      <c r="C97" s="59" t="s">
        <v>31</v>
      </c>
      <c r="D97" s="59" t="s">
        <v>32</v>
      </c>
      <c r="E97" s="39">
        <v>42219</v>
      </c>
      <c r="F97" s="30">
        <v>0.33194444444444443</v>
      </c>
      <c r="G97" s="77">
        <v>0.40347222222222223</v>
      </c>
      <c r="I97" s="115">
        <f t="shared" si="14"/>
        <v>7.1527777777777801E-2</v>
      </c>
      <c r="J97" s="43">
        <v>0.33333333333333331</v>
      </c>
      <c r="K97" s="43">
        <v>0.40625</v>
      </c>
      <c r="L97" s="115">
        <f t="shared" si="9"/>
        <v>7.2916666666666685E-2</v>
      </c>
      <c r="M97" s="147" t="str">
        <f t="shared" si="13"/>
        <v>-00:02</v>
      </c>
      <c r="N97" s="147" t="str">
        <f t="shared" si="12"/>
        <v>-00:02</v>
      </c>
      <c r="O97" s="148" t="str">
        <f t="shared" si="11"/>
        <v>-00:04</v>
      </c>
      <c r="P97" s="116"/>
      <c r="Q97" s="116"/>
      <c r="R97" s="116"/>
      <c r="S97" s="116"/>
      <c r="T97" s="116"/>
      <c r="U97" s="116"/>
      <c r="V97" s="116"/>
      <c r="W97" s="116"/>
      <c r="X97" s="116"/>
      <c r="Y97" s="116"/>
      <c r="Z97" s="116"/>
      <c r="AA97" s="116"/>
      <c r="AB97" s="116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</row>
    <row r="98" spans="1:45" ht="15.75">
      <c r="A98" s="38" t="s">
        <v>15</v>
      </c>
      <c r="B98" t="s">
        <v>4</v>
      </c>
      <c r="C98" s="59" t="s">
        <v>31</v>
      </c>
      <c r="D98" s="59" t="s">
        <v>32</v>
      </c>
      <c r="E98" s="39">
        <v>42219</v>
      </c>
      <c r="F98" s="30">
        <v>0.41111111111111115</v>
      </c>
      <c r="G98" s="77">
        <v>0.47638888888888892</v>
      </c>
      <c r="I98" s="115">
        <f t="shared" si="14"/>
        <v>6.5277777777777768E-2</v>
      </c>
      <c r="J98" s="43">
        <v>0.41666666666666669</v>
      </c>
      <c r="K98" s="43">
        <v>0.48958333333333331</v>
      </c>
      <c r="L98" s="115">
        <f t="shared" si="9"/>
        <v>7.291666666666663E-2</v>
      </c>
      <c r="M98" s="147" t="str">
        <f t="shared" si="13"/>
        <v>-00:11</v>
      </c>
      <c r="N98" s="147" t="str">
        <f t="shared" si="12"/>
        <v>-00:08</v>
      </c>
      <c r="O98" s="148" t="str">
        <f t="shared" si="11"/>
        <v>-00:19</v>
      </c>
      <c r="P98" s="116"/>
      <c r="Q98" s="116"/>
      <c r="R98" s="116"/>
      <c r="S98" s="116"/>
      <c r="T98" s="116"/>
      <c r="U98" s="116"/>
      <c r="V98" s="116"/>
      <c r="W98" s="116"/>
      <c r="X98" s="116"/>
      <c r="Y98" s="116"/>
      <c r="Z98" s="116"/>
      <c r="AA98" s="116"/>
      <c r="AB98" s="116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</row>
    <row r="99" spans="1:45" ht="15.75">
      <c r="A99" s="38" t="s">
        <v>16</v>
      </c>
      <c r="B99" t="s">
        <v>4</v>
      </c>
      <c r="C99" s="59" t="s">
        <v>31</v>
      </c>
      <c r="D99" s="59" t="s">
        <v>32</v>
      </c>
      <c r="E99" s="39">
        <v>42219</v>
      </c>
      <c r="F99" s="30">
        <v>0.47638888888888892</v>
      </c>
      <c r="G99" s="77">
        <v>0.50416666666666665</v>
      </c>
      <c r="I99" s="115">
        <f t="shared" si="14"/>
        <v>2.7777777777777735E-2</v>
      </c>
      <c r="J99" s="43">
        <v>0.52083333333333337</v>
      </c>
      <c r="K99" s="43">
        <v>0.54166666666666663</v>
      </c>
      <c r="L99" s="115">
        <f t="shared" si="9"/>
        <v>2.0833333333333259E-2</v>
      </c>
      <c r="M99" s="147" t="str">
        <f t="shared" si="13"/>
        <v>00:10</v>
      </c>
      <c r="N99" s="147" t="str">
        <f t="shared" si="12"/>
        <v>-01:04</v>
      </c>
      <c r="O99" s="148" t="str">
        <f t="shared" si="11"/>
        <v>-00:54</v>
      </c>
      <c r="P99" s="116"/>
      <c r="Q99" s="116"/>
      <c r="R99" s="116"/>
      <c r="S99" s="116"/>
      <c r="T99" s="116"/>
      <c r="U99" s="116"/>
      <c r="V99" s="116"/>
      <c r="W99" s="116"/>
      <c r="X99" s="116"/>
      <c r="Y99" s="116"/>
      <c r="Z99" s="116"/>
      <c r="AA99" s="116"/>
      <c r="AB99" s="116"/>
      <c r="AC99" s="84"/>
      <c r="AD99" s="84"/>
      <c r="AE99" s="84"/>
      <c r="AF99" s="84"/>
      <c r="AG99" s="84"/>
      <c r="AH99" s="84"/>
      <c r="AI99" s="84"/>
      <c r="AJ99" s="84"/>
      <c r="AK99" s="84"/>
      <c r="AL99" s="84"/>
      <c r="AM99" s="84"/>
      <c r="AN99" s="84"/>
      <c r="AO99" s="84"/>
      <c r="AP99" s="84"/>
      <c r="AQ99" s="84"/>
      <c r="AR99" s="84"/>
      <c r="AS99" s="84"/>
    </row>
    <row r="100" spans="1:45" ht="15.75">
      <c r="A100" s="38" t="s">
        <v>17</v>
      </c>
      <c r="B100" t="s">
        <v>4</v>
      </c>
      <c r="C100" s="59" t="s">
        <v>31</v>
      </c>
      <c r="D100" s="59" t="s">
        <v>32</v>
      </c>
      <c r="E100" s="39">
        <v>42219</v>
      </c>
      <c r="F100" s="30">
        <v>0.70347222222222217</v>
      </c>
      <c r="G100" s="77">
        <v>0.72152777777777777</v>
      </c>
      <c r="I100" s="115">
        <f t="shared" si="14"/>
        <v>1.8055555555555602E-2</v>
      </c>
      <c r="J100" s="43">
        <v>0.71875</v>
      </c>
      <c r="K100" s="43">
        <v>0.73958333333333337</v>
      </c>
      <c r="L100" s="115">
        <f t="shared" si="9"/>
        <v>2.083333333333337E-2</v>
      </c>
      <c r="M100" s="147" t="str">
        <f t="shared" si="13"/>
        <v>-00:04</v>
      </c>
      <c r="N100" s="147" t="str">
        <f t="shared" si="12"/>
        <v>-00:22</v>
      </c>
      <c r="O100" s="148" t="str">
        <f t="shared" si="11"/>
        <v>-00:26</v>
      </c>
      <c r="P100" s="116"/>
      <c r="Q100" s="116"/>
      <c r="R100" s="116"/>
      <c r="S100" s="116"/>
      <c r="T100" s="116"/>
      <c r="U100" s="116"/>
      <c r="V100" s="116"/>
      <c r="W100" s="116"/>
      <c r="X100" s="116"/>
      <c r="Y100" s="116"/>
      <c r="Z100" s="116"/>
      <c r="AA100" s="116"/>
      <c r="AB100" s="116"/>
      <c r="AC100" s="84"/>
      <c r="AD100" s="84"/>
      <c r="AE100" s="84"/>
      <c r="AF100" s="84"/>
      <c r="AG100" s="84"/>
      <c r="AH100" s="84"/>
      <c r="AI100" s="84"/>
      <c r="AJ100" s="84"/>
      <c r="AK100" s="84"/>
      <c r="AL100" s="84"/>
      <c r="AM100" s="84"/>
      <c r="AN100" s="84"/>
      <c r="AO100" s="84"/>
      <c r="AP100" s="84"/>
      <c r="AQ100" s="84"/>
      <c r="AR100" s="84"/>
      <c r="AS100" s="84"/>
    </row>
    <row r="101" spans="1:45" ht="15.75">
      <c r="A101" s="38" t="s">
        <v>18</v>
      </c>
      <c r="B101" t="s">
        <v>4</v>
      </c>
      <c r="C101" s="59" t="s">
        <v>31</v>
      </c>
      <c r="D101" s="59" t="s">
        <v>32</v>
      </c>
      <c r="E101" s="39">
        <v>42219</v>
      </c>
      <c r="F101" s="20">
        <v>0.7284722222222223</v>
      </c>
      <c r="G101" s="78">
        <v>0.74930555555555556</v>
      </c>
      <c r="I101" s="115">
        <f t="shared" si="14"/>
        <v>2.0833333333333259E-2</v>
      </c>
      <c r="J101" s="43">
        <v>0.75</v>
      </c>
      <c r="K101" s="43">
        <v>0.77083333333333337</v>
      </c>
      <c r="L101" s="115">
        <f t="shared" si="9"/>
        <v>2.083333333333337E-2</v>
      </c>
      <c r="M101" s="147" t="str">
        <f>IF(L101&gt;I101,"-","")&amp;TEXT(ABS(L101-I101),"hh:mm")</f>
        <v>-00:00</v>
      </c>
      <c r="N101" s="147" t="str">
        <f t="shared" si="12"/>
        <v>-00:31</v>
      </c>
      <c r="O101" s="148" t="str">
        <f t="shared" si="11"/>
        <v>-00:31</v>
      </c>
      <c r="P101" s="116"/>
      <c r="Q101" s="116"/>
      <c r="R101" s="116"/>
      <c r="S101" s="116"/>
      <c r="T101" s="116"/>
      <c r="U101" s="116"/>
      <c r="V101" s="116"/>
      <c r="W101" s="116"/>
      <c r="X101" s="116"/>
      <c r="Y101" s="116"/>
      <c r="Z101" s="116"/>
      <c r="AA101" s="116"/>
      <c r="AB101" s="116"/>
      <c r="AC101" s="84"/>
      <c r="AD101" s="84"/>
      <c r="AE101" s="84"/>
      <c r="AF101" s="84"/>
      <c r="AG101" s="84"/>
      <c r="AH101" s="84"/>
      <c r="AI101" s="84"/>
      <c r="AJ101" s="84"/>
      <c r="AK101" s="84"/>
      <c r="AL101" s="84"/>
      <c r="AM101" s="84"/>
      <c r="AN101" s="84"/>
      <c r="AO101" s="84"/>
      <c r="AP101" s="84"/>
      <c r="AQ101" s="84"/>
      <c r="AR101" s="84"/>
      <c r="AS101" s="84"/>
    </row>
    <row r="102" spans="1:45" s="104" customFormat="1" ht="17.25">
      <c r="A102" s="145" t="s">
        <v>33</v>
      </c>
      <c r="H102" s="146"/>
      <c r="I102" s="132">
        <f>SUM(I96:I101)</f>
        <v>0.21249999999999991</v>
      </c>
      <c r="L102" s="150">
        <f>SUM(L96:L101)</f>
        <v>0.23958333333333331</v>
      </c>
      <c r="M102" s="159" t="str">
        <f>IF(L102&gt;I102,"-","")&amp;TEXT(ABS(L102-I102),"hh:mm")</f>
        <v>-00:39</v>
      </c>
      <c r="N102" s="158" t="str">
        <f t="shared" si="12"/>
        <v>00:00</v>
      </c>
      <c r="O102" s="158" t="str">
        <f t="shared" si="11"/>
        <v>00:00</v>
      </c>
      <c r="P102" s="157"/>
      <c r="Q102" s="157"/>
      <c r="R102" s="157"/>
      <c r="S102" s="157"/>
      <c r="T102" s="157"/>
      <c r="U102" s="157"/>
      <c r="V102" s="157"/>
      <c r="W102" s="157"/>
      <c r="X102" s="157"/>
      <c r="Y102" s="157"/>
      <c r="Z102" s="157"/>
      <c r="AA102" s="157"/>
      <c r="AB102" s="157"/>
      <c r="AC102" s="103"/>
      <c r="AD102" s="103"/>
      <c r="AE102" s="103"/>
      <c r="AF102" s="103"/>
      <c r="AG102" s="103"/>
      <c r="AH102" s="103"/>
      <c r="AI102" s="103"/>
      <c r="AJ102" s="103"/>
      <c r="AK102" s="103"/>
      <c r="AL102" s="103"/>
      <c r="AM102" s="103"/>
      <c r="AN102" s="103"/>
      <c r="AO102" s="103"/>
      <c r="AP102" s="103"/>
      <c r="AQ102" s="103"/>
      <c r="AR102" s="103"/>
      <c r="AS102" s="103"/>
    </row>
    <row r="103" spans="1:45" s="56" customFormat="1" ht="15.75">
      <c r="A103" s="63" t="s">
        <v>13</v>
      </c>
      <c r="B103" s="56" t="s">
        <v>4</v>
      </c>
      <c r="C103" s="60" t="s">
        <v>31</v>
      </c>
      <c r="D103" s="60" t="s">
        <v>32</v>
      </c>
      <c r="E103" s="45">
        <v>42230</v>
      </c>
      <c r="F103" s="75">
        <v>0.33194444444444443</v>
      </c>
      <c r="G103" s="76">
        <v>0.40486111111111112</v>
      </c>
      <c r="H103" s="46"/>
      <c r="I103" s="121">
        <f>(G103-F103)+H103+IF(F103&gt;G103,1)</f>
        <v>7.2916666666666685E-2</v>
      </c>
      <c r="J103" s="54">
        <v>0.33333333333333331</v>
      </c>
      <c r="K103" s="54">
        <v>0.40625</v>
      </c>
      <c r="L103" s="115">
        <f>K103-J103+IF(J103&gt;K103,1)</f>
        <v>7.2916666666666685E-2</v>
      </c>
      <c r="M103" s="147" t="str">
        <f>IF(L103&gt;I103,"-","")&amp;TEXT(ABS(L103-I103),"hh:mm")</f>
        <v>00:00</v>
      </c>
      <c r="N103" s="147" t="str">
        <f t="shared" si="12"/>
        <v>-00:02</v>
      </c>
      <c r="O103" s="148" t="str">
        <f t="shared" si="11"/>
        <v>-00:02</v>
      </c>
      <c r="P103" s="116"/>
      <c r="Q103" s="116"/>
      <c r="R103" s="116"/>
      <c r="S103" s="116"/>
      <c r="T103" s="116"/>
      <c r="U103" s="116"/>
      <c r="V103" s="116"/>
      <c r="W103" s="116"/>
      <c r="X103" s="116"/>
      <c r="Y103" s="116"/>
      <c r="Z103" s="116"/>
      <c r="AA103" s="116"/>
      <c r="AB103" s="116"/>
      <c r="AC103" s="140"/>
      <c r="AD103" s="140"/>
      <c r="AE103" s="140"/>
      <c r="AF103" s="140"/>
      <c r="AG103" s="140"/>
      <c r="AH103" s="140"/>
      <c r="AI103" s="140"/>
      <c r="AJ103" s="140"/>
      <c r="AK103" s="140"/>
      <c r="AL103" s="140"/>
      <c r="AM103" s="140"/>
      <c r="AN103" s="140"/>
      <c r="AO103" s="140"/>
      <c r="AP103" s="140"/>
      <c r="AQ103" s="140"/>
      <c r="AR103" s="140"/>
      <c r="AS103" s="140"/>
    </row>
    <row r="104" spans="1:45" s="57" customFormat="1" ht="15.75">
      <c r="A104" s="55" t="s">
        <v>14</v>
      </c>
      <c r="B104" s="57" t="s">
        <v>4</v>
      </c>
      <c r="C104" s="59" t="s">
        <v>31</v>
      </c>
      <c r="D104" s="59" t="s">
        <v>32</v>
      </c>
      <c r="E104" s="35">
        <v>42230</v>
      </c>
      <c r="F104" s="30">
        <v>0.4145833333333333</v>
      </c>
      <c r="G104" s="77">
        <v>0.49444444444444446</v>
      </c>
      <c r="H104" s="36"/>
      <c r="I104" s="115">
        <f t="shared" si="14"/>
        <v>7.986111111111116E-2</v>
      </c>
      <c r="J104" s="37">
        <v>0.41666666666666669</v>
      </c>
      <c r="K104" s="37">
        <v>0.5</v>
      </c>
      <c r="L104" s="115">
        <f t="shared" si="9"/>
        <v>8.3333333333333315E-2</v>
      </c>
      <c r="M104" s="147" t="str">
        <f t="shared" si="13"/>
        <v>-00:05</v>
      </c>
      <c r="N104" s="147" t="str">
        <f t="shared" si="12"/>
        <v>-00:03</v>
      </c>
      <c r="O104" s="148" t="str">
        <f t="shared" si="11"/>
        <v>-00:08</v>
      </c>
      <c r="P104" s="116"/>
      <c r="Q104" s="116"/>
      <c r="R104" s="116"/>
      <c r="S104" s="116"/>
      <c r="T104" s="116"/>
      <c r="U104" s="116"/>
      <c r="V104" s="116"/>
      <c r="W104" s="116"/>
      <c r="X104" s="116"/>
      <c r="Y104" s="116"/>
      <c r="Z104" s="116"/>
      <c r="AA104" s="116"/>
      <c r="AB104" s="116"/>
      <c r="AC104" s="116"/>
      <c r="AD104" s="116"/>
      <c r="AE104" s="116"/>
      <c r="AF104" s="116"/>
      <c r="AG104" s="116"/>
      <c r="AH104" s="116"/>
      <c r="AI104" s="116"/>
      <c r="AJ104" s="116"/>
      <c r="AK104" s="116"/>
      <c r="AL104" s="116"/>
      <c r="AM104" s="116"/>
      <c r="AN104" s="116"/>
      <c r="AO104" s="116"/>
      <c r="AP104" s="116"/>
      <c r="AQ104" s="116"/>
      <c r="AR104" s="116"/>
      <c r="AS104" s="116"/>
    </row>
    <row r="105" spans="1:45" s="57" customFormat="1" ht="15.75">
      <c r="A105" s="55" t="s">
        <v>15</v>
      </c>
      <c r="B105" s="57" t="s">
        <v>4</v>
      </c>
      <c r="C105" s="59" t="s">
        <v>31</v>
      </c>
      <c r="D105" s="59" t="s">
        <v>32</v>
      </c>
      <c r="E105" s="35">
        <v>42230</v>
      </c>
      <c r="F105" s="30">
        <v>0.50694444444444442</v>
      </c>
      <c r="G105" s="77">
        <v>0.52430555555555558</v>
      </c>
      <c r="H105" s="36"/>
      <c r="I105" s="115">
        <f t="shared" si="14"/>
        <v>1.736111111111116E-2</v>
      </c>
      <c r="J105" s="37">
        <v>0.51041666666666663</v>
      </c>
      <c r="K105" s="37">
        <v>0.53125</v>
      </c>
      <c r="L105" s="115">
        <f t="shared" si="9"/>
        <v>2.083333333333337E-2</v>
      </c>
      <c r="M105" s="147" t="str">
        <f t="shared" si="13"/>
        <v>-00:05</v>
      </c>
      <c r="N105" s="147" t="str">
        <f t="shared" si="12"/>
        <v>-00:05</v>
      </c>
      <c r="O105" s="148" t="str">
        <f t="shared" si="11"/>
        <v>-00:10</v>
      </c>
      <c r="P105" s="116"/>
      <c r="Q105" s="116"/>
      <c r="R105" s="116"/>
      <c r="S105" s="116"/>
      <c r="T105" s="116"/>
      <c r="U105" s="116"/>
      <c r="V105" s="116"/>
      <c r="W105" s="116"/>
      <c r="X105" s="116"/>
      <c r="Y105" s="116"/>
      <c r="Z105" s="116"/>
      <c r="AA105" s="116"/>
      <c r="AB105" s="116"/>
      <c r="AC105" s="116"/>
      <c r="AD105" s="116"/>
      <c r="AE105" s="116"/>
      <c r="AF105" s="116"/>
      <c r="AG105" s="116"/>
      <c r="AH105" s="116"/>
      <c r="AI105" s="116"/>
      <c r="AJ105" s="116"/>
      <c r="AK105" s="116"/>
      <c r="AL105" s="116"/>
      <c r="AM105" s="116"/>
      <c r="AN105" s="116"/>
      <c r="AO105" s="116"/>
      <c r="AP105" s="116"/>
      <c r="AQ105" s="116"/>
      <c r="AR105" s="116"/>
      <c r="AS105" s="116"/>
    </row>
    <row r="106" spans="1:45" s="57" customFormat="1" ht="15.75">
      <c r="A106" s="55" t="s">
        <v>16</v>
      </c>
      <c r="B106" s="57" t="s">
        <v>4</v>
      </c>
      <c r="C106" s="59" t="s">
        <v>31</v>
      </c>
      <c r="D106" s="59" t="s">
        <v>32</v>
      </c>
      <c r="E106" s="35">
        <v>42230</v>
      </c>
      <c r="F106" s="30">
        <v>0.5756944444444444</v>
      </c>
      <c r="G106" s="77">
        <v>0.61388888888888882</v>
      </c>
      <c r="H106" s="36"/>
      <c r="I106" s="115">
        <f t="shared" si="14"/>
        <v>3.819444444444442E-2</v>
      </c>
      <c r="J106" s="37">
        <v>0.58333333333333337</v>
      </c>
      <c r="K106" s="37">
        <v>0.625</v>
      </c>
      <c r="L106" s="115">
        <f t="shared" si="9"/>
        <v>4.166666666666663E-2</v>
      </c>
      <c r="M106" s="147" t="str">
        <f t="shared" si="13"/>
        <v>-00:05</v>
      </c>
      <c r="N106" s="147" t="str">
        <f t="shared" si="12"/>
        <v>-00:11</v>
      </c>
      <c r="O106" s="148" t="str">
        <f t="shared" si="11"/>
        <v>-00:16</v>
      </c>
      <c r="P106" s="116"/>
      <c r="Q106" s="116"/>
      <c r="R106" s="116"/>
      <c r="S106" s="116"/>
      <c r="T106" s="116"/>
      <c r="U106" s="116"/>
      <c r="V106" s="116"/>
      <c r="W106" s="116"/>
      <c r="X106" s="116"/>
      <c r="Y106" s="116"/>
      <c r="Z106" s="116"/>
      <c r="AA106" s="116"/>
      <c r="AB106" s="116"/>
      <c r="AC106" s="116"/>
      <c r="AD106" s="116"/>
      <c r="AE106" s="116"/>
      <c r="AF106" s="116"/>
      <c r="AG106" s="116"/>
      <c r="AH106" s="116"/>
      <c r="AI106" s="116"/>
      <c r="AJ106" s="116"/>
      <c r="AK106" s="116"/>
      <c r="AL106" s="116"/>
      <c r="AM106" s="116"/>
      <c r="AN106" s="116"/>
      <c r="AO106" s="116"/>
      <c r="AP106" s="116"/>
      <c r="AQ106" s="116"/>
      <c r="AR106" s="116"/>
      <c r="AS106" s="116"/>
    </row>
    <row r="107" spans="1:45" s="57" customFormat="1" ht="15.75">
      <c r="A107" s="55" t="s">
        <v>17</v>
      </c>
      <c r="B107" s="57" t="s">
        <v>4</v>
      </c>
      <c r="C107" s="59" t="s">
        <v>31</v>
      </c>
      <c r="D107" s="59" t="s">
        <v>32</v>
      </c>
      <c r="E107" s="35">
        <v>42230</v>
      </c>
      <c r="F107" s="30">
        <v>0.72777777777777775</v>
      </c>
      <c r="G107" s="77">
        <v>0.75138888888888899</v>
      </c>
      <c r="H107" s="36"/>
      <c r="I107" s="115">
        <f t="shared" si="14"/>
        <v>2.3611111111111249E-2</v>
      </c>
      <c r="J107" s="37">
        <v>0.75</v>
      </c>
      <c r="K107" s="37">
        <v>0.77083333333333337</v>
      </c>
      <c r="L107" s="115">
        <f t="shared" si="9"/>
        <v>2.083333333333337E-2</v>
      </c>
      <c r="M107" s="147" t="str">
        <f t="shared" si="13"/>
        <v>00:04</v>
      </c>
      <c r="N107" s="147" t="str">
        <f t="shared" si="12"/>
        <v>-00:32</v>
      </c>
      <c r="O107" s="148" t="str">
        <f t="shared" si="11"/>
        <v>-00:28</v>
      </c>
      <c r="P107" s="116"/>
      <c r="Q107" s="116"/>
      <c r="R107" s="116"/>
      <c r="S107" s="116"/>
      <c r="T107" s="116"/>
      <c r="U107" s="116"/>
      <c r="V107" s="116"/>
      <c r="W107" s="116"/>
      <c r="X107" s="116"/>
      <c r="Y107" s="116"/>
      <c r="Z107" s="116"/>
      <c r="AA107" s="116"/>
      <c r="AB107" s="116"/>
      <c r="AC107" s="116"/>
      <c r="AD107" s="116"/>
      <c r="AE107" s="116"/>
      <c r="AF107" s="116"/>
      <c r="AG107" s="116"/>
      <c r="AH107" s="116"/>
      <c r="AI107" s="116"/>
      <c r="AJ107" s="116"/>
      <c r="AK107" s="116"/>
      <c r="AL107" s="116"/>
      <c r="AM107" s="116"/>
      <c r="AN107" s="116"/>
      <c r="AO107" s="116"/>
      <c r="AP107" s="116"/>
      <c r="AQ107" s="116"/>
      <c r="AR107" s="116"/>
      <c r="AS107" s="116"/>
    </row>
    <row r="108" spans="1:45" s="58" customFormat="1" ht="15.75">
      <c r="A108" s="29" t="s">
        <v>18</v>
      </c>
      <c r="B108" s="58" t="s">
        <v>4</v>
      </c>
      <c r="C108" s="61" t="s">
        <v>31</v>
      </c>
      <c r="D108" s="61" t="s">
        <v>32</v>
      </c>
      <c r="E108" s="50">
        <v>42230</v>
      </c>
      <c r="F108" s="20">
        <v>0.76041666666666663</v>
      </c>
      <c r="G108" s="78">
        <v>0.78055555555555556</v>
      </c>
      <c r="H108" s="51"/>
      <c r="I108" s="122">
        <f t="shared" si="14"/>
        <v>2.0138888888888928E-2</v>
      </c>
      <c r="J108" s="52">
        <v>0.78125</v>
      </c>
      <c r="K108" s="52">
        <v>0.80208333333333337</v>
      </c>
      <c r="L108" s="115">
        <f t="shared" si="9"/>
        <v>2.083333333333337E-2</v>
      </c>
      <c r="M108" s="147" t="str">
        <f t="shared" si="13"/>
        <v>-00:01</v>
      </c>
      <c r="N108" s="147" t="str">
        <f t="shared" si="12"/>
        <v>-00:30</v>
      </c>
      <c r="O108" s="148" t="str">
        <f t="shared" si="11"/>
        <v>-00:31</v>
      </c>
      <c r="P108" s="116"/>
      <c r="Q108" s="116"/>
      <c r="R108" s="116"/>
      <c r="S108" s="116"/>
      <c r="T108" s="116"/>
      <c r="U108" s="116"/>
      <c r="V108" s="116"/>
      <c r="W108" s="116"/>
      <c r="X108" s="116"/>
      <c r="Y108" s="116"/>
      <c r="Z108" s="116"/>
      <c r="AA108" s="116"/>
      <c r="AB108" s="116"/>
      <c r="AC108" s="142"/>
      <c r="AD108" s="142"/>
      <c r="AE108" s="142"/>
      <c r="AF108" s="142"/>
      <c r="AG108" s="142"/>
      <c r="AH108" s="142"/>
      <c r="AI108" s="142"/>
      <c r="AJ108" s="142"/>
      <c r="AK108" s="142"/>
      <c r="AL108" s="142"/>
      <c r="AM108" s="142"/>
      <c r="AN108" s="142"/>
      <c r="AO108" s="142"/>
      <c r="AP108" s="142"/>
      <c r="AQ108" s="142"/>
      <c r="AR108" s="142"/>
      <c r="AS108" s="142"/>
    </row>
    <row r="109" spans="1:45" s="104" customFormat="1" ht="17.25">
      <c r="A109" s="145" t="s">
        <v>33</v>
      </c>
      <c r="H109" s="146"/>
      <c r="I109" s="132">
        <f>SUM(I103:I108)</f>
        <v>0.2520833333333336</v>
      </c>
      <c r="L109" s="150">
        <f>SUM(L103:L108)</f>
        <v>0.26041666666666674</v>
      </c>
      <c r="M109" s="159" t="str">
        <f t="shared" ref="M109" si="15">IF(L109&gt;I109,"-","")&amp;TEXT(ABS(L109-I109),"hh:mm")</f>
        <v>-00:12</v>
      </c>
      <c r="N109" s="158" t="str">
        <f t="shared" ref="N109" si="16">IF(J109&gt;F109,"-","")&amp;TEXT(ABS(J109-F109),"hh:mm")</f>
        <v>00:00</v>
      </c>
      <c r="O109" s="158" t="str">
        <f t="shared" ref="O109" si="17">IF(K109&gt;G109,"-","")&amp;TEXT(ABS(K109-G109),"hh:mm")</f>
        <v>00:00</v>
      </c>
      <c r="P109" s="157"/>
      <c r="Q109" s="157"/>
      <c r="R109" s="157"/>
      <c r="S109" s="157"/>
      <c r="T109" s="157"/>
      <c r="U109" s="157"/>
      <c r="V109" s="157"/>
      <c r="W109" s="157"/>
      <c r="X109" s="157"/>
      <c r="Y109" s="157"/>
      <c r="Z109" s="157"/>
      <c r="AA109" s="157"/>
      <c r="AB109" s="157"/>
      <c r="AC109" s="103"/>
      <c r="AD109" s="103"/>
      <c r="AE109" s="103"/>
      <c r="AF109" s="103"/>
      <c r="AG109" s="103"/>
      <c r="AH109" s="103"/>
      <c r="AI109" s="103"/>
      <c r="AJ109" s="103"/>
      <c r="AK109" s="103"/>
      <c r="AL109" s="103"/>
      <c r="AM109" s="103"/>
      <c r="AN109" s="103"/>
      <c r="AO109" s="103"/>
      <c r="AP109" s="103"/>
      <c r="AQ109" s="103"/>
      <c r="AR109" s="103"/>
      <c r="AS109" s="103"/>
    </row>
    <row r="110" spans="1:45" ht="15.75">
      <c r="A110" s="63" t="s">
        <v>13</v>
      </c>
      <c r="B110" s="162" t="s">
        <v>4</v>
      </c>
      <c r="C110" s="59" t="s">
        <v>31</v>
      </c>
      <c r="D110" s="59" t="s">
        <v>32</v>
      </c>
      <c r="E110" s="39">
        <v>42231</v>
      </c>
      <c r="F110" s="75">
        <v>0.3347222222222222</v>
      </c>
      <c r="G110" s="76">
        <v>0.36805555555555558</v>
      </c>
      <c r="I110" s="121">
        <f>(G110-F110)+H110+IF(F110&gt;G110,1)</f>
        <v>3.3333333333333381E-2</v>
      </c>
      <c r="J110" s="43">
        <v>0.3125</v>
      </c>
      <c r="K110" s="43">
        <v>0.34375</v>
      </c>
      <c r="L110" s="115">
        <f>K110-J110+IF(J110&gt;K110,1)</f>
        <v>3.125E-2</v>
      </c>
      <c r="M110" s="147" t="str">
        <f t="shared" si="13"/>
        <v>00:03</v>
      </c>
      <c r="N110" s="147" t="str">
        <f t="shared" si="12"/>
        <v>00:32</v>
      </c>
      <c r="O110" s="163" t="str">
        <f t="shared" si="11"/>
        <v>00:35</v>
      </c>
      <c r="P110" s="116"/>
      <c r="Q110" s="116"/>
      <c r="R110" s="116"/>
      <c r="S110" s="116"/>
      <c r="T110" s="116"/>
      <c r="U110" s="116"/>
      <c r="V110" s="116"/>
      <c r="W110" s="116"/>
      <c r="X110" s="116"/>
      <c r="Y110" s="116"/>
      <c r="Z110" s="116"/>
      <c r="AA110" s="116"/>
      <c r="AB110" s="116"/>
      <c r="AC110" s="84"/>
      <c r="AD110" s="84"/>
      <c r="AE110" s="84"/>
      <c r="AF110" s="84"/>
      <c r="AG110" s="84"/>
      <c r="AH110" s="84"/>
      <c r="AI110" s="84"/>
      <c r="AJ110" s="84"/>
      <c r="AK110" s="84"/>
      <c r="AL110" s="84"/>
      <c r="AM110" s="84"/>
      <c r="AN110" s="84"/>
      <c r="AO110" s="84"/>
      <c r="AP110" s="84"/>
      <c r="AQ110" s="84"/>
      <c r="AR110" s="84"/>
      <c r="AS110" s="84"/>
    </row>
    <row r="111" spans="1:45" ht="15.75">
      <c r="A111" s="55" t="s">
        <v>14</v>
      </c>
      <c r="B111" s="162" t="s">
        <v>4</v>
      </c>
      <c r="C111" s="59" t="s">
        <v>31</v>
      </c>
      <c r="D111" s="59" t="s">
        <v>32</v>
      </c>
      <c r="E111" s="39">
        <v>42231</v>
      </c>
      <c r="F111" s="30">
        <v>0.37638888888888888</v>
      </c>
      <c r="G111" s="77">
        <v>0.39861111111111108</v>
      </c>
      <c r="I111" s="115">
        <f t="shared" ref="I111:I124" si="18">(G111-F111)+H111+IF(F111&gt;G111,1)</f>
        <v>2.2222222222222199E-2</v>
      </c>
      <c r="J111" s="43">
        <v>0.38541666666666669</v>
      </c>
      <c r="K111" s="43">
        <v>0.41666666666666669</v>
      </c>
      <c r="L111" s="115">
        <f t="shared" ref="L111:L124" si="19">K111-J111+IF(J111&gt;K111,1)</f>
        <v>3.125E-2</v>
      </c>
      <c r="M111" s="147" t="str">
        <f t="shared" si="13"/>
        <v>-00:13</v>
      </c>
      <c r="N111" s="147" t="str">
        <f t="shared" si="12"/>
        <v>-00:13</v>
      </c>
      <c r="O111" s="163" t="str">
        <f t="shared" si="11"/>
        <v>-00:26</v>
      </c>
    </row>
    <row r="112" spans="1:45" ht="15.75">
      <c r="A112" s="55" t="s">
        <v>15</v>
      </c>
      <c r="B112" s="162" t="s">
        <v>4</v>
      </c>
      <c r="C112" s="59" t="s">
        <v>31</v>
      </c>
      <c r="D112" s="59" t="s">
        <v>32</v>
      </c>
      <c r="E112" s="39">
        <v>42231</v>
      </c>
      <c r="F112" s="30">
        <v>0.42430555555555555</v>
      </c>
      <c r="G112" s="77">
        <v>0.4604166666666667</v>
      </c>
      <c r="I112" s="115">
        <f t="shared" si="18"/>
        <v>3.6111111111111149E-2</v>
      </c>
      <c r="J112" s="43">
        <v>0.42708333333333331</v>
      </c>
      <c r="K112" s="43">
        <v>0.44791666666666669</v>
      </c>
      <c r="L112" s="115">
        <f t="shared" si="19"/>
        <v>2.083333333333337E-2</v>
      </c>
      <c r="M112" s="147" t="str">
        <f t="shared" si="13"/>
        <v>00:22</v>
      </c>
      <c r="N112" s="147" t="str">
        <f t="shared" si="12"/>
        <v>-00:04</v>
      </c>
      <c r="O112" s="163" t="str">
        <f t="shared" si="11"/>
        <v>00:18</v>
      </c>
    </row>
    <row r="113" spans="1:45" ht="15.75">
      <c r="A113" s="55" t="s">
        <v>16</v>
      </c>
      <c r="B113" s="162" t="s">
        <v>4</v>
      </c>
      <c r="C113" s="59" t="s">
        <v>31</v>
      </c>
      <c r="D113" s="59" t="s">
        <v>32</v>
      </c>
      <c r="E113" s="39">
        <v>42231</v>
      </c>
      <c r="F113" s="30">
        <v>0.4604166666666667</v>
      </c>
      <c r="G113" s="77">
        <v>0.48888888888888887</v>
      </c>
      <c r="I113" s="115">
        <f t="shared" si="18"/>
        <v>2.8472222222222177E-2</v>
      </c>
      <c r="J113" s="43">
        <v>0.45833333333333331</v>
      </c>
      <c r="K113" s="43">
        <v>0.48958333333333331</v>
      </c>
      <c r="L113" s="115">
        <f t="shared" si="19"/>
        <v>3.125E-2</v>
      </c>
      <c r="M113" s="147" t="str">
        <f t="shared" si="13"/>
        <v>-00:04</v>
      </c>
      <c r="N113" s="147" t="str">
        <f t="shared" si="12"/>
        <v>00:03</v>
      </c>
      <c r="O113" s="163" t="str">
        <f t="shared" si="11"/>
        <v>-00:01</v>
      </c>
    </row>
    <row r="114" spans="1:45" ht="15.75">
      <c r="A114" s="55" t="s">
        <v>17</v>
      </c>
      <c r="B114" s="162" t="s">
        <v>4</v>
      </c>
      <c r="C114" s="59" t="s">
        <v>31</v>
      </c>
      <c r="D114" s="59" t="s">
        <v>32</v>
      </c>
      <c r="E114" s="39">
        <v>42231</v>
      </c>
      <c r="F114" s="30">
        <v>0.70347222222222217</v>
      </c>
      <c r="G114" s="77">
        <v>0.72430555555555554</v>
      </c>
      <c r="I114" s="115">
        <f t="shared" si="18"/>
        <v>2.083333333333337E-2</v>
      </c>
      <c r="J114" s="43">
        <v>0.70833333333333337</v>
      </c>
      <c r="K114" s="43">
        <v>0.72916666666666663</v>
      </c>
      <c r="L114" s="115">
        <f t="shared" si="19"/>
        <v>2.0833333333333259E-2</v>
      </c>
      <c r="M114" s="147" t="str">
        <f t="shared" si="13"/>
        <v>00:00</v>
      </c>
      <c r="N114" s="147" t="str">
        <f t="shared" si="12"/>
        <v>-00:07</v>
      </c>
      <c r="O114" s="163" t="str">
        <f t="shared" si="11"/>
        <v>-00:07</v>
      </c>
    </row>
    <row r="115" spans="1:45" ht="15.75">
      <c r="A115" s="55" t="s">
        <v>18</v>
      </c>
      <c r="B115" s="162" t="s">
        <v>4</v>
      </c>
      <c r="C115" s="59" t="s">
        <v>31</v>
      </c>
      <c r="D115" s="59" t="s">
        <v>32</v>
      </c>
      <c r="E115" s="39">
        <v>42231</v>
      </c>
      <c r="F115" s="30">
        <v>0.7319444444444444</v>
      </c>
      <c r="G115" s="77">
        <v>0.75138888888888899</v>
      </c>
      <c r="I115" s="115">
        <f t="shared" si="18"/>
        <v>1.9444444444444597E-2</v>
      </c>
      <c r="J115" s="43">
        <v>0.73958333333333337</v>
      </c>
      <c r="K115" s="43">
        <v>0.76041666666666663</v>
      </c>
      <c r="L115" s="115">
        <f t="shared" si="19"/>
        <v>2.0833333333333259E-2</v>
      </c>
      <c r="M115" s="147" t="str">
        <f t="shared" si="13"/>
        <v>-00:02</v>
      </c>
      <c r="N115" s="147" t="str">
        <f t="shared" si="12"/>
        <v>-00:11</v>
      </c>
      <c r="O115" s="163" t="str">
        <f t="shared" si="11"/>
        <v>-00:13</v>
      </c>
    </row>
    <row r="116" spans="1:45" ht="15.75">
      <c r="A116" s="38" t="s">
        <v>24</v>
      </c>
      <c r="B116" s="162" t="s">
        <v>4</v>
      </c>
      <c r="C116" s="59" t="s">
        <v>31</v>
      </c>
      <c r="D116" s="59" t="s">
        <v>32</v>
      </c>
      <c r="E116" s="39">
        <v>42231</v>
      </c>
      <c r="F116" s="20">
        <v>0.7597222222222223</v>
      </c>
      <c r="G116" s="78">
        <v>0.78402777777777777</v>
      </c>
      <c r="I116" s="122">
        <f t="shared" si="18"/>
        <v>2.4305555555555469E-2</v>
      </c>
      <c r="J116" s="43">
        <v>0.77083333333333337</v>
      </c>
      <c r="K116" s="43">
        <v>0.79166666666666663</v>
      </c>
      <c r="L116" s="115">
        <f t="shared" si="19"/>
        <v>2.0833333333333259E-2</v>
      </c>
      <c r="M116" s="147" t="str">
        <f t="shared" si="13"/>
        <v>00:05</v>
      </c>
      <c r="N116" s="147" t="str">
        <f t="shared" si="12"/>
        <v>-00:16</v>
      </c>
      <c r="O116" s="163" t="str">
        <f t="shared" si="11"/>
        <v>-00:11</v>
      </c>
    </row>
    <row r="117" spans="1:45" s="104" customFormat="1" ht="17.25">
      <c r="A117" s="145" t="s">
        <v>33</v>
      </c>
      <c r="H117" s="146"/>
      <c r="I117" s="132">
        <f>SUM(I110:I116)</f>
        <v>0.18472222222222234</v>
      </c>
      <c r="L117" s="150">
        <f>SUM(L110:L116)</f>
        <v>0.17708333333333315</v>
      </c>
      <c r="M117" s="159" t="str">
        <f t="shared" ref="M117" si="20">IF(L117&gt;I117,"-","")&amp;TEXT(ABS(L117-I117),"hh:mm")</f>
        <v>00:11</v>
      </c>
      <c r="N117" s="158" t="str">
        <f t="shared" ref="N117" si="21">IF(J117&gt;F117,"-","")&amp;TEXT(ABS(J117-F117),"hh:mm")</f>
        <v>00:00</v>
      </c>
      <c r="O117" s="158" t="str">
        <f t="shared" ref="O117" si="22">IF(K117&gt;G117,"-","")&amp;TEXT(ABS(K117-G117),"hh:mm")</f>
        <v>00:00</v>
      </c>
      <c r="P117" s="157"/>
      <c r="Q117" s="157"/>
      <c r="R117" s="157"/>
      <c r="S117" s="157"/>
      <c r="T117" s="157"/>
      <c r="U117" s="157"/>
      <c r="V117" s="157"/>
      <c r="W117" s="157"/>
      <c r="X117" s="157"/>
      <c r="Y117" s="157"/>
      <c r="Z117" s="157"/>
      <c r="AA117" s="157"/>
      <c r="AB117" s="157"/>
      <c r="AC117" s="103"/>
      <c r="AD117" s="103"/>
      <c r="AE117" s="103"/>
      <c r="AF117" s="103"/>
      <c r="AG117" s="103"/>
      <c r="AH117" s="103"/>
      <c r="AI117" s="103"/>
      <c r="AJ117" s="103"/>
      <c r="AK117" s="103"/>
      <c r="AL117" s="103"/>
      <c r="AM117" s="103"/>
      <c r="AN117" s="103"/>
      <c r="AO117" s="103"/>
      <c r="AP117" s="103"/>
      <c r="AQ117" s="103"/>
      <c r="AR117" s="103"/>
      <c r="AS117" s="103"/>
    </row>
    <row r="118" spans="1:45" ht="15.75">
      <c r="A118" s="63" t="s">
        <v>13</v>
      </c>
      <c r="B118" s="162" t="s">
        <v>4</v>
      </c>
      <c r="C118" s="59" t="s">
        <v>31</v>
      </c>
      <c r="D118" s="59" t="s">
        <v>32</v>
      </c>
      <c r="E118" s="39">
        <v>42232</v>
      </c>
      <c r="F118" s="75">
        <v>0.33402777777777781</v>
      </c>
      <c r="G118" s="76">
        <v>0.3666666666666667</v>
      </c>
      <c r="I118" s="121">
        <f t="shared" si="18"/>
        <v>3.2638888888888884E-2</v>
      </c>
      <c r="J118" s="43">
        <v>0.3125</v>
      </c>
      <c r="K118" s="43">
        <v>0.34375</v>
      </c>
      <c r="L118" s="115">
        <f>K118-J118+IF(J118&gt;K118,1)</f>
        <v>3.125E-2</v>
      </c>
      <c r="M118" s="147" t="str">
        <f t="shared" si="13"/>
        <v>00:02</v>
      </c>
      <c r="N118" s="147" t="str">
        <f t="shared" si="12"/>
        <v>00:31</v>
      </c>
      <c r="O118" s="163" t="str">
        <f t="shared" si="11"/>
        <v>00:33</v>
      </c>
    </row>
    <row r="119" spans="1:45" ht="15.75">
      <c r="A119" s="55" t="s">
        <v>14</v>
      </c>
      <c r="B119" s="162" t="s">
        <v>4</v>
      </c>
      <c r="C119" s="59" t="s">
        <v>31</v>
      </c>
      <c r="D119" s="59" t="s">
        <v>32</v>
      </c>
      <c r="E119" s="39">
        <v>42232</v>
      </c>
      <c r="F119" s="30">
        <v>0.3743055555555555</v>
      </c>
      <c r="G119" s="77">
        <v>0.39444444444444443</v>
      </c>
      <c r="I119" s="115">
        <f t="shared" si="18"/>
        <v>2.0138888888888928E-2</v>
      </c>
      <c r="J119" s="43">
        <v>0.38541666666666669</v>
      </c>
      <c r="K119" s="43">
        <v>0.41666666666666669</v>
      </c>
      <c r="L119" s="115">
        <f t="shared" si="19"/>
        <v>3.125E-2</v>
      </c>
      <c r="M119" s="147" t="str">
        <f t="shared" si="13"/>
        <v>-00:16</v>
      </c>
      <c r="N119" s="147" t="str">
        <f t="shared" si="12"/>
        <v>-00:16</v>
      </c>
      <c r="O119" s="163" t="str">
        <f t="shared" si="11"/>
        <v>-00:32</v>
      </c>
    </row>
    <row r="120" spans="1:45" ht="15.75">
      <c r="A120" s="55" t="s">
        <v>15</v>
      </c>
      <c r="B120" s="162" t="s">
        <v>4</v>
      </c>
      <c r="C120" s="59" t="s">
        <v>31</v>
      </c>
      <c r="D120" s="59" t="s">
        <v>32</v>
      </c>
      <c r="E120" s="39">
        <v>42232</v>
      </c>
      <c r="F120" s="30">
        <v>0.39930555555555558</v>
      </c>
      <c r="G120" s="77">
        <v>0.45694444444444443</v>
      </c>
      <c r="I120" s="115">
        <f t="shared" si="18"/>
        <v>5.7638888888888851E-2</v>
      </c>
      <c r="J120" s="43">
        <v>0.42708333333333331</v>
      </c>
      <c r="K120" s="43">
        <v>0.44791666666666669</v>
      </c>
      <c r="L120" s="115">
        <f t="shared" si="19"/>
        <v>2.083333333333337E-2</v>
      </c>
      <c r="M120" s="147" t="str">
        <f t="shared" si="13"/>
        <v>00:53</v>
      </c>
      <c r="N120" s="147" t="str">
        <f t="shared" si="12"/>
        <v>-00:40</v>
      </c>
      <c r="O120" s="163" t="str">
        <f t="shared" si="11"/>
        <v>00:13</v>
      </c>
    </row>
    <row r="121" spans="1:45" ht="15.75">
      <c r="A121" s="55" t="s">
        <v>16</v>
      </c>
      <c r="B121" s="162" t="s">
        <v>4</v>
      </c>
      <c r="C121" s="59" t="s">
        <v>31</v>
      </c>
      <c r="D121" s="59" t="s">
        <v>32</v>
      </c>
      <c r="E121" s="39">
        <v>42232</v>
      </c>
      <c r="F121" s="30">
        <v>0.45694444444444443</v>
      </c>
      <c r="G121" s="77">
        <v>0.48749999999999999</v>
      </c>
      <c r="I121" s="115">
        <f t="shared" si="18"/>
        <v>3.0555555555555558E-2</v>
      </c>
      <c r="J121" s="43">
        <v>0.45833333333333331</v>
      </c>
      <c r="K121" s="43">
        <v>0.48958333333333331</v>
      </c>
      <c r="L121" s="115">
        <f t="shared" si="19"/>
        <v>3.125E-2</v>
      </c>
      <c r="M121" s="147" t="str">
        <f t="shared" si="13"/>
        <v>-00:01</v>
      </c>
      <c r="N121" s="147" t="str">
        <f t="shared" si="12"/>
        <v>-00:02</v>
      </c>
      <c r="O121" s="163" t="str">
        <f t="shared" si="11"/>
        <v>-00:03</v>
      </c>
    </row>
    <row r="122" spans="1:45" ht="15.75">
      <c r="A122" s="55" t="s">
        <v>17</v>
      </c>
      <c r="B122" s="162" t="s">
        <v>4</v>
      </c>
      <c r="C122" s="59" t="s">
        <v>31</v>
      </c>
      <c r="D122" s="59" t="s">
        <v>32</v>
      </c>
      <c r="E122" s="39">
        <v>42232</v>
      </c>
      <c r="F122" s="30">
        <v>0.70416666666666661</v>
      </c>
      <c r="G122" s="77">
        <v>0.72430555555555554</v>
      </c>
      <c r="I122" s="115">
        <f t="shared" si="18"/>
        <v>2.0138888888888928E-2</v>
      </c>
      <c r="J122" s="43">
        <v>0.70833333333333337</v>
      </c>
      <c r="K122" s="43">
        <v>0.72916666666666663</v>
      </c>
      <c r="L122" s="115">
        <f t="shared" si="19"/>
        <v>2.0833333333333259E-2</v>
      </c>
      <c r="M122" s="147" t="str">
        <f t="shared" si="13"/>
        <v>-00:01</v>
      </c>
      <c r="N122" s="147" t="str">
        <f t="shared" si="12"/>
        <v>-00:06</v>
      </c>
      <c r="O122" s="163" t="str">
        <f t="shared" si="11"/>
        <v>-00:07</v>
      </c>
    </row>
    <row r="123" spans="1:45" ht="15.75">
      <c r="A123" s="55" t="s">
        <v>18</v>
      </c>
      <c r="B123" s="162" t="s">
        <v>4</v>
      </c>
      <c r="C123" s="59" t="s">
        <v>31</v>
      </c>
      <c r="D123" s="59" t="s">
        <v>32</v>
      </c>
      <c r="E123" s="39">
        <v>42232</v>
      </c>
      <c r="F123" s="30">
        <v>0.73402777777777783</v>
      </c>
      <c r="G123" s="77">
        <v>0.75347222222222221</v>
      </c>
      <c r="I123" s="115">
        <f t="shared" si="18"/>
        <v>1.9444444444444375E-2</v>
      </c>
      <c r="J123" s="43">
        <v>0.73958333333333337</v>
      </c>
      <c r="K123" s="43">
        <v>0.76041666666666663</v>
      </c>
      <c r="L123" s="115">
        <f t="shared" si="19"/>
        <v>2.0833333333333259E-2</v>
      </c>
      <c r="M123" s="147" t="str">
        <f t="shared" si="13"/>
        <v>-00:02</v>
      </c>
      <c r="N123" s="147" t="str">
        <f t="shared" si="12"/>
        <v>-00:08</v>
      </c>
      <c r="O123" s="163" t="str">
        <f t="shared" si="11"/>
        <v>-00:10</v>
      </c>
    </row>
    <row r="124" spans="1:45" ht="15.75">
      <c r="A124" s="38" t="s">
        <v>24</v>
      </c>
      <c r="B124" s="162" t="s">
        <v>4</v>
      </c>
      <c r="C124" s="59" t="s">
        <v>31</v>
      </c>
      <c r="D124" s="59" t="s">
        <v>32</v>
      </c>
      <c r="E124" s="39">
        <v>42232</v>
      </c>
      <c r="F124" s="20">
        <v>0.76111111111111107</v>
      </c>
      <c r="G124" s="78">
        <v>0.28819444444444448</v>
      </c>
      <c r="I124" s="122">
        <f t="shared" si="18"/>
        <v>0.52708333333333335</v>
      </c>
      <c r="J124" s="43">
        <v>0.77083333333333337</v>
      </c>
      <c r="K124" s="43">
        <v>0.79166666666666663</v>
      </c>
      <c r="L124" s="115">
        <f t="shared" si="19"/>
        <v>2.0833333333333259E-2</v>
      </c>
      <c r="M124" s="147" t="str">
        <f t="shared" si="13"/>
        <v>12:09</v>
      </c>
      <c r="N124" s="147" t="str">
        <f t="shared" si="12"/>
        <v>-00:14</v>
      </c>
      <c r="O124" s="163" t="str">
        <f t="shared" si="11"/>
        <v>-12:05</v>
      </c>
    </row>
    <row r="125" spans="1:45" s="104" customFormat="1" ht="17.25">
      <c r="A125" s="145" t="s">
        <v>33</v>
      </c>
      <c r="H125" s="146"/>
      <c r="I125" s="132">
        <f>SUM(I118:I124)</f>
        <v>0.70763888888888893</v>
      </c>
      <c r="L125" s="150">
        <f>SUM(L118:L124)</f>
        <v>0.17708333333333315</v>
      </c>
      <c r="M125" s="159" t="str">
        <f t="shared" ref="M125" si="23">IF(L125&gt;I125,"-","")&amp;TEXT(ABS(L125-I125),"hh:mm")</f>
        <v>12:44</v>
      </c>
      <c r="N125" s="158" t="str">
        <f t="shared" ref="N125" si="24">IF(J125&gt;F125,"-","")&amp;TEXT(ABS(J125-F125),"hh:mm")</f>
        <v>00:00</v>
      </c>
      <c r="O125" s="158" t="str">
        <f t="shared" ref="O125" si="25">IF(K125&gt;G125,"-","")&amp;TEXT(ABS(K125-G125),"hh:mm")</f>
        <v>00:00</v>
      </c>
      <c r="P125" s="157"/>
      <c r="Q125" s="157"/>
      <c r="R125" s="157"/>
      <c r="S125" s="157"/>
      <c r="T125" s="157"/>
      <c r="U125" s="157"/>
      <c r="V125" s="157"/>
      <c r="W125" s="157"/>
      <c r="X125" s="157"/>
      <c r="Y125" s="157"/>
      <c r="Z125" s="157"/>
      <c r="AA125" s="157"/>
      <c r="AB125" s="157"/>
      <c r="AC125" s="103"/>
      <c r="AD125" s="103"/>
      <c r="AE125" s="103"/>
      <c r="AF125" s="103"/>
      <c r="AG125" s="103"/>
      <c r="AH125" s="103"/>
      <c r="AI125" s="103"/>
      <c r="AJ125" s="103"/>
      <c r="AK125" s="103"/>
      <c r="AL125" s="103"/>
      <c r="AM125" s="103"/>
      <c r="AN125" s="103"/>
      <c r="AO125" s="103"/>
      <c r="AP125" s="103"/>
      <c r="AQ125" s="103"/>
      <c r="AR125" s="103"/>
      <c r="AS125" s="103"/>
    </row>
    <row r="126" spans="1:45" s="84" customFormat="1">
      <c r="H126" s="164"/>
      <c r="I126" s="119"/>
      <c r="L126" s="119"/>
      <c r="P126" s="116"/>
      <c r="Q126" s="116"/>
      <c r="R126" s="116"/>
      <c r="S126" s="116"/>
      <c r="T126" s="116"/>
      <c r="U126" s="116"/>
      <c r="V126" s="116"/>
      <c r="W126" s="116"/>
      <c r="X126" s="116"/>
      <c r="Y126" s="116"/>
      <c r="Z126" s="116"/>
      <c r="AA126" s="116"/>
      <c r="AB126" s="116"/>
    </row>
    <row r="127" spans="1:45" s="84" customFormat="1">
      <c r="H127" s="164"/>
      <c r="I127" s="119"/>
      <c r="L127" s="119"/>
      <c r="P127" s="116"/>
      <c r="Q127" s="116"/>
      <c r="R127" s="116"/>
      <c r="S127" s="116"/>
      <c r="T127" s="116"/>
      <c r="U127" s="116"/>
      <c r="V127" s="116"/>
      <c r="W127" s="116"/>
      <c r="X127" s="116"/>
      <c r="Y127" s="116"/>
      <c r="Z127" s="116"/>
      <c r="AA127" s="116"/>
      <c r="AB127" s="116"/>
    </row>
    <row r="128" spans="1:45" s="84" customFormat="1">
      <c r="H128" s="164"/>
      <c r="I128" s="119"/>
      <c r="L128" s="119"/>
      <c r="P128" s="116"/>
      <c r="Q128" s="116"/>
      <c r="R128" s="116"/>
      <c r="S128" s="116"/>
      <c r="T128" s="116"/>
      <c r="U128" s="116"/>
      <c r="V128" s="116"/>
      <c r="W128" s="116"/>
      <c r="X128" s="116"/>
      <c r="Y128" s="116"/>
      <c r="Z128" s="116"/>
      <c r="AA128" s="116"/>
      <c r="AB128" s="116"/>
    </row>
    <row r="129" spans="2:4">
      <c r="B129" t="s">
        <v>4</v>
      </c>
      <c r="C129" t="s">
        <v>35</v>
      </c>
      <c r="D129" t="s">
        <v>36</v>
      </c>
    </row>
  </sheetData>
  <mergeCells count="2">
    <mergeCell ref="F2:I2"/>
    <mergeCell ref="J2:L2"/>
  </mergeCells>
  <conditionalFormatting sqref="M1 M3 M126:M1048576">
    <cfRule type="cellIs" dxfId="89" priority="110" operator="lessThan">
      <formula>0</formula>
    </cfRule>
    <cfRule type="cellIs" dxfId="88" priority="111" operator="greaterThan">
      <formula>0.00694444444444444</formula>
    </cfRule>
  </conditionalFormatting>
  <conditionalFormatting sqref="F4:G7 J4:K7 F9:G14 J9:K14 F16:G22 J16:K22 F24:G29 J24:K29 F31:G35 J31:K35">
    <cfRule type="cellIs" dxfId="87" priority="109" operator="equal">
      <formula>0</formula>
    </cfRule>
  </conditionalFormatting>
  <conditionalFormatting sqref="J4:K7 F4:G7 F9:G14 J9:K14 F16:G22 J16:K22 F24:G29 J24:K29 F31:G35 J31:K35 F37:G42 J37:K42 F44:G48 J44:K48 F50:G56 J50:K56 F58:G63 J58:K63 F65:G70 J65:K70">
    <cfRule type="cellIs" dxfId="86" priority="100" operator="equal">
      <formula>0</formula>
    </cfRule>
  </conditionalFormatting>
  <conditionalFormatting sqref="I4:I70 I76:I84 I86:I94">
    <cfRule type="cellIs" dxfId="85" priority="98" operator="equal">
      <formula>0</formula>
    </cfRule>
  </conditionalFormatting>
  <conditionalFormatting sqref="I4:I70 I76:I84 I86:I94">
    <cfRule type="cellIs" dxfId="84" priority="97" operator="equal">
      <formula>0</formula>
    </cfRule>
  </conditionalFormatting>
  <conditionalFormatting sqref="I4:I70 I76:I84 I86:I94">
    <cfRule type="cellIs" dxfId="83" priority="96" operator="equal">
      <formula>0</formula>
    </cfRule>
  </conditionalFormatting>
  <conditionalFormatting sqref="M4:M71 M76:M95">
    <cfRule type="expression" dxfId="82" priority="91">
      <formula>$L4-$I4&gt;1/144</formula>
    </cfRule>
    <cfRule type="expression" dxfId="81" priority="92">
      <formula>$L4-$I4&lt;-1/144</formula>
    </cfRule>
  </conditionalFormatting>
  <conditionalFormatting sqref="N1:N71 N76:N94 N96:N101 N103:N108 N126:N1048576 N110:N116 N118:N124">
    <cfRule type="expression" dxfId="80" priority="85">
      <formula>$J1-$F1&lt;-1/144</formula>
    </cfRule>
    <cfRule type="expression" dxfId="79" priority="86">
      <formula>$J1-$F1&gt;1/144</formula>
    </cfRule>
  </conditionalFormatting>
  <conditionalFormatting sqref="O1:O4 O9:O11 O16:O19 O24:O26 O31:O32 O37:O39 O44:O45 O50:O53 O58:O60 O65:O67 O86:O89 O76:O77 O126:O1048576">
    <cfRule type="expression" dxfId="78" priority="83">
      <formula>$K4-$G4&lt;-1/144</formula>
    </cfRule>
    <cfRule type="expression" dxfId="77" priority="84">
      <formula>$K4-$G4&gt;1/144</formula>
    </cfRule>
  </conditionalFormatting>
  <conditionalFormatting sqref="O5:O8 O12:O15 O20:O23 O27:O30 O33:O36 O40:O43 O46:O49 O54:O57 O61:O64 O78:O79 O82:O84 O94">
    <cfRule type="expression" dxfId="76" priority="120">
      <formula>$K9-$G9&lt;-1/144</formula>
    </cfRule>
    <cfRule type="expression" dxfId="75" priority="121">
      <formula>$K9-$G9&gt;1/144</formula>
    </cfRule>
  </conditionalFormatting>
  <conditionalFormatting sqref="L23">
    <cfRule type="cellIs" dxfId="74" priority="82" operator="equal">
      <formula>0</formula>
    </cfRule>
  </conditionalFormatting>
  <conditionalFormatting sqref="L23">
    <cfRule type="cellIs" dxfId="73" priority="81" operator="equal">
      <formula>0</formula>
    </cfRule>
  </conditionalFormatting>
  <conditionalFormatting sqref="L23">
    <cfRule type="cellIs" dxfId="72" priority="80" operator="equal">
      <formula>0</formula>
    </cfRule>
  </conditionalFormatting>
  <conditionalFormatting sqref="L30">
    <cfRule type="cellIs" dxfId="71" priority="79" operator="equal">
      <formula>0</formula>
    </cfRule>
  </conditionalFormatting>
  <conditionalFormatting sqref="L30">
    <cfRule type="cellIs" dxfId="70" priority="78" operator="equal">
      <formula>0</formula>
    </cfRule>
  </conditionalFormatting>
  <conditionalFormatting sqref="L30">
    <cfRule type="cellIs" dxfId="69" priority="77" operator="equal">
      <formula>0</formula>
    </cfRule>
  </conditionalFormatting>
  <conditionalFormatting sqref="L36">
    <cfRule type="cellIs" dxfId="68" priority="76" operator="equal">
      <formula>0</formula>
    </cfRule>
  </conditionalFormatting>
  <conditionalFormatting sqref="L36">
    <cfRule type="cellIs" dxfId="67" priority="75" operator="equal">
      <formula>0</formula>
    </cfRule>
  </conditionalFormatting>
  <conditionalFormatting sqref="L36">
    <cfRule type="cellIs" dxfId="66" priority="74" operator="equal">
      <formula>0</formula>
    </cfRule>
  </conditionalFormatting>
  <conditionalFormatting sqref="L43">
    <cfRule type="cellIs" dxfId="65" priority="73" operator="equal">
      <formula>0</formula>
    </cfRule>
  </conditionalFormatting>
  <conditionalFormatting sqref="L43">
    <cfRule type="cellIs" dxfId="64" priority="72" operator="equal">
      <formula>0</formula>
    </cfRule>
  </conditionalFormatting>
  <conditionalFormatting sqref="L43">
    <cfRule type="cellIs" dxfId="63" priority="71" operator="equal">
      <formula>0</formula>
    </cfRule>
  </conditionalFormatting>
  <conditionalFormatting sqref="L49">
    <cfRule type="cellIs" dxfId="62" priority="70" operator="equal">
      <formula>0</formula>
    </cfRule>
  </conditionalFormatting>
  <conditionalFormatting sqref="L49">
    <cfRule type="cellIs" dxfId="61" priority="69" operator="equal">
      <formula>0</formula>
    </cfRule>
  </conditionalFormatting>
  <conditionalFormatting sqref="L49">
    <cfRule type="cellIs" dxfId="60" priority="68" operator="equal">
      <formula>0</formula>
    </cfRule>
  </conditionalFormatting>
  <conditionalFormatting sqref="L57">
    <cfRule type="cellIs" dxfId="59" priority="67" operator="equal">
      <formula>0</formula>
    </cfRule>
  </conditionalFormatting>
  <conditionalFormatting sqref="L57">
    <cfRule type="cellIs" dxfId="58" priority="66" operator="equal">
      <formula>0</formula>
    </cfRule>
  </conditionalFormatting>
  <conditionalFormatting sqref="L57">
    <cfRule type="cellIs" dxfId="57" priority="65" operator="equal">
      <formula>0</formula>
    </cfRule>
  </conditionalFormatting>
  <conditionalFormatting sqref="L64">
    <cfRule type="cellIs" dxfId="56" priority="64" operator="equal">
      <formula>0</formula>
    </cfRule>
  </conditionalFormatting>
  <conditionalFormatting sqref="L64">
    <cfRule type="cellIs" dxfId="55" priority="63" operator="equal">
      <formula>0</formula>
    </cfRule>
  </conditionalFormatting>
  <conditionalFormatting sqref="L64">
    <cfRule type="cellIs" dxfId="54" priority="62" operator="equal">
      <formula>0</formula>
    </cfRule>
  </conditionalFormatting>
  <conditionalFormatting sqref="O68:O71">
    <cfRule type="expression" dxfId="53" priority="206">
      <formula>$K76-$G76&lt;-1/144</formula>
    </cfRule>
    <cfRule type="expression" dxfId="52" priority="207">
      <formula>$K76-$G76&gt;1/144</formula>
    </cfRule>
  </conditionalFormatting>
  <conditionalFormatting sqref="F76:G82">
    <cfRule type="cellIs" dxfId="51" priority="58" operator="equal">
      <formula>0</formula>
    </cfRule>
  </conditionalFormatting>
  <conditionalFormatting sqref="F86:G92 F94:G94">
    <cfRule type="cellIs" dxfId="50" priority="57" operator="equal">
      <formula>0</formula>
    </cfRule>
  </conditionalFormatting>
  <conditionalFormatting sqref="O80:O81 O90:O93">
    <cfRule type="expression" dxfId="49" priority="224">
      <formula>$K85-$G85&lt;-1/144</formula>
    </cfRule>
    <cfRule type="expression" dxfId="48" priority="225">
      <formula>$K85-$G85&gt;1/144</formula>
    </cfRule>
  </conditionalFormatting>
  <conditionalFormatting sqref="F93:G93">
    <cfRule type="cellIs" dxfId="47" priority="56" operator="equal">
      <formula>0</formula>
    </cfRule>
  </conditionalFormatting>
  <conditionalFormatting sqref="F76:G84">
    <cfRule type="cellIs" dxfId="46" priority="55" operator="equal">
      <formula>0</formula>
    </cfRule>
  </conditionalFormatting>
  <conditionalFormatting sqref="M96:M108">
    <cfRule type="expression" dxfId="45" priority="50">
      <formula>$L96-$I96&gt;1/144</formula>
    </cfRule>
    <cfRule type="expression" dxfId="44" priority="51">
      <formula>$L96-$I96&lt;-1/144</formula>
    </cfRule>
  </conditionalFormatting>
  <conditionalFormatting sqref="O96:O101">
    <cfRule type="expression" dxfId="43" priority="46">
      <formula>$K100-$G100&lt;-1/144</formula>
    </cfRule>
    <cfRule type="expression" dxfId="42" priority="47">
      <formula>$K100-$G100&gt;1/144</formula>
    </cfRule>
  </conditionalFormatting>
  <conditionalFormatting sqref="I96:I101">
    <cfRule type="cellIs" dxfId="41" priority="42" operator="equal">
      <formula>0</formula>
    </cfRule>
  </conditionalFormatting>
  <conditionalFormatting sqref="I96:I101">
    <cfRule type="cellIs" dxfId="40" priority="41" operator="equal">
      <formula>0</formula>
    </cfRule>
  </conditionalFormatting>
  <conditionalFormatting sqref="I96:I101">
    <cfRule type="cellIs" dxfId="39" priority="40" operator="equal">
      <formula>0</formula>
    </cfRule>
  </conditionalFormatting>
  <conditionalFormatting sqref="O85">
    <cfRule type="expression" dxfId="38" priority="38">
      <formula>$J85-$F85&lt;-1/144</formula>
    </cfRule>
    <cfRule type="expression" dxfId="37" priority="39">
      <formula>$J85-$F85&gt;1/144</formula>
    </cfRule>
  </conditionalFormatting>
  <conditionalFormatting sqref="N95:O95">
    <cfRule type="expression" dxfId="36" priority="36">
      <formula>$J95-$F95&lt;-1/144</formula>
    </cfRule>
    <cfRule type="expression" dxfId="35" priority="37">
      <formula>$J95-$F95&gt;1/144</formula>
    </cfRule>
  </conditionalFormatting>
  <conditionalFormatting sqref="N102:O102">
    <cfRule type="expression" dxfId="34" priority="34">
      <formula>$J102-$F102&lt;-1/144</formula>
    </cfRule>
    <cfRule type="expression" dxfId="33" priority="35">
      <formula>$J102-$F102&gt;1/144</formula>
    </cfRule>
  </conditionalFormatting>
  <conditionalFormatting sqref="O103:O108">
    <cfRule type="expression" dxfId="32" priority="32">
      <formula>$K107-$G107&lt;-1/144</formula>
    </cfRule>
    <cfRule type="expression" dxfId="31" priority="33">
      <formula>$K107-$G107&gt;1/144</formula>
    </cfRule>
  </conditionalFormatting>
  <conditionalFormatting sqref="I103:I108">
    <cfRule type="cellIs" dxfId="30" priority="31" operator="equal">
      <formula>0</formula>
    </cfRule>
  </conditionalFormatting>
  <conditionalFormatting sqref="I103:I108">
    <cfRule type="cellIs" dxfId="29" priority="30" operator="equal">
      <formula>0</formula>
    </cfRule>
  </conditionalFormatting>
  <conditionalFormatting sqref="I103:I108">
    <cfRule type="cellIs" dxfId="28" priority="29" operator="equal">
      <formula>0</formula>
    </cfRule>
  </conditionalFormatting>
  <conditionalFormatting sqref="M109">
    <cfRule type="expression" dxfId="27" priority="27">
      <formula>$L109-$I109&gt;1/144</formula>
    </cfRule>
    <cfRule type="expression" dxfId="26" priority="28">
      <formula>$L109-$I109&lt;-1/144</formula>
    </cfRule>
  </conditionalFormatting>
  <conditionalFormatting sqref="N109:O109">
    <cfRule type="expression" dxfId="25" priority="25">
      <formula>$J109-$F109&lt;-1/144</formula>
    </cfRule>
    <cfRule type="expression" dxfId="24" priority="26">
      <formula>$J109-$F109&gt;1/144</formula>
    </cfRule>
  </conditionalFormatting>
  <conditionalFormatting sqref="M117">
    <cfRule type="expression" dxfId="23" priority="23">
      <formula>$L117-$I117&gt;1/144</formula>
    </cfRule>
    <cfRule type="expression" dxfId="22" priority="24">
      <formula>$L117-$I117&lt;-1/144</formula>
    </cfRule>
  </conditionalFormatting>
  <conditionalFormatting sqref="N117:O117">
    <cfRule type="expression" dxfId="21" priority="21">
      <formula>$J117-$F117&lt;-1/144</formula>
    </cfRule>
    <cfRule type="expression" dxfId="20" priority="22">
      <formula>$J117-$F117&gt;1/144</formula>
    </cfRule>
  </conditionalFormatting>
  <conditionalFormatting sqref="I110:I116">
    <cfRule type="cellIs" dxfId="19" priority="20" operator="equal">
      <formula>0</formula>
    </cfRule>
  </conditionalFormatting>
  <conditionalFormatting sqref="I110:I116">
    <cfRule type="cellIs" dxfId="18" priority="19" operator="equal">
      <formula>0</formula>
    </cfRule>
  </conditionalFormatting>
  <conditionalFormatting sqref="I110:I116">
    <cfRule type="cellIs" dxfId="17" priority="18" operator="equal">
      <formula>0</formula>
    </cfRule>
  </conditionalFormatting>
  <conditionalFormatting sqref="M125">
    <cfRule type="expression" dxfId="16" priority="16">
      <formula>$L125-$I125&gt;1/144</formula>
    </cfRule>
    <cfRule type="expression" dxfId="15" priority="17">
      <formula>$L125-$I125&lt;-1/144</formula>
    </cfRule>
  </conditionalFormatting>
  <conditionalFormatting sqref="N125:O125">
    <cfRule type="expression" dxfId="14" priority="14">
      <formula>$J125-$F125&lt;-1/144</formula>
    </cfRule>
    <cfRule type="expression" dxfId="13" priority="15">
      <formula>$J125-$F125&gt;1/144</formula>
    </cfRule>
  </conditionalFormatting>
  <conditionalFormatting sqref="M110:M116">
    <cfRule type="expression" dxfId="12" priority="12">
      <formula>$L110-$I110&gt;1/144</formula>
    </cfRule>
    <cfRule type="expression" dxfId="11" priority="13">
      <formula>$L110-$I110&lt;-1/144</formula>
    </cfRule>
  </conditionalFormatting>
  <conditionalFormatting sqref="O110:O116">
    <cfRule type="expression" dxfId="10" priority="10">
      <formula>$K114-$G114&lt;-1/144</formula>
    </cfRule>
    <cfRule type="expression" dxfId="9" priority="11">
      <formula>$K114-$G114&gt;1/144</formula>
    </cfRule>
  </conditionalFormatting>
  <conditionalFormatting sqref="M118:M124">
    <cfRule type="expression" dxfId="8" priority="8">
      <formula>$L118-$I118&gt;1/144</formula>
    </cfRule>
    <cfRule type="expression" dxfId="7" priority="9">
      <formula>$L118-$I118&lt;-1/144</formula>
    </cfRule>
  </conditionalFormatting>
  <conditionalFormatting sqref="O118:O124">
    <cfRule type="expression" dxfId="6" priority="6">
      <formula>$K122-$G122&lt;-1/144</formula>
    </cfRule>
    <cfRule type="expression" dxfId="5" priority="7">
      <formula>$K122-$G122&gt;1/144</formula>
    </cfRule>
  </conditionalFormatting>
  <conditionalFormatting sqref="I118:I124">
    <cfRule type="cellIs" dxfId="4" priority="5" operator="equal">
      <formula>0</formula>
    </cfRule>
  </conditionalFormatting>
  <conditionalFormatting sqref="I118:I124">
    <cfRule type="cellIs" dxfId="3" priority="4" operator="equal">
      <formula>0</formula>
    </cfRule>
  </conditionalFormatting>
  <conditionalFormatting sqref="I118:I124">
    <cfRule type="cellIs" dxfId="2" priority="3" operator="equal">
      <formula>0</formula>
    </cfRule>
  </conditionalFormatting>
  <conditionalFormatting sqref="F4:F124">
    <cfRule type="expression" dxfId="1" priority="2">
      <formula>AND($F4=$G3,$F4&lt;&gt;0)</formula>
    </cfRule>
  </conditionalFormatting>
  <conditionalFormatting sqref="G4:G124">
    <cfRule type="expression" dxfId="0" priority="1">
      <formula>AND($G4=$F5,$G4&lt;&gt;0)</formula>
    </cfRule>
  </conditionalFormatting>
  <pageMargins left="0.7" right="0.7" top="0.75" bottom="0.75" header="0.3" footer="0.3"/>
  <pageSetup paperSize="9" orientation="portrait" horizontalDpi="0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Feuil1!$A$3:$A$4</xm:f>
          </x14:formula1>
          <xm:sqref>B4:B1048576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9"/>
  <sheetViews>
    <sheetView workbookViewId="0">
      <selection activeCell="C17" sqref="C17"/>
    </sheetView>
  </sheetViews>
  <sheetFormatPr baseColWidth="10" defaultRowHeight="1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>
      <c r="A1" s="1" t="s">
        <v>21</v>
      </c>
    </row>
    <row r="2" spans="1:12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73" t="s">
        <v>7</v>
      </c>
      <c r="G2" s="173"/>
      <c r="H2" s="173"/>
      <c r="I2" s="174" t="s">
        <v>8</v>
      </c>
      <c r="J2" s="174"/>
      <c r="K2" s="174"/>
      <c r="L2" s="19" t="s">
        <v>20</v>
      </c>
    </row>
    <row r="3" spans="1:12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9"/>
  <sheetViews>
    <sheetView workbookViewId="0">
      <selection activeCell="A13" sqref="A13"/>
    </sheetView>
  </sheetViews>
  <sheetFormatPr baseColWidth="10" defaultRowHeight="1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>
      <c r="A1" s="1" t="s">
        <v>22</v>
      </c>
    </row>
    <row r="2" spans="1:12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73" t="s">
        <v>7</v>
      </c>
      <c r="G2" s="173"/>
      <c r="H2" s="173"/>
      <c r="I2" s="174" t="s">
        <v>8</v>
      </c>
      <c r="J2" s="174"/>
      <c r="K2" s="174"/>
      <c r="L2" s="19" t="s">
        <v>20</v>
      </c>
    </row>
    <row r="3" spans="1:12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19"/>
  <sheetViews>
    <sheetView workbookViewId="0">
      <selection activeCell="A13" sqref="A13"/>
    </sheetView>
  </sheetViews>
  <sheetFormatPr baseColWidth="10" defaultRowHeight="1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>
      <c r="A1" s="1" t="s">
        <v>23</v>
      </c>
    </row>
    <row r="2" spans="1:12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73" t="s">
        <v>7</v>
      </c>
      <c r="G2" s="173"/>
      <c r="H2" s="173"/>
      <c r="I2" s="174" t="s">
        <v>8</v>
      </c>
      <c r="J2" s="174"/>
      <c r="K2" s="174"/>
      <c r="L2" s="19" t="s">
        <v>20</v>
      </c>
    </row>
    <row r="3" spans="1:12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E33" sqref="E33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A4"/>
  <sheetViews>
    <sheetView workbookViewId="0">
      <selection activeCell="B7" sqref="B7"/>
    </sheetView>
  </sheetViews>
  <sheetFormatPr baseColWidth="10" defaultRowHeight="15"/>
  <sheetData>
    <row r="2" spans="1:1">
      <c r="A2" t="s">
        <v>1</v>
      </c>
    </row>
    <row r="3" spans="1:1">
      <c r="A3" t="s">
        <v>4</v>
      </c>
    </row>
    <row r="4" spans="1:1">
      <c r="A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ALGRANGE</vt:lpstr>
      <vt:lpstr>BOULIGNY</vt:lpstr>
      <vt:lpstr>JARNY</vt:lpstr>
      <vt:lpstr>JOEUF</vt:lpstr>
      <vt:lpstr>TUCQUENIEUX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DOYEN Franck</dc:creator>
  <cp:lastModifiedBy>Pierre</cp:lastModifiedBy>
  <dcterms:created xsi:type="dcterms:W3CDTF">2015-08-17T14:59:04Z</dcterms:created>
  <dcterms:modified xsi:type="dcterms:W3CDTF">2015-08-19T07:35:27Z</dcterms:modified>
</cp:coreProperties>
</file>