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showInkAnnotation="0" codeName="ThisWorkbook" autoCompressPictures="0"/>
  <bookViews>
    <workbookView xWindow="-32010" yWindow="1050" windowWidth="15450" windowHeight="11760" tabRatio="500"/>
  </bookViews>
  <sheets>
    <sheet name="Feuil1" sheetId="1" r:id="rId1"/>
  </sheets>
  <definedNames>
    <definedName name="_xlnm._FilterDatabase" localSheetId="0" hidden="1">Feuil1!#REF!</definedName>
    <definedName name="_xlnm.Print_Area" localSheetId="0">Feuil1!$A$3:$F$56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0" i="1"/>
  <c r="F11"/>
  <c r="F12"/>
  <c r="F7"/>
  <c r="F8"/>
  <c r="F9"/>
  <c r="F4"/>
  <c r="F5"/>
  <c r="F6"/>
  <c r="F3"/>
  <c r="D53" a="1"/>
  <c r="D53"/>
  <c r="D56"/>
  <c r="B55"/>
  <c r="B56"/>
</calcChain>
</file>

<file path=xl/comments1.xml><?xml version="1.0" encoding="utf-8"?>
<comments xmlns="http://schemas.openxmlformats.org/spreadsheetml/2006/main">
  <authors>
    <author>Max Bouttaz</author>
  </authors>
  <commentList>
    <comment ref="D53" authorId="0">
      <text>
        <r>
          <rPr>
            <b/>
            <sz val="9"/>
            <color indexed="81"/>
            <rFont val="Verdana"/>
            <family val="2"/>
          </rPr>
          <t>Max Bouttaz:</t>
        </r>
        <r>
          <rPr>
            <sz val="9"/>
            <color indexed="81"/>
            <rFont val="Verdana"/>
            <family val="2"/>
          </rPr>
          <t xml:space="preserve">
=SOMME.SI($F$3:$F$30;"&lt;="&amp;AUJOURDHUI()+7;$D$3:$D$29)</t>
        </r>
      </text>
    </comment>
  </commentList>
</comments>
</file>

<file path=xl/sharedStrings.xml><?xml version="1.0" encoding="utf-8"?>
<sst xmlns="http://schemas.openxmlformats.org/spreadsheetml/2006/main" count="136" uniqueCount="53">
  <si>
    <t xml:space="preserve"> </t>
  </si>
  <si>
    <t>Compte Pharmacie Max Bouttaz 52117759830</t>
  </si>
  <si>
    <t>Position Crédit Agricole Aujourd'hui</t>
  </si>
  <si>
    <t>Date Paiement</t>
  </si>
  <si>
    <t>Solde  Crédit Agricole Aujourd'hui +7 jours</t>
  </si>
  <si>
    <t>Paiement</t>
  </si>
  <si>
    <t>virement</t>
  </si>
  <si>
    <t>N° Chéque</t>
  </si>
  <si>
    <t>cheque</t>
  </si>
  <si>
    <t>Perso Mensuel Virement Automatique</t>
  </si>
  <si>
    <t>Compte Depots Virement Automatique</t>
  </si>
  <si>
    <t>LCR</t>
  </si>
  <si>
    <t xml:space="preserve">   ============</t>
  </si>
  <si>
    <t>Everys Sarl Maitenance Mensuelle</t>
  </si>
  <si>
    <t>Virement Impots 2012</t>
  </si>
  <si>
    <t>Vidal</t>
  </si>
  <si>
    <t>Welcoop Evrard</t>
  </si>
  <si>
    <t>Virement taxe habitation 2012</t>
  </si>
  <si>
    <t>URSSAF</t>
  </si>
  <si>
    <t>RSI</t>
  </si>
  <si>
    <t>Prélèvement</t>
  </si>
  <si>
    <t>AIST-89 MEDECINE DU TRAVAIL</t>
  </si>
  <si>
    <t>Cegelease</t>
  </si>
  <si>
    <t>jusqu'au 16/02/16</t>
  </si>
  <si>
    <t>jusqu'au 05/10/13</t>
  </si>
  <si>
    <t>jusqu'au 15/10/13</t>
  </si>
  <si>
    <t>BIOGARAN</t>
  </si>
  <si>
    <t>EPS</t>
  </si>
  <si>
    <t>H</t>
  </si>
  <si>
    <t>ASTRAZENECA TEL LE 08/04/13 POUR ECHE</t>
  </si>
  <si>
    <t>THOMAS GUINAMAND</t>
  </si>
  <si>
    <t>MONECAM</t>
  </si>
  <si>
    <t>TEVA</t>
  </si>
  <si>
    <t>Perso Assurance Prêt Habitat</t>
  </si>
  <si>
    <t>EVRARD</t>
  </si>
  <si>
    <t>LOCAPHARM</t>
  </si>
  <si>
    <t>DSP</t>
  </si>
  <si>
    <t>MERIAL</t>
  </si>
  <si>
    <t>XIRING</t>
  </si>
  <si>
    <t>BOIRON</t>
  </si>
  <si>
    <t>Allianz AGF Habitation</t>
  </si>
  <si>
    <t>MERCK</t>
  </si>
  <si>
    <t>INNOTHERA</t>
  </si>
  <si>
    <t>CHÂTEAU D'EAU</t>
  </si>
  <si>
    <t>SANTE VERTE</t>
  </si>
  <si>
    <t>AGF PEUGEOT</t>
  </si>
  <si>
    <t>AGF LAGUNA</t>
  </si>
  <si>
    <t>NEPANTHES</t>
  </si>
  <si>
    <t>ORANGE</t>
  </si>
  <si>
    <t>NESPRESSO</t>
  </si>
  <si>
    <t>Location juin 2013</t>
  </si>
  <si>
    <t>Moreau Incendie</t>
  </si>
  <si>
    <t>Première échéance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</si>
</sst>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0_ ;[Red]\-0.00\ "/>
  </numFmts>
  <fonts count="19">
    <font>
      <sz val="10"/>
      <name val="Verdana"/>
    </font>
    <font>
      <sz val="8"/>
      <name val="Verdana"/>
      <family val="2"/>
    </font>
    <font>
      <sz val="10"/>
      <name val="Verdana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sz val="9"/>
      <color indexed="81"/>
      <name val="Verdana"/>
      <family val="2"/>
    </font>
    <font>
      <b/>
      <sz val="9"/>
      <color indexed="81"/>
      <name val="Verdana"/>
      <family val="2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indexed="21"/>
      <name val="Calibri"/>
      <family val="2"/>
      <scheme val="minor"/>
    </font>
    <font>
      <sz val="11"/>
      <color rgb="FF008000"/>
      <name val="Calibri"/>
      <family val="2"/>
      <scheme val="minor"/>
    </font>
    <font>
      <sz val="11"/>
      <color rgb="FF3366F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206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70C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FF8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4">
    <xf numFmtId="0" fontId="0" fillId="0" borderId="0" xfId="0"/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/>
    <xf numFmtId="4" fontId="8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164" fontId="8" fillId="0" borderId="0" xfId="0" applyNumberFormat="1" applyFont="1"/>
    <xf numFmtId="2" fontId="10" fillId="0" borderId="0" xfId="0" quotePrefix="1" applyNumberFormat="1" applyFont="1" applyAlignment="1">
      <alignment vertical="center"/>
    </xf>
    <xf numFmtId="0" fontId="11" fillId="0" borderId="0" xfId="0" applyFont="1"/>
    <xf numFmtId="0" fontId="12" fillId="0" borderId="0" xfId="0" applyFont="1"/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2" fontId="10" fillId="0" borderId="0" xfId="0" applyNumberFormat="1" applyFont="1" applyAlignment="1">
      <alignment vertical="center"/>
    </xf>
    <xf numFmtId="164" fontId="7" fillId="0" borderId="0" xfId="0" applyNumberFormat="1" applyFont="1"/>
    <xf numFmtId="0" fontId="7" fillId="0" borderId="0" xfId="0" applyFont="1"/>
    <xf numFmtId="0" fontId="14" fillId="0" borderId="0" xfId="0" applyFont="1" applyFill="1"/>
    <xf numFmtId="14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2" fontId="9" fillId="0" borderId="0" xfId="0" applyNumberFormat="1" applyFont="1" applyFill="1" applyAlignment="1">
      <alignment horizontal="right" vertical="center"/>
    </xf>
    <xf numFmtId="14" fontId="14" fillId="0" borderId="0" xfId="0" applyNumberFormat="1" applyFont="1" applyFill="1" applyAlignment="1">
      <alignment horizontal="right"/>
    </xf>
    <xf numFmtId="164" fontId="9" fillId="0" borderId="0" xfId="0" applyNumberFormat="1" applyFont="1" applyFill="1"/>
    <xf numFmtId="0" fontId="11" fillId="0" borderId="0" xfId="0" applyFont="1" applyFill="1"/>
    <xf numFmtId="14" fontId="11" fillId="0" borderId="0" xfId="0" applyNumberFormat="1" applyFont="1" applyFill="1"/>
    <xf numFmtId="0" fontId="9" fillId="0" borderId="0" xfId="0" applyFont="1" applyFill="1"/>
    <xf numFmtId="14" fontId="14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left"/>
    </xf>
    <xf numFmtId="2" fontId="14" fillId="0" borderId="0" xfId="0" applyNumberFormat="1" applyFont="1" applyFill="1" applyAlignment="1">
      <alignment horizontal="right" vertical="center"/>
    </xf>
    <xf numFmtId="164" fontId="14" fillId="0" borderId="0" xfId="0" applyNumberFormat="1" applyFont="1" applyFill="1"/>
    <xf numFmtId="0" fontId="13" fillId="0" borderId="0" xfId="0" applyFont="1" applyFill="1"/>
    <xf numFmtId="14" fontId="13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horizontal="left"/>
    </xf>
    <xf numFmtId="2" fontId="13" fillId="0" borderId="0" xfId="0" applyNumberFormat="1" applyFont="1" applyFill="1" applyAlignment="1">
      <alignment horizontal="right" vertical="center"/>
    </xf>
    <xf numFmtId="14" fontId="13" fillId="0" borderId="0" xfId="0" applyNumberFormat="1" applyFont="1" applyFill="1" applyAlignment="1">
      <alignment horizontal="right"/>
    </xf>
    <xf numFmtId="164" fontId="13" fillId="0" borderId="0" xfId="0" applyNumberFormat="1" applyFont="1" applyFill="1"/>
    <xf numFmtId="0" fontId="9" fillId="7" borderId="0" xfId="0" applyFont="1" applyFill="1"/>
    <xf numFmtId="14" fontId="9" fillId="7" borderId="0" xfId="0" applyNumberFormat="1" applyFont="1" applyFill="1" applyAlignment="1">
      <alignment horizontal="center"/>
    </xf>
    <xf numFmtId="0" fontId="9" fillId="7" borderId="0" xfId="0" applyFont="1" applyFill="1" applyAlignment="1">
      <alignment horizontal="left"/>
    </xf>
    <xf numFmtId="2" fontId="9" fillId="7" borderId="0" xfId="0" applyNumberFormat="1" applyFont="1" applyFill="1" applyAlignment="1">
      <alignment horizontal="right" vertical="center"/>
    </xf>
    <xf numFmtId="14" fontId="9" fillId="7" borderId="0" xfId="0" applyNumberFormat="1" applyFont="1" applyFill="1" applyAlignment="1">
      <alignment horizontal="right"/>
    </xf>
    <xf numFmtId="164" fontId="9" fillId="7" borderId="0" xfId="0" applyNumberFormat="1" applyFont="1" applyFill="1"/>
    <xf numFmtId="0" fontId="11" fillId="7" borderId="0" xfId="0" applyFont="1" applyFill="1"/>
    <xf numFmtId="14" fontId="9" fillId="5" borderId="0" xfId="0" applyNumberFormat="1" applyFont="1" applyFill="1" applyAlignment="1">
      <alignment horizontal="center"/>
    </xf>
    <xf numFmtId="14" fontId="9" fillId="0" borderId="0" xfId="0" applyNumberFormat="1" applyFont="1" applyFill="1" applyAlignment="1">
      <alignment horizontal="right"/>
    </xf>
    <xf numFmtId="164" fontId="7" fillId="0" borderId="0" xfId="0" applyNumberFormat="1" applyFont="1" applyFill="1"/>
    <xf numFmtId="0" fontId="7" fillId="0" borderId="0" xfId="0" applyFont="1" applyFill="1"/>
    <xf numFmtId="14" fontId="7" fillId="5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2" fontId="7" fillId="0" borderId="0" xfId="0" applyNumberFormat="1" applyFont="1" applyFill="1" applyAlignment="1">
      <alignment horizontal="right" vertical="center"/>
    </xf>
    <xf numFmtId="14" fontId="7" fillId="0" borderId="0" xfId="0" applyNumberFormat="1" applyFont="1" applyFill="1" applyAlignment="1">
      <alignment horizontal="right"/>
    </xf>
    <xf numFmtId="0" fontId="8" fillId="0" borderId="0" xfId="0" applyFont="1" applyFill="1"/>
    <xf numFmtId="14" fontId="8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left"/>
    </xf>
    <xf numFmtId="2" fontId="8" fillId="0" borderId="0" xfId="0" applyNumberFormat="1" applyFont="1" applyFill="1" applyAlignment="1">
      <alignment horizontal="right" vertical="center"/>
    </xf>
    <xf numFmtId="14" fontId="8" fillId="8" borderId="0" xfId="0" applyNumberFormat="1" applyFont="1" applyFill="1" applyAlignment="1">
      <alignment horizontal="right"/>
    </xf>
    <xf numFmtId="164" fontId="8" fillId="0" borderId="0" xfId="0" applyNumberFormat="1" applyFont="1" applyFill="1"/>
    <xf numFmtId="14" fontId="8" fillId="6" borderId="0" xfId="0" applyNumberFormat="1" applyFont="1" applyFill="1" applyAlignment="1">
      <alignment horizontal="right"/>
    </xf>
    <xf numFmtId="0" fontId="15" fillId="4" borderId="0" xfId="0" applyFont="1" applyFill="1"/>
    <xf numFmtId="14" fontId="15" fillId="4" borderId="0" xfId="0" applyNumberFormat="1" applyFont="1" applyFill="1" applyAlignment="1">
      <alignment horizontal="center"/>
    </xf>
    <xf numFmtId="0" fontId="15" fillId="4" borderId="0" xfId="0" applyFont="1" applyFill="1" applyAlignment="1">
      <alignment horizontal="left"/>
    </xf>
    <xf numFmtId="2" fontId="15" fillId="4" borderId="0" xfId="0" applyNumberFormat="1" applyFont="1" applyFill="1" applyAlignment="1">
      <alignment horizontal="right" vertical="center"/>
    </xf>
    <xf numFmtId="14" fontId="15" fillId="4" borderId="0" xfId="0" applyNumberFormat="1" applyFont="1" applyFill="1" applyAlignment="1">
      <alignment horizontal="right"/>
    </xf>
    <xf numFmtId="0" fontId="12" fillId="0" borderId="0" xfId="0" applyFont="1" applyFill="1"/>
    <xf numFmtId="14" fontId="12" fillId="0" borderId="0" xfId="0" applyNumberFormat="1" applyFont="1" applyFill="1" applyAlignment="1">
      <alignment horizontal="right"/>
    </xf>
    <xf numFmtId="2" fontId="10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horizontal="right"/>
    </xf>
    <xf numFmtId="0" fontId="12" fillId="2" borderId="0" xfId="0" applyFont="1" applyFill="1"/>
    <xf numFmtId="14" fontId="12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11" fillId="0" borderId="0" xfId="0" applyNumberFormat="1" applyFont="1" applyFill="1"/>
    <xf numFmtId="0" fontId="8" fillId="3" borderId="0" xfId="0" applyFont="1" applyFill="1" applyAlignment="1">
      <alignment horizontal="right"/>
    </xf>
    <xf numFmtId="14" fontId="8" fillId="3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left"/>
    </xf>
    <xf numFmtId="2" fontId="8" fillId="0" borderId="0" xfId="0" applyNumberFormat="1" applyFont="1" applyFill="1" applyAlignment="1">
      <alignment vertical="center"/>
    </xf>
    <xf numFmtId="4" fontId="11" fillId="0" borderId="0" xfId="0" applyNumberFormat="1" applyFont="1" applyFill="1"/>
    <xf numFmtId="8" fontId="7" fillId="0" borderId="0" xfId="0" applyNumberFormat="1" applyFont="1" applyAlignment="1">
      <alignment horizontal="right"/>
    </xf>
    <xf numFmtId="4" fontId="7" fillId="0" borderId="0" xfId="0" applyNumberFormat="1" applyFont="1" applyAlignment="1">
      <alignment horizontal="right"/>
    </xf>
    <xf numFmtId="2" fontId="8" fillId="0" borderId="0" xfId="0" quotePrefix="1" applyNumberFormat="1" applyFont="1" applyAlignment="1">
      <alignment vertical="center"/>
    </xf>
    <xf numFmtId="2" fontId="8" fillId="0" borderId="0" xfId="0" applyNumberFormat="1" applyFont="1"/>
    <xf numFmtId="2" fontId="10" fillId="0" borderId="0" xfId="0" applyNumberFormat="1" applyFont="1"/>
    <xf numFmtId="0" fontId="10" fillId="0" borderId="0" xfId="0" applyFont="1"/>
    <xf numFmtId="0" fontId="8" fillId="0" borderId="0" xfId="0" applyFont="1" applyAlignment="1">
      <alignment horizontal="center"/>
    </xf>
    <xf numFmtId="14" fontId="8" fillId="0" borderId="0" xfId="0" applyNumberFormat="1" applyFont="1" applyFill="1" applyAlignment="1">
      <alignment horizontal="right"/>
    </xf>
    <xf numFmtId="14" fontId="9" fillId="0" borderId="0" xfId="0" applyNumberFormat="1" applyFont="1" applyFill="1"/>
    <xf numFmtId="164" fontId="7" fillId="0" borderId="0" xfId="0" applyNumberFormat="1" applyFont="1" applyFill="1" applyAlignment="1">
      <alignment horizontal="right"/>
    </xf>
    <xf numFmtId="8" fontId="8" fillId="0" borderId="0" xfId="0" applyNumberFormat="1" applyFont="1"/>
    <xf numFmtId="8" fontId="8" fillId="0" borderId="0" xfId="0" applyNumberFormat="1" applyFont="1" applyAlignment="1">
      <alignment vertical="center"/>
    </xf>
    <xf numFmtId="8" fontId="14" fillId="0" borderId="0" xfId="13" applyNumberFormat="1" applyFont="1" applyFill="1" applyAlignment="1">
      <alignment vertical="center"/>
    </xf>
    <xf numFmtId="8" fontId="13" fillId="0" borderId="0" xfId="13" applyNumberFormat="1" applyFont="1" applyFill="1" applyAlignment="1">
      <alignment vertical="center"/>
    </xf>
    <xf numFmtId="8" fontId="9" fillId="7" borderId="0" xfId="13" applyNumberFormat="1" applyFont="1" applyFill="1" applyAlignment="1">
      <alignment vertical="center"/>
    </xf>
    <xf numFmtId="8" fontId="9" fillId="0" borderId="0" xfId="13" applyNumberFormat="1" applyFont="1" applyFill="1" applyAlignment="1">
      <alignment vertical="center"/>
    </xf>
    <xf numFmtId="8" fontId="7" fillId="0" borderId="0" xfId="13" applyNumberFormat="1" applyFont="1" applyFill="1" applyAlignment="1">
      <alignment vertical="center"/>
    </xf>
    <xf numFmtId="8" fontId="8" fillId="0" borderId="0" xfId="13" applyNumberFormat="1" applyFont="1" applyFill="1" applyAlignment="1">
      <alignment vertical="center"/>
    </xf>
    <xf numFmtId="8" fontId="15" fillId="4" borderId="0" xfId="13" applyNumberFormat="1" applyFont="1" applyFill="1" applyAlignment="1">
      <alignment vertical="center"/>
    </xf>
    <xf numFmtId="8" fontId="8" fillId="0" borderId="0" xfId="0" applyNumberFormat="1" applyFont="1" applyFill="1" applyAlignment="1">
      <alignment horizontal="right" vertical="center"/>
    </xf>
    <xf numFmtId="8" fontId="16" fillId="2" borderId="0" xfId="0" applyNumberFormat="1" applyFont="1" applyFill="1" applyAlignment="1" applyProtection="1">
      <alignment vertical="center"/>
    </xf>
    <xf numFmtId="8" fontId="8" fillId="0" borderId="0" xfId="0" applyNumberFormat="1" applyFont="1" applyFill="1" applyAlignment="1">
      <alignment vertical="center"/>
    </xf>
    <xf numFmtId="8" fontId="8" fillId="3" borderId="0" xfId="0" applyNumberFormat="1" applyFont="1" applyFill="1" applyAlignment="1">
      <alignment horizontal="right"/>
    </xf>
    <xf numFmtId="8" fontId="8" fillId="0" borderId="0" xfId="0" quotePrefix="1" applyNumberFormat="1" applyFont="1" applyAlignment="1">
      <alignment vertical="center"/>
    </xf>
    <xf numFmtId="8" fontId="8" fillId="0" borderId="0" xfId="0" applyNumberFormat="1" applyFont="1" applyAlignment="1">
      <alignment horizontal="right"/>
    </xf>
    <xf numFmtId="8" fontId="17" fillId="0" borderId="0" xfId="0" applyNumberFormat="1" applyFont="1"/>
    <xf numFmtId="14" fontId="8" fillId="0" borderId="0" xfId="0" applyNumberFormat="1" applyFont="1" applyFill="1"/>
    <xf numFmtId="14" fontId="18" fillId="0" borderId="0" xfId="0" applyNumberFormat="1" applyFont="1" applyFill="1"/>
    <xf numFmtId="0" fontId="13" fillId="0" borderId="0" xfId="0" applyFont="1" applyAlignment="1">
      <alignment horizontal="right" vertical="top"/>
    </xf>
  </cellXfs>
  <cellStyles count="6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Monétaire" xfId="13" builtinId="4"/>
    <cellStyle name="Normal" xfId="0" builtinId="0"/>
  </cellStyles>
  <dxfs count="38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 patternType="solid">
          <fgColor indexed="64"/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 patternType="solid">
          <fgColor indexed="64"/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 patternType="solid">
          <fgColor indexed="64"/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 patternType="solid">
          <fgColor indexed="64"/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0070C0"/>
        </patternFill>
      </fill>
    </dxf>
    <dxf>
      <font>
        <color rgb="FF9C0006"/>
      </font>
      <fill>
        <patternFill patternType="solid">
          <fgColor indexed="64"/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0070C0"/>
        </patternFill>
      </fill>
    </dxf>
    <dxf>
      <font>
        <color rgb="FF9C0006"/>
      </font>
      <fill>
        <patternFill patternType="solid">
          <fgColor indexed="64"/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0070C0"/>
        </patternFill>
      </fill>
    </dxf>
    <dxf>
      <font>
        <color rgb="FF9C0006"/>
      </font>
      <fill>
        <patternFill patternType="solid">
          <fgColor indexed="64"/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0070C0"/>
        </patternFill>
      </fill>
    </dxf>
  </dxfs>
  <tableStyles count="0" defaultTableStyle="TableStyleMedium9" defaultPivotStyle="PivotStyleMedium4"/>
  <colors>
    <mruColors>
      <color rgb="FF008000"/>
      <color rgb="FFFFFF99"/>
      <color rgb="FFFFCCFF"/>
      <color rgb="FFD24ED2"/>
      <color rgb="FF9E46BA"/>
      <color rgb="FF66FFFF"/>
      <color rgb="FFBDDDA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FC116"/>
  <sheetViews>
    <sheetView tabSelected="1" zoomScaleNormal="100" zoomScalePageLayoutView="150" workbookViewId="0">
      <selection activeCell="J2" sqref="J2"/>
    </sheetView>
  </sheetViews>
  <sheetFormatPr baseColWidth="10" defaultRowHeight="15"/>
  <cols>
    <col min="1" max="1" width="35.875" style="3" bestFit="1" customWidth="1"/>
    <col min="2" max="2" width="11" style="4" bestFit="1" customWidth="1"/>
    <col min="3" max="3" width="9.125" style="5" bestFit="1" customWidth="1"/>
    <col min="4" max="4" width="12.5" style="85" bestFit="1" customWidth="1"/>
    <col min="5" max="5" width="1.25" style="80" bestFit="1" customWidth="1"/>
    <col min="6" max="6" width="12.375" style="2" bestFit="1" customWidth="1"/>
    <col min="7" max="7" width="14.5" style="6" bestFit="1" customWidth="1"/>
    <col min="8" max="9" width="1.25" style="8" bestFit="1" customWidth="1"/>
    <col min="10" max="10" width="16" style="3" bestFit="1" customWidth="1"/>
    <col min="11" max="16384" width="11" style="3"/>
  </cols>
  <sheetData>
    <row r="1" spans="1:13">
      <c r="A1" s="3" t="s">
        <v>1</v>
      </c>
      <c r="B1" s="4" t="s">
        <v>0</v>
      </c>
      <c r="E1" s="7"/>
      <c r="G1" s="6" t="s">
        <v>0</v>
      </c>
    </row>
    <row r="2" spans="1:13" s="14" customFormat="1">
      <c r="A2" s="9"/>
      <c r="B2" s="10" t="s">
        <v>5</v>
      </c>
      <c r="C2" s="11" t="s">
        <v>7</v>
      </c>
      <c r="D2" s="86"/>
      <c r="E2" s="12"/>
      <c r="F2" s="103" t="s">
        <v>3</v>
      </c>
      <c r="G2" s="13"/>
      <c r="H2" s="8"/>
      <c r="I2" s="8"/>
      <c r="J2" s="81" t="s">
        <v>52</v>
      </c>
      <c r="L2" s="3"/>
      <c r="M2" s="3"/>
    </row>
    <row r="3" spans="1:13" s="23" customFormat="1">
      <c r="A3" s="15" t="s">
        <v>10</v>
      </c>
      <c r="B3" s="16" t="s">
        <v>6</v>
      </c>
      <c r="C3" s="17"/>
      <c r="D3" s="87">
        <v>4000</v>
      </c>
      <c r="E3" s="18"/>
      <c r="F3" s="19">
        <f ca="1">IF(DATE(YEAR(J3),MONTH(TODAY()),DAY(J3))&lt;=TODAY(),DATE(YEAR(J3),MONTH(TODAY())+1,DAY(J3)),DATE(YEAR(J3),MONTH(TODAY()),DAY(J3)))</f>
        <v>39995</v>
      </c>
      <c r="G3" s="20" t="s">
        <v>0</v>
      </c>
      <c r="H3" s="21"/>
      <c r="I3" s="22"/>
      <c r="J3" s="82">
        <v>39814</v>
      </c>
      <c r="K3" s="83"/>
      <c r="L3" s="101"/>
      <c r="M3" s="49"/>
    </row>
    <row r="4" spans="1:13" s="23" customFormat="1">
      <c r="A4" s="15" t="s">
        <v>9</v>
      </c>
      <c r="B4" s="16" t="s">
        <v>6</v>
      </c>
      <c r="C4" s="17"/>
      <c r="D4" s="87">
        <v>2500</v>
      </c>
      <c r="E4" s="18"/>
      <c r="F4" s="19">
        <f t="shared" ref="F4:F13" ca="1" si="0">IF(DATE(YEAR(J4),MONTH(TODAY()),DAY(J4))&lt;=TODAY(),DATE(YEAR(J4),MONTH(TODAY())+1,DAY(J4)),DATE(YEAR(J4),MONTH(TODAY()),DAY(J4)))</f>
        <v>39994</v>
      </c>
      <c r="G4" s="20" t="s">
        <v>0</v>
      </c>
      <c r="H4" s="21" t="s">
        <v>0</v>
      </c>
      <c r="I4" s="21" t="s">
        <v>0</v>
      </c>
      <c r="J4" s="82">
        <v>39813</v>
      </c>
      <c r="L4" s="101"/>
      <c r="M4" s="49"/>
    </row>
    <row r="5" spans="1:13" s="23" customFormat="1">
      <c r="A5" s="15" t="s">
        <v>33</v>
      </c>
      <c r="B5" s="16" t="s">
        <v>6</v>
      </c>
      <c r="C5" s="17"/>
      <c r="D5" s="87">
        <v>68.87</v>
      </c>
      <c r="E5" s="18"/>
      <c r="F5" s="19">
        <f t="shared" ca="1" si="0"/>
        <v>39994</v>
      </c>
      <c r="G5" s="20"/>
      <c r="H5" s="21"/>
      <c r="I5" s="21"/>
      <c r="J5" s="82">
        <v>39813</v>
      </c>
      <c r="L5" s="101"/>
      <c r="M5" s="49"/>
    </row>
    <row r="6" spans="1:13" s="23" customFormat="1">
      <c r="A6" s="15" t="s">
        <v>40</v>
      </c>
      <c r="B6" s="16" t="s">
        <v>6</v>
      </c>
      <c r="C6" s="17"/>
      <c r="D6" s="87">
        <v>47.41</v>
      </c>
      <c r="E6" s="18"/>
      <c r="F6" s="19">
        <f t="shared" ca="1" si="0"/>
        <v>39994</v>
      </c>
      <c r="G6" s="20">
        <v>50.71</v>
      </c>
      <c r="H6" s="21"/>
      <c r="I6" s="21"/>
      <c r="J6" s="82">
        <v>39813</v>
      </c>
      <c r="L6" s="101"/>
      <c r="M6" s="49"/>
    </row>
    <row r="7" spans="1:13" s="15" customFormat="1">
      <c r="A7" s="15" t="s">
        <v>14</v>
      </c>
      <c r="B7" s="24" t="s">
        <v>6</v>
      </c>
      <c r="C7" s="25"/>
      <c r="D7" s="87">
        <v>541</v>
      </c>
      <c r="E7" s="26"/>
      <c r="F7" s="19">
        <f t="shared" ca="1" si="0"/>
        <v>40003</v>
      </c>
      <c r="G7" s="27" t="s">
        <v>24</v>
      </c>
      <c r="J7" s="82">
        <v>39822</v>
      </c>
      <c r="L7" s="101"/>
      <c r="M7" s="49"/>
    </row>
    <row r="8" spans="1:13" s="15" customFormat="1">
      <c r="A8" s="15" t="s">
        <v>17</v>
      </c>
      <c r="B8" s="24" t="s">
        <v>6</v>
      </c>
      <c r="C8" s="25"/>
      <c r="D8" s="87">
        <v>74</v>
      </c>
      <c r="E8" s="26"/>
      <c r="F8" s="19">
        <f t="shared" ca="1" si="0"/>
        <v>40003</v>
      </c>
      <c r="G8" s="27" t="s">
        <v>25</v>
      </c>
      <c r="J8" s="82">
        <v>39822</v>
      </c>
      <c r="L8" s="101"/>
      <c r="M8" s="49"/>
    </row>
    <row r="9" spans="1:13" s="28" customFormat="1">
      <c r="A9" s="28" t="s">
        <v>13</v>
      </c>
      <c r="B9" s="29" t="s">
        <v>20</v>
      </c>
      <c r="C9" s="30"/>
      <c r="D9" s="88">
        <v>208.8</v>
      </c>
      <c r="E9" s="31"/>
      <c r="F9" s="32">
        <f t="shared" ca="1" si="0"/>
        <v>39997</v>
      </c>
      <c r="G9" s="33"/>
      <c r="J9" s="82">
        <v>39816</v>
      </c>
      <c r="L9" s="101"/>
      <c r="M9" s="49"/>
    </row>
    <row r="10" spans="1:13" s="28" customFormat="1">
      <c r="A10" s="28" t="s">
        <v>22</v>
      </c>
      <c r="B10" s="29" t="s">
        <v>20</v>
      </c>
      <c r="C10" s="30"/>
      <c r="D10" s="88">
        <v>58.94</v>
      </c>
      <c r="E10" s="31"/>
      <c r="F10" s="32">
        <f t="shared" ca="1" si="0"/>
        <v>39997</v>
      </c>
      <c r="G10" s="33" t="s">
        <v>23</v>
      </c>
      <c r="J10" s="82">
        <v>39816</v>
      </c>
      <c r="L10" s="101"/>
      <c r="M10" s="49"/>
    </row>
    <row r="11" spans="1:13" s="28" customFormat="1">
      <c r="A11" s="28" t="s">
        <v>15</v>
      </c>
      <c r="B11" s="29" t="s">
        <v>20</v>
      </c>
      <c r="C11" s="30"/>
      <c r="D11" s="88">
        <v>23.92</v>
      </c>
      <c r="E11" s="31"/>
      <c r="F11" s="32">
        <f t="shared" ca="1" si="0"/>
        <v>40003</v>
      </c>
      <c r="G11" s="33"/>
      <c r="J11" s="82">
        <v>39822</v>
      </c>
      <c r="L11" s="101"/>
      <c r="M11" s="49"/>
    </row>
    <row r="12" spans="1:13" s="28" customFormat="1">
      <c r="A12" s="28" t="s">
        <v>27</v>
      </c>
      <c r="B12" s="29" t="s">
        <v>20</v>
      </c>
      <c r="C12" s="30"/>
      <c r="D12" s="88">
        <v>38.270000000000003</v>
      </c>
      <c r="E12" s="31"/>
      <c r="F12" s="32">
        <f t="shared" ca="1" si="0"/>
        <v>40014</v>
      </c>
      <c r="G12" s="33"/>
      <c r="J12" s="82">
        <v>39833</v>
      </c>
      <c r="L12" s="101"/>
      <c r="M12" s="49"/>
    </row>
    <row r="13" spans="1:13" s="34" customFormat="1">
      <c r="A13" s="34" t="s">
        <v>29</v>
      </c>
      <c r="B13" s="35" t="s">
        <v>11</v>
      </c>
      <c r="C13" s="36"/>
      <c r="D13" s="89">
        <v>1260.71</v>
      </c>
      <c r="E13" s="37"/>
      <c r="F13" s="38">
        <v>39959</v>
      </c>
      <c r="G13" s="39"/>
      <c r="H13" s="40"/>
      <c r="I13" s="40"/>
    </row>
    <row r="14" spans="1:13" s="44" customFormat="1">
      <c r="A14" s="23" t="s">
        <v>32</v>
      </c>
      <c r="B14" s="41" t="s">
        <v>11</v>
      </c>
      <c r="C14" s="17"/>
      <c r="D14" s="90">
        <v>158.63999999999999</v>
      </c>
      <c r="E14" s="18"/>
      <c r="F14" s="42">
        <v>39964</v>
      </c>
      <c r="G14" s="43"/>
      <c r="L14" s="102"/>
      <c r="M14" s="49"/>
    </row>
    <row r="15" spans="1:13" s="44" customFormat="1">
      <c r="A15" s="23" t="s">
        <v>35</v>
      </c>
      <c r="B15" s="41" t="s">
        <v>11</v>
      </c>
      <c r="C15" s="17"/>
      <c r="D15" s="90">
        <v>603</v>
      </c>
      <c r="E15" s="18"/>
      <c r="F15" s="42">
        <v>39978</v>
      </c>
      <c r="G15" s="43"/>
      <c r="L15" s="102"/>
      <c r="M15" s="49"/>
    </row>
    <row r="16" spans="1:13" s="44" customFormat="1">
      <c r="A16" s="23" t="s">
        <v>48</v>
      </c>
      <c r="B16" s="41" t="s">
        <v>11</v>
      </c>
      <c r="C16" s="17"/>
      <c r="D16" s="90">
        <v>235.7</v>
      </c>
      <c r="E16" s="18"/>
      <c r="F16" s="42">
        <v>39988</v>
      </c>
      <c r="G16" s="43"/>
      <c r="L16" s="102"/>
      <c r="M16" s="49"/>
    </row>
    <row r="17" spans="1:13" s="44" customFormat="1">
      <c r="A17" s="23" t="s">
        <v>34</v>
      </c>
      <c r="B17" s="41" t="s">
        <v>11</v>
      </c>
      <c r="C17" s="17"/>
      <c r="D17" s="90">
        <v>645.07000000000005</v>
      </c>
      <c r="E17" s="18"/>
      <c r="F17" s="42">
        <v>39993</v>
      </c>
      <c r="G17" s="43"/>
      <c r="L17" s="102"/>
      <c r="M17" s="23"/>
    </row>
    <row r="18" spans="1:13" s="44" customFormat="1">
      <c r="A18" s="23" t="s">
        <v>30</v>
      </c>
      <c r="B18" s="41" t="s">
        <v>11</v>
      </c>
      <c r="C18" s="17"/>
      <c r="D18" s="90">
        <v>626.82000000000005</v>
      </c>
      <c r="E18" s="18"/>
      <c r="F18" s="42">
        <v>39993</v>
      </c>
      <c r="G18" s="43"/>
      <c r="L18" s="102"/>
      <c r="M18" s="23"/>
    </row>
    <row r="19" spans="1:13" s="44" customFormat="1">
      <c r="A19" s="23" t="s">
        <v>39</v>
      </c>
      <c r="B19" s="41" t="s">
        <v>11</v>
      </c>
      <c r="C19" s="17"/>
      <c r="D19" s="90">
        <v>131.13999999999999</v>
      </c>
      <c r="E19" s="18"/>
      <c r="F19" s="42">
        <v>39993</v>
      </c>
      <c r="G19" s="43"/>
      <c r="L19" s="102"/>
      <c r="M19" s="23"/>
    </row>
    <row r="20" spans="1:13" s="44" customFormat="1">
      <c r="A20" s="23" t="s">
        <v>42</v>
      </c>
      <c r="B20" s="41" t="s">
        <v>11</v>
      </c>
      <c r="C20" s="17"/>
      <c r="D20" s="90">
        <v>167.15</v>
      </c>
      <c r="E20" s="18"/>
      <c r="F20" s="42">
        <v>39993</v>
      </c>
      <c r="G20" s="43"/>
      <c r="L20" s="102"/>
      <c r="M20" s="23"/>
    </row>
    <row r="21" spans="1:13" s="44" customFormat="1">
      <c r="A21" s="44" t="s">
        <v>31</v>
      </c>
      <c r="B21" s="45" t="s">
        <v>20</v>
      </c>
      <c r="C21" s="46"/>
      <c r="D21" s="91">
        <v>64.58</v>
      </c>
      <c r="E21" s="47"/>
      <c r="F21" s="48">
        <v>39996</v>
      </c>
      <c r="G21" s="43"/>
      <c r="L21" s="101"/>
      <c r="M21" s="49"/>
    </row>
    <row r="22" spans="1:13" s="23" customFormat="1">
      <c r="A22" s="23" t="s">
        <v>37</v>
      </c>
      <c r="B22" s="41" t="s">
        <v>11</v>
      </c>
      <c r="C22" s="17"/>
      <c r="D22" s="90">
        <v>534.85</v>
      </c>
      <c r="E22" s="18"/>
      <c r="F22" s="42">
        <v>40005</v>
      </c>
      <c r="G22" s="20"/>
      <c r="L22" s="101"/>
      <c r="M22" s="49"/>
    </row>
    <row r="23" spans="1:13" s="23" customFormat="1">
      <c r="A23" s="23" t="s">
        <v>36</v>
      </c>
      <c r="B23" s="41" t="s">
        <v>11</v>
      </c>
      <c r="C23" s="17"/>
      <c r="D23" s="90">
        <v>367.65</v>
      </c>
      <c r="E23" s="18"/>
      <c r="F23" s="42">
        <v>40007</v>
      </c>
      <c r="G23" s="20"/>
      <c r="L23" s="101"/>
      <c r="M23" s="49"/>
    </row>
    <row r="24" spans="1:13" s="23" customFormat="1">
      <c r="A24" s="23" t="s">
        <v>47</v>
      </c>
      <c r="B24" s="41" t="s">
        <v>11</v>
      </c>
      <c r="C24" s="17"/>
      <c r="D24" s="90">
        <v>243.76</v>
      </c>
      <c r="E24" s="18"/>
      <c r="F24" s="42">
        <v>40007</v>
      </c>
      <c r="G24" s="20"/>
      <c r="L24" s="101"/>
      <c r="M24" s="49"/>
    </row>
    <row r="25" spans="1:13" s="23" customFormat="1">
      <c r="A25" s="23" t="s">
        <v>35</v>
      </c>
      <c r="B25" s="41" t="s">
        <v>11</v>
      </c>
      <c r="C25" s="17"/>
      <c r="D25" s="90">
        <v>618.39</v>
      </c>
      <c r="E25" s="18"/>
      <c r="F25" s="42">
        <v>40008</v>
      </c>
      <c r="G25" s="20"/>
      <c r="L25" s="101"/>
      <c r="M25" s="49"/>
    </row>
    <row r="26" spans="1:13" s="23" customFormat="1">
      <c r="A26" s="23" t="s">
        <v>26</v>
      </c>
      <c r="B26" s="41" t="s">
        <v>11</v>
      </c>
      <c r="C26" s="17"/>
      <c r="D26" s="90">
        <v>366.13</v>
      </c>
      <c r="E26" s="18"/>
      <c r="F26" s="42">
        <v>40013</v>
      </c>
      <c r="G26" s="20"/>
      <c r="L26" s="101"/>
      <c r="M26" s="49"/>
    </row>
    <row r="27" spans="1:13" s="23" customFormat="1">
      <c r="A27" s="23" t="s">
        <v>26</v>
      </c>
      <c r="B27" s="41" t="s">
        <v>11</v>
      </c>
      <c r="C27" s="17"/>
      <c r="D27" s="90">
        <v>97.64</v>
      </c>
      <c r="E27" s="18"/>
      <c r="F27" s="42">
        <v>40014</v>
      </c>
      <c r="G27" s="20"/>
      <c r="L27" s="101"/>
      <c r="M27" s="49"/>
    </row>
    <row r="28" spans="1:13" s="23" customFormat="1">
      <c r="A28" s="23" t="s">
        <v>26</v>
      </c>
      <c r="B28" s="41" t="s">
        <v>11</v>
      </c>
      <c r="C28" s="17"/>
      <c r="D28" s="90">
        <v>22.48</v>
      </c>
      <c r="E28" s="18"/>
      <c r="F28" s="42">
        <v>40022</v>
      </c>
      <c r="G28" s="20"/>
      <c r="L28" s="101"/>
      <c r="M28" s="49"/>
    </row>
    <row r="29" spans="1:13" s="23" customFormat="1">
      <c r="A29" s="23" t="s">
        <v>38</v>
      </c>
      <c r="B29" s="41" t="s">
        <v>20</v>
      </c>
      <c r="C29" s="17"/>
      <c r="D29" s="90">
        <v>191.36</v>
      </c>
      <c r="E29" s="18"/>
      <c r="F29" s="42">
        <v>40022</v>
      </c>
      <c r="G29" s="20"/>
      <c r="L29" s="101"/>
      <c r="M29" s="49"/>
    </row>
    <row r="30" spans="1:13" s="23" customFormat="1">
      <c r="A30" s="23" t="s">
        <v>16</v>
      </c>
      <c r="B30" s="41" t="s">
        <v>11</v>
      </c>
      <c r="C30" s="17"/>
      <c r="D30" s="90">
        <v>180.24</v>
      </c>
      <c r="E30" s="18"/>
      <c r="F30" s="42">
        <v>40024</v>
      </c>
      <c r="G30" s="20"/>
      <c r="L30" s="101"/>
      <c r="M30" s="49"/>
    </row>
    <row r="31" spans="1:13" s="23" customFormat="1">
      <c r="A31" s="23" t="s">
        <v>16</v>
      </c>
      <c r="B31" s="41" t="s">
        <v>11</v>
      </c>
      <c r="C31" s="17"/>
      <c r="D31" s="90">
        <v>186.37</v>
      </c>
      <c r="E31" s="18"/>
      <c r="F31" s="42">
        <v>40024</v>
      </c>
      <c r="G31" s="20"/>
      <c r="L31" s="101"/>
      <c r="M31" s="49"/>
    </row>
    <row r="32" spans="1:13" s="23" customFormat="1">
      <c r="A32" s="23" t="s">
        <v>41</v>
      </c>
      <c r="B32" s="41" t="s">
        <v>11</v>
      </c>
      <c r="C32" s="17"/>
      <c r="D32" s="90">
        <v>471.12</v>
      </c>
      <c r="E32" s="18"/>
      <c r="F32" s="42">
        <v>40024</v>
      </c>
      <c r="G32" s="20"/>
      <c r="L32" s="101"/>
      <c r="M32" s="49"/>
    </row>
    <row r="33" spans="1:13" s="23" customFormat="1">
      <c r="A33" s="23" t="s">
        <v>26</v>
      </c>
      <c r="B33" s="41" t="s">
        <v>11</v>
      </c>
      <c r="C33" s="17"/>
      <c r="D33" s="90">
        <v>19.13</v>
      </c>
      <c r="E33" s="18"/>
      <c r="F33" s="42">
        <v>40034</v>
      </c>
      <c r="G33" s="20"/>
      <c r="L33" s="101"/>
      <c r="M33" s="49"/>
    </row>
    <row r="34" spans="1:13" s="23" customFormat="1">
      <c r="A34" s="23" t="s">
        <v>44</v>
      </c>
      <c r="B34" s="41" t="s">
        <v>11</v>
      </c>
      <c r="C34" s="17"/>
      <c r="D34" s="90">
        <v>416.64</v>
      </c>
      <c r="E34" s="18"/>
      <c r="F34" s="42">
        <v>40035</v>
      </c>
      <c r="G34" s="20"/>
      <c r="L34" s="101"/>
      <c r="M34" s="49"/>
    </row>
    <row r="35" spans="1:13" s="23" customFormat="1">
      <c r="A35" s="23" t="s">
        <v>32</v>
      </c>
      <c r="B35" s="41" t="s">
        <v>11</v>
      </c>
      <c r="C35" s="17"/>
      <c r="D35" s="90">
        <v>291.31</v>
      </c>
      <c r="E35" s="18"/>
      <c r="F35" s="42">
        <v>40037</v>
      </c>
      <c r="G35" s="20"/>
      <c r="L35" s="101"/>
      <c r="M35" s="49"/>
    </row>
    <row r="36" spans="1:13" s="23" customFormat="1">
      <c r="A36" s="23" t="s">
        <v>16</v>
      </c>
      <c r="B36" s="41" t="s">
        <v>11</v>
      </c>
      <c r="C36" s="17"/>
      <c r="D36" s="90">
        <v>253.4</v>
      </c>
      <c r="E36" s="18"/>
      <c r="F36" s="42">
        <v>40055</v>
      </c>
      <c r="G36" s="20"/>
      <c r="L36" s="101"/>
      <c r="M36" s="49"/>
    </row>
    <row r="37" spans="1:13" s="44" customFormat="1">
      <c r="A37" s="44" t="s">
        <v>31</v>
      </c>
      <c r="B37" s="45" t="s">
        <v>20</v>
      </c>
      <c r="C37" s="46"/>
      <c r="D37" s="91">
        <v>64.58</v>
      </c>
      <c r="E37" s="47"/>
      <c r="F37" s="48">
        <v>40088</v>
      </c>
      <c r="G37" s="43"/>
      <c r="L37" s="101"/>
      <c r="M37" s="49"/>
    </row>
    <row r="38" spans="1:13" s="44" customFormat="1">
      <c r="A38" s="44" t="s">
        <v>31</v>
      </c>
      <c r="B38" s="45" t="s">
        <v>20</v>
      </c>
      <c r="C38" s="46"/>
      <c r="D38" s="91">
        <v>64.599999999999994</v>
      </c>
      <c r="E38" s="47"/>
      <c r="F38" s="48">
        <v>40180</v>
      </c>
      <c r="G38" s="43"/>
      <c r="L38" s="101"/>
      <c r="M38" s="49"/>
    </row>
    <row r="39" spans="1:13" s="44" customFormat="1">
      <c r="A39" s="44" t="s">
        <v>18</v>
      </c>
      <c r="B39" s="45" t="s">
        <v>6</v>
      </c>
      <c r="C39" s="46"/>
      <c r="D39" s="91">
        <v>2937</v>
      </c>
      <c r="E39" s="47"/>
      <c r="F39" s="48">
        <v>40029</v>
      </c>
      <c r="G39" s="43"/>
      <c r="L39" s="101"/>
      <c r="M39" s="49"/>
    </row>
    <row r="40" spans="1:13" s="44" customFormat="1">
      <c r="A40" s="44" t="s">
        <v>19</v>
      </c>
      <c r="B40" s="45" t="s">
        <v>6</v>
      </c>
      <c r="C40" s="46"/>
      <c r="D40" s="91">
        <v>1206</v>
      </c>
      <c r="E40" s="47"/>
      <c r="F40" s="48">
        <v>40029</v>
      </c>
      <c r="G40" s="43"/>
      <c r="L40" s="101"/>
      <c r="M40" s="49"/>
    </row>
    <row r="41" spans="1:13" s="44" customFormat="1">
      <c r="A41" s="44" t="s">
        <v>21</v>
      </c>
      <c r="B41" s="45" t="s">
        <v>6</v>
      </c>
      <c r="C41" s="46"/>
      <c r="D41" s="91">
        <v>34.08</v>
      </c>
      <c r="E41" s="47"/>
      <c r="F41" s="48">
        <v>40039</v>
      </c>
      <c r="G41" s="43"/>
      <c r="L41" s="101"/>
      <c r="M41" s="49"/>
    </row>
    <row r="42" spans="1:13" s="44" customFormat="1">
      <c r="A42" s="44" t="s">
        <v>18</v>
      </c>
      <c r="B42" s="45" t="s">
        <v>6</v>
      </c>
      <c r="C42" s="46"/>
      <c r="D42" s="91">
        <v>2937</v>
      </c>
      <c r="E42" s="47"/>
      <c r="F42" s="48">
        <v>40121</v>
      </c>
      <c r="G42" s="43"/>
      <c r="L42" s="101"/>
      <c r="M42" s="49"/>
    </row>
    <row r="43" spans="1:13" s="44" customFormat="1">
      <c r="A43" s="44" t="s">
        <v>19</v>
      </c>
      <c r="B43" s="45" t="s">
        <v>6</v>
      </c>
      <c r="C43" s="46"/>
      <c r="D43" s="91">
        <v>1206</v>
      </c>
      <c r="E43" s="47"/>
      <c r="F43" s="48">
        <v>40121</v>
      </c>
      <c r="G43" s="43"/>
      <c r="L43" s="101"/>
      <c r="M43" s="49"/>
    </row>
    <row r="44" spans="1:13" s="44" customFormat="1">
      <c r="A44" s="44" t="s">
        <v>21</v>
      </c>
      <c r="B44" s="45" t="s">
        <v>6</v>
      </c>
      <c r="C44" s="46"/>
      <c r="D44" s="91">
        <v>34.08</v>
      </c>
      <c r="E44" s="47"/>
      <c r="F44" s="48">
        <v>40131</v>
      </c>
      <c r="G44" s="43"/>
      <c r="L44" s="101"/>
      <c r="M44" s="49"/>
    </row>
    <row r="45" spans="1:13" s="49" customFormat="1">
      <c r="A45" s="49" t="s">
        <v>43</v>
      </c>
      <c r="B45" s="50" t="s">
        <v>8</v>
      </c>
      <c r="C45" s="51">
        <v>117559</v>
      </c>
      <c r="D45" s="92">
        <v>166.69</v>
      </c>
      <c r="E45" s="52"/>
      <c r="F45" s="53">
        <v>39975</v>
      </c>
      <c r="G45" s="54"/>
      <c r="L45" s="102"/>
    </row>
    <row r="46" spans="1:13" s="49" customFormat="1">
      <c r="A46" s="49" t="s">
        <v>45</v>
      </c>
      <c r="B46" s="50" t="s">
        <v>8</v>
      </c>
      <c r="C46" s="51">
        <v>117566</v>
      </c>
      <c r="D46" s="92">
        <v>150.88</v>
      </c>
      <c r="E46" s="52"/>
      <c r="F46" s="55">
        <v>39978</v>
      </c>
      <c r="G46" s="54"/>
      <c r="L46" s="102"/>
    </row>
    <row r="47" spans="1:13" s="49" customFormat="1">
      <c r="A47" s="49" t="s">
        <v>46</v>
      </c>
      <c r="B47" s="50" t="s">
        <v>8</v>
      </c>
      <c r="C47" s="51">
        <v>117567</v>
      </c>
      <c r="D47" s="92">
        <v>281.44</v>
      </c>
      <c r="E47" s="52"/>
      <c r="F47" s="55">
        <v>39978</v>
      </c>
      <c r="G47" s="54"/>
      <c r="L47" s="102"/>
    </row>
    <row r="48" spans="1:13" s="49" customFormat="1">
      <c r="A48" s="49" t="s">
        <v>49</v>
      </c>
      <c r="B48" s="50" t="s">
        <v>8</v>
      </c>
      <c r="C48" s="51">
        <v>117568</v>
      </c>
      <c r="D48" s="92">
        <v>105</v>
      </c>
      <c r="E48" s="52"/>
      <c r="F48" s="53">
        <v>39982</v>
      </c>
      <c r="G48" s="54"/>
      <c r="L48" s="102"/>
    </row>
    <row r="49" spans="1:13 16383:16383" s="49" customFormat="1">
      <c r="A49" s="49" t="s">
        <v>50</v>
      </c>
      <c r="B49" s="50" t="s">
        <v>8</v>
      </c>
      <c r="C49" s="51">
        <v>117569</v>
      </c>
      <c r="D49" s="92">
        <v>590.42999999999995</v>
      </c>
      <c r="E49" s="52"/>
      <c r="F49" s="55">
        <v>39983</v>
      </c>
      <c r="G49" s="54"/>
      <c r="L49" s="102"/>
    </row>
    <row r="50" spans="1:13 16383:16383" s="49" customFormat="1">
      <c r="A50" s="49" t="s">
        <v>51</v>
      </c>
      <c r="B50" s="50" t="s">
        <v>8</v>
      </c>
      <c r="C50" s="51">
        <v>117570</v>
      </c>
      <c r="D50" s="92">
        <v>142.97</v>
      </c>
      <c r="E50" s="52"/>
      <c r="F50" s="55">
        <v>39987</v>
      </c>
      <c r="G50" s="54"/>
      <c r="K50" s="3"/>
      <c r="L50" s="102"/>
    </row>
    <row r="51" spans="1:13 16383:16383" s="23" customFormat="1" ht="12.4" customHeight="1">
      <c r="A51" s="56" t="s">
        <v>28</v>
      </c>
      <c r="B51" s="57"/>
      <c r="C51" s="58"/>
      <c r="D51" s="93">
        <v>0</v>
      </c>
      <c r="E51" s="59"/>
      <c r="F51" s="60" t="s">
        <v>0</v>
      </c>
      <c r="G51" s="20"/>
      <c r="H51" s="21"/>
      <c r="I51" s="21"/>
      <c r="L51" s="49"/>
      <c r="M51" s="49"/>
    </row>
    <row r="52" spans="1:13 16383:16383" s="44" customFormat="1">
      <c r="A52" s="61"/>
      <c r="B52" s="62"/>
      <c r="C52" s="17"/>
      <c r="D52" s="94" t="s">
        <v>12</v>
      </c>
      <c r="E52" s="63"/>
      <c r="F52" s="64" t="s">
        <v>0</v>
      </c>
      <c r="G52" s="43"/>
      <c r="H52" s="21"/>
      <c r="I52" s="21"/>
      <c r="L52" s="49"/>
      <c r="M52" s="49"/>
    </row>
    <row r="53" spans="1:13 16383:16383" s="44" customFormat="1">
      <c r="A53" s="65"/>
      <c r="B53" s="66"/>
      <c r="C53" s="67"/>
      <c r="D53" s="95">
        <f t="array" aca="1" ref="D53" ca="1">SUMIF($F$3:$F$51,"&lt;="&amp;TODAY()+7,$D$3:$D$11)</f>
        <v>5265.64</v>
      </c>
      <c r="E53" s="63"/>
      <c r="F53" s="84"/>
      <c r="G53" s="43"/>
      <c r="H53" s="69" t="s">
        <v>0</v>
      </c>
      <c r="I53" s="21"/>
      <c r="K53" s="43"/>
      <c r="L53" s="49"/>
      <c r="M53" s="49"/>
    </row>
    <row r="54" spans="1:13 16383:16383" s="44" customFormat="1">
      <c r="A54" s="61"/>
      <c r="B54" s="62"/>
      <c r="C54" s="17"/>
      <c r="D54" s="96"/>
      <c r="E54" s="63"/>
      <c r="F54" s="68"/>
      <c r="G54" s="43"/>
      <c r="H54" s="21" t="s">
        <v>0</v>
      </c>
      <c r="I54" s="21"/>
      <c r="L54" s="49"/>
      <c r="M54" s="49"/>
    </row>
    <row r="55" spans="1:13 16383:16383" s="49" customFormat="1">
      <c r="A55" s="70" t="s">
        <v>2</v>
      </c>
      <c r="B55" s="71">
        <f ca="1">TODAY()</f>
        <v>39986</v>
      </c>
      <c r="C55" s="72"/>
      <c r="D55" s="97">
        <v>24817.47</v>
      </c>
      <c r="E55" s="73"/>
      <c r="F55" s="64" t="s">
        <v>0</v>
      </c>
      <c r="G55" s="54"/>
      <c r="H55" s="74" t="s">
        <v>0</v>
      </c>
      <c r="I55" s="21"/>
    </row>
    <row r="56" spans="1:13 16383:16383" s="49" customFormat="1">
      <c r="A56" s="70" t="s">
        <v>4</v>
      </c>
      <c r="B56" s="71">
        <f ca="1">B55+7</f>
        <v>39993</v>
      </c>
      <c r="C56" s="72"/>
      <c r="D56" s="96">
        <f ca="1">$D$55-$D$53</f>
        <v>19551.830000000002</v>
      </c>
      <c r="E56" s="73"/>
      <c r="F56" s="64"/>
      <c r="G56" s="54"/>
      <c r="H56" s="21"/>
      <c r="I56" s="21"/>
    </row>
    <row r="57" spans="1:13 16383:16383" s="14" customFormat="1">
      <c r="B57" s="75"/>
      <c r="C57" s="5"/>
      <c r="D57" s="86"/>
      <c r="E57" s="12"/>
      <c r="F57" s="1"/>
      <c r="G57" s="13"/>
      <c r="H57" s="8"/>
      <c r="I57" s="8"/>
      <c r="L57" s="3"/>
      <c r="M57" s="3"/>
    </row>
    <row r="58" spans="1:13 16383:16383">
      <c r="A58" s="14"/>
      <c r="B58" s="75"/>
      <c r="D58" s="98"/>
      <c r="E58" s="12" t="s">
        <v>0</v>
      </c>
    </row>
    <row r="59" spans="1:13 16383:16383">
      <c r="A59" s="14"/>
      <c r="B59" s="76"/>
      <c r="D59" s="98"/>
      <c r="E59" s="12"/>
    </row>
    <row r="60" spans="1:13 16383:16383">
      <c r="A60" s="14"/>
      <c r="B60" s="76"/>
      <c r="D60" s="98"/>
      <c r="E60" s="12"/>
    </row>
    <row r="61" spans="1:13 16383:16383">
      <c r="A61" s="14"/>
      <c r="B61" s="76"/>
      <c r="D61" s="86" t="s">
        <v>0</v>
      </c>
      <c r="E61" s="12"/>
    </row>
    <row r="62" spans="1:13 16383:16383">
      <c r="A62" s="14"/>
      <c r="B62" s="76"/>
      <c r="D62" s="86" t="s">
        <v>0</v>
      </c>
      <c r="E62" s="12"/>
    </row>
    <row r="63" spans="1:13 16383:16383">
      <c r="A63" s="14"/>
      <c r="B63" s="76"/>
      <c r="D63" s="86" t="s">
        <v>0</v>
      </c>
      <c r="E63" s="12"/>
    </row>
    <row r="64" spans="1:13 16383:16383">
      <c r="A64" s="14"/>
      <c r="B64" s="76"/>
      <c r="D64" s="86" t="s">
        <v>0</v>
      </c>
      <c r="E64" s="77"/>
      <c r="XFC64" s="78"/>
    </row>
    <row r="65" spans="1:5 16383:16383">
      <c r="A65" s="14"/>
      <c r="B65" s="76"/>
      <c r="D65" s="86"/>
      <c r="E65" s="77"/>
      <c r="XFC65" s="78"/>
    </row>
    <row r="66" spans="1:5 16383:16383">
      <c r="A66" s="14"/>
      <c r="B66" s="76"/>
      <c r="D66" s="98"/>
      <c r="E66" s="12"/>
    </row>
    <row r="67" spans="1:5 16383:16383">
      <c r="A67" s="14"/>
      <c r="B67" s="76"/>
      <c r="D67" s="86"/>
      <c r="E67" s="77"/>
      <c r="XFC67" s="78"/>
    </row>
    <row r="68" spans="1:5 16383:16383">
      <c r="A68" s="14"/>
      <c r="B68" s="76"/>
      <c r="D68" s="86"/>
      <c r="E68" s="77"/>
      <c r="XFC68" s="78"/>
    </row>
    <row r="69" spans="1:5 16383:16383">
      <c r="A69" s="14"/>
      <c r="B69" s="76"/>
      <c r="D69" s="98"/>
      <c r="E69" s="7"/>
      <c r="XFC69" s="78"/>
    </row>
    <row r="70" spans="1:5 16383:16383">
      <c r="A70" s="14"/>
      <c r="B70" s="76"/>
      <c r="D70" s="98"/>
      <c r="E70" s="77"/>
      <c r="XFC70" s="78"/>
    </row>
    <row r="71" spans="1:5 16383:16383">
      <c r="A71" s="14"/>
      <c r="B71" s="76"/>
      <c r="D71" s="98"/>
      <c r="E71" s="12"/>
    </row>
    <row r="72" spans="1:5 16383:16383">
      <c r="A72" s="14"/>
      <c r="B72" s="76"/>
      <c r="D72" s="98"/>
      <c r="E72" s="77"/>
      <c r="XFC72" s="78"/>
    </row>
    <row r="73" spans="1:5 16383:16383">
      <c r="A73" s="14"/>
      <c r="B73" s="76"/>
      <c r="D73" s="98"/>
      <c r="E73" s="7"/>
      <c r="XFC73" s="78"/>
    </row>
    <row r="74" spans="1:5 16383:16383">
      <c r="A74" s="14"/>
      <c r="B74" s="76"/>
      <c r="D74" s="98"/>
      <c r="E74" s="77"/>
      <c r="XFC74" s="78"/>
    </row>
    <row r="75" spans="1:5 16383:16383">
      <c r="A75" s="14"/>
      <c r="B75" s="76"/>
      <c r="D75" s="98"/>
      <c r="E75" s="12"/>
    </row>
    <row r="76" spans="1:5 16383:16383">
      <c r="A76" s="14"/>
      <c r="B76" s="76"/>
      <c r="D76" s="98"/>
      <c r="E76" s="77"/>
      <c r="XFC76" s="78"/>
    </row>
    <row r="77" spans="1:5 16383:16383">
      <c r="A77" s="14"/>
      <c r="B77" s="76"/>
      <c r="D77" s="98"/>
      <c r="E77" s="12"/>
    </row>
    <row r="78" spans="1:5 16383:16383">
      <c r="A78" s="14"/>
      <c r="B78" s="76"/>
      <c r="D78" s="98"/>
      <c r="E78" s="77"/>
      <c r="XFC78" s="78"/>
    </row>
    <row r="79" spans="1:5 16383:16383">
      <c r="A79" s="14"/>
      <c r="B79" s="76"/>
      <c r="D79" s="98"/>
      <c r="E79" s="77"/>
      <c r="XFC79" s="78"/>
    </row>
    <row r="80" spans="1:5 16383:16383">
      <c r="A80" s="14"/>
      <c r="B80" s="76"/>
      <c r="D80" s="98"/>
      <c r="E80" s="12"/>
    </row>
    <row r="81" spans="1:5 16383:16383">
      <c r="A81" s="14"/>
      <c r="B81" s="76"/>
      <c r="D81" s="86"/>
      <c r="E81" s="77"/>
      <c r="XFC81" s="78"/>
    </row>
    <row r="82" spans="1:5 16383:16383">
      <c r="A82" s="14"/>
      <c r="B82" s="76"/>
      <c r="D82" s="98"/>
      <c r="E82" s="7"/>
      <c r="XFC82" s="78"/>
    </row>
    <row r="83" spans="1:5 16383:16383">
      <c r="A83" s="14"/>
      <c r="B83" s="76"/>
      <c r="D83" s="98"/>
      <c r="E83" s="7"/>
      <c r="XFC83" s="78"/>
    </row>
    <row r="84" spans="1:5 16383:16383">
      <c r="A84" s="14"/>
      <c r="B84" s="76"/>
      <c r="D84" s="98"/>
      <c r="E84" s="77"/>
      <c r="XFC84" s="78"/>
    </row>
    <row r="85" spans="1:5 16383:16383">
      <c r="A85" s="14"/>
      <c r="B85" s="76"/>
      <c r="D85" s="98"/>
      <c r="E85" s="12"/>
    </row>
    <row r="86" spans="1:5 16383:16383">
      <c r="A86" s="14"/>
      <c r="B86" s="76"/>
      <c r="D86" s="98"/>
      <c r="E86" s="12"/>
    </row>
    <row r="87" spans="1:5 16383:16383">
      <c r="A87" s="14"/>
      <c r="B87" s="76"/>
      <c r="D87" s="98"/>
      <c r="E87" s="79"/>
      <c r="XFC87" s="78"/>
    </row>
    <row r="88" spans="1:5 16383:16383">
      <c r="A88" s="14"/>
      <c r="B88" s="76"/>
      <c r="D88" s="86"/>
      <c r="E88" s="77"/>
    </row>
    <row r="89" spans="1:5 16383:16383">
      <c r="A89" s="14"/>
      <c r="B89" s="76"/>
      <c r="D89" s="98"/>
      <c r="E89" s="79"/>
      <c r="XFC89" s="78"/>
    </row>
    <row r="90" spans="1:5 16383:16383">
      <c r="A90" s="14"/>
      <c r="B90" s="76"/>
      <c r="D90" s="98"/>
      <c r="E90" s="79"/>
      <c r="XFC90" s="78"/>
    </row>
    <row r="91" spans="1:5 16383:16383">
      <c r="A91" s="14"/>
      <c r="B91" s="76"/>
      <c r="D91" s="86"/>
      <c r="E91" s="79"/>
    </row>
    <row r="92" spans="1:5 16383:16383">
      <c r="A92" s="14"/>
      <c r="B92" s="76"/>
      <c r="D92" s="86"/>
      <c r="E92" s="77"/>
    </row>
    <row r="93" spans="1:5 16383:16383">
      <c r="A93" s="14"/>
      <c r="B93" s="76"/>
      <c r="E93" s="7"/>
    </row>
    <row r="94" spans="1:5 16383:16383">
      <c r="A94" s="14"/>
      <c r="B94" s="76"/>
      <c r="E94" s="7"/>
    </row>
    <row r="95" spans="1:5 16383:16383">
      <c r="A95" s="14" t="s">
        <v>0</v>
      </c>
      <c r="B95" s="76"/>
      <c r="D95" s="86"/>
      <c r="E95" s="79"/>
    </row>
    <row r="96" spans="1:5 16383:16383">
      <c r="A96" s="14" t="s">
        <v>0</v>
      </c>
      <c r="B96" s="76" t="s">
        <v>0</v>
      </c>
      <c r="E96" s="7"/>
    </row>
    <row r="97" spans="1:13">
      <c r="A97" s="14"/>
      <c r="B97" s="76"/>
      <c r="D97" s="86"/>
      <c r="E97" s="79"/>
    </row>
    <row r="98" spans="1:13">
      <c r="A98" s="14"/>
      <c r="B98" s="76"/>
      <c r="E98" s="7"/>
    </row>
    <row r="99" spans="1:13">
      <c r="A99" s="14"/>
      <c r="B99" s="76"/>
      <c r="D99" s="86"/>
      <c r="E99" s="79"/>
    </row>
    <row r="100" spans="1:13">
      <c r="A100" s="14"/>
      <c r="B100" s="76"/>
      <c r="E100" s="7"/>
    </row>
    <row r="101" spans="1:13">
      <c r="A101" s="14"/>
      <c r="B101" s="76"/>
      <c r="D101" s="86"/>
      <c r="E101" s="79"/>
    </row>
    <row r="102" spans="1:13">
      <c r="A102" s="14"/>
      <c r="B102" s="76"/>
      <c r="D102" s="86"/>
      <c r="E102" s="79"/>
    </row>
    <row r="103" spans="1:13">
      <c r="A103" s="14"/>
      <c r="B103" s="76" t="s">
        <v>0</v>
      </c>
      <c r="E103" s="12"/>
    </row>
    <row r="104" spans="1:13">
      <c r="A104" s="14" t="s">
        <v>0</v>
      </c>
      <c r="E104" s="12"/>
      <c r="F104" s="1" t="s">
        <v>0</v>
      </c>
    </row>
    <row r="105" spans="1:13">
      <c r="A105" s="14" t="s">
        <v>0</v>
      </c>
      <c r="F105" s="1" t="s">
        <v>0</v>
      </c>
    </row>
    <row r="106" spans="1:13">
      <c r="D106" s="99"/>
    </row>
    <row r="107" spans="1:13">
      <c r="E107" s="79"/>
    </row>
    <row r="108" spans="1:13" s="14" customFormat="1">
      <c r="B108" s="76"/>
      <c r="C108" s="5"/>
      <c r="D108" s="98"/>
      <c r="E108" s="79"/>
      <c r="F108" s="1"/>
      <c r="G108" s="13"/>
      <c r="H108" s="8"/>
      <c r="I108" s="8"/>
      <c r="L108" s="3"/>
      <c r="M108" s="3"/>
    </row>
    <row r="109" spans="1:13">
      <c r="E109" s="7"/>
    </row>
    <row r="110" spans="1:13">
      <c r="E110" s="7"/>
    </row>
    <row r="111" spans="1:13">
      <c r="A111" s="14"/>
      <c r="D111" s="100"/>
      <c r="E111" s="7"/>
    </row>
    <row r="112" spans="1:13">
      <c r="A112" s="14"/>
      <c r="D112" s="100"/>
    </row>
    <row r="115" spans="1:2">
      <c r="B115" s="4" t="s">
        <v>0</v>
      </c>
    </row>
    <row r="116" spans="1:2">
      <c r="A116" s="3" t="s">
        <v>0</v>
      </c>
      <c r="B116" s="4" t="s">
        <v>0</v>
      </c>
    </row>
  </sheetData>
  <phoneticPr fontId="1" type="noConversion"/>
  <conditionalFormatting sqref="A3:A51">
    <cfRule type="expression" dxfId="11" priority="36">
      <formula>aujourdhui+30</formula>
    </cfRule>
    <cfRule type="expression" dxfId="10" priority="37">
      <formula>"&gt;$B$29+30"</formula>
    </cfRule>
  </conditionalFormatting>
  <conditionalFormatting sqref="B3:B51">
    <cfRule type="containsText" dxfId="9" priority="35" operator="containsText" text="Virement">
      <formula>NOT(ISERROR(SEARCH("Virement",B3)))</formula>
    </cfRule>
  </conditionalFormatting>
  <conditionalFormatting sqref="F3:F51">
    <cfRule type="expression" dxfId="8" priority="30">
      <formula>$F3&lt;=TODAY()+7</formula>
    </cfRule>
  </conditionalFormatting>
  <conditionalFormatting sqref="B1:B1048576">
    <cfRule type="containsText" dxfId="7" priority="24" operator="containsText" text="LCR">
      <formula>NOT(ISERROR(SEARCH("LCR",B1)))</formula>
    </cfRule>
  </conditionalFormatting>
  <pageMargins left="0.75196850393700787" right="0.75196850393700787" top="1" bottom="1" header="0.5" footer="0.5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Bouttaz</dc:creator>
  <cp:lastModifiedBy>guy</cp:lastModifiedBy>
  <cp:lastPrinted>2012-06-28T07:45:00Z</cp:lastPrinted>
  <dcterms:created xsi:type="dcterms:W3CDTF">2010-03-16T14:20:14Z</dcterms:created>
  <dcterms:modified xsi:type="dcterms:W3CDTF">2013-06-23T08:24:50Z</dcterms:modified>
</cp:coreProperties>
</file>