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30" windowWidth="9690" windowHeight="5895" tabRatio="715"/>
  </bookViews>
  <sheets>
    <sheet name="SAISIE" sheetId="26" r:id="rId1"/>
    <sheet name="mars" sheetId="17" r:id="rId2"/>
    <sheet name="avril" sheetId="25" r:id="rId3"/>
    <sheet name="mai" sheetId="18" r:id="rId4"/>
    <sheet name="juin" sheetId="19" r:id="rId5"/>
    <sheet name="juillet" sheetId="20" r:id="rId6"/>
    <sheet name="août" sheetId="21" r:id="rId7"/>
    <sheet name="septembre" sheetId="22" r:id="rId8"/>
    <sheet name="octobre" sheetId="23" r:id="rId9"/>
    <sheet name="novembre" sheetId="24" r:id="rId10"/>
    <sheet name="décembre" sheetId="15" r:id="rId11"/>
    <sheet name="janvier" sheetId="14" r:id="rId12"/>
    <sheet name="février" sheetId="16" r:id="rId13"/>
    <sheet name="RECAP" sheetId="28" r:id="rId14"/>
  </sheets>
  <definedNames>
    <definedName name="_xlnm.Print_Area" localSheetId="6">août!$A$1:$P$42</definedName>
    <definedName name="_xlnm.Print_Area" localSheetId="2">avril!$A$1:$Q$42</definedName>
    <definedName name="_xlnm.Print_Area" localSheetId="10">décembre!$A$1:$P$42</definedName>
    <definedName name="_xlnm.Print_Area" localSheetId="12">février!$A$1:$P$42</definedName>
    <definedName name="_xlnm.Print_Area" localSheetId="11">janvier!$A$1:$P$42</definedName>
    <definedName name="_xlnm.Print_Area" localSheetId="5">juillet!$A$1:$P$42</definedName>
    <definedName name="_xlnm.Print_Area" localSheetId="4">juin!$A$1:$P$42</definedName>
    <definedName name="_xlnm.Print_Area" localSheetId="3">mai!$A$1:$P$42</definedName>
    <definedName name="_xlnm.Print_Area" localSheetId="1">mars!$A$1:$P$42</definedName>
    <definedName name="_xlnm.Print_Area" localSheetId="9">novembre!$A$1:$P$42</definedName>
    <definedName name="_xlnm.Print_Area" localSheetId="8">octobre!$A$1:$P$43</definedName>
    <definedName name="_xlnm.Print_Area" localSheetId="7">septembre!$A$1:$P$42</definedName>
  </definedNames>
  <calcPr calcId="125725"/>
</workbook>
</file>

<file path=xl/calcChain.xml><?xml version="1.0" encoding="utf-8"?>
<calcChain xmlns="http://schemas.openxmlformats.org/spreadsheetml/2006/main">
  <c r="B11" i="15"/>
  <c r="B11" i="23"/>
  <c r="B11" i="21"/>
  <c r="B11" i="19"/>
  <c r="B11" i="25"/>
  <c r="C1" i="14"/>
  <c r="B11" s="1"/>
  <c r="C1" i="16"/>
  <c r="B11" s="1"/>
  <c r="C1" i="15"/>
  <c r="C1" i="24"/>
  <c r="B11" s="1"/>
  <c r="C1" i="23"/>
  <c r="C1" i="22"/>
  <c r="B11" s="1"/>
  <c r="C1" i="21"/>
  <c r="C1" i="20"/>
  <c r="B11" s="1"/>
  <c r="C1" i="19"/>
  <c r="C1" i="18"/>
  <c r="B11" s="1"/>
  <c r="C1" i="25"/>
  <c r="B11" i="17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S11" s="1"/>
  <c r="C1"/>
  <c r="A2" i="14"/>
  <c r="A1" i="17"/>
  <c r="G13"/>
  <c r="E1" i="28"/>
  <c r="C1"/>
  <c r="T40" i="16"/>
  <c r="C6" i="28"/>
  <c r="B6"/>
  <c r="A3"/>
  <c r="D8" i="16"/>
  <c r="C8"/>
  <c r="D6"/>
  <c r="C6"/>
  <c r="C5"/>
  <c r="D8" i="14"/>
  <c r="C8"/>
  <c r="D6"/>
  <c r="C6"/>
  <c r="C5"/>
  <c r="D8" i="15"/>
  <c r="D8" i="25"/>
  <c r="C8" i="15"/>
  <c r="C5"/>
  <c r="D8" i="24"/>
  <c r="C8"/>
  <c r="D6"/>
  <c r="C6"/>
  <c r="C5"/>
  <c r="I8" i="23"/>
  <c r="J8"/>
  <c r="H8"/>
  <c r="I7"/>
  <c r="J7"/>
  <c r="H7"/>
  <c r="I6"/>
  <c r="J6"/>
  <c r="H6"/>
  <c r="D8"/>
  <c r="C8"/>
  <c r="D6"/>
  <c r="C6"/>
  <c r="C5"/>
  <c r="I8" i="22"/>
  <c r="J8"/>
  <c r="H8"/>
  <c r="I7"/>
  <c r="J7"/>
  <c r="H7"/>
  <c r="I6"/>
  <c r="J6"/>
  <c r="H6"/>
  <c r="D8"/>
  <c r="C8"/>
  <c r="D6"/>
  <c r="C6"/>
  <c r="C5"/>
  <c r="I8" i="21"/>
  <c r="J8"/>
  <c r="H8"/>
  <c r="I7"/>
  <c r="J7"/>
  <c r="H7"/>
  <c r="I6"/>
  <c r="J6"/>
  <c r="H6"/>
  <c r="D8"/>
  <c r="C8"/>
  <c r="D6"/>
  <c r="C6"/>
  <c r="B8"/>
  <c r="C5"/>
  <c r="I8" i="20"/>
  <c r="J8"/>
  <c r="H8"/>
  <c r="I7"/>
  <c r="J7"/>
  <c r="H7"/>
  <c r="I6"/>
  <c r="J6"/>
  <c r="H6"/>
  <c r="D8"/>
  <c r="C8"/>
  <c r="D6"/>
  <c r="C6"/>
  <c r="C5"/>
  <c r="D8" i="19"/>
  <c r="C8"/>
  <c r="D6"/>
  <c r="C6"/>
  <c r="C5"/>
  <c r="I8" i="18"/>
  <c r="J8"/>
  <c r="H8"/>
  <c r="I7"/>
  <c r="J7"/>
  <c r="H7"/>
  <c r="I6"/>
  <c r="J6"/>
  <c r="H6"/>
  <c r="D8"/>
  <c r="C8"/>
  <c r="D6"/>
  <c r="C6"/>
  <c r="C5"/>
  <c r="I8" i="25"/>
  <c r="J8"/>
  <c r="H8"/>
  <c r="J7"/>
  <c r="I7"/>
  <c r="H7"/>
  <c r="J6"/>
  <c r="I6"/>
  <c r="H6"/>
  <c r="D6"/>
  <c r="C6"/>
  <c r="D6" i="17"/>
  <c r="C6"/>
  <c r="C5" i="25"/>
  <c r="P10" i="17"/>
  <c r="H6"/>
  <c r="B8"/>
  <c r="C5"/>
  <c r="P7" i="15"/>
  <c r="O7"/>
  <c r="N7"/>
  <c r="N7" i="24" s="1"/>
  <c r="M7" i="15"/>
  <c r="M7" i="24" s="1"/>
  <c r="L7" i="15"/>
  <c r="L7" i="20" s="1"/>
  <c r="K7" i="15"/>
  <c r="K7" i="24" s="1"/>
  <c r="J7" i="15"/>
  <c r="J7" i="19" s="1"/>
  <c r="I7" i="15"/>
  <c r="I7" i="24" s="1"/>
  <c r="H7" i="15"/>
  <c r="H7" i="24" s="1"/>
  <c r="G7" i="15"/>
  <c r="F7"/>
  <c r="O8"/>
  <c r="N8"/>
  <c r="N8" i="14" s="1"/>
  <c r="M8" i="15"/>
  <c r="M8" i="19" s="1"/>
  <c r="L8" i="15"/>
  <c r="L8" i="24" s="1"/>
  <c r="K8" i="15"/>
  <c r="K8" i="14" s="1"/>
  <c r="J8" i="15"/>
  <c r="J8" i="14" s="1"/>
  <c r="I8" i="15"/>
  <c r="I8" i="16" s="1"/>
  <c r="H8" i="15"/>
  <c r="H8" i="14" s="1"/>
  <c r="G8" i="15"/>
  <c r="F8"/>
  <c r="F8" i="19" s="1"/>
  <c r="E8" i="15"/>
  <c r="E8" i="22" s="1"/>
  <c r="P6" i="15"/>
  <c r="O6"/>
  <c r="N6"/>
  <c r="N6" i="22" s="1"/>
  <c r="M6" i="15"/>
  <c r="M6" i="22" s="1"/>
  <c r="L6" i="15"/>
  <c r="L6" i="25" s="1"/>
  <c r="K6" i="15"/>
  <c r="K6" i="25" s="1"/>
  <c r="J6" i="15"/>
  <c r="J6" i="14" s="1"/>
  <c r="J6" i="16" s="1"/>
  <c r="I6" i="15"/>
  <c r="I6" i="19" s="1"/>
  <c r="H6" i="15"/>
  <c r="H6" i="19" s="1"/>
  <c r="G6" i="15"/>
  <c r="F6"/>
  <c r="F6" i="23" s="1"/>
  <c r="E6" i="15"/>
  <c r="E6" i="25" s="1"/>
  <c r="D6" i="15"/>
  <c r="C6"/>
  <c r="B3" i="21"/>
  <c r="B3" i="20"/>
  <c r="B3" i="19"/>
  <c r="B3" i="18"/>
  <c r="B3" i="25"/>
  <c r="B3" i="17"/>
  <c r="B3" i="16"/>
  <c r="B3" i="14"/>
  <c r="B3" i="15"/>
  <c r="B3" i="24"/>
  <c r="B3" i="23"/>
  <c r="B3" i="22"/>
  <c r="G11" i="24"/>
  <c r="G11" i="22"/>
  <c r="G11" i="21"/>
  <c r="G11" i="20"/>
  <c r="G11" i="19"/>
  <c r="G11" i="18"/>
  <c r="G11" i="25"/>
  <c r="G11" i="17"/>
  <c r="G11" i="16"/>
  <c r="G11" i="14"/>
  <c r="G11" i="15"/>
  <c r="G42" s="1"/>
  <c r="G11" i="23"/>
  <c r="I8" i="24"/>
  <c r="E6"/>
  <c r="F6"/>
  <c r="I6"/>
  <c r="K7" i="23"/>
  <c r="M7"/>
  <c r="L8"/>
  <c r="K7" i="22"/>
  <c r="M7"/>
  <c r="K7" i="21"/>
  <c r="M7"/>
  <c r="N7"/>
  <c r="K6" i="20"/>
  <c r="L8" i="19"/>
  <c r="K7"/>
  <c r="L7"/>
  <c r="K7" i="18"/>
  <c r="M7"/>
  <c r="N8"/>
  <c r="K6"/>
  <c r="K7" i="25"/>
  <c r="M7"/>
  <c r="J8" i="17"/>
  <c r="M8"/>
  <c r="H8"/>
  <c r="F6"/>
  <c r="I6" i="14"/>
  <c r="I6" i="16" s="1"/>
  <c r="K7"/>
  <c r="M7"/>
  <c r="F8"/>
  <c r="E8"/>
  <c r="F6"/>
  <c r="K7" i="14"/>
  <c r="M7"/>
  <c r="F8"/>
  <c r="E6"/>
  <c r="G12" i="15"/>
  <c r="O11"/>
  <c r="O12"/>
  <c r="G13"/>
  <c r="O13"/>
  <c r="G14"/>
  <c r="O14"/>
  <c r="G15"/>
  <c r="O15"/>
  <c r="G16"/>
  <c r="O16"/>
  <c r="G17"/>
  <c r="O17"/>
  <c r="G18"/>
  <c r="O18"/>
  <c r="G19"/>
  <c r="O19"/>
  <c r="G20"/>
  <c r="O20"/>
  <c r="G21"/>
  <c r="O21"/>
  <c r="G22"/>
  <c r="O22"/>
  <c r="G23"/>
  <c r="O23"/>
  <c r="G24"/>
  <c r="O24"/>
  <c r="G25"/>
  <c r="O25"/>
  <c r="G26"/>
  <c r="O26"/>
  <c r="G27"/>
  <c r="O27"/>
  <c r="G28"/>
  <c r="O28"/>
  <c r="G29"/>
  <c r="O29"/>
  <c r="G30"/>
  <c r="O30"/>
  <c r="G31"/>
  <c r="O31"/>
  <c r="G32"/>
  <c r="O32"/>
  <c r="G33"/>
  <c r="O33"/>
  <c r="G34"/>
  <c r="O34"/>
  <c r="G35"/>
  <c r="O35"/>
  <c r="G36"/>
  <c r="O36"/>
  <c r="G37"/>
  <c r="O37"/>
  <c r="G38"/>
  <c r="O38"/>
  <c r="G39"/>
  <c r="O39"/>
  <c r="G40"/>
  <c r="O40"/>
  <c r="G41"/>
  <c r="O41"/>
  <c r="O11" i="14"/>
  <c r="G12"/>
  <c r="O12"/>
  <c r="G13"/>
  <c r="O13"/>
  <c r="G14"/>
  <c r="O14"/>
  <c r="G15"/>
  <c r="O15"/>
  <c r="G16"/>
  <c r="O16"/>
  <c r="G17"/>
  <c r="O17"/>
  <c r="G18"/>
  <c r="O18"/>
  <c r="G19"/>
  <c r="O19"/>
  <c r="G20"/>
  <c r="O20"/>
  <c r="G21"/>
  <c r="O21"/>
  <c r="G22"/>
  <c r="O22"/>
  <c r="G23"/>
  <c r="O23"/>
  <c r="G24"/>
  <c r="O24"/>
  <c r="G25"/>
  <c r="O25"/>
  <c r="G26"/>
  <c r="O26"/>
  <c r="G27"/>
  <c r="O27"/>
  <c r="G28"/>
  <c r="O28"/>
  <c r="G29"/>
  <c r="O29"/>
  <c r="G30"/>
  <c r="O30"/>
  <c r="G31"/>
  <c r="O31"/>
  <c r="G32"/>
  <c r="O32"/>
  <c r="G33"/>
  <c r="O33"/>
  <c r="G34"/>
  <c r="O34"/>
  <c r="G35"/>
  <c r="O35"/>
  <c r="G36"/>
  <c r="O36"/>
  <c r="G37"/>
  <c r="O37"/>
  <c r="G38"/>
  <c r="O38"/>
  <c r="G39"/>
  <c r="O39"/>
  <c r="O40"/>
  <c r="G40"/>
  <c r="O41"/>
  <c r="G41"/>
  <c r="O11" i="16"/>
  <c r="G12"/>
  <c r="O12"/>
  <c r="O42"/>
  <c r="G13"/>
  <c r="O13"/>
  <c r="G14"/>
  <c r="O14"/>
  <c r="G15"/>
  <c r="O15"/>
  <c r="G16"/>
  <c r="O16"/>
  <c r="G17"/>
  <c r="O17"/>
  <c r="G18"/>
  <c r="O18"/>
  <c r="G19"/>
  <c r="O19"/>
  <c r="G20"/>
  <c r="O20"/>
  <c r="G21"/>
  <c r="O21"/>
  <c r="G22"/>
  <c r="O22"/>
  <c r="G23"/>
  <c r="O23"/>
  <c r="G24"/>
  <c r="O24"/>
  <c r="G25"/>
  <c r="O25"/>
  <c r="G26"/>
  <c r="O26"/>
  <c r="G27"/>
  <c r="O27"/>
  <c r="G28"/>
  <c r="O28"/>
  <c r="G29"/>
  <c r="O29"/>
  <c r="G30"/>
  <c r="O30"/>
  <c r="G31"/>
  <c r="O31"/>
  <c r="G32"/>
  <c r="O32"/>
  <c r="G33"/>
  <c r="O33"/>
  <c r="G34"/>
  <c r="O34"/>
  <c r="G35"/>
  <c r="O35"/>
  <c r="G36"/>
  <c r="O36"/>
  <c r="G37"/>
  <c r="O37"/>
  <c r="G38"/>
  <c r="O38"/>
  <c r="G39"/>
  <c r="O39"/>
  <c r="G40"/>
  <c r="O40"/>
  <c r="G41"/>
  <c r="O41"/>
  <c r="O11" i="17"/>
  <c r="G12"/>
  <c r="O12"/>
  <c r="O13"/>
  <c r="G14"/>
  <c r="O14"/>
  <c r="G15"/>
  <c r="O15"/>
  <c r="G16"/>
  <c r="O16"/>
  <c r="G17"/>
  <c r="O17"/>
  <c r="G18"/>
  <c r="O18"/>
  <c r="G19"/>
  <c r="O19"/>
  <c r="G20"/>
  <c r="O20"/>
  <c r="G21"/>
  <c r="O21"/>
  <c r="G22"/>
  <c r="O22"/>
  <c r="G23"/>
  <c r="O23"/>
  <c r="G24"/>
  <c r="O24"/>
  <c r="G25"/>
  <c r="O25"/>
  <c r="G26"/>
  <c r="O26"/>
  <c r="G27"/>
  <c r="O27"/>
  <c r="G28"/>
  <c r="O28"/>
  <c r="G29"/>
  <c r="O29"/>
  <c r="G30"/>
  <c r="O30"/>
  <c r="G31"/>
  <c r="O31"/>
  <c r="G32"/>
  <c r="O32"/>
  <c r="G33"/>
  <c r="O33"/>
  <c r="G34"/>
  <c r="O34"/>
  <c r="G35"/>
  <c r="O35"/>
  <c r="G36"/>
  <c r="O36"/>
  <c r="G37"/>
  <c r="O37"/>
  <c r="G38"/>
  <c r="O38"/>
  <c r="G39"/>
  <c r="O39"/>
  <c r="O40"/>
  <c r="G40"/>
  <c r="O41"/>
  <c r="G41"/>
  <c r="O11" i="25"/>
  <c r="G12"/>
  <c r="O12"/>
  <c r="G13"/>
  <c r="O13"/>
  <c r="G14"/>
  <c r="O14"/>
  <c r="G15"/>
  <c r="O15"/>
  <c r="G16"/>
  <c r="O16"/>
  <c r="G17"/>
  <c r="O17"/>
  <c r="G18"/>
  <c r="O18"/>
  <c r="G19"/>
  <c r="O19"/>
  <c r="G20"/>
  <c r="O20"/>
  <c r="G21"/>
  <c r="O21"/>
  <c r="G22"/>
  <c r="O22"/>
  <c r="G23"/>
  <c r="O23"/>
  <c r="G24"/>
  <c r="O24"/>
  <c r="G25"/>
  <c r="O25"/>
  <c r="G26"/>
  <c r="O26"/>
  <c r="G27"/>
  <c r="O27"/>
  <c r="G28"/>
  <c r="O28"/>
  <c r="G29"/>
  <c r="O29"/>
  <c r="G30"/>
  <c r="O30"/>
  <c r="G31"/>
  <c r="O31"/>
  <c r="G32"/>
  <c r="O32"/>
  <c r="G33"/>
  <c r="O33"/>
  <c r="G34"/>
  <c r="O34"/>
  <c r="G35"/>
  <c r="O35"/>
  <c r="G36"/>
  <c r="O36"/>
  <c r="G37"/>
  <c r="O37"/>
  <c r="G38"/>
  <c r="O38"/>
  <c r="G39"/>
  <c r="O39"/>
  <c r="O40"/>
  <c r="G40"/>
  <c r="O41"/>
  <c r="G41"/>
  <c r="O11" i="18"/>
  <c r="G12"/>
  <c r="O12"/>
  <c r="G13"/>
  <c r="O13"/>
  <c r="G14"/>
  <c r="O14"/>
  <c r="G15"/>
  <c r="O15"/>
  <c r="G16"/>
  <c r="O16"/>
  <c r="G17"/>
  <c r="O17"/>
  <c r="G18"/>
  <c r="O18"/>
  <c r="G19"/>
  <c r="O19"/>
  <c r="G20"/>
  <c r="O20"/>
  <c r="G21"/>
  <c r="O21"/>
  <c r="G22"/>
  <c r="O22"/>
  <c r="G23"/>
  <c r="O23"/>
  <c r="G24"/>
  <c r="O24"/>
  <c r="G25"/>
  <c r="O25"/>
  <c r="G26"/>
  <c r="O26"/>
  <c r="G27"/>
  <c r="O27"/>
  <c r="G28"/>
  <c r="O28"/>
  <c r="G29"/>
  <c r="O29"/>
  <c r="G30"/>
  <c r="O30"/>
  <c r="G31"/>
  <c r="O31"/>
  <c r="G32"/>
  <c r="O32"/>
  <c r="G33"/>
  <c r="O33"/>
  <c r="G34"/>
  <c r="O34"/>
  <c r="G35"/>
  <c r="O35"/>
  <c r="G36"/>
  <c r="O36"/>
  <c r="G37"/>
  <c r="O37"/>
  <c r="G38"/>
  <c r="O38"/>
  <c r="G39"/>
  <c r="O39"/>
  <c r="G40"/>
  <c r="O40"/>
  <c r="G41"/>
  <c r="O41"/>
  <c r="O11" i="19"/>
  <c r="G12"/>
  <c r="O12"/>
  <c r="G13"/>
  <c r="O13"/>
  <c r="G14"/>
  <c r="O14"/>
  <c r="G15"/>
  <c r="O15"/>
  <c r="G16"/>
  <c r="O16"/>
  <c r="G17"/>
  <c r="O17"/>
  <c r="G18"/>
  <c r="O18"/>
  <c r="G19"/>
  <c r="O19"/>
  <c r="G20"/>
  <c r="O20"/>
  <c r="G21"/>
  <c r="O21"/>
  <c r="G22"/>
  <c r="O22"/>
  <c r="G23"/>
  <c r="O23"/>
  <c r="G24"/>
  <c r="O24"/>
  <c r="G25"/>
  <c r="O25"/>
  <c r="G26"/>
  <c r="O26"/>
  <c r="G27"/>
  <c r="O27"/>
  <c r="G28"/>
  <c r="O28"/>
  <c r="G29"/>
  <c r="O29"/>
  <c r="G30"/>
  <c r="O30"/>
  <c r="G31"/>
  <c r="O31"/>
  <c r="G32"/>
  <c r="O32"/>
  <c r="G33"/>
  <c r="O33"/>
  <c r="G34"/>
  <c r="O34"/>
  <c r="G35"/>
  <c r="O35"/>
  <c r="G36"/>
  <c r="O36"/>
  <c r="G37"/>
  <c r="O37"/>
  <c r="G38"/>
  <c r="O38"/>
  <c r="G39"/>
  <c r="O39"/>
  <c r="G40"/>
  <c r="O40"/>
  <c r="G41"/>
  <c r="O41"/>
  <c r="O11" i="20"/>
  <c r="G12"/>
  <c r="O12"/>
  <c r="G13"/>
  <c r="O13"/>
  <c r="G14"/>
  <c r="O14"/>
  <c r="G15"/>
  <c r="O15"/>
  <c r="G16"/>
  <c r="O16"/>
  <c r="G17"/>
  <c r="O17"/>
  <c r="G18"/>
  <c r="O18"/>
  <c r="G19"/>
  <c r="O19"/>
  <c r="G20"/>
  <c r="O20"/>
  <c r="G21"/>
  <c r="O21"/>
  <c r="G22"/>
  <c r="O22"/>
  <c r="G23"/>
  <c r="O23"/>
  <c r="G24"/>
  <c r="O24"/>
  <c r="G25"/>
  <c r="O25"/>
  <c r="G26"/>
  <c r="O26"/>
  <c r="G27"/>
  <c r="O27"/>
  <c r="G28"/>
  <c r="O28"/>
  <c r="G29"/>
  <c r="O29"/>
  <c r="G30"/>
  <c r="O30"/>
  <c r="G31"/>
  <c r="O31"/>
  <c r="G32"/>
  <c r="O32"/>
  <c r="G33"/>
  <c r="O33"/>
  <c r="G34"/>
  <c r="O34"/>
  <c r="G35"/>
  <c r="O35"/>
  <c r="G36"/>
  <c r="O36"/>
  <c r="G37"/>
  <c r="O37"/>
  <c r="G38"/>
  <c r="O38"/>
  <c r="G39"/>
  <c r="O39"/>
  <c r="G40"/>
  <c r="O40"/>
  <c r="G41"/>
  <c r="O41"/>
  <c r="O11" i="21"/>
  <c r="G12"/>
  <c r="O12"/>
  <c r="G13"/>
  <c r="O13"/>
  <c r="G14"/>
  <c r="O14"/>
  <c r="G15"/>
  <c r="O15"/>
  <c r="G16"/>
  <c r="O16"/>
  <c r="G17"/>
  <c r="O17"/>
  <c r="G18"/>
  <c r="O18"/>
  <c r="G19"/>
  <c r="O19"/>
  <c r="G20"/>
  <c r="O20"/>
  <c r="G21"/>
  <c r="O21"/>
  <c r="G22"/>
  <c r="O22"/>
  <c r="G23"/>
  <c r="O23"/>
  <c r="G24"/>
  <c r="O24"/>
  <c r="G25"/>
  <c r="O25"/>
  <c r="G26"/>
  <c r="O26"/>
  <c r="G27"/>
  <c r="O27"/>
  <c r="G28"/>
  <c r="O28"/>
  <c r="G29"/>
  <c r="O29"/>
  <c r="G30"/>
  <c r="O30"/>
  <c r="G31"/>
  <c r="O31"/>
  <c r="G32"/>
  <c r="O32"/>
  <c r="G33"/>
  <c r="O33"/>
  <c r="G34"/>
  <c r="O34"/>
  <c r="G35"/>
  <c r="O35"/>
  <c r="G36"/>
  <c r="O36"/>
  <c r="G37"/>
  <c r="O37"/>
  <c r="G38"/>
  <c r="O38"/>
  <c r="G39"/>
  <c r="O39"/>
  <c r="G40"/>
  <c r="O40"/>
  <c r="G41"/>
  <c r="O41"/>
  <c r="O11" i="22"/>
  <c r="G12"/>
  <c r="O12"/>
  <c r="G13"/>
  <c r="O13"/>
  <c r="G14"/>
  <c r="O14"/>
  <c r="G15"/>
  <c r="O15"/>
  <c r="G16"/>
  <c r="O16"/>
  <c r="G17"/>
  <c r="O17"/>
  <c r="G18"/>
  <c r="O18"/>
  <c r="G19"/>
  <c r="O19"/>
  <c r="G20"/>
  <c r="O20"/>
  <c r="G21"/>
  <c r="O21"/>
  <c r="G22"/>
  <c r="O22"/>
  <c r="G23"/>
  <c r="O23"/>
  <c r="G24"/>
  <c r="O24"/>
  <c r="G25"/>
  <c r="O25"/>
  <c r="G26"/>
  <c r="O26"/>
  <c r="G27"/>
  <c r="O27"/>
  <c r="G28"/>
  <c r="O28"/>
  <c r="G29"/>
  <c r="O29"/>
  <c r="G30"/>
  <c r="O30"/>
  <c r="G31"/>
  <c r="O31"/>
  <c r="G32"/>
  <c r="O32"/>
  <c r="G33"/>
  <c r="O33"/>
  <c r="G34"/>
  <c r="O34"/>
  <c r="G35"/>
  <c r="O35"/>
  <c r="G36"/>
  <c r="O36"/>
  <c r="G37"/>
  <c r="O37"/>
  <c r="G38"/>
  <c r="O38"/>
  <c r="G39"/>
  <c r="O39"/>
  <c r="G40"/>
  <c r="O40"/>
  <c r="G41"/>
  <c r="O41"/>
  <c r="O11" i="23"/>
  <c r="G12"/>
  <c r="O12"/>
  <c r="G13"/>
  <c r="O13"/>
  <c r="G14"/>
  <c r="O14"/>
  <c r="G15"/>
  <c r="O15"/>
  <c r="G16"/>
  <c r="O16"/>
  <c r="G17"/>
  <c r="O17"/>
  <c r="G18"/>
  <c r="O18"/>
  <c r="G19"/>
  <c r="O19"/>
  <c r="G20"/>
  <c r="O20"/>
  <c r="G21"/>
  <c r="O21"/>
  <c r="G22"/>
  <c r="O22"/>
  <c r="G23"/>
  <c r="O23"/>
  <c r="G24"/>
  <c r="O24"/>
  <c r="G25"/>
  <c r="O25"/>
  <c r="G26"/>
  <c r="O26"/>
  <c r="G27"/>
  <c r="O27"/>
  <c r="G28"/>
  <c r="O28"/>
  <c r="G29"/>
  <c r="O29"/>
  <c r="G30"/>
  <c r="O30"/>
  <c r="G31"/>
  <c r="O31"/>
  <c r="G32"/>
  <c r="O32"/>
  <c r="G33"/>
  <c r="O33"/>
  <c r="G34"/>
  <c r="O34"/>
  <c r="G35"/>
  <c r="O35"/>
  <c r="G36"/>
  <c r="O36"/>
  <c r="G37"/>
  <c r="O37"/>
  <c r="G38"/>
  <c r="O38"/>
  <c r="G39"/>
  <c r="O39"/>
  <c r="G40"/>
  <c r="O40"/>
  <c r="G41"/>
  <c r="O41"/>
  <c r="C42" i="25"/>
  <c r="B8" i="28" s="1"/>
  <c r="D42" i="25"/>
  <c r="C8" i="28" s="1"/>
  <c r="E42" i="25"/>
  <c r="D8" i="28" s="1"/>
  <c r="F42" i="25"/>
  <c r="W14"/>
  <c r="U14"/>
  <c r="V15"/>
  <c r="R15"/>
  <c r="S15"/>
  <c r="U15"/>
  <c r="V16"/>
  <c r="R16"/>
  <c r="S16"/>
  <c r="T16"/>
  <c r="U16"/>
  <c r="V17"/>
  <c r="R17"/>
  <c r="S17"/>
  <c r="U17"/>
  <c r="V18"/>
  <c r="R18"/>
  <c r="S18"/>
  <c r="T18"/>
  <c r="U18"/>
  <c r="V19"/>
  <c r="R19"/>
  <c r="S19"/>
  <c r="U19"/>
  <c r="V20"/>
  <c r="R20"/>
  <c r="S20"/>
  <c r="T20"/>
  <c r="U20"/>
  <c r="V21"/>
  <c r="R21"/>
  <c r="S21"/>
  <c r="U21"/>
  <c r="V22"/>
  <c r="R22"/>
  <c r="S22"/>
  <c r="T22"/>
  <c r="U22"/>
  <c r="V23"/>
  <c r="R23"/>
  <c r="S23"/>
  <c r="U23"/>
  <c r="V24"/>
  <c r="R24"/>
  <c r="S24"/>
  <c r="T24"/>
  <c r="U24"/>
  <c r="V25"/>
  <c r="R25"/>
  <c r="S25"/>
  <c r="U25"/>
  <c r="V26"/>
  <c r="R26"/>
  <c r="S26"/>
  <c r="T26"/>
  <c r="U26"/>
  <c r="V27"/>
  <c r="R27"/>
  <c r="S27"/>
  <c r="U27"/>
  <c r="V28"/>
  <c r="R28"/>
  <c r="S28"/>
  <c r="T28"/>
  <c r="U28"/>
  <c r="V29"/>
  <c r="R29"/>
  <c r="S29"/>
  <c r="U29"/>
  <c r="V30"/>
  <c r="R30"/>
  <c r="S30"/>
  <c r="T30"/>
  <c r="U30"/>
  <c r="V31"/>
  <c r="R31"/>
  <c r="S31"/>
  <c r="U31"/>
  <c r="V32"/>
  <c r="R32"/>
  <c r="S32"/>
  <c r="T32"/>
  <c r="U32"/>
  <c r="V33"/>
  <c r="R33"/>
  <c r="S33"/>
  <c r="U33"/>
  <c r="V34"/>
  <c r="R34"/>
  <c r="S34"/>
  <c r="T34"/>
  <c r="U34"/>
  <c r="V35"/>
  <c r="R35"/>
  <c r="S35"/>
  <c r="U35"/>
  <c r="V36"/>
  <c r="R36"/>
  <c r="S36"/>
  <c r="T36"/>
  <c r="U36"/>
  <c r="V37"/>
  <c r="R37"/>
  <c r="S37"/>
  <c r="U37"/>
  <c r="V38"/>
  <c r="R38"/>
  <c r="S38"/>
  <c r="T38"/>
  <c r="U38"/>
  <c r="V39"/>
  <c r="R39"/>
  <c r="S39"/>
  <c r="U39"/>
  <c r="V40"/>
  <c r="R40"/>
  <c r="S40"/>
  <c r="T40"/>
  <c r="U40"/>
  <c r="V41"/>
  <c r="R41"/>
  <c r="S41"/>
  <c r="U41"/>
  <c r="G42"/>
  <c r="H42"/>
  <c r="I42"/>
  <c r="J42"/>
  <c r="K42"/>
  <c r="L42"/>
  <c r="M42"/>
  <c r="N42"/>
  <c r="O42"/>
  <c r="V42"/>
  <c r="R42"/>
  <c r="S42"/>
  <c r="U42"/>
  <c r="V43"/>
  <c r="R43"/>
  <c r="S43"/>
  <c r="T43"/>
  <c r="U43"/>
  <c r="V44"/>
  <c r="R44"/>
  <c r="S44"/>
  <c r="U44"/>
  <c r="V45"/>
  <c r="R45"/>
  <c r="S45"/>
  <c r="T45"/>
  <c r="U45"/>
  <c r="V46"/>
  <c r="R46"/>
  <c r="S46"/>
  <c r="U46"/>
  <c r="V47"/>
  <c r="R47"/>
  <c r="S47"/>
  <c r="T47"/>
  <c r="U47"/>
  <c r="V48"/>
  <c r="R48"/>
  <c r="S48"/>
  <c r="U48"/>
  <c r="V49"/>
  <c r="R49"/>
  <c r="S49"/>
  <c r="T49"/>
  <c r="U49"/>
  <c r="V50"/>
  <c r="R50"/>
  <c r="S50"/>
  <c r="U50"/>
  <c r="V51"/>
  <c r="R51"/>
  <c r="S51"/>
  <c r="T51"/>
  <c r="U51"/>
  <c r="V52"/>
  <c r="R52"/>
  <c r="S52"/>
  <c r="U52"/>
  <c r="V53"/>
  <c r="R53"/>
  <c r="S53"/>
  <c r="T53"/>
  <c r="U53"/>
  <c r="V54"/>
  <c r="R54"/>
  <c r="S54"/>
  <c r="U54"/>
  <c r="V55"/>
  <c r="R55"/>
  <c r="S55"/>
  <c r="T55"/>
  <c r="U55"/>
  <c r="V56"/>
  <c r="R56"/>
  <c r="S56"/>
  <c r="U56"/>
  <c r="V57"/>
  <c r="R57"/>
  <c r="S57"/>
  <c r="T57"/>
  <c r="U57"/>
  <c r="V58"/>
  <c r="R58"/>
  <c r="S58"/>
  <c r="U58"/>
  <c r="V59"/>
  <c r="R59"/>
  <c r="S59"/>
  <c r="T59"/>
  <c r="U59"/>
  <c r="V60"/>
  <c r="R60"/>
  <c r="S60"/>
  <c r="U60"/>
  <c r="V61"/>
  <c r="R61"/>
  <c r="S61"/>
  <c r="T61"/>
  <c r="U61"/>
  <c r="V62"/>
  <c r="R62"/>
  <c r="S62"/>
  <c r="U62"/>
  <c r="V63"/>
  <c r="R63"/>
  <c r="S63"/>
  <c r="T63"/>
  <c r="U63"/>
  <c r="V64"/>
  <c r="R64"/>
  <c r="S64"/>
  <c r="U64"/>
  <c r="V65"/>
  <c r="R65"/>
  <c r="S65"/>
  <c r="T65"/>
  <c r="U65"/>
  <c r="V66"/>
  <c r="R66"/>
  <c r="S66"/>
  <c r="U66"/>
  <c r="V67"/>
  <c r="R67"/>
  <c r="S67"/>
  <c r="T67"/>
  <c r="U67"/>
  <c r="V68"/>
  <c r="R68"/>
  <c r="S68"/>
  <c r="U68"/>
  <c r="V69"/>
  <c r="R69"/>
  <c r="S69"/>
  <c r="T69"/>
  <c r="U69"/>
  <c r="V70"/>
  <c r="R70"/>
  <c r="S70"/>
  <c r="U70"/>
  <c r="V71"/>
  <c r="R71"/>
  <c r="S71"/>
  <c r="T71"/>
  <c r="U71"/>
  <c r="V72"/>
  <c r="R72"/>
  <c r="S72"/>
  <c r="U72"/>
  <c r="V73"/>
  <c r="R73"/>
  <c r="S73"/>
  <c r="T73"/>
  <c r="U73"/>
  <c r="V74"/>
  <c r="R74"/>
  <c r="S74"/>
  <c r="U74"/>
  <c r="V75"/>
  <c r="R75"/>
  <c r="S75"/>
  <c r="T75"/>
  <c r="U75"/>
  <c r="V76"/>
  <c r="R76"/>
  <c r="S76"/>
  <c r="U76"/>
  <c r="V77"/>
  <c r="R77"/>
  <c r="S77"/>
  <c r="T77"/>
  <c r="U77"/>
  <c r="V78"/>
  <c r="R78"/>
  <c r="S78"/>
  <c r="U78"/>
  <c r="V79"/>
  <c r="R79"/>
  <c r="S79"/>
  <c r="T79"/>
  <c r="U79"/>
  <c r="V80"/>
  <c r="R80"/>
  <c r="S80"/>
  <c r="U80"/>
  <c r="V81"/>
  <c r="R81"/>
  <c r="S81"/>
  <c r="T81"/>
  <c r="U81"/>
  <c r="V82"/>
  <c r="R82"/>
  <c r="S82"/>
  <c r="U82"/>
  <c r="V83"/>
  <c r="R83"/>
  <c r="S83"/>
  <c r="T83"/>
  <c r="U83"/>
  <c r="V84"/>
  <c r="R84"/>
  <c r="S84"/>
  <c r="U84"/>
  <c r="V85"/>
  <c r="R85"/>
  <c r="S85"/>
  <c r="T85"/>
  <c r="U85"/>
  <c r="V86"/>
  <c r="R86"/>
  <c r="S86"/>
  <c r="U86"/>
  <c r="V87"/>
  <c r="R87"/>
  <c r="S87"/>
  <c r="T87"/>
  <c r="U87"/>
  <c r="V88"/>
  <c r="R88"/>
  <c r="S88"/>
  <c r="U88"/>
  <c r="V89"/>
  <c r="R89"/>
  <c r="S89"/>
  <c r="T89"/>
  <c r="U89"/>
  <c r="V90"/>
  <c r="R90"/>
  <c r="S90"/>
  <c r="U90"/>
  <c r="V91"/>
  <c r="R91"/>
  <c r="S91"/>
  <c r="T91"/>
  <c r="U91"/>
  <c r="V92"/>
  <c r="R92"/>
  <c r="S92"/>
  <c r="U92"/>
  <c r="V93"/>
  <c r="R93"/>
  <c r="S93"/>
  <c r="T93"/>
  <c r="U93"/>
  <c r="V94"/>
  <c r="R94"/>
  <c r="S94"/>
  <c r="U94"/>
  <c r="V95"/>
  <c r="R95"/>
  <c r="S95"/>
  <c r="T95"/>
  <c r="U95"/>
  <c r="V96"/>
  <c r="R96"/>
  <c r="S96"/>
  <c r="U96"/>
  <c r="V97"/>
  <c r="R97"/>
  <c r="S97"/>
  <c r="T97"/>
  <c r="U97"/>
  <c r="V98"/>
  <c r="R98"/>
  <c r="S98"/>
  <c r="U98"/>
  <c r="V99"/>
  <c r="R99"/>
  <c r="S99"/>
  <c r="T99"/>
  <c r="U99"/>
  <c r="V100"/>
  <c r="R100"/>
  <c r="S100"/>
  <c r="U100"/>
  <c r="V101"/>
  <c r="R101"/>
  <c r="S101"/>
  <c r="T101"/>
  <c r="U101"/>
  <c r="V102"/>
  <c r="R102"/>
  <c r="S102"/>
  <c r="U102"/>
  <c r="V103"/>
  <c r="R103"/>
  <c r="S103"/>
  <c r="T103"/>
  <c r="U103"/>
  <c r="V104"/>
  <c r="R104"/>
  <c r="S104"/>
  <c r="U104"/>
  <c r="V105"/>
  <c r="R105"/>
  <c r="S105"/>
  <c r="T105"/>
  <c r="U105"/>
  <c r="V106"/>
  <c r="R106"/>
  <c r="S106"/>
  <c r="U106"/>
  <c r="V107"/>
  <c r="R107"/>
  <c r="S107"/>
  <c r="T107"/>
  <c r="U107"/>
  <c r="V108"/>
  <c r="R108"/>
  <c r="S108"/>
  <c r="U108"/>
  <c r="V109"/>
  <c r="R109"/>
  <c r="S109"/>
  <c r="T109"/>
  <c r="U109"/>
  <c r="V110"/>
  <c r="R110"/>
  <c r="S110"/>
  <c r="U110"/>
  <c r="V111"/>
  <c r="R111"/>
  <c r="S111"/>
  <c r="T111"/>
  <c r="U111"/>
  <c r="V112"/>
  <c r="R112"/>
  <c r="S112"/>
  <c r="U112"/>
  <c r="V113"/>
  <c r="R113"/>
  <c r="S113"/>
  <c r="T113"/>
  <c r="U113"/>
  <c r="V114"/>
  <c r="R114"/>
  <c r="S114"/>
  <c r="U114"/>
  <c r="V115"/>
  <c r="R115"/>
  <c r="S115"/>
  <c r="T115"/>
  <c r="U115"/>
  <c r="V116"/>
  <c r="R116"/>
  <c r="S116"/>
  <c r="U116"/>
  <c r="V117"/>
  <c r="R117"/>
  <c r="S117"/>
  <c r="T117"/>
  <c r="U117"/>
  <c r="V118"/>
  <c r="R118"/>
  <c r="S118"/>
  <c r="U118"/>
  <c r="V119"/>
  <c r="R119"/>
  <c r="S119"/>
  <c r="T119"/>
  <c r="U119"/>
  <c r="V120"/>
  <c r="R120"/>
  <c r="S120"/>
  <c r="U120"/>
  <c r="V121"/>
  <c r="R121"/>
  <c r="S121"/>
  <c r="T121"/>
  <c r="U121"/>
  <c r="V122"/>
  <c r="R122"/>
  <c r="S122"/>
  <c r="U122"/>
  <c r="V123"/>
  <c r="R123"/>
  <c r="S123"/>
  <c r="T123"/>
  <c r="U123"/>
  <c r="V124"/>
  <c r="R124"/>
  <c r="S124"/>
  <c r="U124"/>
  <c r="V125"/>
  <c r="R125"/>
  <c r="S125"/>
  <c r="T125"/>
  <c r="U125"/>
  <c r="V126"/>
  <c r="R126"/>
  <c r="S126"/>
  <c r="U126"/>
  <c r="V127"/>
  <c r="R127"/>
  <c r="S127"/>
  <c r="T127"/>
  <c r="U127"/>
  <c r="V128"/>
  <c r="R128"/>
  <c r="S128"/>
  <c r="U128"/>
  <c r="V129"/>
  <c r="R129"/>
  <c r="S129"/>
  <c r="T129"/>
  <c r="U129"/>
  <c r="V130"/>
  <c r="R130"/>
  <c r="S130"/>
  <c r="U130"/>
  <c r="V131"/>
  <c r="R131"/>
  <c r="S131"/>
  <c r="T131"/>
  <c r="U131"/>
  <c r="V132"/>
  <c r="R132"/>
  <c r="S132"/>
  <c r="U132"/>
  <c r="V133"/>
  <c r="R133"/>
  <c r="S133"/>
  <c r="T133"/>
  <c r="U133"/>
  <c r="V134"/>
  <c r="R134"/>
  <c r="S134"/>
  <c r="U134"/>
  <c r="V135"/>
  <c r="R135"/>
  <c r="S135"/>
  <c r="T135"/>
  <c r="U135"/>
  <c r="V136"/>
  <c r="R136"/>
  <c r="S136"/>
  <c r="U136"/>
  <c r="V137"/>
  <c r="R137"/>
  <c r="S137"/>
  <c r="T137"/>
  <c r="U137"/>
  <c r="V138"/>
  <c r="R138"/>
  <c r="S138"/>
  <c r="U138"/>
  <c r="V139"/>
  <c r="R139"/>
  <c r="S139"/>
  <c r="T139"/>
  <c r="U139"/>
  <c r="V140"/>
  <c r="R140"/>
  <c r="S140"/>
  <c r="U140"/>
  <c r="V141"/>
  <c r="R141"/>
  <c r="S141"/>
  <c r="T141"/>
  <c r="U141"/>
  <c r="V142"/>
  <c r="R142"/>
  <c r="S142"/>
  <c r="U142"/>
  <c r="V143"/>
  <c r="R143"/>
  <c r="S143"/>
  <c r="T143"/>
  <c r="U143"/>
  <c r="V144"/>
  <c r="R144"/>
  <c r="S144"/>
  <c r="U144"/>
  <c r="V145"/>
  <c r="R145"/>
  <c r="S145"/>
  <c r="T145"/>
  <c r="U145"/>
  <c r="V146"/>
  <c r="R146"/>
  <c r="S146"/>
  <c r="U146"/>
  <c r="V147"/>
  <c r="R147"/>
  <c r="S147"/>
  <c r="T147"/>
  <c r="U147"/>
  <c r="V148"/>
  <c r="R148"/>
  <c r="S148"/>
  <c r="U148"/>
  <c r="V149"/>
  <c r="R149"/>
  <c r="S149"/>
  <c r="T149"/>
  <c r="U149"/>
  <c r="V150"/>
  <c r="R150"/>
  <c r="S150"/>
  <c r="U150"/>
  <c r="V151"/>
  <c r="R151"/>
  <c r="S151"/>
  <c r="T151"/>
  <c r="U151"/>
  <c r="V152"/>
  <c r="R152"/>
  <c r="S152"/>
  <c r="U152"/>
  <c r="V153"/>
  <c r="R153"/>
  <c r="S153"/>
  <c r="T153"/>
  <c r="U153"/>
  <c r="V154"/>
  <c r="R154"/>
  <c r="S154"/>
  <c r="U154"/>
  <c r="V155"/>
  <c r="R155"/>
  <c r="S155"/>
  <c r="T155"/>
  <c r="U155"/>
  <c r="V156"/>
  <c r="R156"/>
  <c r="S156"/>
  <c r="U156"/>
  <c r="V157"/>
  <c r="R157"/>
  <c r="S157"/>
  <c r="T157"/>
  <c r="U157"/>
  <c r="V158"/>
  <c r="R158"/>
  <c r="S158"/>
  <c r="U158"/>
  <c r="V159"/>
  <c r="R159"/>
  <c r="S159"/>
  <c r="T159"/>
  <c r="U159"/>
  <c r="V160"/>
  <c r="R160"/>
  <c r="S160"/>
  <c r="U160"/>
  <c r="V161"/>
  <c r="R161"/>
  <c r="S161"/>
  <c r="T161"/>
  <c r="U161"/>
  <c r="V162"/>
  <c r="R162"/>
  <c r="S162"/>
  <c r="U162"/>
  <c r="V163"/>
  <c r="R163"/>
  <c r="S163"/>
  <c r="T163"/>
  <c r="U163"/>
  <c r="V164"/>
  <c r="R164"/>
  <c r="S164"/>
  <c r="U164"/>
  <c r="V165"/>
  <c r="R165"/>
  <c r="S165"/>
  <c r="T165"/>
  <c r="U165"/>
  <c r="V166"/>
  <c r="R166"/>
  <c r="S166"/>
  <c r="U166"/>
  <c r="V167"/>
  <c r="R167"/>
  <c r="S167"/>
  <c r="T167"/>
  <c r="U167"/>
  <c r="V168"/>
  <c r="R168"/>
  <c r="S168"/>
  <c r="U168"/>
  <c r="V169"/>
  <c r="R169"/>
  <c r="S169"/>
  <c r="T169"/>
  <c r="U169"/>
  <c r="V170"/>
  <c r="R170"/>
  <c r="S170"/>
  <c r="U170"/>
  <c r="V171"/>
  <c r="R171"/>
  <c r="S171"/>
  <c r="T171"/>
  <c r="U171"/>
  <c r="V172"/>
  <c r="R172"/>
  <c r="S172"/>
  <c r="U172"/>
  <c r="V173"/>
  <c r="R173"/>
  <c r="S173"/>
  <c r="T173"/>
  <c r="U173"/>
  <c r="V174"/>
  <c r="R174"/>
  <c r="S174"/>
  <c r="U174"/>
  <c r="V175"/>
  <c r="R175"/>
  <c r="S175"/>
  <c r="T175"/>
  <c r="U175"/>
  <c r="V176"/>
  <c r="R176"/>
  <c r="S176"/>
  <c r="U176"/>
  <c r="V177"/>
  <c r="R177"/>
  <c r="S177"/>
  <c r="T177"/>
  <c r="U177"/>
  <c r="V178"/>
  <c r="R178"/>
  <c r="S178"/>
  <c r="U178"/>
  <c r="V179"/>
  <c r="R179"/>
  <c r="S179"/>
  <c r="T179"/>
  <c r="U179"/>
  <c r="V180"/>
  <c r="R180"/>
  <c r="S180"/>
  <c r="U180"/>
  <c r="V181"/>
  <c r="R181"/>
  <c r="S181"/>
  <c r="T181"/>
  <c r="U181"/>
  <c r="V182"/>
  <c r="R182"/>
  <c r="S182"/>
  <c r="U182"/>
  <c r="V183"/>
  <c r="R183"/>
  <c r="S183"/>
  <c r="T183"/>
  <c r="U183"/>
  <c r="V184"/>
  <c r="R184"/>
  <c r="S184"/>
  <c r="U184"/>
  <c r="V185"/>
  <c r="R185"/>
  <c r="S185"/>
  <c r="T185"/>
  <c r="U185"/>
  <c r="V186"/>
  <c r="R186"/>
  <c r="S186"/>
  <c r="U186"/>
  <c r="V187"/>
  <c r="R187"/>
  <c r="S187"/>
  <c r="T187"/>
  <c r="U187"/>
  <c r="V188"/>
  <c r="R188"/>
  <c r="S188"/>
  <c r="U188"/>
  <c r="V189"/>
  <c r="R189"/>
  <c r="S189"/>
  <c r="T189"/>
  <c r="U189"/>
  <c r="V190"/>
  <c r="R190"/>
  <c r="S190"/>
  <c r="U190"/>
  <c r="V191"/>
  <c r="R191"/>
  <c r="S191"/>
  <c r="T191"/>
  <c r="U191"/>
  <c r="V192"/>
  <c r="R192"/>
  <c r="S192"/>
  <c r="U192"/>
  <c r="V193"/>
  <c r="R193"/>
  <c r="S193"/>
  <c r="T193"/>
  <c r="U193"/>
  <c r="V194"/>
  <c r="R194"/>
  <c r="S194"/>
  <c r="U194"/>
  <c r="V195"/>
  <c r="R195"/>
  <c r="S195"/>
  <c r="T195"/>
  <c r="U195"/>
  <c r="V196"/>
  <c r="R196"/>
  <c r="S196"/>
  <c r="U196"/>
  <c r="V197"/>
  <c r="R197"/>
  <c r="S197"/>
  <c r="T197"/>
  <c r="U197"/>
  <c r="V198"/>
  <c r="R198"/>
  <c r="S198"/>
  <c r="U198"/>
  <c r="V199"/>
  <c r="R199"/>
  <c r="S199"/>
  <c r="T199"/>
  <c r="U199"/>
  <c r="V200"/>
  <c r="R200"/>
  <c r="S200"/>
  <c r="U200"/>
  <c r="V201"/>
  <c r="R201"/>
  <c r="S201"/>
  <c r="T201"/>
  <c r="U201"/>
  <c r="V202"/>
  <c r="R202"/>
  <c r="S202"/>
  <c r="U202"/>
  <c r="V203"/>
  <c r="R203"/>
  <c r="S203"/>
  <c r="T203"/>
  <c r="U203"/>
  <c r="V204"/>
  <c r="R204"/>
  <c r="S204"/>
  <c r="U204"/>
  <c r="V205"/>
  <c r="R205"/>
  <c r="S205"/>
  <c r="T205"/>
  <c r="U205"/>
  <c r="V206"/>
  <c r="S206"/>
  <c r="U206"/>
  <c r="V207"/>
  <c r="R207"/>
  <c r="S207"/>
  <c r="T207"/>
  <c r="U207"/>
  <c r="V208"/>
  <c r="S208"/>
  <c r="U208"/>
  <c r="V209"/>
  <c r="R209"/>
  <c r="S209"/>
  <c r="T209"/>
  <c r="U209"/>
  <c r="V210"/>
  <c r="S210"/>
  <c r="U210"/>
  <c r="V211"/>
  <c r="R211"/>
  <c r="S211"/>
  <c r="T211"/>
  <c r="U211"/>
  <c r="V212"/>
  <c r="S212"/>
  <c r="U212"/>
  <c r="V213"/>
  <c r="R213"/>
  <c r="S213"/>
  <c r="T213"/>
  <c r="U213"/>
  <c r="V214"/>
  <c r="S214"/>
  <c r="U214"/>
  <c r="V215"/>
  <c r="R215"/>
  <c r="S215"/>
  <c r="T215"/>
  <c r="U215"/>
  <c r="V216"/>
  <c r="S216"/>
  <c r="U216"/>
  <c r="V217"/>
  <c r="R217"/>
  <c r="S217"/>
  <c r="T217"/>
  <c r="U217"/>
  <c r="V218"/>
  <c r="S218"/>
  <c r="U218"/>
  <c r="V219"/>
  <c r="R219"/>
  <c r="S219"/>
  <c r="T219"/>
  <c r="U219"/>
  <c r="V220"/>
  <c r="S220"/>
  <c r="U220"/>
  <c r="V221"/>
  <c r="R221"/>
  <c r="S221"/>
  <c r="T221"/>
  <c r="U221"/>
  <c r="V222"/>
  <c r="S222"/>
  <c r="U222"/>
  <c r="V223"/>
  <c r="R223"/>
  <c r="S223"/>
  <c r="T223"/>
  <c r="U223"/>
  <c r="V224"/>
  <c r="S224"/>
  <c r="U224"/>
  <c r="V225"/>
  <c r="R225"/>
  <c r="S225"/>
  <c r="T225"/>
  <c r="U225"/>
  <c r="V226"/>
  <c r="S226"/>
  <c r="U226"/>
  <c r="V227"/>
  <c r="R227"/>
  <c r="S227"/>
  <c r="T227"/>
  <c r="U227"/>
  <c r="V228"/>
  <c r="S228"/>
  <c r="U228"/>
  <c r="V229"/>
  <c r="R229"/>
  <c r="S229"/>
  <c r="T229"/>
  <c r="U229"/>
  <c r="V230"/>
  <c r="S230"/>
  <c r="U230"/>
  <c r="V231"/>
  <c r="R231"/>
  <c r="S231"/>
  <c r="T231"/>
  <c r="U231"/>
  <c r="O11" i="24"/>
  <c r="O42"/>
  <c r="C42"/>
  <c r="W11" s="1"/>
  <c r="G12"/>
  <c r="O12"/>
  <c r="D42"/>
  <c r="W12" s="1"/>
  <c r="G13"/>
  <c r="O13"/>
  <c r="E42"/>
  <c r="W13" s="1"/>
  <c r="U13" s="1"/>
  <c r="G14"/>
  <c r="O14"/>
  <c r="F42"/>
  <c r="W14"/>
  <c r="U14"/>
  <c r="G15"/>
  <c r="O15"/>
  <c r="V15"/>
  <c r="R15"/>
  <c r="S15"/>
  <c r="T15"/>
  <c r="U15"/>
  <c r="G16"/>
  <c r="G42"/>
  <c r="O16"/>
  <c r="V16"/>
  <c r="S16"/>
  <c r="U16"/>
  <c r="G17"/>
  <c r="O17"/>
  <c r="V17"/>
  <c r="R17"/>
  <c r="S17"/>
  <c r="T17"/>
  <c r="U17"/>
  <c r="G18"/>
  <c r="O18"/>
  <c r="V18"/>
  <c r="S18"/>
  <c r="U18"/>
  <c r="G19"/>
  <c r="O19"/>
  <c r="V19"/>
  <c r="R19"/>
  <c r="S19"/>
  <c r="T19"/>
  <c r="U19"/>
  <c r="G20"/>
  <c r="O20"/>
  <c r="V20"/>
  <c r="S20"/>
  <c r="U20"/>
  <c r="G21"/>
  <c r="O21"/>
  <c r="V21"/>
  <c r="R21"/>
  <c r="S21"/>
  <c r="T21"/>
  <c r="U21"/>
  <c r="G22"/>
  <c r="O22"/>
  <c r="V22"/>
  <c r="S22"/>
  <c r="U22"/>
  <c r="G23"/>
  <c r="O23"/>
  <c r="V23"/>
  <c r="R23"/>
  <c r="S23"/>
  <c r="T23"/>
  <c r="U23"/>
  <c r="G24"/>
  <c r="O24"/>
  <c r="V24"/>
  <c r="S24"/>
  <c r="U24"/>
  <c r="G25"/>
  <c r="O25"/>
  <c r="V25"/>
  <c r="R25"/>
  <c r="S25"/>
  <c r="T25"/>
  <c r="U25"/>
  <c r="G26"/>
  <c r="O26"/>
  <c r="V26"/>
  <c r="S26"/>
  <c r="U26"/>
  <c r="G27"/>
  <c r="O27"/>
  <c r="V27"/>
  <c r="R27"/>
  <c r="S27"/>
  <c r="T27"/>
  <c r="U27"/>
  <c r="G28"/>
  <c r="O28"/>
  <c r="V28"/>
  <c r="S28"/>
  <c r="U28"/>
  <c r="G29"/>
  <c r="O29"/>
  <c r="V29"/>
  <c r="R29"/>
  <c r="S29"/>
  <c r="T29"/>
  <c r="U29"/>
  <c r="G30"/>
  <c r="O30"/>
  <c r="V30"/>
  <c r="S30"/>
  <c r="U30"/>
  <c r="G31"/>
  <c r="O31"/>
  <c r="V31"/>
  <c r="R31"/>
  <c r="S31"/>
  <c r="T31"/>
  <c r="U31"/>
  <c r="G32"/>
  <c r="O32"/>
  <c r="V32"/>
  <c r="R32"/>
  <c r="T32"/>
  <c r="G33"/>
  <c r="O33"/>
  <c r="V33"/>
  <c r="R33"/>
  <c r="S33"/>
  <c r="U33"/>
  <c r="G34"/>
  <c r="O34"/>
  <c r="V34"/>
  <c r="R34"/>
  <c r="S34"/>
  <c r="T34"/>
  <c r="U34"/>
  <c r="G35"/>
  <c r="O35"/>
  <c r="V35"/>
  <c r="R35"/>
  <c r="S35"/>
  <c r="U35"/>
  <c r="G36"/>
  <c r="O36"/>
  <c r="V36"/>
  <c r="R36"/>
  <c r="S36"/>
  <c r="T36"/>
  <c r="U36"/>
  <c r="G37"/>
  <c r="O37"/>
  <c r="V37"/>
  <c r="R37"/>
  <c r="S37"/>
  <c r="U37"/>
  <c r="G38"/>
  <c r="O38"/>
  <c r="V38"/>
  <c r="R38"/>
  <c r="S38"/>
  <c r="T38"/>
  <c r="U38"/>
  <c r="G39"/>
  <c r="O39"/>
  <c r="V39"/>
  <c r="R39"/>
  <c r="S39"/>
  <c r="U39"/>
  <c r="G40"/>
  <c r="O40"/>
  <c r="V40"/>
  <c r="R40"/>
  <c r="S40"/>
  <c r="T40"/>
  <c r="U40"/>
  <c r="G41"/>
  <c r="O41"/>
  <c r="V41"/>
  <c r="R41"/>
  <c r="S41"/>
  <c r="U41"/>
  <c r="H42"/>
  <c r="I42"/>
  <c r="J42"/>
  <c r="K42"/>
  <c r="L42"/>
  <c r="M42"/>
  <c r="N42"/>
  <c r="V42"/>
  <c r="R42"/>
  <c r="S42"/>
  <c r="U42"/>
  <c r="V43"/>
  <c r="R43"/>
  <c r="S43"/>
  <c r="T43"/>
  <c r="U43"/>
  <c r="V44"/>
  <c r="R44"/>
  <c r="S44"/>
  <c r="U44"/>
  <c r="V45"/>
  <c r="R45"/>
  <c r="S45"/>
  <c r="T45"/>
  <c r="U45"/>
  <c r="V46"/>
  <c r="R46"/>
  <c r="S46"/>
  <c r="U46"/>
  <c r="V47"/>
  <c r="R47"/>
  <c r="S47"/>
  <c r="T47"/>
  <c r="U47"/>
  <c r="V48"/>
  <c r="R48"/>
  <c r="S48"/>
  <c r="U48"/>
  <c r="V49"/>
  <c r="R49"/>
  <c r="S49"/>
  <c r="T49"/>
  <c r="U49"/>
  <c r="V50"/>
  <c r="R50"/>
  <c r="S50"/>
  <c r="U50"/>
  <c r="V51"/>
  <c r="R51"/>
  <c r="S51"/>
  <c r="T51"/>
  <c r="U51"/>
  <c r="V52"/>
  <c r="R52"/>
  <c r="S52"/>
  <c r="U52"/>
  <c r="V53"/>
  <c r="R53"/>
  <c r="S53"/>
  <c r="T53"/>
  <c r="U53"/>
  <c r="V54"/>
  <c r="R54"/>
  <c r="S54"/>
  <c r="U54"/>
  <c r="V55"/>
  <c r="R55"/>
  <c r="S55"/>
  <c r="T55"/>
  <c r="U55"/>
  <c r="V56"/>
  <c r="R56"/>
  <c r="S56"/>
  <c r="U56"/>
  <c r="V57"/>
  <c r="R57"/>
  <c r="S57"/>
  <c r="T57"/>
  <c r="U57"/>
  <c r="V58"/>
  <c r="R58"/>
  <c r="S58"/>
  <c r="U58"/>
  <c r="V59"/>
  <c r="R59"/>
  <c r="S59"/>
  <c r="T59"/>
  <c r="U59"/>
  <c r="V60"/>
  <c r="R60"/>
  <c r="S60"/>
  <c r="U60"/>
  <c r="V61"/>
  <c r="R61"/>
  <c r="S61"/>
  <c r="T61"/>
  <c r="U61"/>
  <c r="V62"/>
  <c r="R62"/>
  <c r="S62"/>
  <c r="U62"/>
  <c r="V63"/>
  <c r="R63"/>
  <c r="S63"/>
  <c r="T63"/>
  <c r="U63"/>
  <c r="V64"/>
  <c r="R64"/>
  <c r="S64"/>
  <c r="U64"/>
  <c r="V65"/>
  <c r="R65"/>
  <c r="S65"/>
  <c r="T65"/>
  <c r="U65"/>
  <c r="V66"/>
  <c r="R66"/>
  <c r="S66"/>
  <c r="U66"/>
  <c r="V67"/>
  <c r="R67"/>
  <c r="S67"/>
  <c r="T67"/>
  <c r="U67"/>
  <c r="V68"/>
  <c r="R68"/>
  <c r="S68"/>
  <c r="U68"/>
  <c r="V69"/>
  <c r="R69"/>
  <c r="S69"/>
  <c r="T69"/>
  <c r="U69"/>
  <c r="V70"/>
  <c r="R70"/>
  <c r="S70"/>
  <c r="U70"/>
  <c r="V71"/>
  <c r="R71"/>
  <c r="S71"/>
  <c r="T71"/>
  <c r="U71"/>
  <c r="V72"/>
  <c r="R72"/>
  <c r="S72"/>
  <c r="U72"/>
  <c r="V73"/>
  <c r="R73"/>
  <c r="S73"/>
  <c r="T73"/>
  <c r="U73"/>
  <c r="V74"/>
  <c r="R74"/>
  <c r="S74"/>
  <c r="U74"/>
  <c r="V75"/>
  <c r="R75"/>
  <c r="S75"/>
  <c r="T75"/>
  <c r="U75"/>
  <c r="V76"/>
  <c r="R76"/>
  <c r="S76"/>
  <c r="U76"/>
  <c r="V77"/>
  <c r="R77"/>
  <c r="S77"/>
  <c r="T77"/>
  <c r="U77"/>
  <c r="V78"/>
  <c r="R78"/>
  <c r="S78"/>
  <c r="U78"/>
  <c r="V79"/>
  <c r="R79"/>
  <c r="S79"/>
  <c r="T79"/>
  <c r="U79"/>
  <c r="V80"/>
  <c r="R80"/>
  <c r="S80"/>
  <c r="U80"/>
  <c r="V81"/>
  <c r="R81"/>
  <c r="S81"/>
  <c r="T81"/>
  <c r="U81"/>
  <c r="V82"/>
  <c r="R82"/>
  <c r="S82"/>
  <c r="U82"/>
  <c r="V83"/>
  <c r="R83"/>
  <c r="S83"/>
  <c r="T83"/>
  <c r="U83"/>
  <c r="V84"/>
  <c r="R84"/>
  <c r="S84"/>
  <c r="U84"/>
  <c r="V85"/>
  <c r="R85"/>
  <c r="S85"/>
  <c r="T85"/>
  <c r="U85"/>
  <c r="V86"/>
  <c r="R86"/>
  <c r="S86"/>
  <c r="U86"/>
  <c r="V87"/>
  <c r="R87"/>
  <c r="S87"/>
  <c r="T87"/>
  <c r="U87"/>
  <c r="V88"/>
  <c r="R88"/>
  <c r="S88"/>
  <c r="U88"/>
  <c r="V89"/>
  <c r="R89"/>
  <c r="S89"/>
  <c r="T89"/>
  <c r="U89"/>
  <c r="V90"/>
  <c r="R90"/>
  <c r="S90"/>
  <c r="U90"/>
  <c r="V91"/>
  <c r="R91"/>
  <c r="S91"/>
  <c r="T91"/>
  <c r="U91"/>
  <c r="V92"/>
  <c r="R92"/>
  <c r="S92"/>
  <c r="U92"/>
  <c r="V93"/>
  <c r="R93"/>
  <c r="S93"/>
  <c r="T93"/>
  <c r="U93"/>
  <c r="V94"/>
  <c r="R94"/>
  <c r="S94"/>
  <c r="U94"/>
  <c r="V95"/>
  <c r="R95"/>
  <c r="S95"/>
  <c r="T95"/>
  <c r="U95"/>
  <c r="V96"/>
  <c r="R96"/>
  <c r="S96"/>
  <c r="U96"/>
  <c r="V97"/>
  <c r="R97"/>
  <c r="S97"/>
  <c r="T97"/>
  <c r="U97"/>
  <c r="V98"/>
  <c r="R98"/>
  <c r="S98"/>
  <c r="U98"/>
  <c r="V99"/>
  <c r="R99"/>
  <c r="S99"/>
  <c r="T99"/>
  <c r="U99"/>
  <c r="V100"/>
  <c r="R100"/>
  <c r="S100"/>
  <c r="U100"/>
  <c r="V101"/>
  <c r="R101"/>
  <c r="S101"/>
  <c r="T101"/>
  <c r="U101"/>
  <c r="V102"/>
  <c r="R102"/>
  <c r="S102"/>
  <c r="U102"/>
  <c r="V103"/>
  <c r="R103"/>
  <c r="S103"/>
  <c r="T103"/>
  <c r="U103"/>
  <c r="V104"/>
  <c r="R104"/>
  <c r="S104"/>
  <c r="U104"/>
  <c r="V105"/>
  <c r="R105"/>
  <c r="S105"/>
  <c r="T105"/>
  <c r="U105"/>
  <c r="V106"/>
  <c r="R106"/>
  <c r="S106"/>
  <c r="U106"/>
  <c r="V107"/>
  <c r="R107"/>
  <c r="S107"/>
  <c r="T107"/>
  <c r="U107"/>
  <c r="V108"/>
  <c r="R108"/>
  <c r="S108"/>
  <c r="U108"/>
  <c r="V109"/>
  <c r="R109"/>
  <c r="S109"/>
  <c r="T109"/>
  <c r="U109"/>
  <c r="V110"/>
  <c r="R110"/>
  <c r="S110"/>
  <c r="U110"/>
  <c r="V111"/>
  <c r="R111"/>
  <c r="S111"/>
  <c r="T111"/>
  <c r="U111"/>
  <c r="V112"/>
  <c r="R112"/>
  <c r="S112"/>
  <c r="U112"/>
  <c r="V113"/>
  <c r="R113"/>
  <c r="S113"/>
  <c r="T113"/>
  <c r="U113"/>
  <c r="V114"/>
  <c r="R114"/>
  <c r="S114"/>
  <c r="U114"/>
  <c r="V115"/>
  <c r="R115"/>
  <c r="S115"/>
  <c r="T115"/>
  <c r="U115"/>
  <c r="V116"/>
  <c r="R116"/>
  <c r="S116"/>
  <c r="U116"/>
  <c r="V117"/>
  <c r="R117"/>
  <c r="S117"/>
  <c r="T117"/>
  <c r="U117"/>
  <c r="V118"/>
  <c r="R118"/>
  <c r="S118"/>
  <c r="U118"/>
  <c r="V119"/>
  <c r="R119"/>
  <c r="S119"/>
  <c r="T119"/>
  <c r="U119"/>
  <c r="V120"/>
  <c r="R120"/>
  <c r="S120"/>
  <c r="U120"/>
  <c r="V121"/>
  <c r="R121"/>
  <c r="S121"/>
  <c r="T121"/>
  <c r="U121"/>
  <c r="V122"/>
  <c r="R122"/>
  <c r="S122"/>
  <c r="U122"/>
  <c r="V123"/>
  <c r="R123"/>
  <c r="S123"/>
  <c r="T123"/>
  <c r="U123"/>
  <c r="V124"/>
  <c r="R124"/>
  <c r="S124"/>
  <c r="U124"/>
  <c r="V125"/>
  <c r="R125"/>
  <c r="S125"/>
  <c r="T125"/>
  <c r="U125"/>
  <c r="V126"/>
  <c r="R126"/>
  <c r="S126"/>
  <c r="U126"/>
  <c r="V127"/>
  <c r="R127"/>
  <c r="S127"/>
  <c r="T127"/>
  <c r="U127"/>
  <c r="V128"/>
  <c r="R128"/>
  <c r="S128"/>
  <c r="U128"/>
  <c r="V129"/>
  <c r="R129"/>
  <c r="S129"/>
  <c r="T129"/>
  <c r="U129"/>
  <c r="V130"/>
  <c r="R130"/>
  <c r="S130"/>
  <c r="U130"/>
  <c r="V131"/>
  <c r="R131"/>
  <c r="S131"/>
  <c r="T131"/>
  <c r="U131"/>
  <c r="V132"/>
  <c r="R132"/>
  <c r="S132"/>
  <c r="U132"/>
  <c r="V133"/>
  <c r="R133"/>
  <c r="S133"/>
  <c r="T133"/>
  <c r="U133"/>
  <c r="V134"/>
  <c r="R134"/>
  <c r="S134"/>
  <c r="U134"/>
  <c r="V135"/>
  <c r="R135"/>
  <c r="S135"/>
  <c r="T135"/>
  <c r="U135"/>
  <c r="V136"/>
  <c r="R136"/>
  <c r="S136"/>
  <c r="U136"/>
  <c r="V137"/>
  <c r="R137"/>
  <c r="S137"/>
  <c r="T137"/>
  <c r="U137"/>
  <c r="V138"/>
  <c r="R138"/>
  <c r="S138"/>
  <c r="U138"/>
  <c r="V139"/>
  <c r="R139"/>
  <c r="S139"/>
  <c r="T139"/>
  <c r="U139"/>
  <c r="V140"/>
  <c r="R140"/>
  <c r="S140"/>
  <c r="U140"/>
  <c r="V141"/>
  <c r="R141"/>
  <c r="S141"/>
  <c r="T141"/>
  <c r="U141"/>
  <c r="V142"/>
  <c r="U142"/>
  <c r="V143"/>
  <c r="R143"/>
  <c r="S143"/>
  <c r="T143"/>
  <c r="U143"/>
  <c r="V144"/>
  <c r="U144"/>
  <c r="V145"/>
  <c r="R145"/>
  <c r="S145"/>
  <c r="T145"/>
  <c r="U145"/>
  <c r="V146"/>
  <c r="U146"/>
  <c r="V147"/>
  <c r="R147"/>
  <c r="S147"/>
  <c r="T147"/>
  <c r="U147"/>
  <c r="V148"/>
  <c r="U148"/>
  <c r="V149"/>
  <c r="R149"/>
  <c r="S149"/>
  <c r="T149"/>
  <c r="U149"/>
  <c r="V150"/>
  <c r="U150"/>
  <c r="V151"/>
  <c r="R151"/>
  <c r="S151"/>
  <c r="T151"/>
  <c r="U151"/>
  <c r="V152"/>
  <c r="U152"/>
  <c r="V153"/>
  <c r="R153"/>
  <c r="S153"/>
  <c r="T153"/>
  <c r="U153"/>
  <c r="V154"/>
  <c r="U154"/>
  <c r="V155"/>
  <c r="R155"/>
  <c r="S155"/>
  <c r="T155"/>
  <c r="U155"/>
  <c r="V156"/>
  <c r="U156"/>
  <c r="V157"/>
  <c r="R157"/>
  <c r="S157"/>
  <c r="T157"/>
  <c r="U157"/>
  <c r="V158"/>
  <c r="U158"/>
  <c r="V159"/>
  <c r="R159"/>
  <c r="S159"/>
  <c r="T159"/>
  <c r="U159"/>
  <c r="V160"/>
  <c r="U160"/>
  <c r="V161"/>
  <c r="R161"/>
  <c r="S161"/>
  <c r="T161"/>
  <c r="U161"/>
  <c r="V162"/>
  <c r="U162"/>
  <c r="V163"/>
  <c r="R163"/>
  <c r="S163"/>
  <c r="T163"/>
  <c r="U163"/>
  <c r="V164"/>
  <c r="U164"/>
  <c r="V165"/>
  <c r="R165"/>
  <c r="S165"/>
  <c r="T165"/>
  <c r="U165"/>
  <c r="V166"/>
  <c r="U166"/>
  <c r="V167"/>
  <c r="R167"/>
  <c r="S167"/>
  <c r="T167"/>
  <c r="U167"/>
  <c r="V168"/>
  <c r="U168"/>
  <c r="V169"/>
  <c r="R169"/>
  <c r="S169"/>
  <c r="T169"/>
  <c r="U169"/>
  <c r="V170"/>
  <c r="U170"/>
  <c r="V171"/>
  <c r="R171"/>
  <c r="S171"/>
  <c r="T171"/>
  <c r="U171"/>
  <c r="V172"/>
  <c r="U172"/>
  <c r="V173"/>
  <c r="R173"/>
  <c r="S173"/>
  <c r="T173"/>
  <c r="U173"/>
  <c r="V174"/>
  <c r="U174"/>
  <c r="V175"/>
  <c r="R175"/>
  <c r="S175"/>
  <c r="T175"/>
  <c r="U175"/>
  <c r="V176"/>
  <c r="U176"/>
  <c r="V177"/>
  <c r="R177"/>
  <c r="S177"/>
  <c r="T177"/>
  <c r="U177"/>
  <c r="V178"/>
  <c r="U178"/>
  <c r="V179"/>
  <c r="R179"/>
  <c r="S179"/>
  <c r="T179"/>
  <c r="U179"/>
  <c r="V180"/>
  <c r="U180"/>
  <c r="V181"/>
  <c r="R181"/>
  <c r="S181"/>
  <c r="T181"/>
  <c r="U181"/>
  <c r="V182"/>
  <c r="U182"/>
  <c r="V183"/>
  <c r="R183"/>
  <c r="S183"/>
  <c r="T183"/>
  <c r="U183"/>
  <c r="V184"/>
  <c r="U184"/>
  <c r="V185"/>
  <c r="R185"/>
  <c r="S185"/>
  <c r="T185"/>
  <c r="U185"/>
  <c r="V186"/>
  <c r="U186"/>
  <c r="V187"/>
  <c r="R187"/>
  <c r="S187"/>
  <c r="T187"/>
  <c r="U187"/>
  <c r="V188"/>
  <c r="U188"/>
  <c r="V189"/>
  <c r="R189"/>
  <c r="S189"/>
  <c r="T189"/>
  <c r="U189"/>
  <c r="V190"/>
  <c r="U190"/>
  <c r="V191"/>
  <c r="R191"/>
  <c r="S191"/>
  <c r="T191"/>
  <c r="U191"/>
  <c r="V192"/>
  <c r="U192"/>
  <c r="V193"/>
  <c r="R193"/>
  <c r="S193"/>
  <c r="T193"/>
  <c r="U193"/>
  <c r="V194"/>
  <c r="U194"/>
  <c r="V195"/>
  <c r="R195"/>
  <c r="S195"/>
  <c r="T195"/>
  <c r="U195"/>
  <c r="V196"/>
  <c r="U196"/>
  <c r="V197"/>
  <c r="R197"/>
  <c r="S197"/>
  <c r="T197"/>
  <c r="U197"/>
  <c r="V198"/>
  <c r="U198"/>
  <c r="V199"/>
  <c r="R199"/>
  <c r="S199"/>
  <c r="T199"/>
  <c r="U199"/>
  <c r="V200"/>
  <c r="U200"/>
  <c r="V201"/>
  <c r="R201"/>
  <c r="S201"/>
  <c r="T201"/>
  <c r="U201"/>
  <c r="V202"/>
  <c r="U202"/>
  <c r="V203"/>
  <c r="R203"/>
  <c r="S203"/>
  <c r="T203"/>
  <c r="U203"/>
  <c r="V204"/>
  <c r="U204"/>
  <c r="V205"/>
  <c r="R205"/>
  <c r="S205"/>
  <c r="T205"/>
  <c r="U205"/>
  <c r="V206"/>
  <c r="U206"/>
  <c r="V207"/>
  <c r="R207"/>
  <c r="S207"/>
  <c r="T207"/>
  <c r="U207"/>
  <c r="V208"/>
  <c r="U208"/>
  <c r="V209"/>
  <c r="R209"/>
  <c r="S209"/>
  <c r="T209"/>
  <c r="U209"/>
  <c r="V210"/>
  <c r="U210"/>
  <c r="V211"/>
  <c r="R211"/>
  <c r="S211"/>
  <c r="T211"/>
  <c r="U211"/>
  <c r="V212"/>
  <c r="U212"/>
  <c r="V213"/>
  <c r="R213"/>
  <c r="S213"/>
  <c r="T213"/>
  <c r="U213"/>
  <c r="V214"/>
  <c r="U214"/>
  <c r="V215"/>
  <c r="R215"/>
  <c r="S215"/>
  <c r="T215"/>
  <c r="U215"/>
  <c r="V216"/>
  <c r="U216"/>
  <c r="V217"/>
  <c r="R217"/>
  <c r="S217"/>
  <c r="T217"/>
  <c r="U217"/>
  <c r="V218"/>
  <c r="U218"/>
  <c r="V219"/>
  <c r="R219"/>
  <c r="S219"/>
  <c r="T219"/>
  <c r="U219"/>
  <c r="V220"/>
  <c r="U220"/>
  <c r="V221"/>
  <c r="R221"/>
  <c r="S221"/>
  <c r="T221"/>
  <c r="U221"/>
  <c r="V222"/>
  <c r="U222"/>
  <c r="V223"/>
  <c r="R223"/>
  <c r="S223"/>
  <c r="T223"/>
  <c r="U223"/>
  <c r="V224"/>
  <c r="U224"/>
  <c r="V225"/>
  <c r="R225"/>
  <c r="S225"/>
  <c r="T225"/>
  <c r="U225"/>
  <c r="V226"/>
  <c r="U226"/>
  <c r="V227"/>
  <c r="R227"/>
  <c r="S227"/>
  <c r="T227"/>
  <c r="U227"/>
  <c r="V228"/>
  <c r="U228"/>
  <c r="V229"/>
  <c r="R229"/>
  <c r="S229"/>
  <c r="T229"/>
  <c r="U229"/>
  <c r="V230"/>
  <c r="U230"/>
  <c r="V231"/>
  <c r="R231"/>
  <c r="S231"/>
  <c r="T231"/>
  <c r="U231"/>
  <c r="C42" i="23"/>
  <c r="B14" i="28" s="1"/>
  <c r="D42" i="23"/>
  <c r="C14" i="28" s="1"/>
  <c r="W12" i="23"/>
  <c r="R12" s="1"/>
  <c r="E42"/>
  <c r="D14" i="28" s="1"/>
  <c r="F42" i="23"/>
  <c r="W14"/>
  <c r="R14"/>
  <c r="T14"/>
  <c r="V15"/>
  <c r="U15"/>
  <c r="V16"/>
  <c r="R16"/>
  <c r="S16"/>
  <c r="T16"/>
  <c r="U16"/>
  <c r="V17"/>
  <c r="U17"/>
  <c r="V18"/>
  <c r="R18"/>
  <c r="S18"/>
  <c r="T18"/>
  <c r="U18"/>
  <c r="V19"/>
  <c r="U19"/>
  <c r="V20"/>
  <c r="R20"/>
  <c r="S20"/>
  <c r="T20"/>
  <c r="U20"/>
  <c r="V21"/>
  <c r="U21"/>
  <c r="V22"/>
  <c r="R22"/>
  <c r="S22"/>
  <c r="T22"/>
  <c r="U22"/>
  <c r="V23"/>
  <c r="U23"/>
  <c r="V24"/>
  <c r="R24"/>
  <c r="S24"/>
  <c r="T24"/>
  <c r="U24"/>
  <c r="V25"/>
  <c r="U25"/>
  <c r="V26"/>
  <c r="R26"/>
  <c r="S26"/>
  <c r="T26"/>
  <c r="U26"/>
  <c r="V27"/>
  <c r="U27"/>
  <c r="V28"/>
  <c r="R28"/>
  <c r="S28"/>
  <c r="T28"/>
  <c r="U28"/>
  <c r="V29"/>
  <c r="R29"/>
  <c r="T29"/>
  <c r="V30"/>
  <c r="R30"/>
  <c r="S30"/>
  <c r="U30"/>
  <c r="V31"/>
  <c r="R31"/>
  <c r="S31"/>
  <c r="T31"/>
  <c r="U31"/>
  <c r="V32"/>
  <c r="R32"/>
  <c r="S32"/>
  <c r="U32"/>
  <c r="V33"/>
  <c r="R33"/>
  <c r="S33"/>
  <c r="T33"/>
  <c r="U33"/>
  <c r="V34"/>
  <c r="R34"/>
  <c r="S34"/>
  <c r="U34"/>
  <c r="V35"/>
  <c r="R35"/>
  <c r="S35"/>
  <c r="T35"/>
  <c r="U35"/>
  <c r="V36"/>
  <c r="R36"/>
  <c r="S36"/>
  <c r="U36"/>
  <c r="V37"/>
  <c r="R37"/>
  <c r="S37"/>
  <c r="T37"/>
  <c r="U37"/>
  <c r="V38"/>
  <c r="R38"/>
  <c r="S38"/>
  <c r="U38"/>
  <c r="V39"/>
  <c r="R39"/>
  <c r="S39"/>
  <c r="T39"/>
  <c r="U39"/>
  <c r="V40"/>
  <c r="R40"/>
  <c r="S40"/>
  <c r="U40"/>
  <c r="V41"/>
  <c r="R41"/>
  <c r="S41"/>
  <c r="T41"/>
  <c r="U41"/>
  <c r="G42"/>
  <c r="H42"/>
  <c r="I42"/>
  <c r="J42"/>
  <c r="K42"/>
  <c r="L42"/>
  <c r="M42"/>
  <c r="N42"/>
  <c r="O42"/>
  <c r="V42"/>
  <c r="R42"/>
  <c r="S42"/>
  <c r="T42"/>
  <c r="U42"/>
  <c r="V43"/>
  <c r="R43"/>
  <c r="S43"/>
  <c r="U43"/>
  <c r="V44"/>
  <c r="R44"/>
  <c r="S44"/>
  <c r="T44"/>
  <c r="U44"/>
  <c r="V45"/>
  <c r="R45"/>
  <c r="S45"/>
  <c r="U45"/>
  <c r="V46"/>
  <c r="R46"/>
  <c r="S46"/>
  <c r="T46"/>
  <c r="U46"/>
  <c r="V47"/>
  <c r="R47"/>
  <c r="S47"/>
  <c r="U47"/>
  <c r="V48"/>
  <c r="R48"/>
  <c r="S48"/>
  <c r="T48"/>
  <c r="U48"/>
  <c r="V49"/>
  <c r="R49"/>
  <c r="S49"/>
  <c r="U49"/>
  <c r="V50"/>
  <c r="R50"/>
  <c r="S50"/>
  <c r="T50"/>
  <c r="U50"/>
  <c r="V51"/>
  <c r="R51"/>
  <c r="S51"/>
  <c r="U51"/>
  <c r="V52"/>
  <c r="R52"/>
  <c r="S52"/>
  <c r="T52"/>
  <c r="U52"/>
  <c r="V53"/>
  <c r="R53"/>
  <c r="S53"/>
  <c r="U53"/>
  <c r="V54"/>
  <c r="R54"/>
  <c r="S54"/>
  <c r="T54"/>
  <c r="U54"/>
  <c r="V55"/>
  <c r="R55"/>
  <c r="S55"/>
  <c r="U55"/>
  <c r="V56"/>
  <c r="R56"/>
  <c r="S56"/>
  <c r="T56"/>
  <c r="U56"/>
  <c r="V57"/>
  <c r="R57"/>
  <c r="S57"/>
  <c r="U57"/>
  <c r="V58"/>
  <c r="R58"/>
  <c r="S58"/>
  <c r="T58"/>
  <c r="U58"/>
  <c r="V59"/>
  <c r="R59"/>
  <c r="S59"/>
  <c r="U59"/>
  <c r="V60"/>
  <c r="R60"/>
  <c r="S60"/>
  <c r="T60"/>
  <c r="U60"/>
  <c r="V61"/>
  <c r="R61"/>
  <c r="S61"/>
  <c r="U61"/>
  <c r="V62"/>
  <c r="R62"/>
  <c r="S62"/>
  <c r="T62"/>
  <c r="U62"/>
  <c r="V63"/>
  <c r="R63"/>
  <c r="S63"/>
  <c r="U63"/>
  <c r="V64"/>
  <c r="R64"/>
  <c r="S64"/>
  <c r="T64"/>
  <c r="U64"/>
  <c r="V65"/>
  <c r="R65"/>
  <c r="S65"/>
  <c r="U65"/>
  <c r="V66"/>
  <c r="R66"/>
  <c r="S66"/>
  <c r="T66"/>
  <c r="U66"/>
  <c r="V67"/>
  <c r="R67"/>
  <c r="S67"/>
  <c r="U67"/>
  <c r="V68"/>
  <c r="R68"/>
  <c r="S68"/>
  <c r="T68"/>
  <c r="U68"/>
  <c r="V69"/>
  <c r="R69"/>
  <c r="S69"/>
  <c r="U69"/>
  <c r="V70"/>
  <c r="R70"/>
  <c r="S70"/>
  <c r="T70"/>
  <c r="U70"/>
  <c r="V71"/>
  <c r="R71"/>
  <c r="S71"/>
  <c r="U71"/>
  <c r="V72"/>
  <c r="R72"/>
  <c r="S72"/>
  <c r="T72"/>
  <c r="U72"/>
  <c r="V73"/>
  <c r="R73"/>
  <c r="S73"/>
  <c r="U73"/>
  <c r="V74"/>
  <c r="R74"/>
  <c r="S74"/>
  <c r="T74"/>
  <c r="U74"/>
  <c r="V75"/>
  <c r="R75"/>
  <c r="S75"/>
  <c r="U75"/>
  <c r="V76"/>
  <c r="R76"/>
  <c r="S76"/>
  <c r="T76"/>
  <c r="U76"/>
  <c r="V77"/>
  <c r="R77"/>
  <c r="S77"/>
  <c r="U77"/>
  <c r="V78"/>
  <c r="R78"/>
  <c r="S78"/>
  <c r="T78"/>
  <c r="U78"/>
  <c r="V79"/>
  <c r="R79"/>
  <c r="S79"/>
  <c r="U79"/>
  <c r="V80"/>
  <c r="R80"/>
  <c r="S80"/>
  <c r="T80"/>
  <c r="U80"/>
  <c r="V81"/>
  <c r="R81"/>
  <c r="S81"/>
  <c r="U81"/>
  <c r="V82"/>
  <c r="R82"/>
  <c r="S82"/>
  <c r="T82"/>
  <c r="U82"/>
  <c r="V83"/>
  <c r="R83"/>
  <c r="S83"/>
  <c r="U83"/>
  <c r="V84"/>
  <c r="R84"/>
  <c r="S84"/>
  <c r="T84"/>
  <c r="U84"/>
  <c r="V85"/>
  <c r="R85"/>
  <c r="S85"/>
  <c r="U85"/>
  <c r="V86"/>
  <c r="R86"/>
  <c r="S86"/>
  <c r="T86"/>
  <c r="U86"/>
  <c r="V87"/>
  <c r="R87"/>
  <c r="S87"/>
  <c r="U87"/>
  <c r="V88"/>
  <c r="R88"/>
  <c r="S88"/>
  <c r="T88"/>
  <c r="U88"/>
  <c r="V89"/>
  <c r="R89"/>
  <c r="S89"/>
  <c r="U89"/>
  <c r="V90"/>
  <c r="R90"/>
  <c r="S90"/>
  <c r="T90"/>
  <c r="U90"/>
  <c r="V91"/>
  <c r="R91"/>
  <c r="S91"/>
  <c r="U91"/>
  <c r="V92"/>
  <c r="R92"/>
  <c r="S92"/>
  <c r="T92"/>
  <c r="U92"/>
  <c r="V93"/>
  <c r="R93"/>
  <c r="S93"/>
  <c r="U93"/>
  <c r="V94"/>
  <c r="R94"/>
  <c r="S94"/>
  <c r="T94"/>
  <c r="U94"/>
  <c r="V95"/>
  <c r="R95"/>
  <c r="S95"/>
  <c r="U95"/>
  <c r="V96"/>
  <c r="R96"/>
  <c r="S96"/>
  <c r="T96"/>
  <c r="U96"/>
  <c r="V97"/>
  <c r="R97"/>
  <c r="S97"/>
  <c r="U97"/>
  <c r="V98"/>
  <c r="R98"/>
  <c r="S98"/>
  <c r="T98"/>
  <c r="U98"/>
  <c r="V99"/>
  <c r="R99"/>
  <c r="S99"/>
  <c r="U99"/>
  <c r="V100"/>
  <c r="R100"/>
  <c r="S100"/>
  <c r="T100"/>
  <c r="U100"/>
  <c r="V101"/>
  <c r="R101"/>
  <c r="S101"/>
  <c r="U101"/>
  <c r="V102"/>
  <c r="R102"/>
  <c r="S102"/>
  <c r="T102"/>
  <c r="U102"/>
  <c r="V103"/>
  <c r="R103"/>
  <c r="S103"/>
  <c r="U103"/>
  <c r="V104"/>
  <c r="R104"/>
  <c r="S104"/>
  <c r="T104"/>
  <c r="U104"/>
  <c r="V105"/>
  <c r="R105"/>
  <c r="S105"/>
  <c r="U105"/>
  <c r="V106"/>
  <c r="R106"/>
  <c r="S106"/>
  <c r="T106"/>
  <c r="U106"/>
  <c r="V107"/>
  <c r="R107"/>
  <c r="S107"/>
  <c r="U107"/>
  <c r="V108"/>
  <c r="R108"/>
  <c r="S108"/>
  <c r="T108"/>
  <c r="U108"/>
  <c r="V109"/>
  <c r="R109"/>
  <c r="S109"/>
  <c r="U109"/>
  <c r="V110"/>
  <c r="R110"/>
  <c r="S110"/>
  <c r="T110"/>
  <c r="U110"/>
  <c r="V111"/>
  <c r="R111"/>
  <c r="S111"/>
  <c r="U111"/>
  <c r="V112"/>
  <c r="R112"/>
  <c r="S112"/>
  <c r="T112"/>
  <c r="U112"/>
  <c r="V113"/>
  <c r="R113"/>
  <c r="S113"/>
  <c r="U113"/>
  <c r="V114"/>
  <c r="R114"/>
  <c r="S114"/>
  <c r="T114"/>
  <c r="U114"/>
  <c r="V115"/>
  <c r="R115"/>
  <c r="S115"/>
  <c r="U115"/>
  <c r="V116"/>
  <c r="R116"/>
  <c r="S116"/>
  <c r="T116"/>
  <c r="U116"/>
  <c r="V117"/>
  <c r="R117"/>
  <c r="S117"/>
  <c r="U117"/>
  <c r="V118"/>
  <c r="R118"/>
  <c r="S118"/>
  <c r="T118"/>
  <c r="U118"/>
  <c r="V119"/>
  <c r="R119"/>
  <c r="S119"/>
  <c r="U119"/>
  <c r="V120"/>
  <c r="R120"/>
  <c r="S120"/>
  <c r="T120"/>
  <c r="U120"/>
  <c r="V121"/>
  <c r="R121"/>
  <c r="S121"/>
  <c r="U121"/>
  <c r="V122"/>
  <c r="R122"/>
  <c r="S122"/>
  <c r="T122"/>
  <c r="U122"/>
  <c r="V123"/>
  <c r="R123"/>
  <c r="S123"/>
  <c r="U123"/>
  <c r="V124"/>
  <c r="R124"/>
  <c r="S124"/>
  <c r="T124"/>
  <c r="U124"/>
  <c r="V125"/>
  <c r="R125"/>
  <c r="S125"/>
  <c r="U125"/>
  <c r="V126"/>
  <c r="R126"/>
  <c r="S126"/>
  <c r="T126"/>
  <c r="U126"/>
  <c r="V127"/>
  <c r="R127"/>
  <c r="S127"/>
  <c r="U127"/>
  <c r="V128"/>
  <c r="R128"/>
  <c r="S128"/>
  <c r="T128"/>
  <c r="U128"/>
  <c r="V129"/>
  <c r="R129"/>
  <c r="S129"/>
  <c r="U129"/>
  <c r="V130"/>
  <c r="R130"/>
  <c r="S130"/>
  <c r="T130"/>
  <c r="U130"/>
  <c r="V131"/>
  <c r="R131"/>
  <c r="S131"/>
  <c r="U131"/>
  <c r="V132"/>
  <c r="R132"/>
  <c r="S132"/>
  <c r="T132"/>
  <c r="U132"/>
  <c r="V133"/>
  <c r="R133"/>
  <c r="S133"/>
  <c r="U133"/>
  <c r="V134"/>
  <c r="R134"/>
  <c r="S134"/>
  <c r="T134"/>
  <c r="U134"/>
  <c r="V135"/>
  <c r="R135"/>
  <c r="S135"/>
  <c r="U135"/>
  <c r="V136"/>
  <c r="R136"/>
  <c r="S136"/>
  <c r="T136"/>
  <c r="U136"/>
  <c r="V137"/>
  <c r="R137"/>
  <c r="S137"/>
  <c r="U137"/>
  <c r="V138"/>
  <c r="R138"/>
  <c r="S138"/>
  <c r="T138"/>
  <c r="U138"/>
  <c r="V139"/>
  <c r="R139"/>
  <c r="S139"/>
  <c r="U139"/>
  <c r="V140"/>
  <c r="R140"/>
  <c r="S140"/>
  <c r="T140"/>
  <c r="U140"/>
  <c r="V141"/>
  <c r="R141"/>
  <c r="S141"/>
  <c r="U141"/>
  <c r="V142"/>
  <c r="R142"/>
  <c r="S142"/>
  <c r="T142"/>
  <c r="U142"/>
  <c r="V143"/>
  <c r="R143"/>
  <c r="S143"/>
  <c r="U143"/>
  <c r="V144"/>
  <c r="R144"/>
  <c r="S144"/>
  <c r="T144"/>
  <c r="U144"/>
  <c r="V145"/>
  <c r="R145"/>
  <c r="S145"/>
  <c r="U145"/>
  <c r="V146"/>
  <c r="R146"/>
  <c r="S146"/>
  <c r="T146"/>
  <c r="U146"/>
  <c r="V147"/>
  <c r="R147"/>
  <c r="S147"/>
  <c r="U147"/>
  <c r="V148"/>
  <c r="R148"/>
  <c r="S148"/>
  <c r="T148"/>
  <c r="U148"/>
  <c r="V149"/>
  <c r="R149"/>
  <c r="S149"/>
  <c r="U149"/>
  <c r="V150"/>
  <c r="R150"/>
  <c r="S150"/>
  <c r="T150"/>
  <c r="U150"/>
  <c r="V151"/>
  <c r="R151"/>
  <c r="S151"/>
  <c r="U151"/>
  <c r="V152"/>
  <c r="R152"/>
  <c r="S152"/>
  <c r="T152"/>
  <c r="U152"/>
  <c r="V153"/>
  <c r="R153"/>
  <c r="S153"/>
  <c r="U153"/>
  <c r="V154"/>
  <c r="R154"/>
  <c r="S154"/>
  <c r="T154"/>
  <c r="U154"/>
  <c r="V155"/>
  <c r="R155"/>
  <c r="S155"/>
  <c r="U155"/>
  <c r="V156"/>
  <c r="R156"/>
  <c r="S156"/>
  <c r="T156"/>
  <c r="U156"/>
  <c r="V157"/>
  <c r="R157"/>
  <c r="S157"/>
  <c r="U157"/>
  <c r="V158"/>
  <c r="R158"/>
  <c r="S158"/>
  <c r="T158"/>
  <c r="U158"/>
  <c r="V159"/>
  <c r="R159"/>
  <c r="S159"/>
  <c r="U159"/>
  <c r="V160"/>
  <c r="R160"/>
  <c r="S160"/>
  <c r="T160"/>
  <c r="U160"/>
  <c r="V161"/>
  <c r="R161"/>
  <c r="S161"/>
  <c r="U161"/>
  <c r="V162"/>
  <c r="R162"/>
  <c r="S162"/>
  <c r="T162"/>
  <c r="U162"/>
  <c r="V163"/>
  <c r="R163"/>
  <c r="S163"/>
  <c r="U163"/>
  <c r="V164"/>
  <c r="R164"/>
  <c r="S164"/>
  <c r="T164"/>
  <c r="U164"/>
  <c r="V165"/>
  <c r="R165"/>
  <c r="S165"/>
  <c r="U165"/>
  <c r="V166"/>
  <c r="R166"/>
  <c r="S166"/>
  <c r="T166"/>
  <c r="U166"/>
  <c r="V167"/>
  <c r="R167"/>
  <c r="S167"/>
  <c r="U167"/>
  <c r="V168"/>
  <c r="R168"/>
  <c r="S168"/>
  <c r="T168"/>
  <c r="U168"/>
  <c r="V169"/>
  <c r="R169"/>
  <c r="S169"/>
  <c r="U169"/>
  <c r="V170"/>
  <c r="R170"/>
  <c r="S170"/>
  <c r="T170"/>
  <c r="U170"/>
  <c r="V171"/>
  <c r="R171"/>
  <c r="S171"/>
  <c r="U171"/>
  <c r="V172"/>
  <c r="R172"/>
  <c r="S172"/>
  <c r="T172"/>
  <c r="U172"/>
  <c r="V173"/>
  <c r="R173"/>
  <c r="S173"/>
  <c r="U173"/>
  <c r="V174"/>
  <c r="R174"/>
  <c r="S174"/>
  <c r="T174"/>
  <c r="U174"/>
  <c r="V175"/>
  <c r="R175"/>
  <c r="S175"/>
  <c r="U175"/>
  <c r="V176"/>
  <c r="R176"/>
  <c r="S176"/>
  <c r="T176"/>
  <c r="U176"/>
  <c r="V177"/>
  <c r="R177"/>
  <c r="S177"/>
  <c r="U177"/>
  <c r="V178"/>
  <c r="R178"/>
  <c r="S178"/>
  <c r="T178"/>
  <c r="U178"/>
  <c r="V179"/>
  <c r="R179"/>
  <c r="S179"/>
  <c r="U179"/>
  <c r="V180"/>
  <c r="R180"/>
  <c r="S180"/>
  <c r="T180"/>
  <c r="U180"/>
  <c r="V181"/>
  <c r="R181"/>
  <c r="S181"/>
  <c r="U181"/>
  <c r="V182"/>
  <c r="R182"/>
  <c r="S182"/>
  <c r="T182"/>
  <c r="U182"/>
  <c r="V183"/>
  <c r="R183"/>
  <c r="S183"/>
  <c r="U183"/>
  <c r="V184"/>
  <c r="R184"/>
  <c r="S184"/>
  <c r="T184"/>
  <c r="U184"/>
  <c r="V185"/>
  <c r="R185"/>
  <c r="S185"/>
  <c r="U185"/>
  <c r="V186"/>
  <c r="R186"/>
  <c r="S186"/>
  <c r="T186"/>
  <c r="U186"/>
  <c r="V187"/>
  <c r="R187"/>
  <c r="S187"/>
  <c r="U187"/>
  <c r="V188"/>
  <c r="R188"/>
  <c r="S188"/>
  <c r="T188"/>
  <c r="U188"/>
  <c r="V189"/>
  <c r="R189"/>
  <c r="S189"/>
  <c r="U189"/>
  <c r="V190"/>
  <c r="R190"/>
  <c r="S190"/>
  <c r="T190"/>
  <c r="U190"/>
  <c r="V191"/>
  <c r="R191"/>
  <c r="S191"/>
  <c r="U191"/>
  <c r="V192"/>
  <c r="R192"/>
  <c r="S192"/>
  <c r="T192"/>
  <c r="U192"/>
  <c r="V193"/>
  <c r="R193"/>
  <c r="S193"/>
  <c r="U193"/>
  <c r="V194"/>
  <c r="R194"/>
  <c r="S194"/>
  <c r="T194"/>
  <c r="U194"/>
  <c r="V195"/>
  <c r="R195"/>
  <c r="S195"/>
  <c r="U195"/>
  <c r="V196"/>
  <c r="R196"/>
  <c r="S196"/>
  <c r="T196"/>
  <c r="U196"/>
  <c r="V197"/>
  <c r="R197"/>
  <c r="S197"/>
  <c r="U197"/>
  <c r="V198"/>
  <c r="R198"/>
  <c r="S198"/>
  <c r="T198"/>
  <c r="U198"/>
  <c r="V199"/>
  <c r="R199"/>
  <c r="S199"/>
  <c r="U199"/>
  <c r="V200"/>
  <c r="R200"/>
  <c r="S200"/>
  <c r="T200"/>
  <c r="U200"/>
  <c r="V201"/>
  <c r="R201"/>
  <c r="S201"/>
  <c r="U201"/>
  <c r="V202"/>
  <c r="R202"/>
  <c r="S202"/>
  <c r="T202"/>
  <c r="U202"/>
  <c r="V203"/>
  <c r="R203"/>
  <c r="S203"/>
  <c r="U203"/>
  <c r="V204"/>
  <c r="R204"/>
  <c r="S204"/>
  <c r="T204"/>
  <c r="U204"/>
  <c r="V205"/>
  <c r="R205"/>
  <c r="S205"/>
  <c r="U205"/>
  <c r="V206"/>
  <c r="R206"/>
  <c r="S206"/>
  <c r="T206"/>
  <c r="U206"/>
  <c r="V207"/>
  <c r="R207"/>
  <c r="S207"/>
  <c r="U207"/>
  <c r="V208"/>
  <c r="R208"/>
  <c r="S208"/>
  <c r="T208"/>
  <c r="U208"/>
  <c r="V209"/>
  <c r="R209"/>
  <c r="S209"/>
  <c r="U209"/>
  <c r="V210"/>
  <c r="R210"/>
  <c r="S210"/>
  <c r="T210"/>
  <c r="U210"/>
  <c r="V211"/>
  <c r="R211"/>
  <c r="S211"/>
  <c r="U211"/>
  <c r="V212"/>
  <c r="R212"/>
  <c r="S212"/>
  <c r="T212"/>
  <c r="U212"/>
  <c r="V213"/>
  <c r="R213"/>
  <c r="S213"/>
  <c r="U213"/>
  <c r="V214"/>
  <c r="R214"/>
  <c r="S214"/>
  <c r="T214"/>
  <c r="U214"/>
  <c r="V215"/>
  <c r="R215"/>
  <c r="S215"/>
  <c r="U215"/>
  <c r="V216"/>
  <c r="R216"/>
  <c r="S216"/>
  <c r="T216"/>
  <c r="U216"/>
  <c r="V217"/>
  <c r="R217"/>
  <c r="S217"/>
  <c r="U217"/>
  <c r="V218"/>
  <c r="R218"/>
  <c r="S218"/>
  <c r="T218"/>
  <c r="U218"/>
  <c r="V219"/>
  <c r="R219"/>
  <c r="S219"/>
  <c r="U219"/>
  <c r="V220"/>
  <c r="R220"/>
  <c r="S220"/>
  <c r="T220"/>
  <c r="U220"/>
  <c r="V221"/>
  <c r="R221"/>
  <c r="S221"/>
  <c r="U221"/>
  <c r="V222"/>
  <c r="R222"/>
  <c r="S222"/>
  <c r="T222"/>
  <c r="U222"/>
  <c r="V223"/>
  <c r="R223"/>
  <c r="S223"/>
  <c r="U223"/>
  <c r="V224"/>
  <c r="R224"/>
  <c r="S224"/>
  <c r="T224"/>
  <c r="U224"/>
  <c r="V225"/>
  <c r="R225"/>
  <c r="S225"/>
  <c r="U225"/>
  <c r="V226"/>
  <c r="R226"/>
  <c r="S226"/>
  <c r="T226"/>
  <c r="U226"/>
  <c r="V227"/>
  <c r="R227"/>
  <c r="S227"/>
  <c r="U227"/>
  <c r="V228"/>
  <c r="R228"/>
  <c r="S228"/>
  <c r="T228"/>
  <c r="U228"/>
  <c r="V229"/>
  <c r="R229"/>
  <c r="S229"/>
  <c r="U229"/>
  <c r="V230"/>
  <c r="R230"/>
  <c r="S230"/>
  <c r="T230"/>
  <c r="U230"/>
  <c r="V231"/>
  <c r="R231"/>
  <c r="S231"/>
  <c r="U231"/>
  <c r="C42" i="22"/>
  <c r="B13" i="28" s="1"/>
  <c r="D42" i="22"/>
  <c r="W12" s="1"/>
  <c r="U12" s="1"/>
  <c r="E42"/>
  <c r="D13" i="28" s="1"/>
  <c r="F42" i="22"/>
  <c r="W14"/>
  <c r="U14"/>
  <c r="V15"/>
  <c r="R15"/>
  <c r="S15"/>
  <c r="T15"/>
  <c r="U15"/>
  <c r="V16"/>
  <c r="R16"/>
  <c r="S16"/>
  <c r="U16"/>
  <c r="V17"/>
  <c r="R17"/>
  <c r="S17"/>
  <c r="T17"/>
  <c r="U17"/>
  <c r="V18"/>
  <c r="R18"/>
  <c r="S18"/>
  <c r="U18"/>
  <c r="V19"/>
  <c r="R19"/>
  <c r="S19"/>
  <c r="T19"/>
  <c r="U19"/>
  <c r="V20"/>
  <c r="R20"/>
  <c r="S20"/>
  <c r="U20"/>
  <c r="V21"/>
  <c r="R21"/>
  <c r="S21"/>
  <c r="T21"/>
  <c r="U21"/>
  <c r="V22"/>
  <c r="R22"/>
  <c r="S22"/>
  <c r="U22"/>
  <c r="V23"/>
  <c r="R23"/>
  <c r="S23"/>
  <c r="T23"/>
  <c r="U23"/>
  <c r="V24"/>
  <c r="R24"/>
  <c r="S24"/>
  <c r="U24"/>
  <c r="V25"/>
  <c r="R25"/>
  <c r="S25"/>
  <c r="T25"/>
  <c r="U25"/>
  <c r="V26"/>
  <c r="R26"/>
  <c r="S26"/>
  <c r="U26"/>
  <c r="V27"/>
  <c r="R27"/>
  <c r="S27"/>
  <c r="T27"/>
  <c r="U27"/>
  <c r="V28"/>
  <c r="R28"/>
  <c r="S28"/>
  <c r="U28"/>
  <c r="V29"/>
  <c r="R29"/>
  <c r="S29"/>
  <c r="T29"/>
  <c r="U29"/>
  <c r="V30"/>
  <c r="R30"/>
  <c r="S30"/>
  <c r="U30"/>
  <c r="V31"/>
  <c r="R31"/>
  <c r="S31"/>
  <c r="T31"/>
  <c r="U31"/>
  <c r="V32"/>
  <c r="R32"/>
  <c r="S32"/>
  <c r="U32"/>
  <c r="V33"/>
  <c r="R33"/>
  <c r="S33"/>
  <c r="T33"/>
  <c r="U33"/>
  <c r="V34"/>
  <c r="R34"/>
  <c r="S34"/>
  <c r="U34"/>
  <c r="V35"/>
  <c r="R35"/>
  <c r="S35"/>
  <c r="T35"/>
  <c r="U35"/>
  <c r="V36"/>
  <c r="R36"/>
  <c r="S36"/>
  <c r="U36"/>
  <c r="V37"/>
  <c r="R37"/>
  <c r="S37"/>
  <c r="T37"/>
  <c r="U37"/>
  <c r="V38"/>
  <c r="R38"/>
  <c r="S38"/>
  <c r="U38"/>
  <c r="V39"/>
  <c r="R39"/>
  <c r="S39"/>
  <c r="T39"/>
  <c r="U39"/>
  <c r="V40"/>
  <c r="R40"/>
  <c r="S40"/>
  <c r="U40"/>
  <c r="V41"/>
  <c r="R41"/>
  <c r="S41"/>
  <c r="T41"/>
  <c r="U41"/>
  <c r="G42"/>
  <c r="H42"/>
  <c r="I42"/>
  <c r="J42"/>
  <c r="K42"/>
  <c r="L42"/>
  <c r="M42"/>
  <c r="N42"/>
  <c r="O42"/>
  <c r="V42"/>
  <c r="R42"/>
  <c r="S42"/>
  <c r="T42"/>
  <c r="U42"/>
  <c r="V43"/>
  <c r="R43"/>
  <c r="S43"/>
  <c r="U43"/>
  <c r="V44"/>
  <c r="R44"/>
  <c r="S44"/>
  <c r="T44"/>
  <c r="U44"/>
  <c r="V45"/>
  <c r="R45"/>
  <c r="S45"/>
  <c r="U45"/>
  <c r="V46"/>
  <c r="R46"/>
  <c r="S46"/>
  <c r="T46"/>
  <c r="U46"/>
  <c r="V47"/>
  <c r="R47"/>
  <c r="S47"/>
  <c r="U47"/>
  <c r="V48"/>
  <c r="R48"/>
  <c r="S48"/>
  <c r="T48"/>
  <c r="U48"/>
  <c r="V49"/>
  <c r="R49"/>
  <c r="S49"/>
  <c r="U49"/>
  <c r="V50"/>
  <c r="R50"/>
  <c r="S50"/>
  <c r="T50"/>
  <c r="U50"/>
  <c r="V51"/>
  <c r="R51"/>
  <c r="S51"/>
  <c r="U51"/>
  <c r="V52"/>
  <c r="R52"/>
  <c r="S52"/>
  <c r="T52"/>
  <c r="U52"/>
  <c r="V53"/>
  <c r="R53"/>
  <c r="S53"/>
  <c r="U53"/>
  <c r="V54"/>
  <c r="R54"/>
  <c r="S54"/>
  <c r="T54"/>
  <c r="U54"/>
  <c r="V55"/>
  <c r="R55"/>
  <c r="S55"/>
  <c r="U55"/>
  <c r="V56"/>
  <c r="R56"/>
  <c r="S56"/>
  <c r="T56"/>
  <c r="U56"/>
  <c r="V57"/>
  <c r="R57"/>
  <c r="S57"/>
  <c r="U57"/>
  <c r="V58"/>
  <c r="R58"/>
  <c r="S58"/>
  <c r="T58"/>
  <c r="U58"/>
  <c r="V59"/>
  <c r="R59"/>
  <c r="S59"/>
  <c r="U59"/>
  <c r="V60"/>
  <c r="R60"/>
  <c r="S60"/>
  <c r="T60"/>
  <c r="U60"/>
  <c r="V61"/>
  <c r="R61"/>
  <c r="S61"/>
  <c r="U61"/>
  <c r="V62"/>
  <c r="R62"/>
  <c r="S62"/>
  <c r="T62"/>
  <c r="U62"/>
  <c r="V63"/>
  <c r="R63"/>
  <c r="S63"/>
  <c r="U63"/>
  <c r="V64"/>
  <c r="R64"/>
  <c r="S64"/>
  <c r="T64"/>
  <c r="U64"/>
  <c r="V65"/>
  <c r="R65"/>
  <c r="S65"/>
  <c r="U65"/>
  <c r="V66"/>
  <c r="R66"/>
  <c r="S66"/>
  <c r="T66"/>
  <c r="U66"/>
  <c r="V67"/>
  <c r="R67"/>
  <c r="S67"/>
  <c r="U67"/>
  <c r="V68"/>
  <c r="R68"/>
  <c r="S68"/>
  <c r="T68"/>
  <c r="U68"/>
  <c r="V69"/>
  <c r="U69"/>
  <c r="V70"/>
  <c r="R70"/>
  <c r="S70"/>
  <c r="T70"/>
  <c r="U70"/>
  <c r="V71"/>
  <c r="U71"/>
  <c r="V72"/>
  <c r="R72"/>
  <c r="S72"/>
  <c r="T72"/>
  <c r="U72"/>
  <c r="V73"/>
  <c r="U73"/>
  <c r="V74"/>
  <c r="R74"/>
  <c r="S74"/>
  <c r="T74"/>
  <c r="U74"/>
  <c r="V75"/>
  <c r="U75"/>
  <c r="V76"/>
  <c r="R76"/>
  <c r="S76"/>
  <c r="T76"/>
  <c r="U76"/>
  <c r="V77"/>
  <c r="U77"/>
  <c r="V78"/>
  <c r="R78"/>
  <c r="S78"/>
  <c r="T78"/>
  <c r="U78"/>
  <c r="V79"/>
  <c r="U79"/>
  <c r="V80"/>
  <c r="R80"/>
  <c r="S80"/>
  <c r="T80"/>
  <c r="U80"/>
  <c r="V81"/>
  <c r="U81"/>
  <c r="V82"/>
  <c r="R82"/>
  <c r="S82"/>
  <c r="T82"/>
  <c r="U82"/>
  <c r="V83"/>
  <c r="U83"/>
  <c r="V84"/>
  <c r="R84"/>
  <c r="S84"/>
  <c r="T84"/>
  <c r="U84"/>
  <c r="V85"/>
  <c r="U85"/>
  <c r="V86"/>
  <c r="R86"/>
  <c r="S86"/>
  <c r="T86"/>
  <c r="U86"/>
  <c r="V87"/>
  <c r="U87"/>
  <c r="V88"/>
  <c r="R88"/>
  <c r="S88"/>
  <c r="T88"/>
  <c r="U88"/>
  <c r="V89"/>
  <c r="U89"/>
  <c r="V90"/>
  <c r="R90"/>
  <c r="S90"/>
  <c r="T90"/>
  <c r="U90"/>
  <c r="V91"/>
  <c r="U91"/>
  <c r="V92"/>
  <c r="R92"/>
  <c r="S92"/>
  <c r="T92"/>
  <c r="U92"/>
  <c r="V93"/>
  <c r="U93"/>
  <c r="V94"/>
  <c r="R94"/>
  <c r="S94"/>
  <c r="T94"/>
  <c r="U94"/>
  <c r="V95"/>
  <c r="U95"/>
  <c r="V96"/>
  <c r="R96"/>
  <c r="S96"/>
  <c r="T96"/>
  <c r="U96"/>
  <c r="V97"/>
  <c r="U97"/>
  <c r="V98"/>
  <c r="R98"/>
  <c r="S98"/>
  <c r="T98"/>
  <c r="U98"/>
  <c r="V99"/>
  <c r="U99"/>
  <c r="V100"/>
  <c r="R100"/>
  <c r="S100"/>
  <c r="T100"/>
  <c r="U100"/>
  <c r="V101"/>
  <c r="U101"/>
  <c r="V102"/>
  <c r="R102"/>
  <c r="S102"/>
  <c r="T102"/>
  <c r="U102"/>
  <c r="V103"/>
  <c r="U103"/>
  <c r="V104"/>
  <c r="R104"/>
  <c r="S104"/>
  <c r="T104"/>
  <c r="U104"/>
  <c r="V105"/>
  <c r="U105"/>
  <c r="V106"/>
  <c r="R106"/>
  <c r="S106"/>
  <c r="T106"/>
  <c r="U106"/>
  <c r="V107"/>
  <c r="U107"/>
  <c r="V108"/>
  <c r="R108"/>
  <c r="S108"/>
  <c r="T108"/>
  <c r="U108"/>
  <c r="V109"/>
  <c r="U109"/>
  <c r="V110"/>
  <c r="R110"/>
  <c r="S110"/>
  <c r="T110"/>
  <c r="U110"/>
  <c r="V111"/>
  <c r="U111"/>
  <c r="V112"/>
  <c r="R112"/>
  <c r="S112"/>
  <c r="T112"/>
  <c r="U112"/>
  <c r="V113"/>
  <c r="U113"/>
  <c r="V114"/>
  <c r="R114"/>
  <c r="S114"/>
  <c r="T114"/>
  <c r="U114"/>
  <c r="V115"/>
  <c r="U115"/>
  <c r="V116"/>
  <c r="R116"/>
  <c r="S116"/>
  <c r="T116"/>
  <c r="U116"/>
  <c r="V117"/>
  <c r="U117"/>
  <c r="V118"/>
  <c r="R118"/>
  <c r="S118"/>
  <c r="T118"/>
  <c r="U118"/>
  <c r="V119"/>
  <c r="U119"/>
  <c r="V120"/>
  <c r="R120"/>
  <c r="S120"/>
  <c r="T120"/>
  <c r="U120"/>
  <c r="V121"/>
  <c r="U121"/>
  <c r="V122"/>
  <c r="R122"/>
  <c r="S122"/>
  <c r="T122"/>
  <c r="U122"/>
  <c r="V123"/>
  <c r="U123"/>
  <c r="V124"/>
  <c r="R124"/>
  <c r="S124"/>
  <c r="T124"/>
  <c r="U124"/>
  <c r="V125"/>
  <c r="U125"/>
  <c r="V126"/>
  <c r="R126"/>
  <c r="S126"/>
  <c r="T126"/>
  <c r="U126"/>
  <c r="V127"/>
  <c r="U127"/>
  <c r="V128"/>
  <c r="R128"/>
  <c r="S128"/>
  <c r="T128"/>
  <c r="U128"/>
  <c r="V129"/>
  <c r="U129"/>
  <c r="V130"/>
  <c r="R130"/>
  <c r="S130"/>
  <c r="T130"/>
  <c r="U130"/>
  <c r="V131"/>
  <c r="U131"/>
  <c r="V132"/>
  <c r="R132"/>
  <c r="S132"/>
  <c r="T132"/>
  <c r="U132"/>
  <c r="V133"/>
  <c r="U133"/>
  <c r="V134"/>
  <c r="R134"/>
  <c r="S134"/>
  <c r="T134"/>
  <c r="U134"/>
  <c r="V135"/>
  <c r="U135"/>
  <c r="V136"/>
  <c r="R136"/>
  <c r="S136"/>
  <c r="T136"/>
  <c r="U136"/>
  <c r="V137"/>
  <c r="U137"/>
  <c r="V138"/>
  <c r="R138"/>
  <c r="S138"/>
  <c r="T138"/>
  <c r="U138"/>
  <c r="V139"/>
  <c r="U139"/>
  <c r="V140"/>
  <c r="R140"/>
  <c r="S140"/>
  <c r="T140"/>
  <c r="U140"/>
  <c r="V141"/>
  <c r="U141"/>
  <c r="V142"/>
  <c r="R142"/>
  <c r="S142"/>
  <c r="T142"/>
  <c r="U142"/>
  <c r="V143"/>
  <c r="U143"/>
  <c r="V144"/>
  <c r="R144"/>
  <c r="S144"/>
  <c r="T144"/>
  <c r="U144"/>
  <c r="V145"/>
  <c r="U145"/>
  <c r="V146"/>
  <c r="R146"/>
  <c r="S146"/>
  <c r="T146"/>
  <c r="U146"/>
  <c r="V147"/>
  <c r="U147"/>
  <c r="V148"/>
  <c r="R148"/>
  <c r="S148"/>
  <c r="T148"/>
  <c r="U148"/>
  <c r="V149"/>
  <c r="U149"/>
  <c r="V150"/>
  <c r="R150"/>
  <c r="S150"/>
  <c r="T150"/>
  <c r="U150"/>
  <c r="V151"/>
  <c r="U151"/>
  <c r="V152"/>
  <c r="R152"/>
  <c r="S152"/>
  <c r="T152"/>
  <c r="U152"/>
  <c r="V153"/>
  <c r="U153"/>
  <c r="V154"/>
  <c r="R154"/>
  <c r="S154"/>
  <c r="T154"/>
  <c r="U154"/>
  <c r="V155"/>
  <c r="U155"/>
  <c r="V156"/>
  <c r="R156"/>
  <c r="S156"/>
  <c r="T156"/>
  <c r="U156"/>
  <c r="V157"/>
  <c r="U157"/>
  <c r="V158"/>
  <c r="R158"/>
  <c r="S158"/>
  <c r="T158"/>
  <c r="U158"/>
  <c r="V159"/>
  <c r="U159"/>
  <c r="V160"/>
  <c r="R160"/>
  <c r="S160"/>
  <c r="T160"/>
  <c r="U160"/>
  <c r="V161"/>
  <c r="U161"/>
  <c r="V162"/>
  <c r="R162"/>
  <c r="S162"/>
  <c r="T162"/>
  <c r="U162"/>
  <c r="V163"/>
  <c r="U163"/>
  <c r="V164"/>
  <c r="R164"/>
  <c r="S164"/>
  <c r="T164"/>
  <c r="U164"/>
  <c r="V165"/>
  <c r="U165"/>
  <c r="V166"/>
  <c r="R166"/>
  <c r="S166"/>
  <c r="T166"/>
  <c r="U166"/>
  <c r="V167"/>
  <c r="U167"/>
  <c r="V168"/>
  <c r="R168"/>
  <c r="S168"/>
  <c r="T168"/>
  <c r="U168"/>
  <c r="V169"/>
  <c r="U169"/>
  <c r="V170"/>
  <c r="R170"/>
  <c r="S170"/>
  <c r="T170"/>
  <c r="U170"/>
  <c r="V171"/>
  <c r="U171"/>
  <c r="V172"/>
  <c r="R172"/>
  <c r="S172"/>
  <c r="T172"/>
  <c r="U172"/>
  <c r="V173"/>
  <c r="U173"/>
  <c r="V174"/>
  <c r="R174"/>
  <c r="S174"/>
  <c r="T174"/>
  <c r="U174"/>
  <c r="V175"/>
  <c r="U175"/>
  <c r="V176"/>
  <c r="R176"/>
  <c r="S176"/>
  <c r="T176"/>
  <c r="U176"/>
  <c r="V177"/>
  <c r="U177"/>
  <c r="V178"/>
  <c r="R178"/>
  <c r="S178"/>
  <c r="T178"/>
  <c r="U178"/>
  <c r="V179"/>
  <c r="U179"/>
  <c r="V180"/>
  <c r="R180"/>
  <c r="S180"/>
  <c r="T180"/>
  <c r="U180"/>
  <c r="V181"/>
  <c r="U181"/>
  <c r="V182"/>
  <c r="R182"/>
  <c r="S182"/>
  <c r="T182"/>
  <c r="U182"/>
  <c r="V183"/>
  <c r="U183"/>
  <c r="V184"/>
  <c r="R184"/>
  <c r="S184"/>
  <c r="T184"/>
  <c r="U184"/>
  <c r="V185"/>
  <c r="U185"/>
  <c r="V186"/>
  <c r="R186"/>
  <c r="S186"/>
  <c r="T186"/>
  <c r="U186"/>
  <c r="V187"/>
  <c r="U187"/>
  <c r="V188"/>
  <c r="R188"/>
  <c r="S188"/>
  <c r="T188"/>
  <c r="U188"/>
  <c r="V189"/>
  <c r="U189"/>
  <c r="V190"/>
  <c r="R190"/>
  <c r="S190"/>
  <c r="T190"/>
  <c r="U190"/>
  <c r="V191"/>
  <c r="U191"/>
  <c r="V192"/>
  <c r="R192"/>
  <c r="S192"/>
  <c r="T192"/>
  <c r="U192"/>
  <c r="V193"/>
  <c r="U193"/>
  <c r="V194"/>
  <c r="R194"/>
  <c r="S194"/>
  <c r="T194"/>
  <c r="U194"/>
  <c r="V195"/>
  <c r="U195"/>
  <c r="V196"/>
  <c r="R196"/>
  <c r="S196"/>
  <c r="T196"/>
  <c r="U196"/>
  <c r="V197"/>
  <c r="U197"/>
  <c r="V198"/>
  <c r="R198"/>
  <c r="S198"/>
  <c r="T198"/>
  <c r="U198"/>
  <c r="V199"/>
  <c r="U199"/>
  <c r="V200"/>
  <c r="R200"/>
  <c r="S200"/>
  <c r="T200"/>
  <c r="U200"/>
  <c r="V201"/>
  <c r="U201"/>
  <c r="V202"/>
  <c r="R202"/>
  <c r="S202"/>
  <c r="T202"/>
  <c r="U202"/>
  <c r="V203"/>
  <c r="U203"/>
  <c r="V204"/>
  <c r="R204"/>
  <c r="S204"/>
  <c r="T204"/>
  <c r="U204"/>
  <c r="V205"/>
  <c r="U205"/>
  <c r="V206"/>
  <c r="R206"/>
  <c r="S206"/>
  <c r="T206"/>
  <c r="U206"/>
  <c r="V207"/>
  <c r="U207"/>
  <c r="V208"/>
  <c r="R208"/>
  <c r="S208"/>
  <c r="T208"/>
  <c r="U208"/>
  <c r="V209"/>
  <c r="U209"/>
  <c r="V210"/>
  <c r="R210"/>
  <c r="S210"/>
  <c r="T210"/>
  <c r="U210"/>
  <c r="V211"/>
  <c r="U211"/>
  <c r="V212"/>
  <c r="R212"/>
  <c r="S212"/>
  <c r="T212"/>
  <c r="U212"/>
  <c r="V213"/>
  <c r="U213"/>
  <c r="V214"/>
  <c r="R214"/>
  <c r="S214"/>
  <c r="T214"/>
  <c r="U214"/>
  <c r="V215"/>
  <c r="U215"/>
  <c r="V216"/>
  <c r="R216"/>
  <c r="S216"/>
  <c r="T216"/>
  <c r="U216"/>
  <c r="V217"/>
  <c r="U217"/>
  <c r="V218"/>
  <c r="R218"/>
  <c r="S218"/>
  <c r="T218"/>
  <c r="U218"/>
  <c r="V219"/>
  <c r="U219"/>
  <c r="V220"/>
  <c r="R220"/>
  <c r="S220"/>
  <c r="T220"/>
  <c r="U220"/>
  <c r="V221"/>
  <c r="U221"/>
  <c r="V222"/>
  <c r="R222"/>
  <c r="S222"/>
  <c r="T222"/>
  <c r="U222"/>
  <c r="V223"/>
  <c r="U223"/>
  <c r="V224"/>
  <c r="R224"/>
  <c r="S224"/>
  <c r="T224"/>
  <c r="U224"/>
  <c r="V225"/>
  <c r="U225"/>
  <c r="V226"/>
  <c r="R226"/>
  <c r="S226"/>
  <c r="T226"/>
  <c r="U226"/>
  <c r="V227"/>
  <c r="U227"/>
  <c r="V228"/>
  <c r="R228"/>
  <c r="S228"/>
  <c r="T228"/>
  <c r="U228"/>
  <c r="V229"/>
  <c r="U229"/>
  <c r="V230"/>
  <c r="R230"/>
  <c r="S230"/>
  <c r="T230"/>
  <c r="U230"/>
  <c r="V231"/>
  <c r="U231"/>
  <c r="C42" i="21"/>
  <c r="B12" i="28" s="1"/>
  <c r="D42" i="21"/>
  <c r="C12" i="28" s="1"/>
  <c r="W12" i="21"/>
  <c r="U12" s="1"/>
  <c r="E42"/>
  <c r="D12" i="28" s="1"/>
  <c r="F42" i="21"/>
  <c r="W14"/>
  <c r="U14"/>
  <c r="V15"/>
  <c r="R15"/>
  <c r="S15"/>
  <c r="T15"/>
  <c r="U15"/>
  <c r="V16"/>
  <c r="U16"/>
  <c r="V17"/>
  <c r="R17"/>
  <c r="S17"/>
  <c r="T17"/>
  <c r="U17"/>
  <c r="V18"/>
  <c r="U18"/>
  <c r="V19"/>
  <c r="R19"/>
  <c r="S19"/>
  <c r="T19"/>
  <c r="U19"/>
  <c r="V20"/>
  <c r="U20"/>
  <c r="V21"/>
  <c r="R21"/>
  <c r="S21"/>
  <c r="T21"/>
  <c r="U21"/>
  <c r="V22"/>
  <c r="U22"/>
  <c r="V23"/>
  <c r="R23"/>
  <c r="S23"/>
  <c r="T23"/>
  <c r="U23"/>
  <c r="V24"/>
  <c r="U24"/>
  <c r="V25"/>
  <c r="R25"/>
  <c r="S25"/>
  <c r="T25"/>
  <c r="U25"/>
  <c r="V26"/>
  <c r="U26"/>
  <c r="V27"/>
  <c r="R27"/>
  <c r="S27"/>
  <c r="T27"/>
  <c r="U27"/>
  <c r="V28"/>
  <c r="U28"/>
  <c r="V29"/>
  <c r="R29"/>
  <c r="S29"/>
  <c r="T29"/>
  <c r="U29"/>
  <c r="V30"/>
  <c r="U30"/>
  <c r="V31"/>
  <c r="R31"/>
  <c r="S31"/>
  <c r="T31"/>
  <c r="U31"/>
  <c r="V32"/>
  <c r="U32"/>
  <c r="V33"/>
  <c r="R33"/>
  <c r="S33"/>
  <c r="T33"/>
  <c r="U33"/>
  <c r="V34"/>
  <c r="U34"/>
  <c r="V35"/>
  <c r="R35"/>
  <c r="S35"/>
  <c r="T35"/>
  <c r="U35"/>
  <c r="V36"/>
  <c r="U36"/>
  <c r="V37"/>
  <c r="R37"/>
  <c r="S37"/>
  <c r="T37"/>
  <c r="U37"/>
  <c r="V38"/>
  <c r="R38"/>
  <c r="S38"/>
  <c r="U38"/>
  <c r="V39"/>
  <c r="R39"/>
  <c r="S39"/>
  <c r="T39"/>
  <c r="U39"/>
  <c r="V40"/>
  <c r="R40"/>
  <c r="S40"/>
  <c r="U40"/>
  <c r="V41"/>
  <c r="R41"/>
  <c r="S41"/>
  <c r="T41"/>
  <c r="U41"/>
  <c r="G42"/>
  <c r="H42"/>
  <c r="I42"/>
  <c r="J42"/>
  <c r="K42"/>
  <c r="L42"/>
  <c r="M42"/>
  <c r="N42"/>
  <c r="O42"/>
  <c r="V42"/>
  <c r="R42"/>
  <c r="S42"/>
  <c r="T42"/>
  <c r="U42"/>
  <c r="V43"/>
  <c r="R43"/>
  <c r="S43"/>
  <c r="U43"/>
  <c r="V44"/>
  <c r="R44"/>
  <c r="S44"/>
  <c r="T44"/>
  <c r="U44"/>
  <c r="V45"/>
  <c r="R45"/>
  <c r="S45"/>
  <c r="U45"/>
  <c r="V46"/>
  <c r="R46"/>
  <c r="S46"/>
  <c r="T46"/>
  <c r="U46"/>
  <c r="V47"/>
  <c r="R47"/>
  <c r="S47"/>
  <c r="U47"/>
  <c r="V48"/>
  <c r="R48"/>
  <c r="S48"/>
  <c r="T48"/>
  <c r="U48"/>
  <c r="V49"/>
  <c r="R49"/>
  <c r="S49"/>
  <c r="U49"/>
  <c r="V50"/>
  <c r="R50"/>
  <c r="S50"/>
  <c r="T50"/>
  <c r="U50"/>
  <c r="V51"/>
  <c r="R51"/>
  <c r="S51"/>
  <c r="U51"/>
  <c r="V52"/>
  <c r="R52"/>
  <c r="S52"/>
  <c r="T52"/>
  <c r="U52"/>
  <c r="V53"/>
  <c r="R53"/>
  <c r="S53"/>
  <c r="U53"/>
  <c r="V54"/>
  <c r="R54"/>
  <c r="S54"/>
  <c r="T54"/>
  <c r="U54"/>
  <c r="V55"/>
  <c r="R55"/>
  <c r="S55"/>
  <c r="U55"/>
  <c r="V56"/>
  <c r="R56"/>
  <c r="S56"/>
  <c r="T56"/>
  <c r="U56"/>
  <c r="V57"/>
  <c r="R57"/>
  <c r="S57"/>
  <c r="U57"/>
  <c r="V58"/>
  <c r="R58"/>
  <c r="S58"/>
  <c r="T58"/>
  <c r="U58"/>
  <c r="V59"/>
  <c r="R59"/>
  <c r="S59"/>
  <c r="U59"/>
  <c r="V60"/>
  <c r="R60"/>
  <c r="S60"/>
  <c r="T60"/>
  <c r="U60"/>
  <c r="V61"/>
  <c r="R61"/>
  <c r="S61"/>
  <c r="U61"/>
  <c r="V62"/>
  <c r="R62"/>
  <c r="S62"/>
  <c r="T62"/>
  <c r="U62"/>
  <c r="V63"/>
  <c r="R63"/>
  <c r="S63"/>
  <c r="U63"/>
  <c r="V64"/>
  <c r="R64"/>
  <c r="S64"/>
  <c r="T64"/>
  <c r="U64"/>
  <c r="V65"/>
  <c r="R65"/>
  <c r="S65"/>
  <c r="U65"/>
  <c r="V66"/>
  <c r="R66"/>
  <c r="S66"/>
  <c r="T66"/>
  <c r="U66"/>
  <c r="V67"/>
  <c r="R67"/>
  <c r="S67"/>
  <c r="U67"/>
  <c r="V68"/>
  <c r="R68"/>
  <c r="S68"/>
  <c r="T68"/>
  <c r="U68"/>
  <c r="V69"/>
  <c r="R69"/>
  <c r="S69"/>
  <c r="U69"/>
  <c r="V70"/>
  <c r="R70"/>
  <c r="S70"/>
  <c r="T70"/>
  <c r="U70"/>
  <c r="V71"/>
  <c r="R71"/>
  <c r="S71"/>
  <c r="U71"/>
  <c r="V72"/>
  <c r="R72"/>
  <c r="S72"/>
  <c r="T72"/>
  <c r="U72"/>
  <c r="V73"/>
  <c r="R73"/>
  <c r="S73"/>
  <c r="U73"/>
  <c r="V74"/>
  <c r="R74"/>
  <c r="S74"/>
  <c r="T74"/>
  <c r="U74"/>
  <c r="V75"/>
  <c r="R75"/>
  <c r="S75"/>
  <c r="U75"/>
  <c r="V76"/>
  <c r="R76"/>
  <c r="S76"/>
  <c r="T76"/>
  <c r="U76"/>
  <c r="V77"/>
  <c r="R77"/>
  <c r="S77"/>
  <c r="U77"/>
  <c r="V78"/>
  <c r="R78"/>
  <c r="S78"/>
  <c r="T78"/>
  <c r="U78"/>
  <c r="V79"/>
  <c r="R79"/>
  <c r="S79"/>
  <c r="U79"/>
  <c r="V80"/>
  <c r="R80"/>
  <c r="S80"/>
  <c r="T80"/>
  <c r="U80"/>
  <c r="V81"/>
  <c r="R81"/>
  <c r="S81"/>
  <c r="U81"/>
  <c r="V82"/>
  <c r="R82"/>
  <c r="S82"/>
  <c r="T82"/>
  <c r="U82"/>
  <c r="V83"/>
  <c r="R83"/>
  <c r="S83"/>
  <c r="U83"/>
  <c r="V84"/>
  <c r="R84"/>
  <c r="S84"/>
  <c r="T84"/>
  <c r="U84"/>
  <c r="V85"/>
  <c r="R85"/>
  <c r="S85"/>
  <c r="U85"/>
  <c r="V86"/>
  <c r="R86"/>
  <c r="S86"/>
  <c r="T86"/>
  <c r="U86"/>
  <c r="V87"/>
  <c r="R87"/>
  <c r="S87"/>
  <c r="U87"/>
  <c r="V88"/>
  <c r="R88"/>
  <c r="S88"/>
  <c r="T88"/>
  <c r="U88"/>
  <c r="V89"/>
  <c r="R89"/>
  <c r="S89"/>
  <c r="U89"/>
  <c r="V90"/>
  <c r="R90"/>
  <c r="S90"/>
  <c r="T90"/>
  <c r="U90"/>
  <c r="V91"/>
  <c r="R91"/>
  <c r="S91"/>
  <c r="U91"/>
  <c r="V92"/>
  <c r="R92"/>
  <c r="S92"/>
  <c r="T92"/>
  <c r="U92"/>
  <c r="V93"/>
  <c r="R93"/>
  <c r="S93"/>
  <c r="U93"/>
  <c r="V94"/>
  <c r="R94"/>
  <c r="S94"/>
  <c r="T94"/>
  <c r="U94"/>
  <c r="V95"/>
  <c r="R95"/>
  <c r="S95"/>
  <c r="U95"/>
  <c r="V96"/>
  <c r="R96"/>
  <c r="S96"/>
  <c r="T96"/>
  <c r="U96"/>
  <c r="V97"/>
  <c r="R97"/>
  <c r="S97"/>
  <c r="U97"/>
  <c r="V98"/>
  <c r="R98"/>
  <c r="S98"/>
  <c r="T98"/>
  <c r="U98"/>
  <c r="V99"/>
  <c r="R99"/>
  <c r="S99"/>
  <c r="U99"/>
  <c r="V100"/>
  <c r="R100"/>
  <c r="S100"/>
  <c r="T100"/>
  <c r="U100"/>
  <c r="V101"/>
  <c r="R101"/>
  <c r="S101"/>
  <c r="U101"/>
  <c r="V102"/>
  <c r="R102"/>
  <c r="S102"/>
  <c r="T102"/>
  <c r="U102"/>
  <c r="V103"/>
  <c r="R103"/>
  <c r="S103"/>
  <c r="U103"/>
  <c r="V104"/>
  <c r="R104"/>
  <c r="S104"/>
  <c r="T104"/>
  <c r="U104"/>
  <c r="V105"/>
  <c r="R105"/>
  <c r="S105"/>
  <c r="U105"/>
  <c r="V106"/>
  <c r="R106"/>
  <c r="S106"/>
  <c r="T106"/>
  <c r="U106"/>
  <c r="V107"/>
  <c r="R107"/>
  <c r="S107"/>
  <c r="U107"/>
  <c r="V108"/>
  <c r="R108"/>
  <c r="S108"/>
  <c r="T108"/>
  <c r="U108"/>
  <c r="V109"/>
  <c r="R109"/>
  <c r="S109"/>
  <c r="U109"/>
  <c r="V110"/>
  <c r="R110"/>
  <c r="S110"/>
  <c r="T110"/>
  <c r="U110"/>
  <c r="V111"/>
  <c r="R111"/>
  <c r="S111"/>
  <c r="U111"/>
  <c r="V112"/>
  <c r="R112"/>
  <c r="S112"/>
  <c r="T112"/>
  <c r="U112"/>
  <c r="V113"/>
  <c r="R113"/>
  <c r="S113"/>
  <c r="U113"/>
  <c r="V114"/>
  <c r="R114"/>
  <c r="S114"/>
  <c r="T114"/>
  <c r="U114"/>
  <c r="V115"/>
  <c r="R115"/>
  <c r="S115"/>
  <c r="U115"/>
  <c r="V116"/>
  <c r="R116"/>
  <c r="S116"/>
  <c r="T116"/>
  <c r="U116"/>
  <c r="V117"/>
  <c r="R117"/>
  <c r="S117"/>
  <c r="U117"/>
  <c r="V118"/>
  <c r="R118"/>
  <c r="S118"/>
  <c r="T118"/>
  <c r="U118"/>
  <c r="V119"/>
  <c r="R119"/>
  <c r="S119"/>
  <c r="U119"/>
  <c r="V120"/>
  <c r="R120"/>
  <c r="S120"/>
  <c r="T120"/>
  <c r="U120"/>
  <c r="V121"/>
  <c r="R121"/>
  <c r="S121"/>
  <c r="U121"/>
  <c r="V122"/>
  <c r="R122"/>
  <c r="S122"/>
  <c r="T122"/>
  <c r="U122"/>
  <c r="V123"/>
  <c r="R123"/>
  <c r="S123"/>
  <c r="U123"/>
  <c r="V124"/>
  <c r="R124"/>
  <c r="S124"/>
  <c r="T124"/>
  <c r="U124"/>
  <c r="V125"/>
  <c r="R125"/>
  <c r="S125"/>
  <c r="U125"/>
  <c r="V126"/>
  <c r="R126"/>
  <c r="S126"/>
  <c r="T126"/>
  <c r="U126"/>
  <c r="V127"/>
  <c r="R127"/>
  <c r="S127"/>
  <c r="U127"/>
  <c r="V128"/>
  <c r="R128"/>
  <c r="S128"/>
  <c r="T128"/>
  <c r="U128"/>
  <c r="V129"/>
  <c r="R129"/>
  <c r="S129"/>
  <c r="U129"/>
  <c r="V130"/>
  <c r="R130"/>
  <c r="S130"/>
  <c r="T130"/>
  <c r="U130"/>
  <c r="V131"/>
  <c r="R131"/>
  <c r="S131"/>
  <c r="U131"/>
  <c r="V132"/>
  <c r="R132"/>
  <c r="S132"/>
  <c r="T132"/>
  <c r="U132"/>
  <c r="V133"/>
  <c r="R133"/>
  <c r="S133"/>
  <c r="U133"/>
  <c r="V134"/>
  <c r="R134"/>
  <c r="S134"/>
  <c r="T134"/>
  <c r="U134"/>
  <c r="V135"/>
  <c r="R135"/>
  <c r="S135"/>
  <c r="U135"/>
  <c r="V136"/>
  <c r="R136"/>
  <c r="S136"/>
  <c r="T136"/>
  <c r="U136"/>
  <c r="V137"/>
  <c r="R137"/>
  <c r="S137"/>
  <c r="U137"/>
  <c r="V138"/>
  <c r="R138"/>
  <c r="S138"/>
  <c r="T138"/>
  <c r="U138"/>
  <c r="V139"/>
  <c r="R139"/>
  <c r="S139"/>
  <c r="U139"/>
  <c r="V140"/>
  <c r="R140"/>
  <c r="S140"/>
  <c r="T140"/>
  <c r="U140"/>
  <c r="V141"/>
  <c r="R141"/>
  <c r="S141"/>
  <c r="U141"/>
  <c r="V142"/>
  <c r="R142"/>
  <c r="S142"/>
  <c r="T142"/>
  <c r="U142"/>
  <c r="V143"/>
  <c r="R143"/>
  <c r="S143"/>
  <c r="U143"/>
  <c r="V144"/>
  <c r="R144"/>
  <c r="S144"/>
  <c r="T144"/>
  <c r="U144"/>
  <c r="V145"/>
  <c r="R145"/>
  <c r="S145"/>
  <c r="U145"/>
  <c r="V146"/>
  <c r="R146"/>
  <c r="S146"/>
  <c r="T146"/>
  <c r="U146"/>
  <c r="V147"/>
  <c r="R147"/>
  <c r="S147"/>
  <c r="U147"/>
  <c r="V148"/>
  <c r="R148"/>
  <c r="S148"/>
  <c r="T148"/>
  <c r="U148"/>
  <c r="V149"/>
  <c r="R149"/>
  <c r="S149"/>
  <c r="U149"/>
  <c r="V150"/>
  <c r="R150"/>
  <c r="S150"/>
  <c r="T150"/>
  <c r="U150"/>
  <c r="V151"/>
  <c r="R151"/>
  <c r="S151"/>
  <c r="U151"/>
  <c r="V152"/>
  <c r="R152"/>
  <c r="S152"/>
  <c r="T152"/>
  <c r="U152"/>
  <c r="V153"/>
  <c r="R153"/>
  <c r="S153"/>
  <c r="U153"/>
  <c r="V154"/>
  <c r="R154"/>
  <c r="S154"/>
  <c r="T154"/>
  <c r="U154"/>
  <c r="V155"/>
  <c r="R155"/>
  <c r="S155"/>
  <c r="U155"/>
  <c r="V156"/>
  <c r="R156"/>
  <c r="S156"/>
  <c r="T156"/>
  <c r="U156"/>
  <c r="V157"/>
  <c r="R157"/>
  <c r="S157"/>
  <c r="U157"/>
  <c r="V158"/>
  <c r="R158"/>
  <c r="S158"/>
  <c r="T158"/>
  <c r="U158"/>
  <c r="V159"/>
  <c r="R159"/>
  <c r="S159"/>
  <c r="U159"/>
  <c r="V160"/>
  <c r="R160"/>
  <c r="S160"/>
  <c r="T160"/>
  <c r="U160"/>
  <c r="V161"/>
  <c r="R161"/>
  <c r="S161"/>
  <c r="U161"/>
  <c r="V162"/>
  <c r="R162"/>
  <c r="S162"/>
  <c r="T162"/>
  <c r="U162"/>
  <c r="V163"/>
  <c r="R163"/>
  <c r="S163"/>
  <c r="U163"/>
  <c r="V164"/>
  <c r="R164"/>
  <c r="S164"/>
  <c r="T164"/>
  <c r="U164"/>
  <c r="V165"/>
  <c r="R165"/>
  <c r="S165"/>
  <c r="U165"/>
  <c r="V166"/>
  <c r="R166"/>
  <c r="S166"/>
  <c r="T166"/>
  <c r="U166"/>
  <c r="V167"/>
  <c r="R167"/>
  <c r="S167"/>
  <c r="U167"/>
  <c r="V168"/>
  <c r="R168"/>
  <c r="S168"/>
  <c r="T168"/>
  <c r="U168"/>
  <c r="V169"/>
  <c r="R169"/>
  <c r="S169"/>
  <c r="U169"/>
  <c r="V170"/>
  <c r="R170"/>
  <c r="S170"/>
  <c r="T170"/>
  <c r="U170"/>
  <c r="V171"/>
  <c r="R171"/>
  <c r="S171"/>
  <c r="U171"/>
  <c r="V172"/>
  <c r="R172"/>
  <c r="S172"/>
  <c r="T172"/>
  <c r="U172"/>
  <c r="V173"/>
  <c r="R173"/>
  <c r="S173"/>
  <c r="U173"/>
  <c r="V174"/>
  <c r="R174"/>
  <c r="S174"/>
  <c r="T174"/>
  <c r="U174"/>
  <c r="V175"/>
  <c r="R175"/>
  <c r="S175"/>
  <c r="U175"/>
  <c r="V176"/>
  <c r="R176"/>
  <c r="S176"/>
  <c r="T176"/>
  <c r="U176"/>
  <c r="V177"/>
  <c r="R177"/>
  <c r="S177"/>
  <c r="U177"/>
  <c r="V178"/>
  <c r="R178"/>
  <c r="S178"/>
  <c r="T178"/>
  <c r="U178"/>
  <c r="V179"/>
  <c r="R179"/>
  <c r="S179"/>
  <c r="U179"/>
  <c r="V180"/>
  <c r="R180"/>
  <c r="S180"/>
  <c r="T180"/>
  <c r="U180"/>
  <c r="V181"/>
  <c r="R181"/>
  <c r="S181"/>
  <c r="U181"/>
  <c r="V182"/>
  <c r="R182"/>
  <c r="S182"/>
  <c r="T182"/>
  <c r="U182"/>
  <c r="V183"/>
  <c r="R183"/>
  <c r="S183"/>
  <c r="U183"/>
  <c r="V184"/>
  <c r="R184"/>
  <c r="S184"/>
  <c r="T184"/>
  <c r="U184"/>
  <c r="V185"/>
  <c r="R185"/>
  <c r="S185"/>
  <c r="U185"/>
  <c r="V186"/>
  <c r="R186"/>
  <c r="S186"/>
  <c r="T186"/>
  <c r="U186"/>
  <c r="V187"/>
  <c r="R187"/>
  <c r="S187"/>
  <c r="U187"/>
  <c r="V188"/>
  <c r="R188"/>
  <c r="S188"/>
  <c r="T188"/>
  <c r="U188"/>
  <c r="V189"/>
  <c r="R189"/>
  <c r="S189"/>
  <c r="U189"/>
  <c r="V190"/>
  <c r="R190"/>
  <c r="S190"/>
  <c r="T190"/>
  <c r="U190"/>
  <c r="V191"/>
  <c r="R191"/>
  <c r="S191"/>
  <c r="U191"/>
  <c r="V192"/>
  <c r="R192"/>
  <c r="S192"/>
  <c r="T192"/>
  <c r="U192"/>
  <c r="V193"/>
  <c r="R193"/>
  <c r="S193"/>
  <c r="U193"/>
  <c r="V194"/>
  <c r="R194"/>
  <c r="S194"/>
  <c r="T194"/>
  <c r="U194"/>
  <c r="V195"/>
  <c r="R195"/>
  <c r="S195"/>
  <c r="U195"/>
  <c r="V196"/>
  <c r="R196"/>
  <c r="S196"/>
  <c r="T196"/>
  <c r="U196"/>
  <c r="V197"/>
  <c r="R197"/>
  <c r="S197"/>
  <c r="U197"/>
  <c r="V198"/>
  <c r="R198"/>
  <c r="S198"/>
  <c r="T198"/>
  <c r="U198"/>
  <c r="V199"/>
  <c r="R199"/>
  <c r="S199"/>
  <c r="U199"/>
  <c r="V200"/>
  <c r="R200"/>
  <c r="S200"/>
  <c r="T200"/>
  <c r="U200"/>
  <c r="V201"/>
  <c r="R201"/>
  <c r="S201"/>
  <c r="U201"/>
  <c r="V202"/>
  <c r="R202"/>
  <c r="S202"/>
  <c r="T202"/>
  <c r="U202"/>
  <c r="V203"/>
  <c r="R203"/>
  <c r="S203"/>
  <c r="U203"/>
  <c r="V204"/>
  <c r="R204"/>
  <c r="S204"/>
  <c r="T204"/>
  <c r="U204"/>
  <c r="V205"/>
  <c r="R205"/>
  <c r="S205"/>
  <c r="U205"/>
  <c r="V206"/>
  <c r="R206"/>
  <c r="S206"/>
  <c r="T206"/>
  <c r="U206"/>
  <c r="V207"/>
  <c r="R207"/>
  <c r="S207"/>
  <c r="U207"/>
  <c r="V208"/>
  <c r="R208"/>
  <c r="S208"/>
  <c r="T208"/>
  <c r="U208"/>
  <c r="V209"/>
  <c r="R209"/>
  <c r="S209"/>
  <c r="U209"/>
  <c r="V210"/>
  <c r="R210"/>
  <c r="S210"/>
  <c r="T210"/>
  <c r="U210"/>
  <c r="V211"/>
  <c r="R211"/>
  <c r="S211"/>
  <c r="U211"/>
  <c r="V212"/>
  <c r="R212"/>
  <c r="S212"/>
  <c r="T212"/>
  <c r="U212"/>
  <c r="V213"/>
  <c r="R213"/>
  <c r="S213"/>
  <c r="U213"/>
  <c r="V214"/>
  <c r="R214"/>
  <c r="S214"/>
  <c r="T214"/>
  <c r="U214"/>
  <c r="V215"/>
  <c r="R215"/>
  <c r="S215"/>
  <c r="U215"/>
  <c r="V216"/>
  <c r="R216"/>
  <c r="S216"/>
  <c r="T216"/>
  <c r="U216"/>
  <c r="V217"/>
  <c r="R217"/>
  <c r="S217"/>
  <c r="U217"/>
  <c r="V218"/>
  <c r="R218"/>
  <c r="S218"/>
  <c r="T218"/>
  <c r="U218"/>
  <c r="V219"/>
  <c r="R219"/>
  <c r="S219"/>
  <c r="U219"/>
  <c r="V220"/>
  <c r="R220"/>
  <c r="S220"/>
  <c r="T220"/>
  <c r="U220"/>
  <c r="V221"/>
  <c r="R221"/>
  <c r="S221"/>
  <c r="U221"/>
  <c r="V222"/>
  <c r="R222"/>
  <c r="S222"/>
  <c r="T222"/>
  <c r="U222"/>
  <c r="V223"/>
  <c r="R223"/>
  <c r="S223"/>
  <c r="U223"/>
  <c r="V224"/>
  <c r="R224"/>
  <c r="S224"/>
  <c r="T224"/>
  <c r="U224"/>
  <c r="V225"/>
  <c r="R225"/>
  <c r="S225"/>
  <c r="U225"/>
  <c r="V226"/>
  <c r="R226"/>
  <c r="S226"/>
  <c r="T226"/>
  <c r="U226"/>
  <c r="V227"/>
  <c r="R227"/>
  <c r="S227"/>
  <c r="U227"/>
  <c r="V228"/>
  <c r="R228"/>
  <c r="S228"/>
  <c r="T228"/>
  <c r="U228"/>
  <c r="V229"/>
  <c r="R229"/>
  <c r="S229"/>
  <c r="U229"/>
  <c r="V230"/>
  <c r="R230"/>
  <c r="S230"/>
  <c r="T230"/>
  <c r="U230"/>
  <c r="V231"/>
  <c r="R231"/>
  <c r="S231"/>
  <c r="U231"/>
  <c r="C42" i="20"/>
  <c r="B11" i="28" s="1"/>
  <c r="D42" i="20"/>
  <c r="C11" i="28" s="1"/>
  <c r="E42" i="20"/>
  <c r="W13" s="1"/>
  <c r="U13" s="1"/>
  <c r="F42"/>
  <c r="W14"/>
  <c r="U14"/>
  <c r="V15"/>
  <c r="R15"/>
  <c r="S15"/>
  <c r="T15"/>
  <c r="U15"/>
  <c r="V16"/>
  <c r="R16"/>
  <c r="S16"/>
  <c r="U16"/>
  <c r="V17"/>
  <c r="R17"/>
  <c r="S17"/>
  <c r="T17"/>
  <c r="U17"/>
  <c r="V18"/>
  <c r="R18"/>
  <c r="S18"/>
  <c r="U18"/>
  <c r="V19"/>
  <c r="R19"/>
  <c r="S19"/>
  <c r="T19"/>
  <c r="U19"/>
  <c r="V20"/>
  <c r="R20"/>
  <c r="S20"/>
  <c r="U20"/>
  <c r="V21"/>
  <c r="R21"/>
  <c r="S21"/>
  <c r="T21"/>
  <c r="U21"/>
  <c r="V22"/>
  <c r="R22"/>
  <c r="S22"/>
  <c r="U22"/>
  <c r="V23"/>
  <c r="R23"/>
  <c r="S23"/>
  <c r="T23"/>
  <c r="U23"/>
  <c r="V24"/>
  <c r="R24"/>
  <c r="S24"/>
  <c r="U24"/>
  <c r="V25"/>
  <c r="R25"/>
  <c r="S25"/>
  <c r="T25"/>
  <c r="U25"/>
  <c r="V26"/>
  <c r="R26"/>
  <c r="S26"/>
  <c r="U26"/>
  <c r="V27"/>
  <c r="R27"/>
  <c r="S27"/>
  <c r="T27"/>
  <c r="U27"/>
  <c r="V28"/>
  <c r="R28"/>
  <c r="S28"/>
  <c r="U28"/>
  <c r="V29"/>
  <c r="R29"/>
  <c r="S29"/>
  <c r="T29"/>
  <c r="U29"/>
  <c r="V30"/>
  <c r="R30"/>
  <c r="S30"/>
  <c r="U30"/>
  <c r="V31"/>
  <c r="R31"/>
  <c r="S31"/>
  <c r="T31"/>
  <c r="U31"/>
  <c r="V32"/>
  <c r="R32"/>
  <c r="S32"/>
  <c r="U32"/>
  <c r="V33"/>
  <c r="R33"/>
  <c r="S33"/>
  <c r="T33"/>
  <c r="U33"/>
  <c r="V34"/>
  <c r="R34"/>
  <c r="S34"/>
  <c r="U34"/>
  <c r="V35"/>
  <c r="R35"/>
  <c r="S35"/>
  <c r="T35"/>
  <c r="U35"/>
  <c r="V36"/>
  <c r="R36"/>
  <c r="S36"/>
  <c r="U36"/>
  <c r="V37"/>
  <c r="R37"/>
  <c r="S37"/>
  <c r="T37"/>
  <c r="U37"/>
  <c r="V38"/>
  <c r="R38"/>
  <c r="S38"/>
  <c r="U38"/>
  <c r="V39"/>
  <c r="R39"/>
  <c r="S39"/>
  <c r="T39"/>
  <c r="U39"/>
  <c r="V40"/>
  <c r="R40"/>
  <c r="S40"/>
  <c r="U40"/>
  <c r="V41"/>
  <c r="R41"/>
  <c r="S41"/>
  <c r="T41"/>
  <c r="U41"/>
  <c r="G42"/>
  <c r="H42"/>
  <c r="I42"/>
  <c r="J42"/>
  <c r="K42"/>
  <c r="L42"/>
  <c r="M42"/>
  <c r="N42"/>
  <c r="O42"/>
  <c r="V42"/>
  <c r="R42"/>
  <c r="S42"/>
  <c r="T42"/>
  <c r="U42"/>
  <c r="V43"/>
  <c r="R43"/>
  <c r="S43"/>
  <c r="U43"/>
  <c r="V44"/>
  <c r="R44"/>
  <c r="S44"/>
  <c r="T44"/>
  <c r="U44"/>
  <c r="V45"/>
  <c r="R45"/>
  <c r="S45"/>
  <c r="U45"/>
  <c r="V46"/>
  <c r="R46"/>
  <c r="S46"/>
  <c r="T46"/>
  <c r="U46"/>
  <c r="V47"/>
  <c r="R47"/>
  <c r="S47"/>
  <c r="U47"/>
  <c r="V48"/>
  <c r="R48"/>
  <c r="S48"/>
  <c r="T48"/>
  <c r="U48"/>
  <c r="V49"/>
  <c r="R49"/>
  <c r="S49"/>
  <c r="U49"/>
  <c r="V50"/>
  <c r="R50"/>
  <c r="S50"/>
  <c r="T50"/>
  <c r="U50"/>
  <c r="V51"/>
  <c r="R51"/>
  <c r="S51"/>
  <c r="U51"/>
  <c r="V52"/>
  <c r="R52"/>
  <c r="S52"/>
  <c r="T52"/>
  <c r="U52"/>
  <c r="V53"/>
  <c r="R53"/>
  <c r="S53"/>
  <c r="U53"/>
  <c r="V54"/>
  <c r="R54"/>
  <c r="S54"/>
  <c r="T54"/>
  <c r="U54"/>
  <c r="V55"/>
  <c r="R55"/>
  <c r="S55"/>
  <c r="U55"/>
  <c r="V56"/>
  <c r="R56"/>
  <c r="S56"/>
  <c r="T56"/>
  <c r="U56"/>
  <c r="V57"/>
  <c r="R57"/>
  <c r="S57"/>
  <c r="U57"/>
  <c r="V58"/>
  <c r="R58"/>
  <c r="S58"/>
  <c r="T58"/>
  <c r="U58"/>
  <c r="V59"/>
  <c r="R59"/>
  <c r="S59"/>
  <c r="U59"/>
  <c r="V60"/>
  <c r="R60"/>
  <c r="S60"/>
  <c r="T60"/>
  <c r="U60"/>
  <c r="V61"/>
  <c r="R61"/>
  <c r="S61"/>
  <c r="U61"/>
  <c r="V62"/>
  <c r="R62"/>
  <c r="S62"/>
  <c r="T62"/>
  <c r="U62"/>
  <c r="V63"/>
  <c r="R63"/>
  <c r="S63"/>
  <c r="U63"/>
  <c r="V64"/>
  <c r="R64"/>
  <c r="S64"/>
  <c r="T64"/>
  <c r="U64"/>
  <c r="V65"/>
  <c r="R65"/>
  <c r="S65"/>
  <c r="U65"/>
  <c r="V66"/>
  <c r="R66"/>
  <c r="S66"/>
  <c r="T66"/>
  <c r="U66"/>
  <c r="V67"/>
  <c r="R67"/>
  <c r="S67"/>
  <c r="U67"/>
  <c r="V68"/>
  <c r="R68"/>
  <c r="S68"/>
  <c r="T68"/>
  <c r="U68"/>
  <c r="V69"/>
  <c r="R69"/>
  <c r="S69"/>
  <c r="U69"/>
  <c r="V70"/>
  <c r="R70"/>
  <c r="S70"/>
  <c r="T70"/>
  <c r="U70"/>
  <c r="V71"/>
  <c r="R71"/>
  <c r="S71"/>
  <c r="U71"/>
  <c r="V72"/>
  <c r="R72"/>
  <c r="S72"/>
  <c r="T72"/>
  <c r="U72"/>
  <c r="V73"/>
  <c r="R73"/>
  <c r="S73"/>
  <c r="U73"/>
  <c r="V74"/>
  <c r="R74"/>
  <c r="S74"/>
  <c r="T74"/>
  <c r="U74"/>
  <c r="V75"/>
  <c r="R75"/>
  <c r="S75"/>
  <c r="U75"/>
  <c r="V76"/>
  <c r="R76"/>
  <c r="S76"/>
  <c r="T76"/>
  <c r="U76"/>
  <c r="V77"/>
  <c r="R77"/>
  <c r="S77"/>
  <c r="U77"/>
  <c r="V78"/>
  <c r="R78"/>
  <c r="S78"/>
  <c r="T78"/>
  <c r="U78"/>
  <c r="V79"/>
  <c r="R79"/>
  <c r="S79"/>
  <c r="U79"/>
  <c r="V80"/>
  <c r="R80"/>
  <c r="S80"/>
  <c r="T80"/>
  <c r="U80"/>
  <c r="V81"/>
  <c r="R81"/>
  <c r="S81"/>
  <c r="U81"/>
  <c r="V82"/>
  <c r="R82"/>
  <c r="S82"/>
  <c r="T82"/>
  <c r="U82"/>
  <c r="V83"/>
  <c r="R83"/>
  <c r="S83"/>
  <c r="U83"/>
  <c r="V84"/>
  <c r="R84"/>
  <c r="S84"/>
  <c r="T84"/>
  <c r="U84"/>
  <c r="V85"/>
  <c r="R85"/>
  <c r="S85"/>
  <c r="U85"/>
  <c r="V86"/>
  <c r="R86"/>
  <c r="S86"/>
  <c r="T86"/>
  <c r="U86"/>
  <c r="V87"/>
  <c r="R87"/>
  <c r="S87"/>
  <c r="U87"/>
  <c r="V88"/>
  <c r="R88"/>
  <c r="S88"/>
  <c r="T88"/>
  <c r="U88"/>
  <c r="V89"/>
  <c r="R89"/>
  <c r="S89"/>
  <c r="U89"/>
  <c r="V90"/>
  <c r="R90"/>
  <c r="S90"/>
  <c r="T90"/>
  <c r="U90"/>
  <c r="V91"/>
  <c r="R91"/>
  <c r="S91"/>
  <c r="U91"/>
  <c r="V92"/>
  <c r="R92"/>
  <c r="S92"/>
  <c r="T92"/>
  <c r="U92"/>
  <c r="V93"/>
  <c r="R93"/>
  <c r="S93"/>
  <c r="U93"/>
  <c r="V94"/>
  <c r="R94"/>
  <c r="S94"/>
  <c r="T94"/>
  <c r="U94"/>
  <c r="V95"/>
  <c r="R95"/>
  <c r="S95"/>
  <c r="U95"/>
  <c r="V96"/>
  <c r="R96"/>
  <c r="S96"/>
  <c r="T96"/>
  <c r="U96"/>
  <c r="V97"/>
  <c r="R97"/>
  <c r="S97"/>
  <c r="U97"/>
  <c r="V98"/>
  <c r="R98"/>
  <c r="S98"/>
  <c r="T98"/>
  <c r="U98"/>
  <c r="V99"/>
  <c r="R99"/>
  <c r="S99"/>
  <c r="U99"/>
  <c r="V100"/>
  <c r="R100"/>
  <c r="S100"/>
  <c r="T100"/>
  <c r="U100"/>
  <c r="V101"/>
  <c r="R101"/>
  <c r="S101"/>
  <c r="U101"/>
  <c r="V102"/>
  <c r="R102"/>
  <c r="S102"/>
  <c r="T102"/>
  <c r="U102"/>
  <c r="V103"/>
  <c r="R103"/>
  <c r="S103"/>
  <c r="U103"/>
  <c r="V104"/>
  <c r="R104"/>
  <c r="S104"/>
  <c r="T104"/>
  <c r="U104"/>
  <c r="V105"/>
  <c r="R105"/>
  <c r="S105"/>
  <c r="U105"/>
  <c r="V106"/>
  <c r="R106"/>
  <c r="S106"/>
  <c r="T106"/>
  <c r="U106"/>
  <c r="V107"/>
  <c r="R107"/>
  <c r="S107"/>
  <c r="U107"/>
  <c r="V108"/>
  <c r="R108"/>
  <c r="S108"/>
  <c r="T108"/>
  <c r="U108"/>
  <c r="V109"/>
  <c r="R109"/>
  <c r="S109"/>
  <c r="U109"/>
  <c r="V110"/>
  <c r="R110"/>
  <c r="S110"/>
  <c r="T110"/>
  <c r="U110"/>
  <c r="V111"/>
  <c r="R111"/>
  <c r="S111"/>
  <c r="U111"/>
  <c r="V112"/>
  <c r="R112"/>
  <c r="S112"/>
  <c r="T112"/>
  <c r="U112"/>
  <c r="V113"/>
  <c r="R113"/>
  <c r="S113"/>
  <c r="U113"/>
  <c r="V114"/>
  <c r="R114"/>
  <c r="S114"/>
  <c r="T114"/>
  <c r="U114"/>
  <c r="V115"/>
  <c r="R115"/>
  <c r="S115"/>
  <c r="U115"/>
  <c r="V116"/>
  <c r="R116"/>
  <c r="S116"/>
  <c r="T116"/>
  <c r="U116"/>
  <c r="V117"/>
  <c r="R117"/>
  <c r="S117"/>
  <c r="U117"/>
  <c r="V118"/>
  <c r="R118"/>
  <c r="S118"/>
  <c r="T118"/>
  <c r="U118"/>
  <c r="V119"/>
  <c r="R119"/>
  <c r="S119"/>
  <c r="U119"/>
  <c r="V120"/>
  <c r="R120"/>
  <c r="S120"/>
  <c r="T120"/>
  <c r="U120"/>
  <c r="V121"/>
  <c r="R121"/>
  <c r="S121"/>
  <c r="U121"/>
  <c r="V122"/>
  <c r="R122"/>
  <c r="S122"/>
  <c r="T122"/>
  <c r="U122"/>
  <c r="V123"/>
  <c r="R123"/>
  <c r="S123"/>
  <c r="U123"/>
  <c r="V124"/>
  <c r="R124"/>
  <c r="S124"/>
  <c r="T124"/>
  <c r="U124"/>
  <c r="V125"/>
  <c r="R125"/>
  <c r="S125"/>
  <c r="U125"/>
  <c r="V126"/>
  <c r="R126"/>
  <c r="S126"/>
  <c r="T126"/>
  <c r="U126"/>
  <c r="V127"/>
  <c r="R127"/>
  <c r="S127"/>
  <c r="U127"/>
  <c r="V128"/>
  <c r="R128"/>
  <c r="S128"/>
  <c r="T128"/>
  <c r="U128"/>
  <c r="V129"/>
  <c r="R129"/>
  <c r="S129"/>
  <c r="U129"/>
  <c r="V130"/>
  <c r="R130"/>
  <c r="S130"/>
  <c r="T130"/>
  <c r="U130"/>
  <c r="V131"/>
  <c r="R131"/>
  <c r="S131"/>
  <c r="U131"/>
  <c r="V132"/>
  <c r="R132"/>
  <c r="S132"/>
  <c r="T132"/>
  <c r="U132"/>
  <c r="V133"/>
  <c r="R133"/>
  <c r="S133"/>
  <c r="U133"/>
  <c r="V134"/>
  <c r="R134"/>
  <c r="S134"/>
  <c r="T134"/>
  <c r="U134"/>
  <c r="V135"/>
  <c r="R135"/>
  <c r="S135"/>
  <c r="U135"/>
  <c r="V136"/>
  <c r="R136"/>
  <c r="S136"/>
  <c r="T136"/>
  <c r="U136"/>
  <c r="V137"/>
  <c r="R137"/>
  <c r="S137"/>
  <c r="U137"/>
  <c r="V138"/>
  <c r="R138"/>
  <c r="S138"/>
  <c r="T138"/>
  <c r="U138"/>
  <c r="V139"/>
  <c r="R139"/>
  <c r="S139"/>
  <c r="U139"/>
  <c r="V140"/>
  <c r="R140"/>
  <c r="S140"/>
  <c r="T140"/>
  <c r="U140"/>
  <c r="V141"/>
  <c r="R141"/>
  <c r="S141"/>
  <c r="U141"/>
  <c r="V142"/>
  <c r="R142"/>
  <c r="S142"/>
  <c r="T142"/>
  <c r="U142"/>
  <c r="V143"/>
  <c r="R143"/>
  <c r="S143"/>
  <c r="U143"/>
  <c r="V144"/>
  <c r="R144"/>
  <c r="S144"/>
  <c r="T144"/>
  <c r="U144"/>
  <c r="V145"/>
  <c r="R145"/>
  <c r="S145"/>
  <c r="U145"/>
  <c r="V146"/>
  <c r="R146"/>
  <c r="S146"/>
  <c r="T146"/>
  <c r="U146"/>
  <c r="V147"/>
  <c r="R147"/>
  <c r="S147"/>
  <c r="U147"/>
  <c r="V148"/>
  <c r="R148"/>
  <c r="S148"/>
  <c r="T148"/>
  <c r="U148"/>
  <c r="V149"/>
  <c r="R149"/>
  <c r="S149"/>
  <c r="U149"/>
  <c r="V150"/>
  <c r="R150"/>
  <c r="S150"/>
  <c r="T150"/>
  <c r="U150"/>
  <c r="V151"/>
  <c r="R151"/>
  <c r="S151"/>
  <c r="U151"/>
  <c r="V152"/>
  <c r="R152"/>
  <c r="S152"/>
  <c r="T152"/>
  <c r="U152"/>
  <c r="V153"/>
  <c r="R153"/>
  <c r="S153"/>
  <c r="U153"/>
  <c r="V154"/>
  <c r="R154"/>
  <c r="S154"/>
  <c r="T154"/>
  <c r="U154"/>
  <c r="V155"/>
  <c r="R155"/>
  <c r="S155"/>
  <c r="U155"/>
  <c r="V156"/>
  <c r="R156"/>
  <c r="S156"/>
  <c r="T156"/>
  <c r="U156"/>
  <c r="V157"/>
  <c r="R157"/>
  <c r="S157"/>
  <c r="U157"/>
  <c r="V158"/>
  <c r="R158"/>
  <c r="S158"/>
  <c r="T158"/>
  <c r="U158"/>
  <c r="V159"/>
  <c r="R159"/>
  <c r="S159"/>
  <c r="U159"/>
  <c r="V160"/>
  <c r="R160"/>
  <c r="S160"/>
  <c r="T160"/>
  <c r="U160"/>
  <c r="V161"/>
  <c r="R161"/>
  <c r="S161"/>
  <c r="U161"/>
  <c r="V162"/>
  <c r="R162"/>
  <c r="S162"/>
  <c r="T162"/>
  <c r="U162"/>
  <c r="V163"/>
  <c r="R163"/>
  <c r="S163"/>
  <c r="U163"/>
  <c r="V164"/>
  <c r="R164"/>
  <c r="S164"/>
  <c r="T164"/>
  <c r="U164"/>
  <c r="V165"/>
  <c r="R165"/>
  <c r="S165"/>
  <c r="U165"/>
  <c r="V166"/>
  <c r="R166"/>
  <c r="S166"/>
  <c r="T166"/>
  <c r="U166"/>
  <c r="V167"/>
  <c r="R167"/>
  <c r="S167"/>
  <c r="U167"/>
  <c r="V168"/>
  <c r="R168"/>
  <c r="S168"/>
  <c r="T168"/>
  <c r="U168"/>
  <c r="V169"/>
  <c r="R169"/>
  <c r="S169"/>
  <c r="U169"/>
  <c r="V170"/>
  <c r="R170"/>
  <c r="S170"/>
  <c r="T170"/>
  <c r="U170"/>
  <c r="V171"/>
  <c r="R171"/>
  <c r="S171"/>
  <c r="U171"/>
  <c r="V172"/>
  <c r="R172"/>
  <c r="S172"/>
  <c r="T172"/>
  <c r="U172"/>
  <c r="V173"/>
  <c r="R173"/>
  <c r="S173"/>
  <c r="U173"/>
  <c r="V174"/>
  <c r="R174"/>
  <c r="S174"/>
  <c r="T174"/>
  <c r="U174"/>
  <c r="V175"/>
  <c r="R175"/>
  <c r="S175"/>
  <c r="U175"/>
  <c r="V176"/>
  <c r="R176"/>
  <c r="S176"/>
  <c r="T176"/>
  <c r="U176"/>
  <c r="V177"/>
  <c r="R177"/>
  <c r="S177"/>
  <c r="U177"/>
  <c r="V178"/>
  <c r="R178"/>
  <c r="S178"/>
  <c r="T178"/>
  <c r="U178"/>
  <c r="V179"/>
  <c r="R179"/>
  <c r="S179"/>
  <c r="U179"/>
  <c r="V180"/>
  <c r="R180"/>
  <c r="S180"/>
  <c r="T180"/>
  <c r="U180"/>
  <c r="V181"/>
  <c r="R181"/>
  <c r="S181"/>
  <c r="U181"/>
  <c r="V182"/>
  <c r="R182"/>
  <c r="S182"/>
  <c r="T182"/>
  <c r="U182"/>
  <c r="V183"/>
  <c r="R183"/>
  <c r="S183"/>
  <c r="U183"/>
  <c r="V184"/>
  <c r="R184"/>
  <c r="S184"/>
  <c r="T184"/>
  <c r="U184"/>
  <c r="V185"/>
  <c r="R185"/>
  <c r="S185"/>
  <c r="U185"/>
  <c r="V186"/>
  <c r="R186"/>
  <c r="S186"/>
  <c r="T186"/>
  <c r="U186"/>
  <c r="V187"/>
  <c r="R187"/>
  <c r="S187"/>
  <c r="U187"/>
  <c r="V188"/>
  <c r="R188"/>
  <c r="S188"/>
  <c r="T188"/>
  <c r="U188"/>
  <c r="V189"/>
  <c r="R189"/>
  <c r="S189"/>
  <c r="U189"/>
  <c r="V190"/>
  <c r="R190"/>
  <c r="S190"/>
  <c r="T190"/>
  <c r="U190"/>
  <c r="V191"/>
  <c r="R191"/>
  <c r="S191"/>
  <c r="U191"/>
  <c r="V192"/>
  <c r="R192"/>
  <c r="S192"/>
  <c r="T192"/>
  <c r="U192"/>
  <c r="V193"/>
  <c r="R193"/>
  <c r="S193"/>
  <c r="U193"/>
  <c r="V194"/>
  <c r="R194"/>
  <c r="S194"/>
  <c r="T194"/>
  <c r="U194"/>
  <c r="V195"/>
  <c r="R195"/>
  <c r="S195"/>
  <c r="U195"/>
  <c r="V196"/>
  <c r="R196"/>
  <c r="S196"/>
  <c r="T196"/>
  <c r="U196"/>
  <c r="V197"/>
  <c r="R197"/>
  <c r="S197"/>
  <c r="U197"/>
  <c r="V198"/>
  <c r="R198"/>
  <c r="S198"/>
  <c r="T198"/>
  <c r="U198"/>
  <c r="V199"/>
  <c r="R199"/>
  <c r="S199"/>
  <c r="U199"/>
  <c r="V200"/>
  <c r="R200"/>
  <c r="S200"/>
  <c r="T200"/>
  <c r="U200"/>
  <c r="V201"/>
  <c r="R201"/>
  <c r="S201"/>
  <c r="U201"/>
  <c r="V202"/>
  <c r="R202"/>
  <c r="S202"/>
  <c r="T202"/>
  <c r="U202"/>
  <c r="V203"/>
  <c r="R203"/>
  <c r="S203"/>
  <c r="U203"/>
  <c r="V204"/>
  <c r="R204"/>
  <c r="S204"/>
  <c r="T204"/>
  <c r="U204"/>
  <c r="V205"/>
  <c r="R205"/>
  <c r="S205"/>
  <c r="U205"/>
  <c r="V206"/>
  <c r="R206"/>
  <c r="S206"/>
  <c r="T206"/>
  <c r="U206"/>
  <c r="V207"/>
  <c r="R207"/>
  <c r="S207"/>
  <c r="U207"/>
  <c r="V208"/>
  <c r="R208"/>
  <c r="S208"/>
  <c r="T208"/>
  <c r="U208"/>
  <c r="V209"/>
  <c r="R209"/>
  <c r="S209"/>
  <c r="U209"/>
  <c r="V210"/>
  <c r="R210"/>
  <c r="S210"/>
  <c r="T210"/>
  <c r="U210"/>
  <c r="V211"/>
  <c r="R211"/>
  <c r="S211"/>
  <c r="U211"/>
  <c r="V212"/>
  <c r="R212"/>
  <c r="S212"/>
  <c r="T212"/>
  <c r="U212"/>
  <c r="V213"/>
  <c r="R213"/>
  <c r="S213"/>
  <c r="U213"/>
  <c r="V214"/>
  <c r="R214"/>
  <c r="S214"/>
  <c r="T214"/>
  <c r="U214"/>
  <c r="V215"/>
  <c r="R215"/>
  <c r="S215"/>
  <c r="U215"/>
  <c r="V216"/>
  <c r="R216"/>
  <c r="S216"/>
  <c r="T216"/>
  <c r="U216"/>
  <c r="V217"/>
  <c r="R217"/>
  <c r="S217"/>
  <c r="U217"/>
  <c r="V218"/>
  <c r="R218"/>
  <c r="S218"/>
  <c r="T218"/>
  <c r="U218"/>
  <c r="V219"/>
  <c r="R219"/>
  <c r="S219"/>
  <c r="U219"/>
  <c r="V220"/>
  <c r="R220"/>
  <c r="S220"/>
  <c r="T220"/>
  <c r="U220"/>
  <c r="V221"/>
  <c r="R221"/>
  <c r="S221"/>
  <c r="U221"/>
  <c r="V222"/>
  <c r="R222"/>
  <c r="S222"/>
  <c r="T222"/>
  <c r="U222"/>
  <c r="V223"/>
  <c r="R223"/>
  <c r="S223"/>
  <c r="U223"/>
  <c r="V224"/>
  <c r="R224"/>
  <c r="S224"/>
  <c r="T224"/>
  <c r="U224"/>
  <c r="V225"/>
  <c r="R225"/>
  <c r="S225"/>
  <c r="U225"/>
  <c r="V226"/>
  <c r="R226"/>
  <c r="S226"/>
  <c r="T226"/>
  <c r="U226"/>
  <c r="V227"/>
  <c r="R227"/>
  <c r="S227"/>
  <c r="U227"/>
  <c r="V228"/>
  <c r="R228"/>
  <c r="S228"/>
  <c r="T228"/>
  <c r="U228"/>
  <c r="V229"/>
  <c r="R229"/>
  <c r="S229"/>
  <c r="U229"/>
  <c r="V230"/>
  <c r="R230"/>
  <c r="S230"/>
  <c r="T230"/>
  <c r="U230"/>
  <c r="V231"/>
  <c r="R231"/>
  <c r="S231"/>
  <c r="U231"/>
  <c r="C42" i="19"/>
  <c r="B10" i="28" s="1"/>
  <c r="D42" i="19"/>
  <c r="C10" i="28" s="1"/>
  <c r="E42" i="19"/>
  <c r="D10" i="28" s="1"/>
  <c r="F42" i="19"/>
  <c r="W14"/>
  <c r="U14"/>
  <c r="V15"/>
  <c r="R15"/>
  <c r="S15"/>
  <c r="T15"/>
  <c r="U15"/>
  <c r="V16"/>
  <c r="R16"/>
  <c r="S16"/>
  <c r="U16"/>
  <c r="V17"/>
  <c r="R17"/>
  <c r="S17"/>
  <c r="T17"/>
  <c r="U17"/>
  <c r="V18"/>
  <c r="R18"/>
  <c r="S18"/>
  <c r="U18"/>
  <c r="V19"/>
  <c r="R19"/>
  <c r="S19"/>
  <c r="T19"/>
  <c r="U19"/>
  <c r="V20"/>
  <c r="R20"/>
  <c r="S20"/>
  <c r="U20"/>
  <c r="V21"/>
  <c r="R21"/>
  <c r="S21"/>
  <c r="T21"/>
  <c r="U21"/>
  <c r="V22"/>
  <c r="R22"/>
  <c r="S22"/>
  <c r="U22"/>
  <c r="V23"/>
  <c r="R23"/>
  <c r="S23"/>
  <c r="T23"/>
  <c r="U23"/>
  <c r="V24"/>
  <c r="R24"/>
  <c r="S24"/>
  <c r="U24"/>
  <c r="V25"/>
  <c r="R25"/>
  <c r="S25"/>
  <c r="T25"/>
  <c r="U25"/>
  <c r="V26"/>
  <c r="R26"/>
  <c r="S26"/>
  <c r="U26"/>
  <c r="V27"/>
  <c r="R27"/>
  <c r="S27"/>
  <c r="T27"/>
  <c r="U27"/>
  <c r="V28"/>
  <c r="R28"/>
  <c r="S28"/>
  <c r="U28"/>
  <c r="V29"/>
  <c r="R29"/>
  <c r="S29"/>
  <c r="T29"/>
  <c r="U29"/>
  <c r="V30"/>
  <c r="R30"/>
  <c r="S30"/>
  <c r="U30"/>
  <c r="V31"/>
  <c r="R31"/>
  <c r="S31"/>
  <c r="T31"/>
  <c r="U31"/>
  <c r="V32"/>
  <c r="R32"/>
  <c r="S32"/>
  <c r="U32"/>
  <c r="V33"/>
  <c r="R33"/>
  <c r="S33"/>
  <c r="T33"/>
  <c r="U33"/>
  <c r="V34"/>
  <c r="R34"/>
  <c r="S34"/>
  <c r="U34"/>
  <c r="V35"/>
  <c r="R35"/>
  <c r="S35"/>
  <c r="T35"/>
  <c r="U35"/>
  <c r="V36"/>
  <c r="R36"/>
  <c r="S36"/>
  <c r="U36"/>
  <c r="V37"/>
  <c r="R37"/>
  <c r="S37"/>
  <c r="T37"/>
  <c r="U37"/>
  <c r="V38"/>
  <c r="R38"/>
  <c r="S38"/>
  <c r="U38"/>
  <c r="V39"/>
  <c r="R39"/>
  <c r="S39"/>
  <c r="T39"/>
  <c r="U39"/>
  <c r="V40"/>
  <c r="R40"/>
  <c r="S40"/>
  <c r="U40"/>
  <c r="V41"/>
  <c r="R41"/>
  <c r="S41"/>
  <c r="T41"/>
  <c r="U41"/>
  <c r="G42"/>
  <c r="H42"/>
  <c r="I42"/>
  <c r="J42"/>
  <c r="K42"/>
  <c r="L42"/>
  <c r="M42"/>
  <c r="N42"/>
  <c r="O42"/>
  <c r="V42"/>
  <c r="R42"/>
  <c r="S42"/>
  <c r="T42"/>
  <c r="U42"/>
  <c r="V43"/>
  <c r="R43"/>
  <c r="S43"/>
  <c r="U43"/>
  <c r="V44"/>
  <c r="R44"/>
  <c r="S44"/>
  <c r="T44"/>
  <c r="U44"/>
  <c r="V45"/>
  <c r="R45"/>
  <c r="S45"/>
  <c r="U45"/>
  <c r="V46"/>
  <c r="R46"/>
  <c r="S46"/>
  <c r="T46"/>
  <c r="U46"/>
  <c r="V47"/>
  <c r="R47"/>
  <c r="S47"/>
  <c r="U47"/>
  <c r="V48"/>
  <c r="R48"/>
  <c r="S48"/>
  <c r="T48"/>
  <c r="U48"/>
  <c r="V49"/>
  <c r="R49"/>
  <c r="S49"/>
  <c r="U49"/>
  <c r="V50"/>
  <c r="R50"/>
  <c r="S50"/>
  <c r="T50"/>
  <c r="U50"/>
  <c r="V51"/>
  <c r="R51"/>
  <c r="S51"/>
  <c r="U51"/>
  <c r="V52"/>
  <c r="R52"/>
  <c r="S52"/>
  <c r="T52"/>
  <c r="U52"/>
  <c r="V53"/>
  <c r="R53"/>
  <c r="S53"/>
  <c r="U53"/>
  <c r="V54"/>
  <c r="R54"/>
  <c r="S54"/>
  <c r="T54"/>
  <c r="U54"/>
  <c r="V55"/>
  <c r="R55"/>
  <c r="S55"/>
  <c r="U55"/>
  <c r="V56"/>
  <c r="R56"/>
  <c r="S56"/>
  <c r="T56"/>
  <c r="U56"/>
  <c r="V57"/>
  <c r="R57"/>
  <c r="S57"/>
  <c r="U57"/>
  <c r="V58"/>
  <c r="R58"/>
  <c r="S58"/>
  <c r="T58"/>
  <c r="U58"/>
  <c r="V59"/>
  <c r="R59"/>
  <c r="S59"/>
  <c r="U59"/>
  <c r="V60"/>
  <c r="R60"/>
  <c r="S60"/>
  <c r="T60"/>
  <c r="U60"/>
  <c r="V61"/>
  <c r="R61"/>
  <c r="S61"/>
  <c r="U61"/>
  <c r="V62"/>
  <c r="R62"/>
  <c r="S62"/>
  <c r="T62"/>
  <c r="U62"/>
  <c r="V63"/>
  <c r="R63"/>
  <c r="S63"/>
  <c r="U63"/>
  <c r="V64"/>
  <c r="R64"/>
  <c r="S64"/>
  <c r="T64"/>
  <c r="U64"/>
  <c r="V65"/>
  <c r="R65"/>
  <c r="S65"/>
  <c r="U65"/>
  <c r="V66"/>
  <c r="R66"/>
  <c r="S66"/>
  <c r="T66"/>
  <c r="U66"/>
  <c r="V67"/>
  <c r="R67"/>
  <c r="S67"/>
  <c r="U67"/>
  <c r="V68"/>
  <c r="R68"/>
  <c r="S68"/>
  <c r="T68"/>
  <c r="U68"/>
  <c r="V69"/>
  <c r="R69"/>
  <c r="S69"/>
  <c r="U69"/>
  <c r="V70"/>
  <c r="R70"/>
  <c r="S70"/>
  <c r="T70"/>
  <c r="U70"/>
  <c r="V71"/>
  <c r="R71"/>
  <c r="S71"/>
  <c r="U71"/>
  <c r="V72"/>
  <c r="R72"/>
  <c r="S72"/>
  <c r="T72"/>
  <c r="U72"/>
  <c r="V73"/>
  <c r="R73"/>
  <c r="S73"/>
  <c r="U73"/>
  <c r="V74"/>
  <c r="R74"/>
  <c r="S74"/>
  <c r="T74"/>
  <c r="U74"/>
  <c r="V75"/>
  <c r="R75"/>
  <c r="S75"/>
  <c r="U75"/>
  <c r="V76"/>
  <c r="R76"/>
  <c r="S76"/>
  <c r="T76"/>
  <c r="U76"/>
  <c r="V77"/>
  <c r="R77"/>
  <c r="S77"/>
  <c r="U77"/>
  <c r="V78"/>
  <c r="R78"/>
  <c r="S78"/>
  <c r="T78"/>
  <c r="U78"/>
  <c r="V79"/>
  <c r="R79"/>
  <c r="S79"/>
  <c r="U79"/>
  <c r="V80"/>
  <c r="R80"/>
  <c r="S80"/>
  <c r="T80"/>
  <c r="U80"/>
  <c r="V81"/>
  <c r="R81"/>
  <c r="S81"/>
  <c r="U81"/>
  <c r="V82"/>
  <c r="R82"/>
  <c r="S82"/>
  <c r="T82"/>
  <c r="U82"/>
  <c r="V83"/>
  <c r="R83"/>
  <c r="S83"/>
  <c r="U83"/>
  <c r="V84"/>
  <c r="R84"/>
  <c r="S84"/>
  <c r="T84"/>
  <c r="U84"/>
  <c r="V85"/>
  <c r="R85"/>
  <c r="S85"/>
  <c r="U85"/>
  <c r="V86"/>
  <c r="R86"/>
  <c r="S86"/>
  <c r="T86"/>
  <c r="U86"/>
  <c r="V87"/>
  <c r="R87"/>
  <c r="S87"/>
  <c r="U87"/>
  <c r="V88"/>
  <c r="R88"/>
  <c r="S88"/>
  <c r="T88"/>
  <c r="U88"/>
  <c r="V89"/>
  <c r="R89"/>
  <c r="S89"/>
  <c r="U89"/>
  <c r="V90"/>
  <c r="R90"/>
  <c r="S90"/>
  <c r="T90"/>
  <c r="U90"/>
  <c r="V91"/>
  <c r="R91"/>
  <c r="S91"/>
  <c r="U91"/>
  <c r="V92"/>
  <c r="R92"/>
  <c r="S92"/>
  <c r="T92"/>
  <c r="U92"/>
  <c r="V93"/>
  <c r="R93"/>
  <c r="S93"/>
  <c r="U93"/>
  <c r="V94"/>
  <c r="R94"/>
  <c r="S94"/>
  <c r="T94"/>
  <c r="U94"/>
  <c r="V95"/>
  <c r="R95"/>
  <c r="S95"/>
  <c r="U95"/>
  <c r="V96"/>
  <c r="R96"/>
  <c r="S96"/>
  <c r="T96"/>
  <c r="U96"/>
  <c r="V97"/>
  <c r="R97"/>
  <c r="S97"/>
  <c r="U97"/>
  <c r="V98"/>
  <c r="R98"/>
  <c r="S98"/>
  <c r="T98"/>
  <c r="U98"/>
  <c r="V99"/>
  <c r="R99"/>
  <c r="S99"/>
  <c r="U99"/>
  <c r="V100"/>
  <c r="R100"/>
  <c r="S100"/>
  <c r="T100"/>
  <c r="U100"/>
  <c r="V101"/>
  <c r="R101"/>
  <c r="S101"/>
  <c r="U101"/>
  <c r="V102"/>
  <c r="R102"/>
  <c r="S102"/>
  <c r="T102"/>
  <c r="U102"/>
  <c r="V103"/>
  <c r="R103"/>
  <c r="S103"/>
  <c r="U103"/>
  <c r="V104"/>
  <c r="R104"/>
  <c r="S104"/>
  <c r="T104"/>
  <c r="U104"/>
  <c r="V105"/>
  <c r="R105"/>
  <c r="S105"/>
  <c r="U105"/>
  <c r="V106"/>
  <c r="R106"/>
  <c r="S106"/>
  <c r="T106"/>
  <c r="U106"/>
  <c r="V107"/>
  <c r="R107"/>
  <c r="S107"/>
  <c r="U107"/>
  <c r="V108"/>
  <c r="R108"/>
  <c r="S108"/>
  <c r="T108"/>
  <c r="U108"/>
  <c r="V109"/>
  <c r="R109"/>
  <c r="S109"/>
  <c r="U109"/>
  <c r="V110"/>
  <c r="R110"/>
  <c r="S110"/>
  <c r="T110"/>
  <c r="U110"/>
  <c r="V111"/>
  <c r="R111"/>
  <c r="S111"/>
  <c r="U111"/>
  <c r="V112"/>
  <c r="R112"/>
  <c r="S112"/>
  <c r="T112"/>
  <c r="U112"/>
  <c r="V113"/>
  <c r="R113"/>
  <c r="S113"/>
  <c r="U113"/>
  <c r="V114"/>
  <c r="R114"/>
  <c r="S114"/>
  <c r="T114"/>
  <c r="U114"/>
  <c r="V115"/>
  <c r="R115"/>
  <c r="S115"/>
  <c r="U115"/>
  <c r="V116"/>
  <c r="R116"/>
  <c r="S116"/>
  <c r="T116"/>
  <c r="U116"/>
  <c r="V117"/>
  <c r="R117"/>
  <c r="S117"/>
  <c r="U117"/>
  <c r="V118"/>
  <c r="R118"/>
  <c r="S118"/>
  <c r="T118"/>
  <c r="U118"/>
  <c r="V119"/>
  <c r="R119"/>
  <c r="S119"/>
  <c r="U119"/>
  <c r="V120"/>
  <c r="R120"/>
  <c r="S120"/>
  <c r="T120"/>
  <c r="U120"/>
  <c r="V121"/>
  <c r="R121"/>
  <c r="S121"/>
  <c r="U121"/>
  <c r="V122"/>
  <c r="R122"/>
  <c r="S122"/>
  <c r="T122"/>
  <c r="U122"/>
  <c r="V123"/>
  <c r="R123"/>
  <c r="S123"/>
  <c r="U123"/>
  <c r="V124"/>
  <c r="R124"/>
  <c r="S124"/>
  <c r="T124"/>
  <c r="U124"/>
  <c r="V125"/>
  <c r="R125"/>
  <c r="S125"/>
  <c r="U125"/>
  <c r="V126"/>
  <c r="R126"/>
  <c r="S126"/>
  <c r="T126"/>
  <c r="U126"/>
  <c r="V127"/>
  <c r="R127"/>
  <c r="S127"/>
  <c r="U127"/>
  <c r="V128"/>
  <c r="R128"/>
  <c r="S128"/>
  <c r="T128"/>
  <c r="U128"/>
  <c r="V129"/>
  <c r="R129"/>
  <c r="S129"/>
  <c r="U129"/>
  <c r="V130"/>
  <c r="R130"/>
  <c r="S130"/>
  <c r="T130"/>
  <c r="U130"/>
  <c r="V131"/>
  <c r="R131"/>
  <c r="S131"/>
  <c r="U131"/>
  <c r="V132"/>
  <c r="R132"/>
  <c r="S132"/>
  <c r="T132"/>
  <c r="U132"/>
  <c r="V133"/>
  <c r="R133"/>
  <c r="S133"/>
  <c r="U133"/>
  <c r="V134"/>
  <c r="R134"/>
  <c r="S134"/>
  <c r="T134"/>
  <c r="U134"/>
  <c r="V135"/>
  <c r="R135"/>
  <c r="S135"/>
  <c r="U135"/>
  <c r="V136"/>
  <c r="R136"/>
  <c r="S136"/>
  <c r="T136"/>
  <c r="U136"/>
  <c r="V137"/>
  <c r="R137"/>
  <c r="S137"/>
  <c r="U137"/>
  <c r="V138"/>
  <c r="R138"/>
  <c r="S138"/>
  <c r="T138"/>
  <c r="U138"/>
  <c r="V139"/>
  <c r="R139"/>
  <c r="S139"/>
  <c r="U139"/>
  <c r="V140"/>
  <c r="R140"/>
  <c r="S140"/>
  <c r="T140"/>
  <c r="U140"/>
  <c r="V141"/>
  <c r="R141"/>
  <c r="S141"/>
  <c r="U141"/>
  <c r="V142"/>
  <c r="R142"/>
  <c r="S142"/>
  <c r="T142"/>
  <c r="U142"/>
  <c r="V143"/>
  <c r="R143"/>
  <c r="S143"/>
  <c r="U143"/>
  <c r="V144"/>
  <c r="R144"/>
  <c r="S144"/>
  <c r="T144"/>
  <c r="U144"/>
  <c r="V145"/>
  <c r="R145"/>
  <c r="S145"/>
  <c r="U145"/>
  <c r="V146"/>
  <c r="R146"/>
  <c r="S146"/>
  <c r="T146"/>
  <c r="U146"/>
  <c r="V147"/>
  <c r="R147"/>
  <c r="S147"/>
  <c r="U147"/>
  <c r="V148"/>
  <c r="R148"/>
  <c r="S148"/>
  <c r="T148"/>
  <c r="U148"/>
  <c r="V149"/>
  <c r="R149"/>
  <c r="S149"/>
  <c r="U149"/>
  <c r="V150"/>
  <c r="R150"/>
  <c r="S150"/>
  <c r="T150"/>
  <c r="U150"/>
  <c r="V151"/>
  <c r="R151"/>
  <c r="S151"/>
  <c r="U151"/>
  <c r="V152"/>
  <c r="R152"/>
  <c r="S152"/>
  <c r="T152"/>
  <c r="U152"/>
  <c r="V153"/>
  <c r="R153"/>
  <c r="S153"/>
  <c r="U153"/>
  <c r="V154"/>
  <c r="R154"/>
  <c r="S154"/>
  <c r="T154"/>
  <c r="U154"/>
  <c r="V155"/>
  <c r="R155"/>
  <c r="S155"/>
  <c r="U155"/>
  <c r="V156"/>
  <c r="R156"/>
  <c r="S156"/>
  <c r="T156"/>
  <c r="U156"/>
  <c r="V157"/>
  <c r="R157"/>
  <c r="S157"/>
  <c r="U157"/>
  <c r="V158"/>
  <c r="R158"/>
  <c r="S158"/>
  <c r="T158"/>
  <c r="U158"/>
  <c r="V159"/>
  <c r="R159"/>
  <c r="S159"/>
  <c r="U159"/>
  <c r="V160"/>
  <c r="R160"/>
  <c r="S160"/>
  <c r="T160"/>
  <c r="U160"/>
  <c r="V161"/>
  <c r="R161"/>
  <c r="S161"/>
  <c r="U161"/>
  <c r="V162"/>
  <c r="R162"/>
  <c r="S162"/>
  <c r="T162"/>
  <c r="U162"/>
  <c r="V163"/>
  <c r="R163"/>
  <c r="S163"/>
  <c r="U163"/>
  <c r="V164"/>
  <c r="R164"/>
  <c r="S164"/>
  <c r="T164"/>
  <c r="U164"/>
  <c r="V165"/>
  <c r="R165"/>
  <c r="S165"/>
  <c r="U165"/>
  <c r="V166"/>
  <c r="R166"/>
  <c r="S166"/>
  <c r="T166"/>
  <c r="U166"/>
  <c r="V167"/>
  <c r="S167"/>
  <c r="U167"/>
  <c r="V168"/>
  <c r="R168"/>
  <c r="S168"/>
  <c r="T168"/>
  <c r="U168"/>
  <c r="V169"/>
  <c r="S169"/>
  <c r="U169"/>
  <c r="V170"/>
  <c r="R170"/>
  <c r="S170"/>
  <c r="T170"/>
  <c r="U170"/>
  <c r="V171"/>
  <c r="S171"/>
  <c r="U171"/>
  <c r="V172"/>
  <c r="R172"/>
  <c r="S172"/>
  <c r="T172"/>
  <c r="U172"/>
  <c r="V173"/>
  <c r="S173"/>
  <c r="U173"/>
  <c r="V174"/>
  <c r="R174"/>
  <c r="S174"/>
  <c r="T174"/>
  <c r="U174"/>
  <c r="V175"/>
  <c r="S175"/>
  <c r="U175"/>
  <c r="V176"/>
  <c r="R176"/>
  <c r="S176"/>
  <c r="T176"/>
  <c r="U176"/>
  <c r="V177"/>
  <c r="S177"/>
  <c r="U177"/>
  <c r="V178"/>
  <c r="R178"/>
  <c r="S178"/>
  <c r="T178"/>
  <c r="U178"/>
  <c r="V179"/>
  <c r="S179"/>
  <c r="U179"/>
  <c r="V180"/>
  <c r="R180"/>
  <c r="S180"/>
  <c r="T180"/>
  <c r="U180"/>
  <c r="V181"/>
  <c r="S181"/>
  <c r="U181"/>
  <c r="V182"/>
  <c r="R182"/>
  <c r="S182"/>
  <c r="T182"/>
  <c r="U182"/>
  <c r="V183"/>
  <c r="S183"/>
  <c r="U183"/>
  <c r="V184"/>
  <c r="R184"/>
  <c r="S184"/>
  <c r="T184"/>
  <c r="U184"/>
  <c r="V185"/>
  <c r="S185"/>
  <c r="U185"/>
  <c r="V186"/>
  <c r="R186"/>
  <c r="S186"/>
  <c r="T186"/>
  <c r="U186"/>
  <c r="V187"/>
  <c r="S187"/>
  <c r="U187"/>
  <c r="V188"/>
  <c r="R188"/>
  <c r="S188"/>
  <c r="T188"/>
  <c r="U188"/>
  <c r="V189"/>
  <c r="S189"/>
  <c r="U189"/>
  <c r="V190"/>
  <c r="R190"/>
  <c r="S190"/>
  <c r="T190"/>
  <c r="U190"/>
  <c r="V191"/>
  <c r="S191"/>
  <c r="U191"/>
  <c r="V192"/>
  <c r="R192"/>
  <c r="S192"/>
  <c r="T192"/>
  <c r="U192"/>
  <c r="V193"/>
  <c r="S193"/>
  <c r="U193"/>
  <c r="V194"/>
  <c r="R194"/>
  <c r="S194"/>
  <c r="T194"/>
  <c r="U194"/>
  <c r="V195"/>
  <c r="S195"/>
  <c r="U195"/>
  <c r="V196"/>
  <c r="R196"/>
  <c r="S196"/>
  <c r="T196"/>
  <c r="U196"/>
  <c r="V197"/>
  <c r="S197"/>
  <c r="U197"/>
  <c r="V198"/>
  <c r="R198"/>
  <c r="S198"/>
  <c r="T198"/>
  <c r="U198"/>
  <c r="V199"/>
  <c r="S199"/>
  <c r="U199"/>
  <c r="V200"/>
  <c r="R200"/>
  <c r="S200"/>
  <c r="T200"/>
  <c r="U200"/>
  <c r="V201"/>
  <c r="S201"/>
  <c r="U201"/>
  <c r="V202"/>
  <c r="R202"/>
  <c r="S202"/>
  <c r="T202"/>
  <c r="U202"/>
  <c r="V203"/>
  <c r="S203"/>
  <c r="U203"/>
  <c r="V204"/>
  <c r="R204"/>
  <c r="S204"/>
  <c r="T204"/>
  <c r="U204"/>
  <c r="V205"/>
  <c r="S205"/>
  <c r="U205"/>
  <c r="V206"/>
  <c r="R206"/>
  <c r="S206"/>
  <c r="T206"/>
  <c r="U206"/>
  <c r="V207"/>
  <c r="S207"/>
  <c r="U207"/>
  <c r="V208"/>
  <c r="R208"/>
  <c r="S208"/>
  <c r="T208"/>
  <c r="U208"/>
  <c r="V209"/>
  <c r="S209"/>
  <c r="U209"/>
  <c r="V210"/>
  <c r="R210"/>
  <c r="S210"/>
  <c r="T210"/>
  <c r="U210"/>
  <c r="V211"/>
  <c r="S211"/>
  <c r="U211"/>
  <c r="V212"/>
  <c r="R212"/>
  <c r="S212"/>
  <c r="T212"/>
  <c r="U212"/>
  <c r="V213"/>
  <c r="S213"/>
  <c r="U213"/>
  <c r="V214"/>
  <c r="R214"/>
  <c r="S214"/>
  <c r="T214"/>
  <c r="U214"/>
  <c r="V215"/>
  <c r="S215"/>
  <c r="U215"/>
  <c r="V216"/>
  <c r="R216"/>
  <c r="S216"/>
  <c r="T216"/>
  <c r="U216"/>
  <c r="V217"/>
  <c r="S217"/>
  <c r="U217"/>
  <c r="V218"/>
  <c r="R218"/>
  <c r="S218"/>
  <c r="T218"/>
  <c r="U218"/>
  <c r="V219"/>
  <c r="S219"/>
  <c r="U219"/>
  <c r="V220"/>
  <c r="R220"/>
  <c r="S220"/>
  <c r="T220"/>
  <c r="U220"/>
  <c r="V221"/>
  <c r="S221"/>
  <c r="U221"/>
  <c r="V222"/>
  <c r="R222"/>
  <c r="S222"/>
  <c r="T222"/>
  <c r="U222"/>
  <c r="V223"/>
  <c r="S223"/>
  <c r="U223"/>
  <c r="V224"/>
  <c r="R224"/>
  <c r="S224"/>
  <c r="T224"/>
  <c r="U224"/>
  <c r="V225"/>
  <c r="S225"/>
  <c r="U225"/>
  <c r="V226"/>
  <c r="R226"/>
  <c r="S226"/>
  <c r="T226"/>
  <c r="U226"/>
  <c r="V227"/>
  <c r="S227"/>
  <c r="U227"/>
  <c r="V228"/>
  <c r="R228"/>
  <c r="S228"/>
  <c r="T228"/>
  <c r="U228"/>
  <c r="V229"/>
  <c r="S229"/>
  <c r="U229"/>
  <c r="V230"/>
  <c r="R230"/>
  <c r="S230"/>
  <c r="T230"/>
  <c r="U230"/>
  <c r="V231"/>
  <c r="S231"/>
  <c r="U231"/>
  <c r="C42" i="18"/>
  <c r="B9" i="28" s="1"/>
  <c r="D42" i="18"/>
  <c r="C9" i="28" s="1"/>
  <c r="E42" i="18"/>
  <c r="D9" i="28" s="1"/>
  <c r="F42" i="18"/>
  <c r="W14"/>
  <c r="U14"/>
  <c r="V15"/>
  <c r="R15"/>
  <c r="S15"/>
  <c r="T15"/>
  <c r="U15"/>
  <c r="V16"/>
  <c r="S16"/>
  <c r="U16"/>
  <c r="V17"/>
  <c r="R17"/>
  <c r="S17"/>
  <c r="T17"/>
  <c r="U17"/>
  <c r="V18"/>
  <c r="S18"/>
  <c r="U18"/>
  <c r="V19"/>
  <c r="R19"/>
  <c r="S19"/>
  <c r="T19"/>
  <c r="U19"/>
  <c r="V20"/>
  <c r="S20"/>
  <c r="U20"/>
  <c r="V21"/>
  <c r="R21"/>
  <c r="S21"/>
  <c r="T21"/>
  <c r="U21"/>
  <c r="V22"/>
  <c r="S22"/>
  <c r="U22"/>
  <c r="V23"/>
  <c r="R23"/>
  <c r="S23"/>
  <c r="T23"/>
  <c r="U23"/>
  <c r="V24"/>
  <c r="S24"/>
  <c r="U24"/>
  <c r="V25"/>
  <c r="R25"/>
  <c r="S25"/>
  <c r="T25"/>
  <c r="U25"/>
  <c r="V26"/>
  <c r="S26"/>
  <c r="U26"/>
  <c r="V27"/>
  <c r="R27"/>
  <c r="S27"/>
  <c r="T27"/>
  <c r="U27"/>
  <c r="V28"/>
  <c r="S28"/>
  <c r="U28"/>
  <c r="V29"/>
  <c r="R29"/>
  <c r="S29"/>
  <c r="T29"/>
  <c r="U29"/>
  <c r="V30"/>
  <c r="S30"/>
  <c r="U30"/>
  <c r="V31"/>
  <c r="R31"/>
  <c r="S31"/>
  <c r="T31"/>
  <c r="U31"/>
  <c r="V32"/>
  <c r="S32"/>
  <c r="U32"/>
  <c r="V33"/>
  <c r="R33"/>
  <c r="S33"/>
  <c r="T33"/>
  <c r="U33"/>
  <c r="V34"/>
  <c r="S34"/>
  <c r="U34"/>
  <c r="V35"/>
  <c r="R35"/>
  <c r="S35"/>
  <c r="T35"/>
  <c r="U35"/>
  <c r="V36"/>
  <c r="S36"/>
  <c r="U36"/>
  <c r="V37"/>
  <c r="R37"/>
  <c r="S37"/>
  <c r="T37"/>
  <c r="U37"/>
  <c r="V38"/>
  <c r="S38"/>
  <c r="U38"/>
  <c r="V39"/>
  <c r="R39"/>
  <c r="S39"/>
  <c r="T39"/>
  <c r="U39"/>
  <c r="V40"/>
  <c r="S40"/>
  <c r="U40"/>
  <c r="V41"/>
  <c r="R41"/>
  <c r="S41"/>
  <c r="T41"/>
  <c r="U41"/>
  <c r="G42"/>
  <c r="H42"/>
  <c r="I42"/>
  <c r="J42"/>
  <c r="K42"/>
  <c r="L42"/>
  <c r="M42"/>
  <c r="N42"/>
  <c r="O42"/>
  <c r="V42"/>
  <c r="R42"/>
  <c r="S42"/>
  <c r="T42"/>
  <c r="U42"/>
  <c r="V43"/>
  <c r="S43"/>
  <c r="U43"/>
  <c r="V44"/>
  <c r="R44"/>
  <c r="S44"/>
  <c r="T44"/>
  <c r="U44"/>
  <c r="V45"/>
  <c r="S45"/>
  <c r="U45"/>
  <c r="V46"/>
  <c r="R46"/>
  <c r="S46"/>
  <c r="T46"/>
  <c r="U46"/>
  <c r="V47"/>
  <c r="S47"/>
  <c r="U47"/>
  <c r="V48"/>
  <c r="R48"/>
  <c r="S48"/>
  <c r="T48"/>
  <c r="U48"/>
  <c r="V49"/>
  <c r="S49"/>
  <c r="U49"/>
  <c r="V50"/>
  <c r="R50"/>
  <c r="S50"/>
  <c r="T50"/>
  <c r="U50"/>
  <c r="V51"/>
  <c r="S51"/>
  <c r="U51"/>
  <c r="V52"/>
  <c r="R52"/>
  <c r="S52"/>
  <c r="T52"/>
  <c r="U52"/>
  <c r="V53"/>
  <c r="S53"/>
  <c r="U53"/>
  <c r="V54"/>
  <c r="R54"/>
  <c r="S54"/>
  <c r="T54"/>
  <c r="U54"/>
  <c r="V55"/>
  <c r="S55"/>
  <c r="U55"/>
  <c r="V56"/>
  <c r="R56"/>
  <c r="S56"/>
  <c r="T56"/>
  <c r="U56"/>
  <c r="V57"/>
  <c r="S57"/>
  <c r="U57"/>
  <c r="V58"/>
  <c r="R58"/>
  <c r="S58"/>
  <c r="T58"/>
  <c r="U58"/>
  <c r="V59"/>
  <c r="S59"/>
  <c r="U59"/>
  <c r="V60"/>
  <c r="R60"/>
  <c r="S60"/>
  <c r="T60"/>
  <c r="U60"/>
  <c r="V61"/>
  <c r="S61"/>
  <c r="U61"/>
  <c r="V62"/>
  <c r="R62"/>
  <c r="S62"/>
  <c r="T62"/>
  <c r="U62"/>
  <c r="V63"/>
  <c r="S63"/>
  <c r="U63"/>
  <c r="V64"/>
  <c r="R64"/>
  <c r="S64"/>
  <c r="T64"/>
  <c r="U64"/>
  <c r="V65"/>
  <c r="S65"/>
  <c r="U65"/>
  <c r="V66"/>
  <c r="R66"/>
  <c r="S66"/>
  <c r="T66"/>
  <c r="U66"/>
  <c r="V67"/>
  <c r="S67"/>
  <c r="U67"/>
  <c r="V68"/>
  <c r="R68"/>
  <c r="S68"/>
  <c r="T68"/>
  <c r="U68"/>
  <c r="V69"/>
  <c r="S69"/>
  <c r="U69"/>
  <c r="V70"/>
  <c r="R70"/>
  <c r="S70"/>
  <c r="T70"/>
  <c r="U70"/>
  <c r="V71"/>
  <c r="S71"/>
  <c r="U71"/>
  <c r="V72"/>
  <c r="R72"/>
  <c r="S72"/>
  <c r="T72"/>
  <c r="U72"/>
  <c r="V73"/>
  <c r="S73"/>
  <c r="U73"/>
  <c r="V74"/>
  <c r="R74"/>
  <c r="S74"/>
  <c r="T74"/>
  <c r="U74"/>
  <c r="V75"/>
  <c r="S75"/>
  <c r="U75"/>
  <c r="V76"/>
  <c r="R76"/>
  <c r="S76"/>
  <c r="T76"/>
  <c r="U76"/>
  <c r="V77"/>
  <c r="S77"/>
  <c r="U77"/>
  <c r="V78"/>
  <c r="R78"/>
  <c r="S78"/>
  <c r="T78"/>
  <c r="U78"/>
  <c r="V79"/>
  <c r="S79"/>
  <c r="U79"/>
  <c r="V80"/>
  <c r="R80"/>
  <c r="S80"/>
  <c r="T80"/>
  <c r="U80"/>
  <c r="V81"/>
  <c r="S81"/>
  <c r="U81"/>
  <c r="V82"/>
  <c r="R82"/>
  <c r="S82"/>
  <c r="T82"/>
  <c r="U82"/>
  <c r="V83"/>
  <c r="S83"/>
  <c r="U83"/>
  <c r="V84"/>
  <c r="R84"/>
  <c r="S84"/>
  <c r="T84"/>
  <c r="U84"/>
  <c r="V85"/>
  <c r="S85"/>
  <c r="U85"/>
  <c r="V86"/>
  <c r="R86"/>
  <c r="S86"/>
  <c r="T86"/>
  <c r="U86"/>
  <c r="V87"/>
  <c r="S87"/>
  <c r="U87"/>
  <c r="V88"/>
  <c r="R88"/>
  <c r="S88"/>
  <c r="T88"/>
  <c r="U88"/>
  <c r="V89"/>
  <c r="S89"/>
  <c r="U89"/>
  <c r="V90"/>
  <c r="R90"/>
  <c r="S90"/>
  <c r="T90"/>
  <c r="U90"/>
  <c r="V91"/>
  <c r="S91"/>
  <c r="U91"/>
  <c r="V92"/>
  <c r="R92"/>
  <c r="S92"/>
  <c r="T92"/>
  <c r="U92"/>
  <c r="V93"/>
  <c r="S93"/>
  <c r="U93"/>
  <c r="V94"/>
  <c r="R94"/>
  <c r="S94"/>
  <c r="T94"/>
  <c r="U94"/>
  <c r="V95"/>
  <c r="S95"/>
  <c r="U95"/>
  <c r="V96"/>
  <c r="R96"/>
  <c r="S96"/>
  <c r="T96"/>
  <c r="U96"/>
  <c r="V97"/>
  <c r="S97"/>
  <c r="U97"/>
  <c r="V98"/>
  <c r="R98"/>
  <c r="S98"/>
  <c r="T98"/>
  <c r="U98"/>
  <c r="V99"/>
  <c r="S99"/>
  <c r="U99"/>
  <c r="V100"/>
  <c r="R100"/>
  <c r="S100"/>
  <c r="T100"/>
  <c r="U100"/>
  <c r="V101"/>
  <c r="S101"/>
  <c r="U101"/>
  <c r="V102"/>
  <c r="R102"/>
  <c r="S102"/>
  <c r="T102"/>
  <c r="U102"/>
  <c r="V103"/>
  <c r="S103"/>
  <c r="U103"/>
  <c r="V104"/>
  <c r="R104"/>
  <c r="S104"/>
  <c r="T104"/>
  <c r="U104"/>
  <c r="V105"/>
  <c r="S105"/>
  <c r="U105"/>
  <c r="V106"/>
  <c r="R106"/>
  <c r="S106"/>
  <c r="T106"/>
  <c r="U106"/>
  <c r="V107"/>
  <c r="S107"/>
  <c r="U107"/>
  <c r="V108"/>
  <c r="R108"/>
  <c r="S108"/>
  <c r="T108"/>
  <c r="U108"/>
  <c r="V109"/>
  <c r="S109"/>
  <c r="U109"/>
  <c r="V110"/>
  <c r="R110"/>
  <c r="S110"/>
  <c r="T110"/>
  <c r="U110"/>
  <c r="V111"/>
  <c r="S111"/>
  <c r="U111"/>
  <c r="V112"/>
  <c r="R112"/>
  <c r="S112"/>
  <c r="T112"/>
  <c r="U112"/>
  <c r="V113"/>
  <c r="S113"/>
  <c r="U113"/>
  <c r="V114"/>
  <c r="R114"/>
  <c r="S114"/>
  <c r="T114"/>
  <c r="U114"/>
  <c r="V115"/>
  <c r="S115"/>
  <c r="U115"/>
  <c r="V116"/>
  <c r="R116"/>
  <c r="S116"/>
  <c r="T116"/>
  <c r="U116"/>
  <c r="V117"/>
  <c r="S117"/>
  <c r="U117"/>
  <c r="V118"/>
  <c r="R118"/>
  <c r="S118"/>
  <c r="T118"/>
  <c r="U118"/>
  <c r="V119"/>
  <c r="S119"/>
  <c r="U119"/>
  <c r="V120"/>
  <c r="R120"/>
  <c r="S120"/>
  <c r="T120"/>
  <c r="U120"/>
  <c r="V121"/>
  <c r="S121"/>
  <c r="U121"/>
  <c r="V122"/>
  <c r="R122"/>
  <c r="S122"/>
  <c r="T122"/>
  <c r="U122"/>
  <c r="V123"/>
  <c r="S123"/>
  <c r="U123"/>
  <c r="V124"/>
  <c r="R124"/>
  <c r="S124"/>
  <c r="T124"/>
  <c r="U124"/>
  <c r="V125"/>
  <c r="S125"/>
  <c r="U125"/>
  <c r="V126"/>
  <c r="R126"/>
  <c r="S126"/>
  <c r="T126"/>
  <c r="U126"/>
  <c r="V127"/>
  <c r="S127"/>
  <c r="U127"/>
  <c r="V128"/>
  <c r="R128"/>
  <c r="S128"/>
  <c r="T128"/>
  <c r="U128"/>
  <c r="V129"/>
  <c r="S129"/>
  <c r="U129"/>
  <c r="V130"/>
  <c r="R130"/>
  <c r="S130"/>
  <c r="T130"/>
  <c r="U130"/>
  <c r="V131"/>
  <c r="S131"/>
  <c r="U131"/>
  <c r="V132"/>
  <c r="R132"/>
  <c r="S132"/>
  <c r="T132"/>
  <c r="U132"/>
  <c r="V133"/>
  <c r="S133"/>
  <c r="U133"/>
  <c r="V134"/>
  <c r="R134"/>
  <c r="S134"/>
  <c r="T134"/>
  <c r="U134"/>
  <c r="V135"/>
  <c r="S135"/>
  <c r="U135"/>
  <c r="V136"/>
  <c r="R136"/>
  <c r="S136"/>
  <c r="T136"/>
  <c r="U136"/>
  <c r="V137"/>
  <c r="S137"/>
  <c r="U137"/>
  <c r="V138"/>
  <c r="R138"/>
  <c r="S138"/>
  <c r="T138"/>
  <c r="U138"/>
  <c r="V139"/>
  <c r="S139"/>
  <c r="U139"/>
  <c r="V140"/>
  <c r="R140"/>
  <c r="S140"/>
  <c r="T140"/>
  <c r="U140"/>
  <c r="V141"/>
  <c r="S141"/>
  <c r="U141"/>
  <c r="V142"/>
  <c r="R142"/>
  <c r="S142"/>
  <c r="T142"/>
  <c r="U142"/>
  <c r="V143"/>
  <c r="S143"/>
  <c r="U143"/>
  <c r="V144"/>
  <c r="R144"/>
  <c r="S144"/>
  <c r="T144"/>
  <c r="U144"/>
  <c r="V145"/>
  <c r="S145"/>
  <c r="U145"/>
  <c r="V146"/>
  <c r="R146"/>
  <c r="S146"/>
  <c r="T146"/>
  <c r="U146"/>
  <c r="V147"/>
  <c r="S147"/>
  <c r="U147"/>
  <c r="V148"/>
  <c r="R148"/>
  <c r="S148"/>
  <c r="T148"/>
  <c r="U148"/>
  <c r="V149"/>
  <c r="S149"/>
  <c r="U149"/>
  <c r="V150"/>
  <c r="R150"/>
  <c r="S150"/>
  <c r="T150"/>
  <c r="U150"/>
  <c r="V151"/>
  <c r="S151"/>
  <c r="U151"/>
  <c r="V152"/>
  <c r="R152"/>
  <c r="S152"/>
  <c r="T152"/>
  <c r="U152"/>
  <c r="V153"/>
  <c r="S153"/>
  <c r="U153"/>
  <c r="V154"/>
  <c r="R154"/>
  <c r="S154"/>
  <c r="T154"/>
  <c r="U154"/>
  <c r="V155"/>
  <c r="S155"/>
  <c r="U155"/>
  <c r="V156"/>
  <c r="R156"/>
  <c r="S156"/>
  <c r="T156"/>
  <c r="U156"/>
  <c r="V157"/>
  <c r="S157"/>
  <c r="U157"/>
  <c r="V158"/>
  <c r="R158"/>
  <c r="S158"/>
  <c r="T158"/>
  <c r="U158"/>
  <c r="V159"/>
  <c r="S159"/>
  <c r="U159"/>
  <c r="V160"/>
  <c r="R160"/>
  <c r="S160"/>
  <c r="T160"/>
  <c r="U160"/>
  <c r="V161"/>
  <c r="S161"/>
  <c r="U161"/>
  <c r="V162"/>
  <c r="R162"/>
  <c r="S162"/>
  <c r="T162"/>
  <c r="U162"/>
  <c r="V163"/>
  <c r="S163"/>
  <c r="U163"/>
  <c r="V164"/>
  <c r="R164"/>
  <c r="S164"/>
  <c r="T164"/>
  <c r="U164"/>
  <c r="V165"/>
  <c r="S165"/>
  <c r="U165"/>
  <c r="V166"/>
  <c r="R166"/>
  <c r="S166"/>
  <c r="T166"/>
  <c r="U166"/>
  <c r="V167"/>
  <c r="S167"/>
  <c r="U167"/>
  <c r="V168"/>
  <c r="R168"/>
  <c r="S168"/>
  <c r="T168"/>
  <c r="U168"/>
  <c r="V169"/>
  <c r="S169"/>
  <c r="U169"/>
  <c r="V170"/>
  <c r="R170"/>
  <c r="S170"/>
  <c r="T170"/>
  <c r="U170"/>
  <c r="V171"/>
  <c r="S171"/>
  <c r="U171"/>
  <c r="V172"/>
  <c r="R172"/>
  <c r="S172"/>
  <c r="T172"/>
  <c r="U172"/>
  <c r="V173"/>
  <c r="S173"/>
  <c r="U173"/>
  <c r="V174"/>
  <c r="R174"/>
  <c r="S174"/>
  <c r="T174"/>
  <c r="U174"/>
  <c r="V175"/>
  <c r="S175"/>
  <c r="U175"/>
  <c r="V176"/>
  <c r="R176"/>
  <c r="S176"/>
  <c r="T176"/>
  <c r="U176"/>
  <c r="V177"/>
  <c r="S177"/>
  <c r="U177"/>
  <c r="V178"/>
  <c r="R178"/>
  <c r="S178"/>
  <c r="T178"/>
  <c r="U178"/>
  <c r="V179"/>
  <c r="S179"/>
  <c r="U179"/>
  <c r="V180"/>
  <c r="R180"/>
  <c r="S180"/>
  <c r="T180"/>
  <c r="U180"/>
  <c r="V181"/>
  <c r="S181"/>
  <c r="U181"/>
  <c r="V182"/>
  <c r="R182"/>
  <c r="S182"/>
  <c r="T182"/>
  <c r="U182"/>
  <c r="V183"/>
  <c r="S183"/>
  <c r="U183"/>
  <c r="V184"/>
  <c r="R184"/>
  <c r="S184"/>
  <c r="T184"/>
  <c r="U184"/>
  <c r="V185"/>
  <c r="S185"/>
  <c r="U185"/>
  <c r="V186"/>
  <c r="R186"/>
  <c r="S186"/>
  <c r="T186"/>
  <c r="U186"/>
  <c r="V187"/>
  <c r="S187"/>
  <c r="U187"/>
  <c r="V188"/>
  <c r="R188"/>
  <c r="S188"/>
  <c r="T188"/>
  <c r="U188"/>
  <c r="V189"/>
  <c r="S189"/>
  <c r="U189"/>
  <c r="V190"/>
  <c r="R190"/>
  <c r="S190"/>
  <c r="T190"/>
  <c r="U190"/>
  <c r="V191"/>
  <c r="S191"/>
  <c r="U191"/>
  <c r="V192"/>
  <c r="R192"/>
  <c r="S192"/>
  <c r="T192"/>
  <c r="U192"/>
  <c r="V193"/>
  <c r="S193"/>
  <c r="U193"/>
  <c r="V194"/>
  <c r="R194"/>
  <c r="S194"/>
  <c r="T194"/>
  <c r="U194"/>
  <c r="V195"/>
  <c r="S195"/>
  <c r="U195"/>
  <c r="V196"/>
  <c r="R196"/>
  <c r="S196"/>
  <c r="T196"/>
  <c r="U196"/>
  <c r="V197"/>
  <c r="S197"/>
  <c r="U197"/>
  <c r="V198"/>
  <c r="R198"/>
  <c r="S198"/>
  <c r="T198"/>
  <c r="U198"/>
  <c r="V199"/>
  <c r="S199"/>
  <c r="U199"/>
  <c r="V200"/>
  <c r="R200"/>
  <c r="S200"/>
  <c r="T200"/>
  <c r="U200"/>
  <c r="V201"/>
  <c r="S201"/>
  <c r="U201"/>
  <c r="V202"/>
  <c r="R202"/>
  <c r="S202"/>
  <c r="T202"/>
  <c r="U202"/>
  <c r="V203"/>
  <c r="S203"/>
  <c r="U203"/>
  <c r="V204"/>
  <c r="R204"/>
  <c r="S204"/>
  <c r="T204"/>
  <c r="U204"/>
  <c r="V205"/>
  <c r="S205"/>
  <c r="U205"/>
  <c r="V206"/>
  <c r="R206"/>
  <c r="S206"/>
  <c r="T206"/>
  <c r="U206"/>
  <c r="V207"/>
  <c r="S207"/>
  <c r="U207"/>
  <c r="V208"/>
  <c r="R208"/>
  <c r="S208"/>
  <c r="T208"/>
  <c r="U208"/>
  <c r="V209"/>
  <c r="S209"/>
  <c r="U209"/>
  <c r="V210"/>
  <c r="R210"/>
  <c r="S210"/>
  <c r="T210"/>
  <c r="U210"/>
  <c r="V211"/>
  <c r="S211"/>
  <c r="U211"/>
  <c r="V212"/>
  <c r="R212"/>
  <c r="S212"/>
  <c r="T212"/>
  <c r="U212"/>
  <c r="V213"/>
  <c r="S213"/>
  <c r="U213"/>
  <c r="V214"/>
  <c r="R214"/>
  <c r="S214"/>
  <c r="T214"/>
  <c r="U214"/>
  <c r="V215"/>
  <c r="S215"/>
  <c r="U215"/>
  <c r="V216"/>
  <c r="R216"/>
  <c r="S216"/>
  <c r="T216"/>
  <c r="U216"/>
  <c r="V217"/>
  <c r="S217"/>
  <c r="U217"/>
  <c r="V218"/>
  <c r="R218"/>
  <c r="S218"/>
  <c r="T218"/>
  <c r="U218"/>
  <c r="V219"/>
  <c r="S219"/>
  <c r="U219"/>
  <c r="V220"/>
  <c r="R220"/>
  <c r="S220"/>
  <c r="T220"/>
  <c r="U220"/>
  <c r="V221"/>
  <c r="S221"/>
  <c r="U221"/>
  <c r="V222"/>
  <c r="R222"/>
  <c r="S222"/>
  <c r="T222"/>
  <c r="U222"/>
  <c r="V223"/>
  <c r="S223"/>
  <c r="U223"/>
  <c r="V224"/>
  <c r="R224"/>
  <c r="S224"/>
  <c r="T224"/>
  <c r="U224"/>
  <c r="V225"/>
  <c r="S225"/>
  <c r="U225"/>
  <c r="V226"/>
  <c r="R226"/>
  <c r="S226"/>
  <c r="T226"/>
  <c r="U226"/>
  <c r="V227"/>
  <c r="S227"/>
  <c r="U227"/>
  <c r="V228"/>
  <c r="R228"/>
  <c r="S228"/>
  <c r="T228"/>
  <c r="U228"/>
  <c r="V229"/>
  <c r="S229"/>
  <c r="U229"/>
  <c r="V230"/>
  <c r="R230"/>
  <c r="S230"/>
  <c r="T230"/>
  <c r="U230"/>
  <c r="V231"/>
  <c r="S231"/>
  <c r="U231"/>
  <c r="C42" i="17"/>
  <c r="B7" i="28" s="1"/>
  <c r="D42" i="17"/>
  <c r="C7" i="28" s="1"/>
  <c r="E42" i="17"/>
  <c r="D7" i="28" s="1"/>
  <c r="F42" i="17"/>
  <c r="W14"/>
  <c r="U14"/>
  <c r="V15"/>
  <c r="R15"/>
  <c r="S15"/>
  <c r="T15"/>
  <c r="U15"/>
  <c r="V16"/>
  <c r="S16" s="1"/>
  <c r="V17"/>
  <c r="R17"/>
  <c r="S17"/>
  <c r="T17"/>
  <c r="U17"/>
  <c r="V18"/>
  <c r="S18"/>
  <c r="U18"/>
  <c r="V19"/>
  <c r="R19"/>
  <c r="T19"/>
  <c r="U19"/>
  <c r="V20"/>
  <c r="S20"/>
  <c r="U20"/>
  <c r="V21"/>
  <c r="R21"/>
  <c r="S21"/>
  <c r="T21"/>
  <c r="U21"/>
  <c r="V22"/>
  <c r="S22"/>
  <c r="U22"/>
  <c r="V23"/>
  <c r="R23"/>
  <c r="S23"/>
  <c r="T23"/>
  <c r="U23"/>
  <c r="V24"/>
  <c r="S24"/>
  <c r="U24"/>
  <c r="V25"/>
  <c r="R25"/>
  <c r="S25"/>
  <c r="T25"/>
  <c r="U25"/>
  <c r="V26"/>
  <c r="S26"/>
  <c r="U26"/>
  <c r="V27"/>
  <c r="R27"/>
  <c r="S27"/>
  <c r="T27"/>
  <c r="U27"/>
  <c r="V28"/>
  <c r="S28"/>
  <c r="U28"/>
  <c r="V29"/>
  <c r="R29"/>
  <c r="S29"/>
  <c r="T29"/>
  <c r="U29"/>
  <c r="V30"/>
  <c r="S30"/>
  <c r="U30"/>
  <c r="V31"/>
  <c r="R31"/>
  <c r="S31"/>
  <c r="T31"/>
  <c r="U31"/>
  <c r="V32"/>
  <c r="V33"/>
  <c r="R33"/>
  <c r="S33"/>
  <c r="T33"/>
  <c r="U33"/>
  <c r="V34"/>
  <c r="U34"/>
  <c r="V35"/>
  <c r="R35"/>
  <c r="S35"/>
  <c r="T35"/>
  <c r="U35"/>
  <c r="V36"/>
  <c r="V37"/>
  <c r="R37"/>
  <c r="S37"/>
  <c r="T37"/>
  <c r="U37"/>
  <c r="V38"/>
  <c r="U38"/>
  <c r="V39"/>
  <c r="R39"/>
  <c r="S39"/>
  <c r="T39"/>
  <c r="U39"/>
  <c r="V40"/>
  <c r="V41"/>
  <c r="R41"/>
  <c r="S41"/>
  <c r="T41"/>
  <c r="U41"/>
  <c r="G42"/>
  <c r="H42"/>
  <c r="I42"/>
  <c r="J42"/>
  <c r="K42"/>
  <c r="L42"/>
  <c r="M42"/>
  <c r="N42"/>
  <c r="O42"/>
  <c r="V42"/>
  <c r="R42"/>
  <c r="S42"/>
  <c r="T42"/>
  <c r="U42"/>
  <c r="V43"/>
  <c r="U43"/>
  <c r="V44"/>
  <c r="R44"/>
  <c r="S44"/>
  <c r="T44"/>
  <c r="U44"/>
  <c r="V45"/>
  <c r="U45"/>
  <c r="V46"/>
  <c r="R46"/>
  <c r="S46"/>
  <c r="T46"/>
  <c r="U46"/>
  <c r="V47"/>
  <c r="S47" s="1"/>
  <c r="V48"/>
  <c r="R48"/>
  <c r="S48"/>
  <c r="T48"/>
  <c r="U48"/>
  <c r="V49"/>
  <c r="U49"/>
  <c r="V50"/>
  <c r="R50"/>
  <c r="S50"/>
  <c r="T50"/>
  <c r="U50"/>
  <c r="V51"/>
  <c r="U51"/>
  <c r="V52"/>
  <c r="R52"/>
  <c r="S52"/>
  <c r="T52"/>
  <c r="U52"/>
  <c r="V53"/>
  <c r="U53"/>
  <c r="V54"/>
  <c r="R54"/>
  <c r="S54"/>
  <c r="T54"/>
  <c r="U54"/>
  <c r="V55"/>
  <c r="U55"/>
  <c r="V56"/>
  <c r="R56"/>
  <c r="S56"/>
  <c r="T56"/>
  <c r="U56"/>
  <c r="V57"/>
  <c r="U57"/>
  <c r="V58"/>
  <c r="R58"/>
  <c r="S58"/>
  <c r="T58"/>
  <c r="U58"/>
  <c r="V59"/>
  <c r="U59"/>
  <c r="V60"/>
  <c r="R60"/>
  <c r="S60"/>
  <c r="T60"/>
  <c r="U60"/>
  <c r="V61"/>
  <c r="U61"/>
  <c r="V62"/>
  <c r="R62"/>
  <c r="S62"/>
  <c r="T62"/>
  <c r="U62"/>
  <c r="V63"/>
  <c r="U63"/>
  <c r="V64"/>
  <c r="R64"/>
  <c r="S64"/>
  <c r="T64"/>
  <c r="U64"/>
  <c r="V65"/>
  <c r="U65"/>
  <c r="V66"/>
  <c r="R66"/>
  <c r="S66"/>
  <c r="T66"/>
  <c r="U66"/>
  <c r="V67"/>
  <c r="U67"/>
  <c r="V68"/>
  <c r="R68"/>
  <c r="S68"/>
  <c r="T68"/>
  <c r="U68"/>
  <c r="V69"/>
  <c r="T69"/>
  <c r="V70"/>
  <c r="S70"/>
  <c r="U70"/>
  <c r="V71"/>
  <c r="R71"/>
  <c r="S71"/>
  <c r="T71"/>
  <c r="U71"/>
  <c r="V72"/>
  <c r="S72"/>
  <c r="U72"/>
  <c r="V73"/>
  <c r="R73"/>
  <c r="S73"/>
  <c r="T73"/>
  <c r="U73"/>
  <c r="V74"/>
  <c r="S74"/>
  <c r="U74"/>
  <c r="V75"/>
  <c r="R75"/>
  <c r="S75"/>
  <c r="T75"/>
  <c r="U75"/>
  <c r="V76"/>
  <c r="U76"/>
  <c r="V77"/>
  <c r="R77"/>
  <c r="S77"/>
  <c r="T77"/>
  <c r="U77"/>
  <c r="V78"/>
  <c r="U78"/>
  <c r="V79"/>
  <c r="R79"/>
  <c r="S79"/>
  <c r="T79"/>
  <c r="U79"/>
  <c r="V80"/>
  <c r="U80"/>
  <c r="V81"/>
  <c r="R81"/>
  <c r="S81"/>
  <c r="T81"/>
  <c r="U81"/>
  <c r="V82"/>
  <c r="U82"/>
  <c r="V83"/>
  <c r="R83"/>
  <c r="S83"/>
  <c r="T83"/>
  <c r="U83"/>
  <c r="V84"/>
  <c r="U84"/>
  <c r="V85"/>
  <c r="R85"/>
  <c r="S85"/>
  <c r="T85"/>
  <c r="U85"/>
  <c r="V86"/>
  <c r="U86"/>
  <c r="V87"/>
  <c r="R87"/>
  <c r="S87"/>
  <c r="T87"/>
  <c r="U87"/>
  <c r="V88"/>
  <c r="U88"/>
  <c r="V89"/>
  <c r="R89"/>
  <c r="S89"/>
  <c r="T89"/>
  <c r="U89"/>
  <c r="V90"/>
  <c r="U90"/>
  <c r="V91"/>
  <c r="R91"/>
  <c r="S91"/>
  <c r="T91"/>
  <c r="U91"/>
  <c r="V92"/>
  <c r="U92"/>
  <c r="V93"/>
  <c r="R93"/>
  <c r="S93"/>
  <c r="T93"/>
  <c r="U93"/>
  <c r="V94"/>
  <c r="U94"/>
  <c r="V95"/>
  <c r="R95"/>
  <c r="S95"/>
  <c r="T95"/>
  <c r="U95"/>
  <c r="V96"/>
  <c r="U96"/>
  <c r="V97"/>
  <c r="R97"/>
  <c r="S97"/>
  <c r="T97"/>
  <c r="U97"/>
  <c r="V98"/>
  <c r="U98"/>
  <c r="V99"/>
  <c r="R99"/>
  <c r="S99"/>
  <c r="T99"/>
  <c r="U99"/>
  <c r="V100"/>
  <c r="U100"/>
  <c r="V101"/>
  <c r="R101"/>
  <c r="S101"/>
  <c r="T101"/>
  <c r="U101"/>
  <c r="V102"/>
  <c r="U102"/>
  <c r="V103"/>
  <c r="R103"/>
  <c r="S103"/>
  <c r="T103"/>
  <c r="U103"/>
  <c r="V104"/>
  <c r="U104"/>
  <c r="V105"/>
  <c r="R105"/>
  <c r="S105"/>
  <c r="T105"/>
  <c r="U105"/>
  <c r="V106"/>
  <c r="U106"/>
  <c r="V107"/>
  <c r="R107"/>
  <c r="S107"/>
  <c r="T107"/>
  <c r="U107"/>
  <c r="V108"/>
  <c r="U108"/>
  <c r="V109"/>
  <c r="R109"/>
  <c r="S109"/>
  <c r="T109"/>
  <c r="U109"/>
  <c r="V110"/>
  <c r="U110"/>
  <c r="V111"/>
  <c r="R111"/>
  <c r="S111"/>
  <c r="T111"/>
  <c r="U111"/>
  <c r="V112"/>
  <c r="U112"/>
  <c r="V113"/>
  <c r="R113"/>
  <c r="S113"/>
  <c r="T113"/>
  <c r="U113"/>
  <c r="V114"/>
  <c r="U114"/>
  <c r="V115"/>
  <c r="R115"/>
  <c r="S115"/>
  <c r="T115"/>
  <c r="U115"/>
  <c r="V116"/>
  <c r="U116"/>
  <c r="V117"/>
  <c r="R117"/>
  <c r="S117"/>
  <c r="T117"/>
  <c r="U117"/>
  <c r="V118"/>
  <c r="U118"/>
  <c r="V119"/>
  <c r="R119"/>
  <c r="S119"/>
  <c r="T119"/>
  <c r="U119"/>
  <c r="V120"/>
  <c r="U120"/>
  <c r="V121"/>
  <c r="R121"/>
  <c r="S121"/>
  <c r="T121"/>
  <c r="U121"/>
  <c r="V122"/>
  <c r="U122"/>
  <c r="V123"/>
  <c r="R123"/>
  <c r="S123"/>
  <c r="T123"/>
  <c r="U123"/>
  <c r="V124"/>
  <c r="U124"/>
  <c r="V125"/>
  <c r="R125"/>
  <c r="S125"/>
  <c r="T125"/>
  <c r="U125"/>
  <c r="V126"/>
  <c r="U126"/>
  <c r="V127"/>
  <c r="R127"/>
  <c r="S127"/>
  <c r="T127"/>
  <c r="U127"/>
  <c r="V128"/>
  <c r="U128"/>
  <c r="V129"/>
  <c r="R129"/>
  <c r="S129"/>
  <c r="T129"/>
  <c r="U129"/>
  <c r="V130"/>
  <c r="U130"/>
  <c r="V131"/>
  <c r="R131"/>
  <c r="S131"/>
  <c r="T131"/>
  <c r="U131"/>
  <c r="V132"/>
  <c r="U132"/>
  <c r="V133"/>
  <c r="R133"/>
  <c r="S133"/>
  <c r="T133"/>
  <c r="U133"/>
  <c r="V134"/>
  <c r="U134"/>
  <c r="V135"/>
  <c r="R135"/>
  <c r="S135"/>
  <c r="T135"/>
  <c r="U135"/>
  <c r="V136"/>
  <c r="U136"/>
  <c r="V137"/>
  <c r="R137"/>
  <c r="S137"/>
  <c r="T137"/>
  <c r="U137"/>
  <c r="V138"/>
  <c r="U138"/>
  <c r="V139"/>
  <c r="R139"/>
  <c r="S139"/>
  <c r="T139"/>
  <c r="U139"/>
  <c r="V140"/>
  <c r="U140"/>
  <c r="V141"/>
  <c r="R141"/>
  <c r="S141"/>
  <c r="T141"/>
  <c r="U141"/>
  <c r="V142"/>
  <c r="U142"/>
  <c r="V143"/>
  <c r="R143"/>
  <c r="S143"/>
  <c r="T143"/>
  <c r="U143"/>
  <c r="V144"/>
  <c r="U144"/>
  <c r="V145"/>
  <c r="R145"/>
  <c r="S145"/>
  <c r="T145"/>
  <c r="U145"/>
  <c r="V146"/>
  <c r="U146"/>
  <c r="V147"/>
  <c r="R147"/>
  <c r="S147"/>
  <c r="T147"/>
  <c r="U147"/>
  <c r="V148"/>
  <c r="U148"/>
  <c r="V149"/>
  <c r="R149"/>
  <c r="S149"/>
  <c r="T149"/>
  <c r="U149"/>
  <c r="V150"/>
  <c r="U150"/>
  <c r="V151"/>
  <c r="R151"/>
  <c r="S151"/>
  <c r="T151"/>
  <c r="U151"/>
  <c r="V152"/>
  <c r="U152"/>
  <c r="V153"/>
  <c r="R153"/>
  <c r="S153"/>
  <c r="T153"/>
  <c r="U153"/>
  <c r="V154"/>
  <c r="U154"/>
  <c r="V155"/>
  <c r="R155"/>
  <c r="S155"/>
  <c r="T155"/>
  <c r="U155"/>
  <c r="V156"/>
  <c r="U156"/>
  <c r="V157"/>
  <c r="R157"/>
  <c r="S157"/>
  <c r="T157"/>
  <c r="U157"/>
  <c r="V158"/>
  <c r="U158"/>
  <c r="V159"/>
  <c r="R159"/>
  <c r="S159"/>
  <c r="T159"/>
  <c r="U159"/>
  <c r="V160"/>
  <c r="U160"/>
  <c r="V161"/>
  <c r="R161"/>
  <c r="S161"/>
  <c r="T161"/>
  <c r="U161"/>
  <c r="V162"/>
  <c r="U162"/>
  <c r="V163"/>
  <c r="R163"/>
  <c r="S163"/>
  <c r="T163"/>
  <c r="U163"/>
  <c r="V164"/>
  <c r="U164"/>
  <c r="V165"/>
  <c r="R165"/>
  <c r="S165"/>
  <c r="T165"/>
  <c r="U165"/>
  <c r="V166"/>
  <c r="U166"/>
  <c r="V167"/>
  <c r="R167"/>
  <c r="S167"/>
  <c r="T167"/>
  <c r="U167"/>
  <c r="V168"/>
  <c r="U168"/>
  <c r="V169"/>
  <c r="R169"/>
  <c r="S169"/>
  <c r="T169"/>
  <c r="U169"/>
  <c r="V170"/>
  <c r="U170"/>
  <c r="V171"/>
  <c r="R171"/>
  <c r="S171"/>
  <c r="T171"/>
  <c r="U171"/>
  <c r="V172"/>
  <c r="U172"/>
  <c r="V173"/>
  <c r="R173"/>
  <c r="S173"/>
  <c r="T173"/>
  <c r="U173"/>
  <c r="V174"/>
  <c r="U174"/>
  <c r="V175"/>
  <c r="R175"/>
  <c r="S175"/>
  <c r="T175"/>
  <c r="U175"/>
  <c r="V176"/>
  <c r="U176"/>
  <c r="V177"/>
  <c r="R177"/>
  <c r="S177"/>
  <c r="T177"/>
  <c r="U177"/>
  <c r="V178"/>
  <c r="U178"/>
  <c r="V179"/>
  <c r="R179"/>
  <c r="S179"/>
  <c r="T179"/>
  <c r="U179"/>
  <c r="V180"/>
  <c r="U180"/>
  <c r="V181"/>
  <c r="R181"/>
  <c r="S181"/>
  <c r="T181"/>
  <c r="U181"/>
  <c r="V182"/>
  <c r="U182"/>
  <c r="V183"/>
  <c r="R183"/>
  <c r="S183"/>
  <c r="T183"/>
  <c r="U183"/>
  <c r="V184"/>
  <c r="U184"/>
  <c r="V185"/>
  <c r="R185"/>
  <c r="S185"/>
  <c r="T185"/>
  <c r="U185"/>
  <c r="V186"/>
  <c r="U186"/>
  <c r="V187"/>
  <c r="R187"/>
  <c r="S187"/>
  <c r="T187"/>
  <c r="U187"/>
  <c r="V188"/>
  <c r="U188"/>
  <c r="V189"/>
  <c r="R189"/>
  <c r="S189"/>
  <c r="T189"/>
  <c r="U189"/>
  <c r="V190"/>
  <c r="U190"/>
  <c r="V191"/>
  <c r="R191"/>
  <c r="S191"/>
  <c r="T191"/>
  <c r="U191"/>
  <c r="V192"/>
  <c r="U192"/>
  <c r="V193"/>
  <c r="R193"/>
  <c r="S193"/>
  <c r="T193"/>
  <c r="U193"/>
  <c r="V194"/>
  <c r="U194"/>
  <c r="V195"/>
  <c r="R195"/>
  <c r="S195"/>
  <c r="T195"/>
  <c r="U195"/>
  <c r="V196"/>
  <c r="U196"/>
  <c r="V197"/>
  <c r="R197"/>
  <c r="S197"/>
  <c r="T197"/>
  <c r="U197"/>
  <c r="V198"/>
  <c r="U198"/>
  <c r="V199"/>
  <c r="R199"/>
  <c r="S199"/>
  <c r="T199"/>
  <c r="U199"/>
  <c r="V200"/>
  <c r="U200"/>
  <c r="V201"/>
  <c r="R201"/>
  <c r="S201"/>
  <c r="T201"/>
  <c r="U201"/>
  <c r="V202"/>
  <c r="U202"/>
  <c r="V203"/>
  <c r="R203" s="1"/>
  <c r="T203"/>
  <c r="V204"/>
  <c r="U204"/>
  <c r="V205"/>
  <c r="R205"/>
  <c r="S205"/>
  <c r="T205"/>
  <c r="U205"/>
  <c r="V206"/>
  <c r="U206"/>
  <c r="V207"/>
  <c r="R207"/>
  <c r="S207"/>
  <c r="T207"/>
  <c r="U207"/>
  <c r="V208"/>
  <c r="U208"/>
  <c r="V209"/>
  <c r="R209"/>
  <c r="S209"/>
  <c r="T209"/>
  <c r="U209"/>
  <c r="V210"/>
  <c r="U210"/>
  <c r="V211"/>
  <c r="R211"/>
  <c r="S211"/>
  <c r="T211"/>
  <c r="U211"/>
  <c r="V212"/>
  <c r="U212"/>
  <c r="V213"/>
  <c r="R213"/>
  <c r="S213"/>
  <c r="T213"/>
  <c r="U213"/>
  <c r="V214"/>
  <c r="U214"/>
  <c r="V215"/>
  <c r="R215"/>
  <c r="S215"/>
  <c r="T215"/>
  <c r="U215"/>
  <c r="V216"/>
  <c r="U216"/>
  <c r="V217"/>
  <c r="R217"/>
  <c r="S217"/>
  <c r="T217"/>
  <c r="U217"/>
  <c r="V218"/>
  <c r="U218"/>
  <c r="V219"/>
  <c r="R219"/>
  <c r="S219"/>
  <c r="T219"/>
  <c r="U219"/>
  <c r="V220"/>
  <c r="U220"/>
  <c r="V221"/>
  <c r="R221"/>
  <c r="S221"/>
  <c r="T221"/>
  <c r="U221"/>
  <c r="V222"/>
  <c r="U222"/>
  <c r="V223"/>
  <c r="R223"/>
  <c r="S223"/>
  <c r="T223"/>
  <c r="U223"/>
  <c r="V224"/>
  <c r="U224"/>
  <c r="V225"/>
  <c r="R225"/>
  <c r="S225"/>
  <c r="T225"/>
  <c r="U225"/>
  <c r="V226"/>
  <c r="U226"/>
  <c r="V227"/>
  <c r="R227"/>
  <c r="S227"/>
  <c r="T227"/>
  <c r="U227"/>
  <c r="V228"/>
  <c r="U228"/>
  <c r="V229"/>
  <c r="R229"/>
  <c r="S229"/>
  <c r="T229"/>
  <c r="U229"/>
  <c r="V230"/>
  <c r="U230"/>
  <c r="V231"/>
  <c r="R231"/>
  <c r="S231"/>
  <c r="T231"/>
  <c r="U231"/>
  <c r="C42" i="16"/>
  <c r="W11" s="1"/>
  <c r="D42"/>
  <c r="C18" i="28" s="1"/>
  <c r="E42" i="16"/>
  <c r="D18" i="28" s="1"/>
  <c r="F42" i="16"/>
  <c r="W14"/>
  <c r="V15"/>
  <c r="U15"/>
  <c r="V16"/>
  <c r="U16"/>
  <c r="V17"/>
  <c r="T17"/>
  <c r="U17"/>
  <c r="V18"/>
  <c r="U18"/>
  <c r="V19"/>
  <c r="U19"/>
  <c r="V20"/>
  <c r="U20"/>
  <c r="V21"/>
  <c r="U21"/>
  <c r="V22"/>
  <c r="U22"/>
  <c r="V23"/>
  <c r="U23"/>
  <c r="V24"/>
  <c r="S24"/>
  <c r="T24"/>
  <c r="U24"/>
  <c r="V25"/>
  <c r="U25"/>
  <c r="V26"/>
  <c r="U26"/>
  <c r="V27"/>
  <c r="U27"/>
  <c r="V28"/>
  <c r="U28"/>
  <c r="V29"/>
  <c r="U29"/>
  <c r="V30"/>
  <c r="U30"/>
  <c r="V31"/>
  <c r="U31"/>
  <c r="V32"/>
  <c r="T32"/>
  <c r="U32"/>
  <c r="V33"/>
  <c r="U33"/>
  <c r="V34"/>
  <c r="U34"/>
  <c r="V35"/>
  <c r="U35"/>
  <c r="V36"/>
  <c r="R36"/>
  <c r="V37"/>
  <c r="U37"/>
  <c r="V38"/>
  <c r="U38"/>
  <c r="V39"/>
  <c r="U39"/>
  <c r="V40"/>
  <c r="U40"/>
  <c r="S40"/>
  <c r="V41"/>
  <c r="U41"/>
  <c r="G42"/>
  <c r="H42"/>
  <c r="I42"/>
  <c r="J42"/>
  <c r="K42"/>
  <c r="L42"/>
  <c r="M42"/>
  <c r="N42"/>
  <c r="V42"/>
  <c r="U42"/>
  <c r="V43"/>
  <c r="U43"/>
  <c r="R43"/>
  <c r="V44"/>
  <c r="U44"/>
  <c r="V45"/>
  <c r="S45"/>
  <c r="T45"/>
  <c r="U45"/>
  <c r="V46"/>
  <c r="U46"/>
  <c r="V47"/>
  <c r="S47"/>
  <c r="V48"/>
  <c r="U48"/>
  <c r="V49"/>
  <c r="U49"/>
  <c r="V50"/>
  <c r="U50"/>
  <c r="V51"/>
  <c r="U51"/>
  <c r="V52"/>
  <c r="U52"/>
  <c r="V53"/>
  <c r="T53"/>
  <c r="V54"/>
  <c r="U54"/>
  <c r="V55"/>
  <c r="U55"/>
  <c r="V56"/>
  <c r="U56"/>
  <c r="V57"/>
  <c r="R57"/>
  <c r="V58"/>
  <c r="T58"/>
  <c r="V59"/>
  <c r="U59"/>
  <c r="V60"/>
  <c r="U60"/>
  <c r="V61"/>
  <c r="R61"/>
  <c r="V62"/>
  <c r="U62"/>
  <c r="V63"/>
  <c r="S63"/>
  <c r="T63"/>
  <c r="U63"/>
  <c r="V64"/>
  <c r="S64"/>
  <c r="U64"/>
  <c r="V65"/>
  <c r="T65"/>
  <c r="V66"/>
  <c r="S66"/>
  <c r="V67"/>
  <c r="U67"/>
  <c r="V68"/>
  <c r="U68"/>
  <c r="V69"/>
  <c r="U69"/>
  <c r="S69"/>
  <c r="T69"/>
  <c r="V70"/>
  <c r="U70"/>
  <c r="V71"/>
  <c r="U71"/>
  <c r="V72"/>
  <c r="U72"/>
  <c r="V73"/>
  <c r="U73"/>
  <c r="V74"/>
  <c r="U74"/>
  <c r="V75"/>
  <c r="U75"/>
  <c r="R75"/>
  <c r="S75"/>
  <c r="V76"/>
  <c r="U76"/>
  <c r="V77"/>
  <c r="S77"/>
  <c r="V78"/>
  <c r="U78"/>
  <c r="V79"/>
  <c r="S79"/>
  <c r="V80"/>
  <c r="U80"/>
  <c r="V81"/>
  <c r="U81"/>
  <c r="V82"/>
  <c r="T82"/>
  <c r="V83"/>
  <c r="U83"/>
  <c r="V84"/>
  <c r="U84"/>
  <c r="V85"/>
  <c r="T85"/>
  <c r="U85"/>
  <c r="V86"/>
  <c r="S86"/>
  <c r="V87"/>
  <c r="U87"/>
  <c r="V88"/>
  <c r="U88"/>
  <c r="V89"/>
  <c r="R89"/>
  <c r="V90"/>
  <c r="T90"/>
  <c r="V91"/>
  <c r="U91"/>
  <c r="R91"/>
  <c r="V92"/>
  <c r="U92"/>
  <c r="V93"/>
  <c r="R93"/>
  <c r="T93"/>
  <c r="V94"/>
  <c r="T94"/>
  <c r="V95"/>
  <c r="S95"/>
  <c r="V96"/>
  <c r="U96"/>
  <c r="V97"/>
  <c r="T97"/>
  <c r="V98"/>
  <c r="T98"/>
  <c r="V99"/>
  <c r="R99"/>
  <c r="S99"/>
  <c r="T99"/>
  <c r="U99"/>
  <c r="V100"/>
  <c r="S100"/>
  <c r="V101"/>
  <c r="U101"/>
  <c r="V102"/>
  <c r="U102"/>
  <c r="V103"/>
  <c r="U103"/>
  <c r="V104"/>
  <c r="U104"/>
  <c r="V105"/>
  <c r="R105"/>
  <c r="S105"/>
  <c r="T105"/>
  <c r="U105"/>
  <c r="V106"/>
  <c r="U106"/>
  <c r="V107"/>
  <c r="U107"/>
  <c r="V108"/>
  <c r="U108"/>
  <c r="V109"/>
  <c r="U109"/>
  <c r="V110"/>
  <c r="U110"/>
  <c r="V111"/>
  <c r="S111"/>
  <c r="T111"/>
  <c r="V112"/>
  <c r="U112"/>
  <c r="V113"/>
  <c r="T113"/>
  <c r="U113"/>
  <c r="V114"/>
  <c r="R114"/>
  <c r="V115"/>
  <c r="U115"/>
  <c r="V116"/>
  <c r="U116"/>
  <c r="V117"/>
  <c r="R117"/>
  <c r="S117"/>
  <c r="V118"/>
  <c r="U118"/>
  <c r="V119"/>
  <c r="U119"/>
  <c r="V120"/>
  <c r="U120"/>
  <c r="V121"/>
  <c r="R121"/>
  <c r="V122"/>
  <c r="U122"/>
  <c r="V123"/>
  <c r="R123"/>
  <c r="S123"/>
  <c r="T123"/>
  <c r="U123"/>
  <c r="V124"/>
  <c r="U124"/>
  <c r="V125"/>
  <c r="R125"/>
  <c r="V126"/>
  <c r="S126"/>
  <c r="U126"/>
  <c r="V127"/>
  <c r="T127"/>
  <c r="R127"/>
  <c r="V128"/>
  <c r="R128"/>
  <c r="U128"/>
  <c r="V129"/>
  <c r="T129"/>
  <c r="U129"/>
  <c r="V130"/>
  <c r="T130"/>
  <c r="V131"/>
  <c r="U131"/>
  <c r="V132"/>
  <c r="T132"/>
  <c r="V133"/>
  <c r="U133"/>
  <c r="V134"/>
  <c r="U134"/>
  <c r="V135"/>
  <c r="U135"/>
  <c r="V136"/>
  <c r="U136"/>
  <c r="V137"/>
  <c r="U137"/>
  <c r="R137"/>
  <c r="S137"/>
  <c r="V138"/>
  <c r="S138"/>
  <c r="V139"/>
  <c r="U139"/>
  <c r="V140"/>
  <c r="U140"/>
  <c r="V141"/>
  <c r="U141"/>
  <c r="V142"/>
  <c r="S142"/>
  <c r="V143"/>
  <c r="S143"/>
  <c r="U143"/>
  <c r="V144"/>
  <c r="U144"/>
  <c r="V145"/>
  <c r="U145"/>
  <c r="V146"/>
  <c r="T146"/>
  <c r="V147"/>
  <c r="U147"/>
  <c r="V148"/>
  <c r="U148"/>
  <c r="V149"/>
  <c r="R149"/>
  <c r="V150"/>
  <c r="U150"/>
  <c r="V151"/>
  <c r="U151"/>
  <c r="V152"/>
  <c r="U152"/>
  <c r="V153"/>
  <c r="R153"/>
  <c r="V154"/>
  <c r="T154"/>
  <c r="V155"/>
  <c r="U155"/>
  <c r="V156"/>
  <c r="U156"/>
  <c r="V157"/>
  <c r="R157"/>
  <c r="S157"/>
  <c r="V158"/>
  <c r="U158"/>
  <c r="V159"/>
  <c r="S159"/>
  <c r="R159"/>
  <c r="T159"/>
  <c r="U159"/>
  <c r="V160"/>
  <c r="R160"/>
  <c r="U160"/>
  <c r="V161"/>
  <c r="T161"/>
  <c r="V162"/>
  <c r="T162"/>
  <c r="V163"/>
  <c r="U163"/>
  <c r="R163"/>
  <c r="V164"/>
  <c r="U164"/>
  <c r="V165"/>
  <c r="U165"/>
  <c r="T165"/>
  <c r="V166"/>
  <c r="S166"/>
  <c r="U166"/>
  <c r="V167"/>
  <c r="U167"/>
  <c r="V168"/>
  <c r="U168"/>
  <c r="V169"/>
  <c r="U169"/>
  <c r="V170"/>
  <c r="S170"/>
  <c r="V171"/>
  <c r="U171"/>
  <c r="V172"/>
  <c r="U172"/>
  <c r="V173"/>
  <c r="U173"/>
  <c r="V174"/>
  <c r="S174"/>
  <c r="V175"/>
  <c r="R175"/>
  <c r="V176"/>
  <c r="R176"/>
  <c r="V177"/>
  <c r="U177"/>
  <c r="R177"/>
  <c r="V178"/>
  <c r="U178"/>
  <c r="V179"/>
  <c r="U179"/>
  <c r="V180"/>
  <c r="T180"/>
  <c r="U180"/>
  <c r="V181"/>
  <c r="U181"/>
  <c r="V182"/>
  <c r="S182"/>
  <c r="T182"/>
  <c r="V183"/>
  <c r="R183"/>
  <c r="V184"/>
  <c r="U184"/>
  <c r="T184"/>
  <c r="V185"/>
  <c r="U185"/>
  <c r="V186"/>
  <c r="U186"/>
  <c r="R186"/>
  <c r="S186"/>
  <c r="T186"/>
  <c r="V187"/>
  <c r="U187"/>
  <c r="S187"/>
  <c r="V188"/>
  <c r="U188"/>
  <c r="V189"/>
  <c r="S189"/>
  <c r="U189"/>
  <c r="V190"/>
  <c r="U190"/>
  <c r="V191"/>
  <c r="S191"/>
  <c r="V192"/>
  <c r="U192"/>
  <c r="R192"/>
  <c r="S192"/>
  <c r="V193"/>
  <c r="R193"/>
  <c r="S193"/>
  <c r="U193"/>
  <c r="V194"/>
  <c r="U194"/>
  <c r="R194"/>
  <c r="V195"/>
  <c r="U195"/>
  <c r="V196"/>
  <c r="T196"/>
  <c r="V197"/>
  <c r="U197"/>
  <c r="V198"/>
  <c r="S198"/>
  <c r="T198"/>
  <c r="U198"/>
  <c r="V199"/>
  <c r="T199"/>
  <c r="R199"/>
  <c r="V200"/>
  <c r="R200"/>
  <c r="V201"/>
  <c r="U201"/>
  <c r="V202"/>
  <c r="R202"/>
  <c r="S202"/>
  <c r="T202"/>
  <c r="U202"/>
  <c r="V203"/>
  <c r="U203"/>
  <c r="V204"/>
  <c r="U204"/>
  <c r="V205"/>
  <c r="S205"/>
  <c r="V206"/>
  <c r="U206"/>
  <c r="V207"/>
  <c r="R207"/>
  <c r="V208"/>
  <c r="R208"/>
  <c r="S208"/>
  <c r="T208"/>
  <c r="U208"/>
  <c r="V209"/>
  <c r="T209"/>
  <c r="S209"/>
  <c r="U209"/>
  <c r="V210"/>
  <c r="U210"/>
  <c r="V211"/>
  <c r="U211"/>
  <c r="V212"/>
  <c r="T212"/>
  <c r="V213"/>
  <c r="U213"/>
  <c r="V214"/>
  <c r="S214"/>
  <c r="V215"/>
  <c r="T215"/>
  <c r="V216"/>
  <c r="S216"/>
  <c r="U216"/>
  <c r="V217"/>
  <c r="U217"/>
  <c r="V218"/>
  <c r="U218"/>
  <c r="R218"/>
  <c r="V219"/>
  <c r="U219"/>
  <c r="S219"/>
  <c r="V220"/>
  <c r="U220"/>
  <c r="V221"/>
  <c r="S221"/>
  <c r="U221"/>
  <c r="V222"/>
  <c r="U222"/>
  <c r="V223"/>
  <c r="S223"/>
  <c r="U223"/>
  <c r="V224"/>
  <c r="U224"/>
  <c r="R224"/>
  <c r="V225"/>
  <c r="U225"/>
  <c r="V226"/>
  <c r="U226"/>
  <c r="V227"/>
  <c r="T227"/>
  <c r="S227"/>
  <c r="U227"/>
  <c r="V228"/>
  <c r="T228"/>
  <c r="U228"/>
  <c r="V229"/>
  <c r="U229"/>
  <c r="V230"/>
  <c r="S230"/>
  <c r="V231"/>
  <c r="T231"/>
  <c r="C42" i="15"/>
  <c r="B16" i="28" s="1"/>
  <c r="D42" i="15"/>
  <c r="C16" i="28" s="1"/>
  <c r="W12" i="15"/>
  <c r="U12" s="1"/>
  <c r="E42"/>
  <c r="D16" i="28" s="1"/>
  <c r="F42" i="15"/>
  <c r="W14"/>
  <c r="U14"/>
  <c r="V15"/>
  <c r="R15"/>
  <c r="S15"/>
  <c r="T15"/>
  <c r="U15"/>
  <c r="V16"/>
  <c r="R16"/>
  <c r="S16"/>
  <c r="U16"/>
  <c r="V17"/>
  <c r="R17"/>
  <c r="S17"/>
  <c r="T17"/>
  <c r="U17"/>
  <c r="V18"/>
  <c r="R18"/>
  <c r="S18"/>
  <c r="U18"/>
  <c r="V19"/>
  <c r="R19"/>
  <c r="S19"/>
  <c r="T19"/>
  <c r="U19"/>
  <c r="V20"/>
  <c r="R20"/>
  <c r="S20"/>
  <c r="U20"/>
  <c r="V21"/>
  <c r="R21"/>
  <c r="S21"/>
  <c r="T21"/>
  <c r="U21"/>
  <c r="V22"/>
  <c r="R22"/>
  <c r="S22"/>
  <c r="U22"/>
  <c r="V23"/>
  <c r="R23"/>
  <c r="S23"/>
  <c r="T23"/>
  <c r="U23"/>
  <c r="V24"/>
  <c r="R24"/>
  <c r="S24"/>
  <c r="U24"/>
  <c r="V25"/>
  <c r="R25"/>
  <c r="S25"/>
  <c r="T25"/>
  <c r="U25"/>
  <c r="V26"/>
  <c r="R26"/>
  <c r="S26"/>
  <c r="U26"/>
  <c r="V27"/>
  <c r="R27"/>
  <c r="S27"/>
  <c r="T27"/>
  <c r="U27"/>
  <c r="V28"/>
  <c r="R28"/>
  <c r="S28"/>
  <c r="U28"/>
  <c r="V29"/>
  <c r="R29"/>
  <c r="S29"/>
  <c r="T29"/>
  <c r="U29"/>
  <c r="V30"/>
  <c r="R30"/>
  <c r="S30"/>
  <c r="U30"/>
  <c r="V31"/>
  <c r="R31"/>
  <c r="S31"/>
  <c r="T31"/>
  <c r="U31"/>
  <c r="V32"/>
  <c r="R32"/>
  <c r="S32"/>
  <c r="U32"/>
  <c r="V33"/>
  <c r="R33"/>
  <c r="S33"/>
  <c r="T33"/>
  <c r="U33"/>
  <c r="V34"/>
  <c r="R34"/>
  <c r="S34"/>
  <c r="U34"/>
  <c r="V35"/>
  <c r="R35"/>
  <c r="S35"/>
  <c r="T35"/>
  <c r="U35"/>
  <c r="V36"/>
  <c r="R36"/>
  <c r="S36"/>
  <c r="U36"/>
  <c r="V37"/>
  <c r="R37"/>
  <c r="S37"/>
  <c r="T37"/>
  <c r="U37"/>
  <c r="V38"/>
  <c r="R38"/>
  <c r="S38"/>
  <c r="U38"/>
  <c r="V39"/>
  <c r="R39"/>
  <c r="S39"/>
  <c r="T39"/>
  <c r="U39"/>
  <c r="V40"/>
  <c r="R40"/>
  <c r="S40"/>
  <c r="U40"/>
  <c r="V41"/>
  <c r="R41"/>
  <c r="S41"/>
  <c r="T41"/>
  <c r="U41"/>
  <c r="H42"/>
  <c r="I42"/>
  <c r="J42"/>
  <c r="K42"/>
  <c r="L42"/>
  <c r="M42"/>
  <c r="N42"/>
  <c r="O42"/>
  <c r="V42"/>
  <c r="R42"/>
  <c r="S42"/>
  <c r="T42"/>
  <c r="U42"/>
  <c r="V43"/>
  <c r="R43"/>
  <c r="S43"/>
  <c r="U43"/>
  <c r="V44"/>
  <c r="R44"/>
  <c r="S44"/>
  <c r="T44"/>
  <c r="U44"/>
  <c r="V45"/>
  <c r="R45"/>
  <c r="S45"/>
  <c r="U45"/>
  <c r="V46"/>
  <c r="R46"/>
  <c r="S46"/>
  <c r="T46"/>
  <c r="U46"/>
  <c r="V47"/>
  <c r="R47"/>
  <c r="S47"/>
  <c r="U47"/>
  <c r="V48"/>
  <c r="R48"/>
  <c r="S48"/>
  <c r="T48"/>
  <c r="U48"/>
  <c r="V49"/>
  <c r="R49"/>
  <c r="S49"/>
  <c r="U49"/>
  <c r="V50"/>
  <c r="R50"/>
  <c r="S50"/>
  <c r="T50"/>
  <c r="U50"/>
  <c r="V51"/>
  <c r="R51"/>
  <c r="S51"/>
  <c r="U51"/>
  <c r="V52"/>
  <c r="R52"/>
  <c r="S52"/>
  <c r="T52"/>
  <c r="U52"/>
  <c r="V53"/>
  <c r="R53"/>
  <c r="S53"/>
  <c r="U53"/>
  <c r="V54"/>
  <c r="R54"/>
  <c r="S54"/>
  <c r="T54"/>
  <c r="U54"/>
  <c r="V55"/>
  <c r="R55"/>
  <c r="S55"/>
  <c r="U55"/>
  <c r="V56"/>
  <c r="R56"/>
  <c r="S56"/>
  <c r="T56"/>
  <c r="U56"/>
  <c r="V57"/>
  <c r="R57"/>
  <c r="S57"/>
  <c r="U57"/>
  <c r="V58"/>
  <c r="R58"/>
  <c r="S58"/>
  <c r="T58"/>
  <c r="U58"/>
  <c r="V59"/>
  <c r="R59"/>
  <c r="S59"/>
  <c r="U59"/>
  <c r="V60"/>
  <c r="R60"/>
  <c r="S60"/>
  <c r="T60"/>
  <c r="U60"/>
  <c r="V61"/>
  <c r="R61"/>
  <c r="S61"/>
  <c r="U61"/>
  <c r="V62"/>
  <c r="R62"/>
  <c r="S62"/>
  <c r="T62"/>
  <c r="U62"/>
  <c r="V63"/>
  <c r="R63"/>
  <c r="S63"/>
  <c r="U63"/>
  <c r="V64"/>
  <c r="R64"/>
  <c r="S64"/>
  <c r="T64"/>
  <c r="U64"/>
  <c r="V65"/>
  <c r="R65"/>
  <c r="S65"/>
  <c r="U65"/>
  <c r="V66"/>
  <c r="R66"/>
  <c r="S66"/>
  <c r="T66"/>
  <c r="U66"/>
  <c r="V67"/>
  <c r="R67"/>
  <c r="S67"/>
  <c r="U67"/>
  <c r="V68"/>
  <c r="R68"/>
  <c r="S68"/>
  <c r="T68"/>
  <c r="U68"/>
  <c r="V69"/>
  <c r="R69"/>
  <c r="S69"/>
  <c r="U69"/>
  <c r="V70"/>
  <c r="R70"/>
  <c r="S70"/>
  <c r="T70"/>
  <c r="U70"/>
  <c r="V71"/>
  <c r="R71"/>
  <c r="S71"/>
  <c r="U71"/>
  <c r="V72"/>
  <c r="R72"/>
  <c r="S72"/>
  <c r="T72"/>
  <c r="U72"/>
  <c r="V73"/>
  <c r="R73"/>
  <c r="S73"/>
  <c r="U73"/>
  <c r="V74"/>
  <c r="R74"/>
  <c r="S74"/>
  <c r="T74"/>
  <c r="U74"/>
  <c r="V75"/>
  <c r="R75"/>
  <c r="S75"/>
  <c r="U75"/>
  <c r="V76"/>
  <c r="R76"/>
  <c r="S76"/>
  <c r="T76"/>
  <c r="U76"/>
  <c r="V77"/>
  <c r="R77"/>
  <c r="S77"/>
  <c r="U77"/>
  <c r="V78"/>
  <c r="R78"/>
  <c r="S78"/>
  <c r="T78"/>
  <c r="U78"/>
  <c r="V79"/>
  <c r="R79"/>
  <c r="S79"/>
  <c r="U79"/>
  <c r="V80"/>
  <c r="R80"/>
  <c r="S80"/>
  <c r="T80"/>
  <c r="U80"/>
  <c r="V81"/>
  <c r="R81"/>
  <c r="S81"/>
  <c r="U81"/>
  <c r="V82"/>
  <c r="R82"/>
  <c r="S82"/>
  <c r="T82"/>
  <c r="U82"/>
  <c r="V83"/>
  <c r="R83"/>
  <c r="S83"/>
  <c r="U83"/>
  <c r="V84"/>
  <c r="R84"/>
  <c r="S84"/>
  <c r="T84"/>
  <c r="U84"/>
  <c r="V85"/>
  <c r="R85"/>
  <c r="S85"/>
  <c r="U85"/>
  <c r="V86"/>
  <c r="R86"/>
  <c r="S86"/>
  <c r="T86"/>
  <c r="U86"/>
  <c r="V87"/>
  <c r="R87"/>
  <c r="S87"/>
  <c r="U87"/>
  <c r="V88"/>
  <c r="R88"/>
  <c r="S88"/>
  <c r="T88"/>
  <c r="U88"/>
  <c r="V89"/>
  <c r="R89"/>
  <c r="S89"/>
  <c r="U89"/>
  <c r="V90"/>
  <c r="R90"/>
  <c r="S90"/>
  <c r="T90"/>
  <c r="U90"/>
  <c r="V91"/>
  <c r="R91"/>
  <c r="S91"/>
  <c r="U91"/>
  <c r="V92"/>
  <c r="R92"/>
  <c r="S92"/>
  <c r="T92"/>
  <c r="U92"/>
  <c r="V93"/>
  <c r="R93"/>
  <c r="S93"/>
  <c r="U93"/>
  <c r="V94"/>
  <c r="R94"/>
  <c r="S94"/>
  <c r="T94"/>
  <c r="U94"/>
  <c r="V95"/>
  <c r="R95"/>
  <c r="S95"/>
  <c r="U95"/>
  <c r="V96"/>
  <c r="R96"/>
  <c r="S96"/>
  <c r="T96"/>
  <c r="U96"/>
  <c r="V97"/>
  <c r="R97"/>
  <c r="S97"/>
  <c r="U97"/>
  <c r="V98"/>
  <c r="R98"/>
  <c r="S98"/>
  <c r="T98"/>
  <c r="U98"/>
  <c r="V99"/>
  <c r="R99"/>
  <c r="S99"/>
  <c r="U99"/>
  <c r="V100"/>
  <c r="R100"/>
  <c r="S100"/>
  <c r="T100"/>
  <c r="U100"/>
  <c r="V101"/>
  <c r="R101"/>
  <c r="S101"/>
  <c r="U101"/>
  <c r="V102"/>
  <c r="R102"/>
  <c r="S102"/>
  <c r="T102"/>
  <c r="U102"/>
  <c r="V103"/>
  <c r="R103"/>
  <c r="S103"/>
  <c r="U103"/>
  <c r="V104"/>
  <c r="R104"/>
  <c r="S104"/>
  <c r="T104"/>
  <c r="U104"/>
  <c r="V105"/>
  <c r="R105"/>
  <c r="S105"/>
  <c r="U105"/>
  <c r="V106"/>
  <c r="R106"/>
  <c r="S106"/>
  <c r="T106"/>
  <c r="U106"/>
  <c r="V107"/>
  <c r="R107"/>
  <c r="S107"/>
  <c r="U107"/>
  <c r="V108"/>
  <c r="R108"/>
  <c r="S108"/>
  <c r="T108"/>
  <c r="U108"/>
  <c r="V109"/>
  <c r="R109"/>
  <c r="S109"/>
  <c r="U109"/>
  <c r="V110"/>
  <c r="R110"/>
  <c r="S110"/>
  <c r="T110"/>
  <c r="U110"/>
  <c r="V111"/>
  <c r="R111"/>
  <c r="S111"/>
  <c r="U111"/>
  <c r="V112"/>
  <c r="R112"/>
  <c r="S112"/>
  <c r="T112"/>
  <c r="U112"/>
  <c r="V113"/>
  <c r="R113"/>
  <c r="S113"/>
  <c r="U113"/>
  <c r="V114"/>
  <c r="R114"/>
  <c r="S114"/>
  <c r="T114"/>
  <c r="U114"/>
  <c r="V115"/>
  <c r="R115"/>
  <c r="S115"/>
  <c r="U115"/>
  <c r="V116"/>
  <c r="R116"/>
  <c r="S116"/>
  <c r="T116"/>
  <c r="U116"/>
  <c r="V117"/>
  <c r="R117"/>
  <c r="S117"/>
  <c r="U117"/>
  <c r="V118"/>
  <c r="R118"/>
  <c r="S118"/>
  <c r="T118"/>
  <c r="U118"/>
  <c r="V119"/>
  <c r="R119"/>
  <c r="S119"/>
  <c r="U119"/>
  <c r="V120"/>
  <c r="R120"/>
  <c r="S120"/>
  <c r="T120"/>
  <c r="U120"/>
  <c r="V121"/>
  <c r="R121"/>
  <c r="S121"/>
  <c r="U121"/>
  <c r="V122"/>
  <c r="R122"/>
  <c r="S122"/>
  <c r="T122"/>
  <c r="U122"/>
  <c r="V123"/>
  <c r="R123"/>
  <c r="S123"/>
  <c r="U123"/>
  <c r="V124"/>
  <c r="R124"/>
  <c r="S124"/>
  <c r="T124"/>
  <c r="U124"/>
  <c r="V125"/>
  <c r="R125"/>
  <c r="S125"/>
  <c r="U125"/>
  <c r="V126"/>
  <c r="R126"/>
  <c r="S126"/>
  <c r="T126"/>
  <c r="U126"/>
  <c r="V127"/>
  <c r="R127"/>
  <c r="S127"/>
  <c r="U127"/>
  <c r="V128"/>
  <c r="R128"/>
  <c r="S128"/>
  <c r="T128"/>
  <c r="U128"/>
  <c r="V129"/>
  <c r="R129"/>
  <c r="S129"/>
  <c r="U129"/>
  <c r="V130"/>
  <c r="R130"/>
  <c r="S130"/>
  <c r="T130"/>
  <c r="U130"/>
  <c r="V131"/>
  <c r="R131"/>
  <c r="S131"/>
  <c r="U131"/>
  <c r="V132"/>
  <c r="R132"/>
  <c r="S132"/>
  <c r="T132"/>
  <c r="U132"/>
  <c r="V133"/>
  <c r="R133"/>
  <c r="S133"/>
  <c r="U133"/>
  <c r="V134"/>
  <c r="R134"/>
  <c r="S134"/>
  <c r="T134"/>
  <c r="U134"/>
  <c r="V135"/>
  <c r="R135"/>
  <c r="S135"/>
  <c r="U135"/>
  <c r="V136"/>
  <c r="R136"/>
  <c r="S136"/>
  <c r="T136"/>
  <c r="U136"/>
  <c r="V137"/>
  <c r="R137"/>
  <c r="S137"/>
  <c r="U137"/>
  <c r="V138"/>
  <c r="R138"/>
  <c r="S138"/>
  <c r="T138"/>
  <c r="U138"/>
  <c r="V139"/>
  <c r="R139"/>
  <c r="S139"/>
  <c r="U139"/>
  <c r="V140"/>
  <c r="R140"/>
  <c r="S140"/>
  <c r="T140"/>
  <c r="U140"/>
  <c r="V141"/>
  <c r="R141"/>
  <c r="S141"/>
  <c r="U141"/>
  <c r="V142"/>
  <c r="R142"/>
  <c r="S142"/>
  <c r="T142"/>
  <c r="U142"/>
  <c r="V143"/>
  <c r="R143"/>
  <c r="S143"/>
  <c r="U143"/>
  <c r="V144"/>
  <c r="R144"/>
  <c r="S144"/>
  <c r="T144"/>
  <c r="U144"/>
  <c r="V145"/>
  <c r="R145"/>
  <c r="S145"/>
  <c r="U145"/>
  <c r="V146"/>
  <c r="R146"/>
  <c r="S146"/>
  <c r="T146"/>
  <c r="U146"/>
  <c r="V147"/>
  <c r="R147"/>
  <c r="S147"/>
  <c r="U147"/>
  <c r="V148"/>
  <c r="R148"/>
  <c r="S148"/>
  <c r="T148"/>
  <c r="U148"/>
  <c r="V149"/>
  <c r="R149"/>
  <c r="S149"/>
  <c r="U149"/>
  <c r="V150"/>
  <c r="R150"/>
  <c r="S150"/>
  <c r="T150"/>
  <c r="U150"/>
  <c r="V151"/>
  <c r="R151"/>
  <c r="S151"/>
  <c r="U151"/>
  <c r="V152"/>
  <c r="R152"/>
  <c r="S152"/>
  <c r="T152"/>
  <c r="U152"/>
  <c r="V153"/>
  <c r="R153"/>
  <c r="S153"/>
  <c r="U153"/>
  <c r="V154"/>
  <c r="R154"/>
  <c r="S154"/>
  <c r="T154"/>
  <c r="U154"/>
  <c r="V155"/>
  <c r="R155"/>
  <c r="S155"/>
  <c r="U155"/>
  <c r="V156"/>
  <c r="R156"/>
  <c r="S156"/>
  <c r="T156"/>
  <c r="U156"/>
  <c r="V157"/>
  <c r="R157"/>
  <c r="S157"/>
  <c r="U157"/>
  <c r="V158"/>
  <c r="R158"/>
  <c r="S158"/>
  <c r="T158"/>
  <c r="U158"/>
  <c r="V159"/>
  <c r="R159"/>
  <c r="S159"/>
  <c r="U159"/>
  <c r="V160"/>
  <c r="R160"/>
  <c r="S160"/>
  <c r="T160"/>
  <c r="U160"/>
  <c r="V161"/>
  <c r="R161"/>
  <c r="S161"/>
  <c r="U161"/>
  <c r="V162"/>
  <c r="R162"/>
  <c r="S162"/>
  <c r="T162"/>
  <c r="U162"/>
  <c r="V163"/>
  <c r="R163"/>
  <c r="S163"/>
  <c r="U163"/>
  <c r="V164"/>
  <c r="R164"/>
  <c r="S164"/>
  <c r="T164"/>
  <c r="U164"/>
  <c r="V165"/>
  <c r="R165"/>
  <c r="S165"/>
  <c r="U165"/>
  <c r="V166"/>
  <c r="R166"/>
  <c r="S166"/>
  <c r="T166"/>
  <c r="U166"/>
  <c r="V167"/>
  <c r="R167"/>
  <c r="S167"/>
  <c r="U167"/>
  <c r="V168"/>
  <c r="R168"/>
  <c r="S168"/>
  <c r="T168"/>
  <c r="U168"/>
  <c r="V169"/>
  <c r="R169"/>
  <c r="S169"/>
  <c r="U169"/>
  <c r="V170"/>
  <c r="R170"/>
  <c r="S170"/>
  <c r="T170"/>
  <c r="U170"/>
  <c r="V171"/>
  <c r="R171"/>
  <c r="S171"/>
  <c r="U171"/>
  <c r="V172"/>
  <c r="R172"/>
  <c r="S172"/>
  <c r="T172"/>
  <c r="U172"/>
  <c r="V173"/>
  <c r="R173"/>
  <c r="S173"/>
  <c r="U173"/>
  <c r="V174"/>
  <c r="R174"/>
  <c r="S174"/>
  <c r="T174"/>
  <c r="U174"/>
  <c r="V175"/>
  <c r="R175"/>
  <c r="S175"/>
  <c r="U175"/>
  <c r="V176"/>
  <c r="R176"/>
  <c r="S176"/>
  <c r="T176"/>
  <c r="U176"/>
  <c r="V177"/>
  <c r="R177"/>
  <c r="S177"/>
  <c r="U177"/>
  <c r="V178"/>
  <c r="R178"/>
  <c r="S178"/>
  <c r="T178"/>
  <c r="U178"/>
  <c r="V179"/>
  <c r="R179"/>
  <c r="S179"/>
  <c r="U179"/>
  <c r="V180"/>
  <c r="R180"/>
  <c r="S180"/>
  <c r="T180"/>
  <c r="U180"/>
  <c r="V181"/>
  <c r="R181"/>
  <c r="S181"/>
  <c r="U181"/>
  <c r="V182"/>
  <c r="R182"/>
  <c r="S182"/>
  <c r="T182"/>
  <c r="U182"/>
  <c r="V183"/>
  <c r="R183"/>
  <c r="S183"/>
  <c r="U183"/>
  <c r="V184"/>
  <c r="R184"/>
  <c r="S184"/>
  <c r="T184"/>
  <c r="U184"/>
  <c r="V185"/>
  <c r="R185"/>
  <c r="S185"/>
  <c r="U185"/>
  <c r="V186"/>
  <c r="R186"/>
  <c r="S186"/>
  <c r="T186"/>
  <c r="U186"/>
  <c r="V187"/>
  <c r="R187"/>
  <c r="S187"/>
  <c r="U187"/>
  <c r="V188"/>
  <c r="R188"/>
  <c r="S188"/>
  <c r="T188"/>
  <c r="U188"/>
  <c r="V189"/>
  <c r="R189"/>
  <c r="S189"/>
  <c r="U189"/>
  <c r="V190"/>
  <c r="R190"/>
  <c r="S190"/>
  <c r="T190"/>
  <c r="U190"/>
  <c r="V191"/>
  <c r="R191"/>
  <c r="S191"/>
  <c r="U191"/>
  <c r="V192"/>
  <c r="R192"/>
  <c r="S192"/>
  <c r="T192"/>
  <c r="U192"/>
  <c r="V193"/>
  <c r="R193"/>
  <c r="S193"/>
  <c r="U193"/>
  <c r="V194"/>
  <c r="R194"/>
  <c r="S194"/>
  <c r="T194"/>
  <c r="U194"/>
  <c r="V195"/>
  <c r="R195"/>
  <c r="S195"/>
  <c r="U195"/>
  <c r="V196"/>
  <c r="R196"/>
  <c r="S196"/>
  <c r="T196"/>
  <c r="U196"/>
  <c r="V197"/>
  <c r="R197"/>
  <c r="S197"/>
  <c r="U197"/>
  <c r="V198"/>
  <c r="R198"/>
  <c r="S198"/>
  <c r="T198"/>
  <c r="U198"/>
  <c r="V199"/>
  <c r="R199"/>
  <c r="S199"/>
  <c r="U199"/>
  <c r="V200"/>
  <c r="R200"/>
  <c r="S200"/>
  <c r="T200"/>
  <c r="U200"/>
  <c r="V201"/>
  <c r="R201"/>
  <c r="S201"/>
  <c r="U201"/>
  <c r="V202"/>
  <c r="R202"/>
  <c r="S202"/>
  <c r="T202"/>
  <c r="U202"/>
  <c r="V203"/>
  <c r="R203"/>
  <c r="S203"/>
  <c r="U203"/>
  <c r="V204"/>
  <c r="R204"/>
  <c r="S204"/>
  <c r="T204"/>
  <c r="U204"/>
  <c r="V205"/>
  <c r="R205"/>
  <c r="S205"/>
  <c r="U205"/>
  <c r="V206"/>
  <c r="R206"/>
  <c r="S206"/>
  <c r="T206"/>
  <c r="U206"/>
  <c r="V207"/>
  <c r="R207"/>
  <c r="S207"/>
  <c r="U207"/>
  <c r="V208"/>
  <c r="R208"/>
  <c r="S208"/>
  <c r="T208"/>
  <c r="U208"/>
  <c r="V209"/>
  <c r="R209"/>
  <c r="S209"/>
  <c r="U209"/>
  <c r="V210"/>
  <c r="R210"/>
  <c r="S210"/>
  <c r="T210"/>
  <c r="U210"/>
  <c r="V211"/>
  <c r="R211"/>
  <c r="S211"/>
  <c r="U211"/>
  <c r="V212"/>
  <c r="R212"/>
  <c r="S212"/>
  <c r="T212"/>
  <c r="U212"/>
  <c r="V213"/>
  <c r="R213"/>
  <c r="S213"/>
  <c r="U213"/>
  <c r="V214"/>
  <c r="R214"/>
  <c r="S214"/>
  <c r="T214"/>
  <c r="U214"/>
  <c r="V215"/>
  <c r="R215"/>
  <c r="S215"/>
  <c r="U215"/>
  <c r="V216"/>
  <c r="R216"/>
  <c r="S216"/>
  <c r="T216"/>
  <c r="U216"/>
  <c r="V217"/>
  <c r="R217"/>
  <c r="S217"/>
  <c r="U217"/>
  <c r="V218"/>
  <c r="R218"/>
  <c r="S218"/>
  <c r="T218"/>
  <c r="U218"/>
  <c r="V219"/>
  <c r="R219"/>
  <c r="S219"/>
  <c r="U219"/>
  <c r="V220"/>
  <c r="R220"/>
  <c r="S220"/>
  <c r="T220"/>
  <c r="U220"/>
  <c r="V221"/>
  <c r="R221"/>
  <c r="S221"/>
  <c r="U221"/>
  <c r="V222"/>
  <c r="R222"/>
  <c r="S222"/>
  <c r="T222"/>
  <c r="U222"/>
  <c r="V223"/>
  <c r="R223"/>
  <c r="V224"/>
  <c r="R224"/>
  <c r="S224"/>
  <c r="T224"/>
  <c r="U224"/>
  <c r="V225"/>
  <c r="R225"/>
  <c r="U225"/>
  <c r="V226"/>
  <c r="R226"/>
  <c r="S226"/>
  <c r="T226"/>
  <c r="U226"/>
  <c r="V227"/>
  <c r="R227"/>
  <c r="S227"/>
  <c r="U227"/>
  <c r="V228"/>
  <c r="R228"/>
  <c r="S228"/>
  <c r="T228"/>
  <c r="U228"/>
  <c r="V229"/>
  <c r="R229"/>
  <c r="V230"/>
  <c r="R230"/>
  <c r="S230"/>
  <c r="T230"/>
  <c r="U230"/>
  <c r="V231"/>
  <c r="R231"/>
  <c r="V202" i="14"/>
  <c r="V203"/>
  <c r="S203"/>
  <c r="V204"/>
  <c r="V205"/>
  <c r="S205"/>
  <c r="V206"/>
  <c r="V207"/>
  <c r="S207"/>
  <c r="V208"/>
  <c r="V209"/>
  <c r="S209"/>
  <c r="V210"/>
  <c r="V211"/>
  <c r="S211"/>
  <c r="V212"/>
  <c r="V213"/>
  <c r="S213"/>
  <c r="V214"/>
  <c r="V215"/>
  <c r="S215"/>
  <c r="V216"/>
  <c r="V217"/>
  <c r="S217"/>
  <c r="V218"/>
  <c r="V219"/>
  <c r="S219"/>
  <c r="V220"/>
  <c r="V221"/>
  <c r="S221"/>
  <c r="V222"/>
  <c r="V223"/>
  <c r="S223"/>
  <c r="V224"/>
  <c r="V225"/>
  <c r="S225"/>
  <c r="V226"/>
  <c r="V227"/>
  <c r="S227"/>
  <c r="V228"/>
  <c r="V229"/>
  <c r="S229"/>
  <c r="V230"/>
  <c r="V231"/>
  <c r="S231"/>
  <c r="V201"/>
  <c r="V171"/>
  <c r="S171"/>
  <c r="V172"/>
  <c r="V173"/>
  <c r="S173"/>
  <c r="V174"/>
  <c r="V175"/>
  <c r="S175"/>
  <c r="V176"/>
  <c r="V177"/>
  <c r="S177"/>
  <c r="V178"/>
  <c r="V179"/>
  <c r="S179"/>
  <c r="V180"/>
  <c r="V181"/>
  <c r="S181"/>
  <c r="V182"/>
  <c r="V183"/>
  <c r="S183"/>
  <c r="V184"/>
  <c r="V185"/>
  <c r="S185"/>
  <c r="V186"/>
  <c r="V187"/>
  <c r="S187"/>
  <c r="V188"/>
  <c r="V189"/>
  <c r="S189"/>
  <c r="V190"/>
  <c r="V191"/>
  <c r="S191"/>
  <c r="V192"/>
  <c r="V193"/>
  <c r="S193"/>
  <c r="V194"/>
  <c r="V195"/>
  <c r="S195"/>
  <c r="V196"/>
  <c r="V197"/>
  <c r="S197"/>
  <c r="V198"/>
  <c r="V199"/>
  <c r="S199"/>
  <c r="V200"/>
  <c r="V170"/>
  <c r="S170"/>
  <c r="V140"/>
  <c r="V141"/>
  <c r="U141"/>
  <c r="V142"/>
  <c r="V143"/>
  <c r="U143"/>
  <c r="V144"/>
  <c r="V145"/>
  <c r="U145"/>
  <c r="V146"/>
  <c r="V147"/>
  <c r="U147"/>
  <c r="V148"/>
  <c r="V149"/>
  <c r="U149"/>
  <c r="V150"/>
  <c r="V151"/>
  <c r="U151"/>
  <c r="V152"/>
  <c r="V153"/>
  <c r="U153"/>
  <c r="V154"/>
  <c r="V155"/>
  <c r="U155"/>
  <c r="V156"/>
  <c r="V157"/>
  <c r="U157"/>
  <c r="V158"/>
  <c r="V159"/>
  <c r="U159"/>
  <c r="V160"/>
  <c r="V161"/>
  <c r="U161"/>
  <c r="V162"/>
  <c r="V163"/>
  <c r="U163"/>
  <c r="V164"/>
  <c r="V165"/>
  <c r="U165"/>
  <c r="V166"/>
  <c r="V167"/>
  <c r="U167"/>
  <c r="V168"/>
  <c r="V169"/>
  <c r="U169"/>
  <c r="V139"/>
  <c r="V109"/>
  <c r="U109"/>
  <c r="V110"/>
  <c r="V111"/>
  <c r="U111"/>
  <c r="V112"/>
  <c r="V113"/>
  <c r="U113"/>
  <c r="V114"/>
  <c r="V115"/>
  <c r="U115"/>
  <c r="V116"/>
  <c r="V117"/>
  <c r="U117"/>
  <c r="V118"/>
  <c r="V119"/>
  <c r="U119"/>
  <c r="V120"/>
  <c r="V121"/>
  <c r="U121"/>
  <c r="V122"/>
  <c r="V123"/>
  <c r="U123"/>
  <c r="V124"/>
  <c r="V125"/>
  <c r="U125"/>
  <c r="V126"/>
  <c r="V127"/>
  <c r="U127"/>
  <c r="V128"/>
  <c r="V129"/>
  <c r="U129"/>
  <c r="V130"/>
  <c r="V131"/>
  <c r="U131"/>
  <c r="V132"/>
  <c r="V133"/>
  <c r="U133"/>
  <c r="V134"/>
  <c r="V135"/>
  <c r="U135"/>
  <c r="V136"/>
  <c r="V137"/>
  <c r="U137"/>
  <c r="V138"/>
  <c r="V108"/>
  <c r="S108"/>
  <c r="V78"/>
  <c r="V79"/>
  <c r="S79"/>
  <c r="V80"/>
  <c r="V81"/>
  <c r="S81"/>
  <c r="V82"/>
  <c r="V83"/>
  <c r="S83"/>
  <c r="V84"/>
  <c r="V85"/>
  <c r="S85"/>
  <c r="V86"/>
  <c r="V87"/>
  <c r="S87"/>
  <c r="V88"/>
  <c r="V89"/>
  <c r="S89"/>
  <c r="V90"/>
  <c r="V91"/>
  <c r="S91"/>
  <c r="V92"/>
  <c r="V93"/>
  <c r="S93"/>
  <c r="V94"/>
  <c r="V95"/>
  <c r="S95"/>
  <c r="V96"/>
  <c r="V97"/>
  <c r="S97"/>
  <c r="V98"/>
  <c r="V99"/>
  <c r="S99"/>
  <c r="V100"/>
  <c r="V101"/>
  <c r="S101"/>
  <c r="V102"/>
  <c r="V103"/>
  <c r="S103"/>
  <c r="V104"/>
  <c r="V105"/>
  <c r="S105"/>
  <c r="V106"/>
  <c r="V107"/>
  <c r="S107"/>
  <c r="V77"/>
  <c r="V47"/>
  <c r="V48"/>
  <c r="V49"/>
  <c r="V50"/>
  <c r="V51"/>
  <c r="V52"/>
  <c r="V53"/>
  <c r="V54"/>
  <c r="V55"/>
  <c r="V56"/>
  <c r="V57"/>
  <c r="V58"/>
  <c r="V59"/>
  <c r="V60"/>
  <c r="V61"/>
  <c r="V62"/>
  <c r="V63"/>
  <c r="V64"/>
  <c r="V65"/>
  <c r="V66"/>
  <c r="V67"/>
  <c r="V68"/>
  <c r="V69"/>
  <c r="V70"/>
  <c r="V71"/>
  <c r="V72"/>
  <c r="V73"/>
  <c r="V74"/>
  <c r="V75"/>
  <c r="V76"/>
  <c r="V46"/>
  <c r="S46"/>
  <c r="V16"/>
  <c r="V17"/>
  <c r="S17"/>
  <c r="V18"/>
  <c r="V19"/>
  <c r="S19"/>
  <c r="V20"/>
  <c r="V21"/>
  <c r="V22"/>
  <c r="V23"/>
  <c r="V24"/>
  <c r="V25"/>
  <c r="V26"/>
  <c r="V27"/>
  <c r="V28"/>
  <c r="V29"/>
  <c r="V30"/>
  <c r="V31"/>
  <c r="V32"/>
  <c r="V33"/>
  <c r="V34"/>
  <c r="V35"/>
  <c r="V36"/>
  <c r="V37"/>
  <c r="V38"/>
  <c r="V39"/>
  <c r="V40"/>
  <c r="V41"/>
  <c r="V42"/>
  <c r="V43"/>
  <c r="V44"/>
  <c r="V45"/>
  <c r="U202"/>
  <c r="U203"/>
  <c r="U204"/>
  <c r="U205"/>
  <c r="U206"/>
  <c r="U207"/>
  <c r="U208"/>
  <c r="U209"/>
  <c r="U210"/>
  <c r="U211"/>
  <c r="U212"/>
  <c r="U213"/>
  <c r="U214"/>
  <c r="U215"/>
  <c r="U216"/>
  <c r="U217"/>
  <c r="U218"/>
  <c r="U219"/>
  <c r="U220"/>
  <c r="U221"/>
  <c r="U222"/>
  <c r="U223"/>
  <c r="U224"/>
  <c r="U225"/>
  <c r="U226"/>
  <c r="U227"/>
  <c r="U228"/>
  <c r="U229"/>
  <c r="U230"/>
  <c r="U231"/>
  <c r="U201"/>
  <c r="U171"/>
  <c r="U172"/>
  <c r="U173"/>
  <c r="U174"/>
  <c r="U175"/>
  <c r="U176"/>
  <c r="U177"/>
  <c r="U178"/>
  <c r="U179"/>
  <c r="U180"/>
  <c r="U181"/>
  <c r="U182"/>
  <c r="U183"/>
  <c r="U184"/>
  <c r="U185"/>
  <c r="U186"/>
  <c r="U187"/>
  <c r="U188"/>
  <c r="U189"/>
  <c r="U190"/>
  <c r="U191"/>
  <c r="U192"/>
  <c r="U193"/>
  <c r="U194"/>
  <c r="U195"/>
  <c r="U196"/>
  <c r="U197"/>
  <c r="U198"/>
  <c r="U199"/>
  <c r="U200"/>
  <c r="U170"/>
  <c r="U139"/>
  <c r="U140"/>
  <c r="U142"/>
  <c r="U144"/>
  <c r="U146"/>
  <c r="U148"/>
  <c r="U150"/>
  <c r="U152"/>
  <c r="U154"/>
  <c r="U156"/>
  <c r="U158"/>
  <c r="U160"/>
  <c r="U162"/>
  <c r="U164"/>
  <c r="U166"/>
  <c r="U168"/>
  <c r="U138"/>
  <c r="U110"/>
  <c r="U112"/>
  <c r="U114"/>
  <c r="U116"/>
  <c r="U118"/>
  <c r="U120"/>
  <c r="U122"/>
  <c r="U124"/>
  <c r="U126"/>
  <c r="U128"/>
  <c r="U130"/>
  <c r="U132"/>
  <c r="U134"/>
  <c r="U136"/>
  <c r="U108"/>
  <c r="U78"/>
  <c r="U79"/>
  <c r="U80"/>
  <c r="U81"/>
  <c r="U82"/>
  <c r="U83"/>
  <c r="U84"/>
  <c r="U85"/>
  <c r="U86"/>
  <c r="U87"/>
  <c r="U88"/>
  <c r="U89"/>
  <c r="U90"/>
  <c r="U91"/>
  <c r="U92"/>
  <c r="U93"/>
  <c r="U94"/>
  <c r="U95"/>
  <c r="U96"/>
  <c r="U97"/>
  <c r="U98"/>
  <c r="U99"/>
  <c r="U100"/>
  <c r="U101"/>
  <c r="U102"/>
  <c r="U103"/>
  <c r="U104"/>
  <c r="U105"/>
  <c r="U106"/>
  <c r="U107"/>
  <c r="U77"/>
  <c r="U47"/>
  <c r="U48"/>
  <c r="U49"/>
  <c r="U50"/>
  <c r="U51"/>
  <c r="U52"/>
  <c r="U53"/>
  <c r="U54"/>
  <c r="U55"/>
  <c r="U56"/>
  <c r="U57"/>
  <c r="U58"/>
  <c r="U59"/>
  <c r="U60"/>
  <c r="U61"/>
  <c r="U62"/>
  <c r="U63"/>
  <c r="U64"/>
  <c r="U65"/>
  <c r="U66"/>
  <c r="U67"/>
  <c r="U68"/>
  <c r="U69"/>
  <c r="U70"/>
  <c r="U71"/>
  <c r="U72"/>
  <c r="U73"/>
  <c r="U74"/>
  <c r="U75"/>
  <c r="U76"/>
  <c r="U46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4"/>
  <c r="U35"/>
  <c r="U36"/>
  <c r="U37"/>
  <c r="U38"/>
  <c r="U39"/>
  <c r="U40"/>
  <c r="U41"/>
  <c r="U42"/>
  <c r="U43"/>
  <c r="U44"/>
  <c r="U45"/>
  <c r="V15"/>
  <c r="U15"/>
  <c r="T202"/>
  <c r="T203"/>
  <c r="T204"/>
  <c r="T205"/>
  <c r="T206"/>
  <c r="T207"/>
  <c r="T208"/>
  <c r="T209"/>
  <c r="T210"/>
  <c r="T211"/>
  <c r="T212"/>
  <c r="T213"/>
  <c r="T214"/>
  <c r="T215"/>
  <c r="T216"/>
  <c r="T217"/>
  <c r="T218"/>
  <c r="T219"/>
  <c r="T220"/>
  <c r="T221"/>
  <c r="T222"/>
  <c r="T223"/>
  <c r="T224"/>
  <c r="T225"/>
  <c r="T226"/>
  <c r="T227"/>
  <c r="T228"/>
  <c r="T229"/>
  <c r="T230"/>
  <c r="T231"/>
  <c r="T201"/>
  <c r="T171"/>
  <c r="T172"/>
  <c r="T173"/>
  <c r="T174"/>
  <c r="T175"/>
  <c r="T176"/>
  <c r="T177"/>
  <c r="T178"/>
  <c r="T179"/>
  <c r="T180"/>
  <c r="T181"/>
  <c r="T182"/>
  <c r="T183"/>
  <c r="T184"/>
  <c r="T185"/>
  <c r="T186"/>
  <c r="T187"/>
  <c r="T188"/>
  <c r="T189"/>
  <c r="T190"/>
  <c r="T191"/>
  <c r="T192"/>
  <c r="T193"/>
  <c r="T194"/>
  <c r="T195"/>
  <c r="T196"/>
  <c r="T197"/>
  <c r="T198"/>
  <c r="T199"/>
  <c r="T200"/>
  <c r="T170"/>
  <c r="T140"/>
  <c r="T141"/>
  <c r="T142"/>
  <c r="T143"/>
  <c r="T144"/>
  <c r="T145"/>
  <c r="T146"/>
  <c r="T147"/>
  <c r="T148"/>
  <c r="T149"/>
  <c r="T150"/>
  <c r="T151"/>
  <c r="T152"/>
  <c r="T153"/>
  <c r="T154"/>
  <c r="T155"/>
  <c r="T156"/>
  <c r="T157"/>
  <c r="T158"/>
  <c r="T159"/>
  <c r="T160"/>
  <c r="T161"/>
  <c r="T162"/>
  <c r="T163"/>
  <c r="T164"/>
  <c r="T165"/>
  <c r="T166"/>
  <c r="T167"/>
  <c r="T168"/>
  <c r="T169"/>
  <c r="T139"/>
  <c r="T109"/>
  <c r="T110"/>
  <c r="T111"/>
  <c r="T112"/>
  <c r="T113"/>
  <c r="T114"/>
  <c r="T115"/>
  <c r="T116"/>
  <c r="T117"/>
  <c r="T118"/>
  <c r="T119"/>
  <c r="T120"/>
  <c r="T121"/>
  <c r="T122"/>
  <c r="T123"/>
  <c r="T124"/>
  <c r="T125"/>
  <c r="T126"/>
  <c r="T127"/>
  <c r="T128"/>
  <c r="T129"/>
  <c r="T130"/>
  <c r="T131"/>
  <c r="T132"/>
  <c r="T133"/>
  <c r="T134"/>
  <c r="T135"/>
  <c r="T136"/>
  <c r="T137"/>
  <c r="T138"/>
  <c r="T108"/>
  <c r="T78"/>
  <c r="T79"/>
  <c r="T80"/>
  <c r="T81"/>
  <c r="T82"/>
  <c r="T83"/>
  <c r="T84"/>
  <c r="T85"/>
  <c r="T86"/>
  <c r="T87"/>
  <c r="T88"/>
  <c r="T89"/>
  <c r="T90"/>
  <c r="T91"/>
  <c r="T92"/>
  <c r="T93"/>
  <c r="T94"/>
  <c r="T95"/>
  <c r="T96"/>
  <c r="T97"/>
  <c r="T98"/>
  <c r="T99"/>
  <c r="T100"/>
  <c r="T101"/>
  <c r="T102"/>
  <c r="T103"/>
  <c r="T104"/>
  <c r="T105"/>
  <c r="T106"/>
  <c r="T107"/>
  <c r="T77"/>
  <c r="T47"/>
  <c r="T48"/>
  <c r="T49"/>
  <c r="T50"/>
  <c r="T51"/>
  <c r="T52"/>
  <c r="T53"/>
  <c r="T54"/>
  <c r="T55"/>
  <c r="T56"/>
  <c r="T57"/>
  <c r="T58"/>
  <c r="T59"/>
  <c r="T60"/>
  <c r="T61"/>
  <c r="T62"/>
  <c r="T63"/>
  <c r="T64"/>
  <c r="T65"/>
  <c r="T66"/>
  <c r="T67"/>
  <c r="T68"/>
  <c r="T69"/>
  <c r="T70"/>
  <c r="T71"/>
  <c r="T72"/>
  <c r="T73"/>
  <c r="T74"/>
  <c r="T75"/>
  <c r="T76"/>
  <c r="T46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15"/>
  <c r="S202"/>
  <c r="S204"/>
  <c r="S206"/>
  <c r="S208"/>
  <c r="S210"/>
  <c r="S212"/>
  <c r="S214"/>
  <c r="S216"/>
  <c r="S218"/>
  <c r="S220"/>
  <c r="S222"/>
  <c r="S224"/>
  <c r="S226"/>
  <c r="S228"/>
  <c r="S230"/>
  <c r="S201"/>
  <c r="S172"/>
  <c r="S174"/>
  <c r="S176"/>
  <c r="S178"/>
  <c r="S180"/>
  <c r="S182"/>
  <c r="S184"/>
  <c r="S186"/>
  <c r="S188"/>
  <c r="S190"/>
  <c r="S192"/>
  <c r="S194"/>
  <c r="S196"/>
  <c r="S198"/>
  <c r="S200"/>
  <c r="S140"/>
  <c r="S142"/>
  <c r="S144"/>
  <c r="S146"/>
  <c r="S148"/>
  <c r="S150"/>
  <c r="S152"/>
  <c r="S154"/>
  <c r="S156"/>
  <c r="S158"/>
  <c r="S160"/>
  <c r="S162"/>
  <c r="S164"/>
  <c r="S166"/>
  <c r="S168"/>
  <c r="S139"/>
  <c r="S110"/>
  <c r="S112"/>
  <c r="S114"/>
  <c r="S116"/>
  <c r="S118"/>
  <c r="S120"/>
  <c r="S122"/>
  <c r="S124"/>
  <c r="S126"/>
  <c r="S128"/>
  <c r="S130"/>
  <c r="S132"/>
  <c r="S134"/>
  <c r="S136"/>
  <c r="S138"/>
  <c r="S78"/>
  <c r="S80"/>
  <c r="S82"/>
  <c r="S84"/>
  <c r="S86"/>
  <c r="S88"/>
  <c r="S90"/>
  <c r="S92"/>
  <c r="S94"/>
  <c r="S96"/>
  <c r="S98"/>
  <c r="S100"/>
  <c r="S102"/>
  <c r="S104"/>
  <c r="S106"/>
  <c r="S77"/>
  <c r="S76"/>
  <c r="S47"/>
  <c r="S48"/>
  <c r="S49"/>
  <c r="S50"/>
  <c r="S51"/>
  <c r="S52"/>
  <c r="S53"/>
  <c r="S54"/>
  <c r="S55"/>
  <c r="S56"/>
  <c r="S57"/>
  <c r="S58"/>
  <c r="S59"/>
  <c r="S60"/>
  <c r="S61"/>
  <c r="S62"/>
  <c r="S63"/>
  <c r="S64"/>
  <c r="S65"/>
  <c r="S66"/>
  <c r="S67"/>
  <c r="S68"/>
  <c r="S69"/>
  <c r="S70"/>
  <c r="S71"/>
  <c r="S72"/>
  <c r="S73"/>
  <c r="S74"/>
  <c r="S75"/>
  <c r="S43"/>
  <c r="S44"/>
  <c r="S45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16"/>
  <c r="S18"/>
  <c r="S15"/>
  <c r="F42"/>
  <c r="W14"/>
  <c r="D42"/>
  <c r="C17" i="28" s="1"/>
  <c r="E42" i="14"/>
  <c r="D17" i="28" s="1"/>
  <c r="C42" i="14"/>
  <c r="B17" i="28" s="1"/>
  <c r="R16" i="14"/>
  <c r="R17"/>
  <c r="R18"/>
  <c r="R19"/>
  <c r="R20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7"/>
  <c r="R48"/>
  <c r="R49"/>
  <c r="R50"/>
  <c r="R51"/>
  <c r="R52"/>
  <c r="R53"/>
  <c r="R54"/>
  <c r="R55"/>
  <c r="R56"/>
  <c r="R57"/>
  <c r="R58"/>
  <c r="R59"/>
  <c r="R60"/>
  <c r="R61"/>
  <c r="R62"/>
  <c r="R63"/>
  <c r="R64"/>
  <c r="R65"/>
  <c r="R66"/>
  <c r="R67"/>
  <c r="R68"/>
  <c r="R69"/>
  <c r="R70"/>
  <c r="R71"/>
  <c r="R72"/>
  <c r="R73"/>
  <c r="R74"/>
  <c r="R75"/>
  <c r="R76"/>
  <c r="R77"/>
  <c r="R78"/>
  <c r="R79"/>
  <c r="R80"/>
  <c r="R81"/>
  <c r="R82"/>
  <c r="R83"/>
  <c r="R84"/>
  <c r="R85"/>
  <c r="R86"/>
  <c r="R87"/>
  <c r="R88"/>
  <c r="R89"/>
  <c r="R90"/>
  <c r="R91"/>
  <c r="R92"/>
  <c r="R93"/>
  <c r="R94"/>
  <c r="R95"/>
  <c r="R96"/>
  <c r="R97"/>
  <c r="R98"/>
  <c r="R99"/>
  <c r="R100"/>
  <c r="R101"/>
  <c r="R102"/>
  <c r="R103"/>
  <c r="R104"/>
  <c r="R105"/>
  <c r="R106"/>
  <c r="R107"/>
  <c r="R109"/>
  <c r="R110"/>
  <c r="R111"/>
  <c r="R112"/>
  <c r="R113"/>
  <c r="R114"/>
  <c r="R115"/>
  <c r="R116"/>
  <c r="R117"/>
  <c r="R118"/>
  <c r="R119"/>
  <c r="R120"/>
  <c r="R121"/>
  <c r="R122"/>
  <c r="R123"/>
  <c r="R124"/>
  <c r="R125"/>
  <c r="R126"/>
  <c r="R127"/>
  <c r="R128"/>
  <c r="R129"/>
  <c r="R130"/>
  <c r="R131"/>
  <c r="R132"/>
  <c r="R133"/>
  <c r="R134"/>
  <c r="R135"/>
  <c r="R136"/>
  <c r="R137"/>
  <c r="R138"/>
  <c r="R139"/>
  <c r="R140"/>
  <c r="R141"/>
  <c r="R142"/>
  <c r="R143"/>
  <c r="R144"/>
  <c r="R145"/>
  <c r="R146"/>
  <c r="R147"/>
  <c r="R148"/>
  <c r="R149"/>
  <c r="R150"/>
  <c r="R151"/>
  <c r="R152"/>
  <c r="R153"/>
  <c r="R154"/>
  <c r="R155"/>
  <c r="R156"/>
  <c r="R157"/>
  <c r="R158"/>
  <c r="R159"/>
  <c r="R160"/>
  <c r="R161"/>
  <c r="R162"/>
  <c r="R163"/>
  <c r="R164"/>
  <c r="R165"/>
  <c r="R166"/>
  <c r="R167"/>
  <c r="R168"/>
  <c r="R169"/>
  <c r="R171"/>
  <c r="R172"/>
  <c r="R173"/>
  <c r="R174"/>
  <c r="R175"/>
  <c r="R176"/>
  <c r="R177"/>
  <c r="R178"/>
  <c r="R179"/>
  <c r="R180"/>
  <c r="R181"/>
  <c r="R182"/>
  <c r="R183"/>
  <c r="R184"/>
  <c r="R185"/>
  <c r="R186"/>
  <c r="R187"/>
  <c r="R188"/>
  <c r="R189"/>
  <c r="R190"/>
  <c r="R191"/>
  <c r="R192"/>
  <c r="R193"/>
  <c r="R194"/>
  <c r="R195"/>
  <c r="R196"/>
  <c r="R197"/>
  <c r="R198"/>
  <c r="R199"/>
  <c r="R200"/>
  <c r="R201"/>
  <c r="R202"/>
  <c r="R203"/>
  <c r="R204"/>
  <c r="R205"/>
  <c r="R206"/>
  <c r="R207"/>
  <c r="R208"/>
  <c r="R209"/>
  <c r="R210"/>
  <c r="R211"/>
  <c r="R212"/>
  <c r="R213"/>
  <c r="R214"/>
  <c r="R215"/>
  <c r="R216"/>
  <c r="R217"/>
  <c r="R218"/>
  <c r="R219"/>
  <c r="R220"/>
  <c r="R221"/>
  <c r="R222"/>
  <c r="R223"/>
  <c r="R224"/>
  <c r="R225"/>
  <c r="R226"/>
  <c r="R227"/>
  <c r="R228"/>
  <c r="R229"/>
  <c r="R230"/>
  <c r="R231"/>
  <c r="R15"/>
  <c r="O42"/>
  <c r="N42"/>
  <c r="M42"/>
  <c r="L42"/>
  <c r="K42"/>
  <c r="J42"/>
  <c r="I42"/>
  <c r="H42"/>
  <c r="G42"/>
  <c r="S14" i="22"/>
  <c r="R14"/>
  <c r="S14" i="23"/>
  <c r="U14"/>
  <c r="R14" i="19"/>
  <c r="R14" i="20"/>
  <c r="S12" i="21"/>
  <c r="S14"/>
  <c r="T172" i="16"/>
  <c r="T170"/>
  <c r="T168"/>
  <c r="R164"/>
  <c r="T164"/>
  <c r="R158"/>
  <c r="T158"/>
  <c r="T152"/>
  <c r="R150"/>
  <c r="T150"/>
  <c r="R148"/>
  <c r="T148"/>
  <c r="R142"/>
  <c r="T140"/>
  <c r="R134"/>
  <c r="T134"/>
  <c r="R130"/>
  <c r="T128"/>
  <c r="R126"/>
  <c r="T126"/>
  <c r="T124"/>
  <c r="R122"/>
  <c r="T122"/>
  <c r="T120"/>
  <c r="R118"/>
  <c r="T118"/>
  <c r="R112"/>
  <c r="T112"/>
  <c r="T108"/>
  <c r="R106"/>
  <c r="T106"/>
  <c r="T104"/>
  <c r="R102"/>
  <c r="T102"/>
  <c r="R98"/>
  <c r="R96"/>
  <c r="T92"/>
  <c r="T88"/>
  <c r="R86"/>
  <c r="T86"/>
  <c r="R84"/>
  <c r="T84"/>
  <c r="R82"/>
  <c r="R80"/>
  <c r="T80"/>
  <c r="R74"/>
  <c r="T74"/>
  <c r="R70"/>
  <c r="T70"/>
  <c r="R68"/>
  <c r="T68"/>
  <c r="R66"/>
  <c r="T66"/>
  <c r="R64"/>
  <c r="T64"/>
  <c r="R62"/>
  <c r="T62"/>
  <c r="R60"/>
  <c r="T60"/>
  <c r="R54"/>
  <c r="T54"/>
  <c r="R52"/>
  <c r="T52"/>
  <c r="R50"/>
  <c r="T50"/>
  <c r="R48"/>
  <c r="T48"/>
  <c r="R44"/>
  <c r="T44"/>
  <c r="R41"/>
  <c r="T41"/>
  <c r="R39"/>
  <c r="T39"/>
  <c r="R37"/>
  <c r="T37"/>
  <c r="R35"/>
  <c r="T35"/>
  <c r="R33"/>
  <c r="T33"/>
  <c r="R31"/>
  <c r="T31"/>
  <c r="R29"/>
  <c r="T29"/>
  <c r="R23"/>
  <c r="T23"/>
  <c r="R21"/>
  <c r="T21"/>
  <c r="R19"/>
  <c r="T19"/>
  <c r="R15"/>
  <c r="T15"/>
  <c r="R230" i="17"/>
  <c r="T230"/>
  <c r="R228"/>
  <c r="T228"/>
  <c r="R226"/>
  <c r="T226"/>
  <c r="R224"/>
  <c r="T224"/>
  <c r="R222"/>
  <c r="T222"/>
  <c r="R220"/>
  <c r="T220"/>
  <c r="R218"/>
  <c r="T218"/>
  <c r="R216"/>
  <c r="T216"/>
  <c r="R214"/>
  <c r="T214"/>
  <c r="R212"/>
  <c r="T212"/>
  <c r="R210"/>
  <c r="T210"/>
  <c r="R208"/>
  <c r="T208"/>
  <c r="R206"/>
  <c r="T206"/>
  <c r="R204"/>
  <c r="T204"/>
  <c r="R202"/>
  <c r="T202"/>
  <c r="R200"/>
  <c r="T200"/>
  <c r="R198"/>
  <c r="T198"/>
  <c r="R196"/>
  <c r="T196"/>
  <c r="R194"/>
  <c r="T194"/>
  <c r="R192"/>
  <c r="T192"/>
  <c r="R190"/>
  <c r="T190"/>
  <c r="R188"/>
  <c r="T188"/>
  <c r="R186"/>
  <c r="T186"/>
  <c r="R184"/>
  <c r="T184"/>
  <c r="R182"/>
  <c r="T182"/>
  <c r="R180"/>
  <c r="T180"/>
  <c r="R178"/>
  <c r="T178"/>
  <c r="R176"/>
  <c r="T176"/>
  <c r="R174"/>
  <c r="T174"/>
  <c r="R172"/>
  <c r="T172"/>
  <c r="R170"/>
  <c r="T170"/>
  <c r="R168"/>
  <c r="T168"/>
  <c r="R166"/>
  <c r="T166"/>
  <c r="R164"/>
  <c r="T164"/>
  <c r="R162"/>
  <c r="T162"/>
  <c r="R160"/>
  <c r="T160"/>
  <c r="R158"/>
  <c r="T158"/>
  <c r="R156"/>
  <c r="T156"/>
  <c r="R154"/>
  <c r="T154"/>
  <c r="R152"/>
  <c r="T152"/>
  <c r="R150"/>
  <c r="T150"/>
  <c r="R148"/>
  <c r="T148"/>
  <c r="R146"/>
  <c r="T146"/>
  <c r="R144"/>
  <c r="T144"/>
  <c r="R142"/>
  <c r="T142"/>
  <c r="R140"/>
  <c r="T140"/>
  <c r="R138"/>
  <c r="T138"/>
  <c r="R136"/>
  <c r="T136"/>
  <c r="R134"/>
  <c r="T134"/>
  <c r="R132"/>
  <c r="T132"/>
  <c r="R130"/>
  <c r="T130"/>
  <c r="R128"/>
  <c r="T128"/>
  <c r="R126"/>
  <c r="T126"/>
  <c r="R124"/>
  <c r="T124"/>
  <c r="R122"/>
  <c r="T122"/>
  <c r="R120"/>
  <c r="T120"/>
  <c r="R118"/>
  <c r="T118"/>
  <c r="R116"/>
  <c r="T116"/>
  <c r="R114"/>
  <c r="T114"/>
  <c r="R112"/>
  <c r="T112"/>
  <c r="R110"/>
  <c r="T110"/>
  <c r="R108"/>
  <c r="T108"/>
  <c r="R106"/>
  <c r="T106"/>
  <c r="R104"/>
  <c r="T104"/>
  <c r="R102"/>
  <c r="T102"/>
  <c r="R100"/>
  <c r="T100"/>
  <c r="R98"/>
  <c r="T98"/>
  <c r="R96"/>
  <c r="T96"/>
  <c r="R94"/>
  <c r="T94"/>
  <c r="R92"/>
  <c r="T92"/>
  <c r="R90"/>
  <c r="T90"/>
  <c r="R88"/>
  <c r="T88"/>
  <c r="R86"/>
  <c r="T86"/>
  <c r="R84"/>
  <c r="T84"/>
  <c r="R82"/>
  <c r="T82"/>
  <c r="R80"/>
  <c r="T80"/>
  <c r="R78"/>
  <c r="T78"/>
  <c r="R76"/>
  <c r="T76"/>
  <c r="R74"/>
  <c r="T74"/>
  <c r="R72"/>
  <c r="T72"/>
  <c r="R70"/>
  <c r="T70"/>
  <c r="R69"/>
  <c r="S69"/>
  <c r="U69"/>
  <c r="R65"/>
  <c r="T65"/>
  <c r="S65"/>
  <c r="R61"/>
  <c r="T61"/>
  <c r="S61"/>
  <c r="R57"/>
  <c r="T57"/>
  <c r="S57"/>
  <c r="R53"/>
  <c r="T53"/>
  <c r="S53"/>
  <c r="R49"/>
  <c r="T49"/>
  <c r="S49"/>
  <c r="R45"/>
  <c r="T45"/>
  <c r="S45"/>
  <c r="R40"/>
  <c r="T40"/>
  <c r="S40"/>
  <c r="R36"/>
  <c r="T36"/>
  <c r="S36"/>
  <c r="R32"/>
  <c r="T32"/>
  <c r="S32"/>
  <c r="U229" i="15"/>
  <c r="S229"/>
  <c r="S225"/>
  <c r="R67" i="17"/>
  <c r="T67"/>
  <c r="S67"/>
  <c r="R63"/>
  <c r="T63"/>
  <c r="S63"/>
  <c r="R59"/>
  <c r="T59"/>
  <c r="S59"/>
  <c r="R55"/>
  <c r="T55"/>
  <c r="S55"/>
  <c r="R51"/>
  <c r="T51"/>
  <c r="S51"/>
  <c r="R43"/>
  <c r="T43"/>
  <c r="S43"/>
  <c r="R38"/>
  <c r="T38"/>
  <c r="S38"/>
  <c r="R34"/>
  <c r="T34"/>
  <c r="S34"/>
  <c r="U231" i="15"/>
  <c r="S231"/>
  <c r="U223"/>
  <c r="S223"/>
  <c r="R170" i="14"/>
  <c r="R108"/>
  <c r="R46"/>
  <c r="S137"/>
  <c r="S135"/>
  <c r="S133"/>
  <c r="S131"/>
  <c r="S129"/>
  <c r="S127"/>
  <c r="S125"/>
  <c r="S123"/>
  <c r="S121"/>
  <c r="S119"/>
  <c r="S117"/>
  <c r="S115"/>
  <c r="S113"/>
  <c r="S111"/>
  <c r="S109"/>
  <c r="S169"/>
  <c r="S167"/>
  <c r="S165"/>
  <c r="S163"/>
  <c r="S161"/>
  <c r="S159"/>
  <c r="S157"/>
  <c r="S155"/>
  <c r="S153"/>
  <c r="S151"/>
  <c r="S149"/>
  <c r="S147"/>
  <c r="S145"/>
  <c r="S143"/>
  <c r="S141"/>
  <c r="T231" i="15"/>
  <c r="T229"/>
  <c r="T227"/>
  <c r="T225"/>
  <c r="T223"/>
  <c r="T221"/>
  <c r="T219"/>
  <c r="T217"/>
  <c r="T215"/>
  <c r="T213"/>
  <c r="T211"/>
  <c r="T209"/>
  <c r="T207"/>
  <c r="T205"/>
  <c r="T203"/>
  <c r="T201"/>
  <c r="T199"/>
  <c r="T197"/>
  <c r="T195"/>
  <c r="T193"/>
  <c r="T191"/>
  <c r="T189"/>
  <c r="T187"/>
  <c r="T185"/>
  <c r="T183"/>
  <c r="T181"/>
  <c r="T179"/>
  <c r="T177"/>
  <c r="T175"/>
  <c r="T173"/>
  <c r="T171"/>
  <c r="T169"/>
  <c r="T167"/>
  <c r="T165"/>
  <c r="T163"/>
  <c r="T161"/>
  <c r="T159"/>
  <c r="T157"/>
  <c r="T155"/>
  <c r="T153"/>
  <c r="T151"/>
  <c r="T149"/>
  <c r="T147"/>
  <c r="T145"/>
  <c r="T143"/>
  <c r="T141"/>
  <c r="T139"/>
  <c r="T137"/>
  <c r="T135"/>
  <c r="T133"/>
  <c r="T131"/>
  <c r="T129"/>
  <c r="T127"/>
  <c r="T125"/>
  <c r="T123"/>
  <c r="T121"/>
  <c r="T119"/>
  <c r="T117"/>
  <c r="T115"/>
  <c r="T113"/>
  <c r="T111"/>
  <c r="T109"/>
  <c r="T107"/>
  <c r="T105"/>
  <c r="T103"/>
  <c r="T101"/>
  <c r="T99"/>
  <c r="T97"/>
  <c r="T95"/>
  <c r="T93"/>
  <c r="T91"/>
  <c r="T89"/>
  <c r="T87"/>
  <c r="T85"/>
  <c r="T83"/>
  <c r="T81"/>
  <c r="T79"/>
  <c r="T77"/>
  <c r="T75"/>
  <c r="T73"/>
  <c r="T71"/>
  <c r="T69"/>
  <c r="T67"/>
  <c r="T65"/>
  <c r="T63"/>
  <c r="T61"/>
  <c r="T59"/>
  <c r="T57"/>
  <c r="T55"/>
  <c r="T53"/>
  <c r="T51"/>
  <c r="T49"/>
  <c r="T47"/>
  <c r="T45"/>
  <c r="T43"/>
  <c r="T40"/>
  <c r="T38"/>
  <c r="T36"/>
  <c r="T34"/>
  <c r="T32"/>
  <c r="T30"/>
  <c r="T28"/>
  <c r="T26"/>
  <c r="T24"/>
  <c r="T22"/>
  <c r="T20"/>
  <c r="T18"/>
  <c r="T16"/>
  <c r="T229" i="16"/>
  <c r="T221"/>
  <c r="T201"/>
  <c r="T197"/>
  <c r="T195"/>
  <c r="T193"/>
  <c r="T189"/>
  <c r="T183"/>
  <c r="T179"/>
  <c r="T177"/>
  <c r="S172"/>
  <c r="S164"/>
  <c r="S158"/>
  <c r="S156"/>
  <c r="S154"/>
  <c r="S152"/>
  <c r="S150"/>
  <c r="S148"/>
  <c r="S146"/>
  <c r="S140"/>
  <c r="S134"/>
  <c r="S128"/>
  <c r="S122"/>
  <c r="S120"/>
  <c r="S118"/>
  <c r="S116"/>
  <c r="S114"/>
  <c r="S112"/>
  <c r="S110"/>
  <c r="S108"/>
  <c r="S104"/>
  <c r="S102"/>
  <c r="S96"/>
  <c r="S92"/>
  <c r="S84"/>
  <c r="S82"/>
  <c r="S80"/>
  <c r="S78"/>
  <c r="S76"/>
  <c r="S74"/>
  <c r="S72"/>
  <c r="S70"/>
  <c r="S68"/>
  <c r="S62"/>
  <c r="S60"/>
  <c r="S54"/>
  <c r="S52"/>
  <c r="S50"/>
  <c r="S48"/>
  <c r="S46"/>
  <c r="S44"/>
  <c r="S42"/>
  <c r="S41"/>
  <c r="S39"/>
  <c r="S37"/>
  <c r="S33"/>
  <c r="S31"/>
  <c r="S29"/>
  <c r="S23"/>
  <c r="S21"/>
  <c r="S19"/>
  <c r="S17"/>
  <c r="S15"/>
  <c r="S230" i="17"/>
  <c r="S228"/>
  <c r="S226"/>
  <c r="S224"/>
  <c r="S222"/>
  <c r="S220"/>
  <c r="S218"/>
  <c r="S216"/>
  <c r="S214"/>
  <c r="S212"/>
  <c r="S210"/>
  <c r="S208"/>
  <c r="S206"/>
  <c r="S204"/>
  <c r="S202"/>
  <c r="S200"/>
  <c r="S198"/>
  <c r="S196"/>
  <c r="S194"/>
  <c r="S192"/>
  <c r="S190"/>
  <c r="S188"/>
  <c r="S186"/>
  <c r="S184"/>
  <c r="S182"/>
  <c r="S180"/>
  <c r="S178"/>
  <c r="S176"/>
  <c r="S174"/>
  <c r="S172"/>
  <c r="S170"/>
  <c r="S168"/>
  <c r="S166"/>
  <c r="S164"/>
  <c r="S162"/>
  <c r="S160"/>
  <c r="S158"/>
  <c r="S156"/>
  <c r="S154"/>
  <c r="S152"/>
  <c r="S150"/>
  <c r="S148"/>
  <c r="S146"/>
  <c r="S144"/>
  <c r="S142"/>
  <c r="S140"/>
  <c r="S138"/>
  <c r="S136"/>
  <c r="S134"/>
  <c r="S132"/>
  <c r="S130"/>
  <c r="S128"/>
  <c r="S126"/>
  <c r="S124"/>
  <c r="S122"/>
  <c r="S120"/>
  <c r="S118"/>
  <c r="S116"/>
  <c r="S114"/>
  <c r="S112"/>
  <c r="S110"/>
  <c r="S108"/>
  <c r="S106"/>
  <c r="S104"/>
  <c r="S102"/>
  <c r="S100"/>
  <c r="S98"/>
  <c r="S96"/>
  <c r="S94"/>
  <c r="S92"/>
  <c r="S90"/>
  <c r="S88"/>
  <c r="S86"/>
  <c r="S84"/>
  <c r="S82"/>
  <c r="S80"/>
  <c r="S78"/>
  <c r="S76"/>
  <c r="U40"/>
  <c r="U36"/>
  <c r="U32"/>
  <c r="R30"/>
  <c r="T30"/>
  <c r="R28"/>
  <c r="T28"/>
  <c r="R26"/>
  <c r="T26"/>
  <c r="R24"/>
  <c r="T24"/>
  <c r="R22"/>
  <c r="T22"/>
  <c r="R20"/>
  <c r="T20"/>
  <c r="R18"/>
  <c r="T18"/>
  <c r="R16"/>
  <c r="T16"/>
  <c r="R14"/>
  <c r="T14"/>
  <c r="R231" i="18"/>
  <c r="T231"/>
  <c r="R229"/>
  <c r="T229"/>
  <c r="R227"/>
  <c r="T227"/>
  <c r="R225"/>
  <c r="T225"/>
  <c r="R223"/>
  <c r="T223"/>
  <c r="R221"/>
  <c r="T221"/>
  <c r="R219"/>
  <c r="T219"/>
  <c r="R217"/>
  <c r="T217"/>
  <c r="R215"/>
  <c r="T215"/>
  <c r="R213"/>
  <c r="T213"/>
  <c r="R211"/>
  <c r="T211"/>
  <c r="R209"/>
  <c r="T209"/>
  <c r="R207"/>
  <c r="T207"/>
  <c r="R205"/>
  <c r="T205"/>
  <c r="R203"/>
  <c r="T203"/>
  <c r="R201"/>
  <c r="T201"/>
  <c r="R199"/>
  <c r="T199"/>
  <c r="R197"/>
  <c r="T197"/>
  <c r="R195"/>
  <c r="T195"/>
  <c r="R193"/>
  <c r="T193"/>
  <c r="R191"/>
  <c r="T191"/>
  <c r="R189"/>
  <c r="T189"/>
  <c r="R187"/>
  <c r="T187"/>
  <c r="R185"/>
  <c r="T185"/>
  <c r="R183"/>
  <c r="T183"/>
  <c r="R181"/>
  <c r="T181"/>
  <c r="R179"/>
  <c r="T179"/>
  <c r="R177"/>
  <c r="T177"/>
  <c r="R175"/>
  <c r="T175"/>
  <c r="R173"/>
  <c r="T173"/>
  <c r="R171"/>
  <c r="T171"/>
  <c r="R169"/>
  <c r="T169"/>
  <c r="R167"/>
  <c r="T167"/>
  <c r="R165"/>
  <c r="T165"/>
  <c r="R163"/>
  <c r="T163"/>
  <c r="R161"/>
  <c r="T161"/>
  <c r="R159"/>
  <c r="T159"/>
  <c r="R157"/>
  <c r="T157"/>
  <c r="R155"/>
  <c r="T155"/>
  <c r="R153"/>
  <c r="T153"/>
  <c r="R151"/>
  <c r="T151"/>
  <c r="R149"/>
  <c r="T149"/>
  <c r="R147"/>
  <c r="T147"/>
  <c r="R145"/>
  <c r="T145"/>
  <c r="R143"/>
  <c r="T143"/>
  <c r="R141"/>
  <c r="T141"/>
  <c r="R139"/>
  <c r="T139"/>
  <c r="R137"/>
  <c r="T137"/>
  <c r="R135"/>
  <c r="T135"/>
  <c r="R133"/>
  <c r="T133"/>
  <c r="R131"/>
  <c r="T131"/>
  <c r="R129"/>
  <c r="T129"/>
  <c r="R127"/>
  <c r="T127"/>
  <c r="R125"/>
  <c r="T125"/>
  <c r="R123"/>
  <c r="T123"/>
  <c r="R121"/>
  <c r="T121"/>
  <c r="R119"/>
  <c r="T119"/>
  <c r="R117"/>
  <c r="T117"/>
  <c r="R115"/>
  <c r="T115"/>
  <c r="R113"/>
  <c r="T113"/>
  <c r="R111"/>
  <c r="T111"/>
  <c r="R109"/>
  <c r="T109"/>
  <c r="R107"/>
  <c r="T107"/>
  <c r="R105"/>
  <c r="T105"/>
  <c r="R103"/>
  <c r="T103"/>
  <c r="R101"/>
  <c r="T101"/>
  <c r="R99"/>
  <c r="T99"/>
  <c r="R97"/>
  <c r="T97"/>
  <c r="R95"/>
  <c r="T95"/>
  <c r="R93"/>
  <c r="T93"/>
  <c r="R91"/>
  <c r="T91"/>
  <c r="R89"/>
  <c r="T89"/>
  <c r="R87"/>
  <c r="T87"/>
  <c r="R85"/>
  <c r="T85"/>
  <c r="R83"/>
  <c r="T83"/>
  <c r="R81"/>
  <c r="T81"/>
  <c r="R79"/>
  <c r="T79"/>
  <c r="R77"/>
  <c r="T77"/>
  <c r="R75"/>
  <c r="T75"/>
  <c r="R73"/>
  <c r="T73"/>
  <c r="R71"/>
  <c r="T71"/>
  <c r="R69"/>
  <c r="T69"/>
  <c r="R67"/>
  <c r="T67"/>
  <c r="R65"/>
  <c r="T65"/>
  <c r="R63"/>
  <c r="T63"/>
  <c r="R61"/>
  <c r="T61"/>
  <c r="R59"/>
  <c r="T59"/>
  <c r="R57"/>
  <c r="T57"/>
  <c r="R55"/>
  <c r="T55"/>
  <c r="R53"/>
  <c r="T53"/>
  <c r="R51"/>
  <c r="T51"/>
  <c r="R49"/>
  <c r="T49"/>
  <c r="R47"/>
  <c r="T47"/>
  <c r="R45"/>
  <c r="T45"/>
  <c r="R43"/>
  <c r="T43"/>
  <c r="R40"/>
  <c r="T40"/>
  <c r="R38"/>
  <c r="T38"/>
  <c r="R36"/>
  <c r="T36"/>
  <c r="R34"/>
  <c r="T34"/>
  <c r="R32"/>
  <c r="T32"/>
  <c r="R30"/>
  <c r="T30"/>
  <c r="R28"/>
  <c r="T28"/>
  <c r="R26"/>
  <c r="T26"/>
  <c r="R24"/>
  <c r="T24"/>
  <c r="R22"/>
  <c r="T22"/>
  <c r="R20"/>
  <c r="T20"/>
  <c r="R18"/>
  <c r="T18"/>
  <c r="R16"/>
  <c r="T16"/>
  <c r="R14"/>
  <c r="T14"/>
  <c r="R231" i="19"/>
  <c r="T231"/>
  <c r="R229"/>
  <c r="T229"/>
  <c r="R227"/>
  <c r="T227"/>
  <c r="R225"/>
  <c r="T225"/>
  <c r="R223"/>
  <c r="T223"/>
  <c r="R221"/>
  <c r="T221"/>
  <c r="R219"/>
  <c r="T219"/>
  <c r="R217"/>
  <c r="T217"/>
  <c r="R215"/>
  <c r="T215"/>
  <c r="R213"/>
  <c r="T213"/>
  <c r="R211"/>
  <c r="T211"/>
  <c r="R209"/>
  <c r="T209"/>
  <c r="R207"/>
  <c r="T207"/>
  <c r="R205"/>
  <c r="T205"/>
  <c r="R203"/>
  <c r="T203"/>
  <c r="R201"/>
  <c r="T201"/>
  <c r="R199"/>
  <c r="T199"/>
  <c r="R197"/>
  <c r="T197"/>
  <c r="R195"/>
  <c r="T195"/>
  <c r="R193"/>
  <c r="T193"/>
  <c r="R191"/>
  <c r="T191"/>
  <c r="R189"/>
  <c r="T189"/>
  <c r="R187"/>
  <c r="T187"/>
  <c r="R185"/>
  <c r="T185"/>
  <c r="R183"/>
  <c r="T183"/>
  <c r="R181"/>
  <c r="T181"/>
  <c r="R179"/>
  <c r="T179"/>
  <c r="R177"/>
  <c r="T177"/>
  <c r="R175"/>
  <c r="T175"/>
  <c r="R173"/>
  <c r="T173"/>
  <c r="R171"/>
  <c r="T171"/>
  <c r="R169"/>
  <c r="T169"/>
  <c r="R167"/>
  <c r="T167"/>
  <c r="R36" i="21"/>
  <c r="T36"/>
  <c r="R34"/>
  <c r="T34"/>
  <c r="R32"/>
  <c r="T32"/>
  <c r="R30"/>
  <c r="T30"/>
  <c r="R28"/>
  <c r="T28"/>
  <c r="R26"/>
  <c r="T26"/>
  <c r="R24"/>
  <c r="T24"/>
  <c r="R22"/>
  <c r="T22"/>
  <c r="R20"/>
  <c r="T20"/>
  <c r="R18"/>
  <c r="T18"/>
  <c r="R16"/>
  <c r="T16"/>
  <c r="R14"/>
  <c r="T14"/>
  <c r="R12"/>
  <c r="T12"/>
  <c r="R231" i="22"/>
  <c r="T231"/>
  <c r="R229"/>
  <c r="T229"/>
  <c r="R227"/>
  <c r="T227"/>
  <c r="R225"/>
  <c r="T225"/>
  <c r="R223"/>
  <c r="T223"/>
  <c r="R221"/>
  <c r="T221"/>
  <c r="R219"/>
  <c r="T219"/>
  <c r="R217"/>
  <c r="T217"/>
  <c r="R215"/>
  <c r="T215"/>
  <c r="R213"/>
  <c r="T213"/>
  <c r="R211"/>
  <c r="T211"/>
  <c r="R209"/>
  <c r="T209"/>
  <c r="R207"/>
  <c r="T207"/>
  <c r="R205"/>
  <c r="T205"/>
  <c r="R203"/>
  <c r="T203"/>
  <c r="R201"/>
  <c r="T201"/>
  <c r="R199"/>
  <c r="T199"/>
  <c r="R197"/>
  <c r="T197"/>
  <c r="R195"/>
  <c r="T195"/>
  <c r="R193"/>
  <c r="T193"/>
  <c r="R191"/>
  <c r="T191"/>
  <c r="R189"/>
  <c r="T189"/>
  <c r="R187"/>
  <c r="T187"/>
  <c r="R185"/>
  <c r="T185"/>
  <c r="R183"/>
  <c r="T183"/>
  <c r="R181"/>
  <c r="T181"/>
  <c r="R179"/>
  <c r="T179"/>
  <c r="R177"/>
  <c r="T177"/>
  <c r="R175"/>
  <c r="T175"/>
  <c r="R173"/>
  <c r="T173"/>
  <c r="R171"/>
  <c r="T171"/>
  <c r="R169"/>
  <c r="T169"/>
  <c r="R167"/>
  <c r="T167"/>
  <c r="R165"/>
  <c r="T165"/>
  <c r="R163"/>
  <c r="T163"/>
  <c r="R161"/>
  <c r="T161"/>
  <c r="R159"/>
  <c r="T159"/>
  <c r="R157"/>
  <c r="T157"/>
  <c r="R155"/>
  <c r="T155"/>
  <c r="R153"/>
  <c r="T153"/>
  <c r="R151"/>
  <c r="T151"/>
  <c r="R149"/>
  <c r="T149"/>
  <c r="R147"/>
  <c r="T147"/>
  <c r="R145"/>
  <c r="T145"/>
  <c r="R143"/>
  <c r="T143"/>
  <c r="R141"/>
  <c r="T141"/>
  <c r="R139"/>
  <c r="T139"/>
  <c r="R137"/>
  <c r="T137"/>
  <c r="R135"/>
  <c r="T135"/>
  <c r="R133"/>
  <c r="T133"/>
  <c r="R131"/>
  <c r="T131"/>
  <c r="R129"/>
  <c r="T129"/>
  <c r="R127"/>
  <c r="T127"/>
  <c r="R125"/>
  <c r="T125"/>
  <c r="R123"/>
  <c r="T123"/>
  <c r="R121"/>
  <c r="T121"/>
  <c r="R119"/>
  <c r="T119"/>
  <c r="R117"/>
  <c r="T117"/>
  <c r="R115"/>
  <c r="T115"/>
  <c r="R113"/>
  <c r="T113"/>
  <c r="R111"/>
  <c r="T111"/>
  <c r="R109"/>
  <c r="T109"/>
  <c r="R107"/>
  <c r="T107"/>
  <c r="R105"/>
  <c r="T105"/>
  <c r="R103"/>
  <c r="T103"/>
  <c r="R101"/>
  <c r="T101"/>
  <c r="R99"/>
  <c r="T99"/>
  <c r="R97"/>
  <c r="T97"/>
  <c r="R95"/>
  <c r="T95"/>
  <c r="R93"/>
  <c r="T93"/>
  <c r="R91"/>
  <c r="T91"/>
  <c r="R89"/>
  <c r="T89"/>
  <c r="R87"/>
  <c r="T87"/>
  <c r="R85"/>
  <c r="T85"/>
  <c r="R83"/>
  <c r="T83"/>
  <c r="R81"/>
  <c r="T81"/>
  <c r="R79"/>
  <c r="T79"/>
  <c r="R77"/>
  <c r="T77"/>
  <c r="R75"/>
  <c r="T75"/>
  <c r="R73"/>
  <c r="T73"/>
  <c r="R71"/>
  <c r="T71"/>
  <c r="R69"/>
  <c r="T69"/>
  <c r="T165" i="19"/>
  <c r="T163"/>
  <c r="T161"/>
  <c r="T159"/>
  <c r="T157"/>
  <c r="T155"/>
  <c r="T153"/>
  <c r="T151"/>
  <c r="T149"/>
  <c r="T147"/>
  <c r="T145"/>
  <c r="T143"/>
  <c r="T141"/>
  <c r="T139"/>
  <c r="T137"/>
  <c r="T135"/>
  <c r="T133"/>
  <c r="T131"/>
  <c r="T129"/>
  <c r="T127"/>
  <c r="T125"/>
  <c r="T123"/>
  <c r="T121"/>
  <c r="T119"/>
  <c r="T117"/>
  <c r="T115"/>
  <c r="T113"/>
  <c r="T111"/>
  <c r="T109"/>
  <c r="T107"/>
  <c r="T105"/>
  <c r="T103"/>
  <c r="T101"/>
  <c r="T99"/>
  <c r="T97"/>
  <c r="T95"/>
  <c r="T93"/>
  <c r="T91"/>
  <c r="T89"/>
  <c r="T87"/>
  <c r="T85"/>
  <c r="T83"/>
  <c r="T81"/>
  <c r="T79"/>
  <c r="T77"/>
  <c r="T75"/>
  <c r="T73"/>
  <c r="T71"/>
  <c r="T69"/>
  <c r="T67"/>
  <c r="T65"/>
  <c r="T63"/>
  <c r="T61"/>
  <c r="T59"/>
  <c r="T57"/>
  <c r="T55"/>
  <c r="T53"/>
  <c r="T51"/>
  <c r="T49"/>
  <c r="T47"/>
  <c r="T45"/>
  <c r="T43"/>
  <c r="T40"/>
  <c r="T38"/>
  <c r="T36"/>
  <c r="T34"/>
  <c r="T32"/>
  <c r="T30"/>
  <c r="T28"/>
  <c r="T26"/>
  <c r="T24"/>
  <c r="T22"/>
  <c r="T20"/>
  <c r="T18"/>
  <c r="T16"/>
  <c r="T14"/>
  <c r="T231" i="20"/>
  <c r="T229"/>
  <c r="T227"/>
  <c r="T225"/>
  <c r="T223"/>
  <c r="T221"/>
  <c r="T219"/>
  <c r="T217"/>
  <c r="T215"/>
  <c r="T213"/>
  <c r="T211"/>
  <c r="T209"/>
  <c r="T207"/>
  <c r="T205"/>
  <c r="T203"/>
  <c r="T201"/>
  <c r="T199"/>
  <c r="T197"/>
  <c r="T195"/>
  <c r="T193"/>
  <c r="T191"/>
  <c r="T189"/>
  <c r="T187"/>
  <c r="T185"/>
  <c r="T183"/>
  <c r="T181"/>
  <c r="T179"/>
  <c r="T177"/>
  <c r="T175"/>
  <c r="T173"/>
  <c r="T171"/>
  <c r="T169"/>
  <c r="T167"/>
  <c r="T165"/>
  <c r="T163"/>
  <c r="T161"/>
  <c r="T159"/>
  <c r="T157"/>
  <c r="T155"/>
  <c r="T153"/>
  <c r="T151"/>
  <c r="T149"/>
  <c r="T147"/>
  <c r="T145"/>
  <c r="T143"/>
  <c r="T141"/>
  <c r="T139"/>
  <c r="T137"/>
  <c r="T135"/>
  <c r="T133"/>
  <c r="T131"/>
  <c r="T129"/>
  <c r="T127"/>
  <c r="T125"/>
  <c r="T123"/>
  <c r="T121"/>
  <c r="T119"/>
  <c r="T117"/>
  <c r="T115"/>
  <c r="T113"/>
  <c r="T111"/>
  <c r="T109"/>
  <c r="T107"/>
  <c r="T105"/>
  <c r="T103"/>
  <c r="T101"/>
  <c r="T99"/>
  <c r="T97"/>
  <c r="T95"/>
  <c r="T93"/>
  <c r="T91"/>
  <c r="T89"/>
  <c r="T87"/>
  <c r="T85"/>
  <c r="T83"/>
  <c r="T81"/>
  <c r="T79"/>
  <c r="T77"/>
  <c r="T75"/>
  <c r="T73"/>
  <c r="T71"/>
  <c r="T69"/>
  <c r="T67"/>
  <c r="T65"/>
  <c r="T63"/>
  <c r="T61"/>
  <c r="T59"/>
  <c r="T57"/>
  <c r="T55"/>
  <c r="T53"/>
  <c r="T51"/>
  <c r="T49"/>
  <c r="T47"/>
  <c r="T45"/>
  <c r="T43"/>
  <c r="T40"/>
  <c r="T38"/>
  <c r="T36"/>
  <c r="T34"/>
  <c r="T32"/>
  <c r="T30"/>
  <c r="T28"/>
  <c r="T26"/>
  <c r="T24"/>
  <c r="T22"/>
  <c r="T20"/>
  <c r="T18"/>
  <c r="T16"/>
  <c r="T14"/>
  <c r="T231" i="21"/>
  <c r="T229"/>
  <c r="T227"/>
  <c r="T225"/>
  <c r="T223"/>
  <c r="T221"/>
  <c r="T219"/>
  <c r="T217"/>
  <c r="T215"/>
  <c r="T213"/>
  <c r="T211"/>
  <c r="T209"/>
  <c r="T207"/>
  <c r="T205"/>
  <c r="T203"/>
  <c r="T201"/>
  <c r="T199"/>
  <c r="T197"/>
  <c r="T195"/>
  <c r="T193"/>
  <c r="T191"/>
  <c r="T189"/>
  <c r="T187"/>
  <c r="T185"/>
  <c r="T183"/>
  <c r="T181"/>
  <c r="T179"/>
  <c r="T177"/>
  <c r="T175"/>
  <c r="T173"/>
  <c r="T171"/>
  <c r="T169"/>
  <c r="T167"/>
  <c r="T165"/>
  <c r="T163"/>
  <c r="T161"/>
  <c r="T159"/>
  <c r="T157"/>
  <c r="T155"/>
  <c r="T153"/>
  <c r="T151"/>
  <c r="T149"/>
  <c r="T147"/>
  <c r="T145"/>
  <c r="T143"/>
  <c r="T141"/>
  <c r="T139"/>
  <c r="T137"/>
  <c r="T135"/>
  <c r="T133"/>
  <c r="T131"/>
  <c r="T129"/>
  <c r="T127"/>
  <c r="T125"/>
  <c r="T123"/>
  <c r="T121"/>
  <c r="T119"/>
  <c r="T117"/>
  <c r="T115"/>
  <c r="T113"/>
  <c r="T111"/>
  <c r="T109"/>
  <c r="T107"/>
  <c r="T105"/>
  <c r="T103"/>
  <c r="T101"/>
  <c r="T99"/>
  <c r="T97"/>
  <c r="T95"/>
  <c r="T93"/>
  <c r="T91"/>
  <c r="T89"/>
  <c r="T87"/>
  <c r="T85"/>
  <c r="T83"/>
  <c r="T81"/>
  <c r="T79"/>
  <c r="T77"/>
  <c r="T75"/>
  <c r="T73"/>
  <c r="T71"/>
  <c r="T69"/>
  <c r="T67"/>
  <c r="T65"/>
  <c r="T63"/>
  <c r="T61"/>
  <c r="T59"/>
  <c r="T57"/>
  <c r="T55"/>
  <c r="T53"/>
  <c r="T51"/>
  <c r="T49"/>
  <c r="T47"/>
  <c r="T45"/>
  <c r="T43"/>
  <c r="T40"/>
  <c r="T38"/>
  <c r="S36"/>
  <c r="S34"/>
  <c r="S32"/>
  <c r="S30"/>
  <c r="S28"/>
  <c r="S26"/>
  <c r="S24"/>
  <c r="S22"/>
  <c r="S20"/>
  <c r="S18"/>
  <c r="S16"/>
  <c r="S231" i="22"/>
  <c r="S229"/>
  <c r="S227"/>
  <c r="S225"/>
  <c r="S223"/>
  <c r="S221"/>
  <c r="S219"/>
  <c r="S217"/>
  <c r="S215"/>
  <c r="S213"/>
  <c r="S211"/>
  <c r="S209"/>
  <c r="S207"/>
  <c r="S205"/>
  <c r="S203"/>
  <c r="S201"/>
  <c r="S199"/>
  <c r="S197"/>
  <c r="S195"/>
  <c r="S193"/>
  <c r="S191"/>
  <c r="S189"/>
  <c r="S187"/>
  <c r="S185"/>
  <c r="S183"/>
  <c r="S181"/>
  <c r="S179"/>
  <c r="S177"/>
  <c r="S175"/>
  <c r="S173"/>
  <c r="S171"/>
  <c r="S169"/>
  <c r="S167"/>
  <c r="S165"/>
  <c r="S163"/>
  <c r="S161"/>
  <c r="S159"/>
  <c r="S157"/>
  <c r="S155"/>
  <c r="S153"/>
  <c r="S151"/>
  <c r="S149"/>
  <c r="S147"/>
  <c r="S145"/>
  <c r="S143"/>
  <c r="S141"/>
  <c r="S139"/>
  <c r="S137"/>
  <c r="S135"/>
  <c r="S133"/>
  <c r="S131"/>
  <c r="S129"/>
  <c r="S127"/>
  <c r="S125"/>
  <c r="S123"/>
  <c r="S121"/>
  <c r="S119"/>
  <c r="S117"/>
  <c r="S115"/>
  <c r="S113"/>
  <c r="S111"/>
  <c r="S109"/>
  <c r="S107"/>
  <c r="S105"/>
  <c r="S103"/>
  <c r="S101"/>
  <c r="S99"/>
  <c r="S97"/>
  <c r="S95"/>
  <c r="S93"/>
  <c r="S91"/>
  <c r="S89"/>
  <c r="S87"/>
  <c r="S85"/>
  <c r="S83"/>
  <c r="S81"/>
  <c r="S79"/>
  <c r="S77"/>
  <c r="S75"/>
  <c r="S73"/>
  <c r="S71"/>
  <c r="S69"/>
  <c r="R27" i="23"/>
  <c r="T27"/>
  <c r="R25"/>
  <c r="T25"/>
  <c r="R23"/>
  <c r="T23"/>
  <c r="R21"/>
  <c r="T21"/>
  <c r="R19"/>
  <c r="T19"/>
  <c r="R17"/>
  <c r="T17"/>
  <c r="R15"/>
  <c r="T15"/>
  <c r="R230" i="24"/>
  <c r="T230"/>
  <c r="R228"/>
  <c r="T228"/>
  <c r="R226"/>
  <c r="T226"/>
  <c r="R224"/>
  <c r="T224"/>
  <c r="R222"/>
  <c r="T222"/>
  <c r="R220"/>
  <c r="T220"/>
  <c r="R218"/>
  <c r="T218"/>
  <c r="R216"/>
  <c r="T216"/>
  <c r="R214"/>
  <c r="T214"/>
  <c r="R212"/>
  <c r="T212"/>
  <c r="R210"/>
  <c r="T210"/>
  <c r="R208"/>
  <c r="T208"/>
  <c r="R206"/>
  <c r="T206"/>
  <c r="R204"/>
  <c r="T204"/>
  <c r="R202"/>
  <c r="T202"/>
  <c r="R200"/>
  <c r="T200"/>
  <c r="R198"/>
  <c r="T198"/>
  <c r="R196"/>
  <c r="T196"/>
  <c r="R194"/>
  <c r="T194"/>
  <c r="R192"/>
  <c r="T192"/>
  <c r="R190"/>
  <c r="T190"/>
  <c r="R188"/>
  <c r="T188"/>
  <c r="R186"/>
  <c r="T186"/>
  <c r="R184"/>
  <c r="T184"/>
  <c r="R182"/>
  <c r="T182"/>
  <c r="R180"/>
  <c r="T180"/>
  <c r="R178"/>
  <c r="T178"/>
  <c r="R176"/>
  <c r="T176"/>
  <c r="R174"/>
  <c r="T174"/>
  <c r="R172"/>
  <c r="T172"/>
  <c r="R170"/>
  <c r="T170"/>
  <c r="R168"/>
  <c r="T168"/>
  <c r="R166"/>
  <c r="T166"/>
  <c r="R164"/>
  <c r="T164"/>
  <c r="R162"/>
  <c r="T162"/>
  <c r="R160"/>
  <c r="T160"/>
  <c r="R158"/>
  <c r="T158"/>
  <c r="R156"/>
  <c r="T156"/>
  <c r="R154"/>
  <c r="T154"/>
  <c r="R152"/>
  <c r="T152"/>
  <c r="R150"/>
  <c r="T150"/>
  <c r="R148"/>
  <c r="T148"/>
  <c r="R146"/>
  <c r="T146"/>
  <c r="R144"/>
  <c r="T144"/>
  <c r="R142"/>
  <c r="T142"/>
  <c r="T67" i="22"/>
  <c r="T65"/>
  <c r="T63"/>
  <c r="T61"/>
  <c r="T59"/>
  <c r="T57"/>
  <c r="T55"/>
  <c r="T53"/>
  <c r="T51"/>
  <c r="T49"/>
  <c r="T47"/>
  <c r="T45"/>
  <c r="T43"/>
  <c r="T40"/>
  <c r="T38"/>
  <c r="T36"/>
  <c r="T34"/>
  <c r="T32"/>
  <c r="T30"/>
  <c r="T28"/>
  <c r="T26"/>
  <c r="T24"/>
  <c r="T22"/>
  <c r="T20"/>
  <c r="T18"/>
  <c r="T16"/>
  <c r="T14"/>
  <c r="T231" i="23"/>
  <c r="T229"/>
  <c r="T227"/>
  <c r="T225"/>
  <c r="T223"/>
  <c r="T221"/>
  <c r="T219"/>
  <c r="T217"/>
  <c r="T215"/>
  <c r="T213"/>
  <c r="T211"/>
  <c r="T209"/>
  <c r="T207"/>
  <c r="T205"/>
  <c r="T203"/>
  <c r="T201"/>
  <c r="T199"/>
  <c r="T197"/>
  <c r="T195"/>
  <c r="T193"/>
  <c r="T191"/>
  <c r="T189"/>
  <c r="T187"/>
  <c r="T185"/>
  <c r="T183"/>
  <c r="T181"/>
  <c r="T179"/>
  <c r="T177"/>
  <c r="T175"/>
  <c r="T173"/>
  <c r="T171"/>
  <c r="T169"/>
  <c r="T167"/>
  <c r="T165"/>
  <c r="T163"/>
  <c r="T161"/>
  <c r="T159"/>
  <c r="T157"/>
  <c r="T155"/>
  <c r="T153"/>
  <c r="T151"/>
  <c r="T149"/>
  <c r="T147"/>
  <c r="T145"/>
  <c r="T143"/>
  <c r="T141"/>
  <c r="T139"/>
  <c r="T137"/>
  <c r="T135"/>
  <c r="T133"/>
  <c r="T131"/>
  <c r="T129"/>
  <c r="T127"/>
  <c r="T125"/>
  <c r="T123"/>
  <c r="T121"/>
  <c r="T119"/>
  <c r="T117"/>
  <c r="T115"/>
  <c r="T113"/>
  <c r="T111"/>
  <c r="T109"/>
  <c r="T107"/>
  <c r="T105"/>
  <c r="T103"/>
  <c r="T101"/>
  <c r="T99"/>
  <c r="T97"/>
  <c r="T95"/>
  <c r="T93"/>
  <c r="T91"/>
  <c r="T89"/>
  <c r="T87"/>
  <c r="T85"/>
  <c r="T83"/>
  <c r="T81"/>
  <c r="T79"/>
  <c r="T77"/>
  <c r="T75"/>
  <c r="T73"/>
  <c r="T71"/>
  <c r="T69"/>
  <c r="T67"/>
  <c r="T65"/>
  <c r="T63"/>
  <c r="T61"/>
  <c r="T59"/>
  <c r="T57"/>
  <c r="T55"/>
  <c r="T53"/>
  <c r="T51"/>
  <c r="T49"/>
  <c r="T47"/>
  <c r="T45"/>
  <c r="T43"/>
  <c r="T40"/>
  <c r="T38"/>
  <c r="T36"/>
  <c r="T34"/>
  <c r="T32"/>
  <c r="T30"/>
  <c r="U29"/>
  <c r="S29"/>
  <c r="S27"/>
  <c r="S25"/>
  <c r="S23"/>
  <c r="S21"/>
  <c r="S19"/>
  <c r="S17"/>
  <c r="S15"/>
  <c r="S230" i="24"/>
  <c r="S228"/>
  <c r="S226"/>
  <c r="S224"/>
  <c r="S222"/>
  <c r="S220"/>
  <c r="S218"/>
  <c r="S216"/>
  <c r="S214"/>
  <c r="S212"/>
  <c r="S210"/>
  <c r="S208"/>
  <c r="S206"/>
  <c r="S204"/>
  <c r="S202"/>
  <c r="S200"/>
  <c r="S198"/>
  <c r="S196"/>
  <c r="S194"/>
  <c r="S192"/>
  <c r="S190"/>
  <c r="S188"/>
  <c r="S186"/>
  <c r="S184"/>
  <c r="S182"/>
  <c r="S180"/>
  <c r="S178"/>
  <c r="S176"/>
  <c r="S174"/>
  <c r="S172"/>
  <c r="S170"/>
  <c r="S168"/>
  <c r="S166"/>
  <c r="S164"/>
  <c r="S162"/>
  <c r="S160"/>
  <c r="S158"/>
  <c r="S156"/>
  <c r="S154"/>
  <c r="S152"/>
  <c r="S150"/>
  <c r="S148"/>
  <c r="S146"/>
  <c r="S144"/>
  <c r="S142"/>
  <c r="R14" i="25"/>
  <c r="T14"/>
  <c r="T140" i="24"/>
  <c r="T138"/>
  <c r="T136"/>
  <c r="T134"/>
  <c r="T132"/>
  <c r="T130"/>
  <c r="T128"/>
  <c r="T126"/>
  <c r="T124"/>
  <c r="T122"/>
  <c r="T120"/>
  <c r="T118"/>
  <c r="T116"/>
  <c r="T114"/>
  <c r="T112"/>
  <c r="T110"/>
  <c r="T108"/>
  <c r="T106"/>
  <c r="T104"/>
  <c r="T102"/>
  <c r="T100"/>
  <c r="T98"/>
  <c r="T96"/>
  <c r="T94"/>
  <c r="T92"/>
  <c r="T90"/>
  <c r="T88"/>
  <c r="T86"/>
  <c r="T84"/>
  <c r="T82"/>
  <c r="T80"/>
  <c r="T78"/>
  <c r="T76"/>
  <c r="T74"/>
  <c r="T72"/>
  <c r="T70"/>
  <c r="T68"/>
  <c r="T66"/>
  <c r="T64"/>
  <c r="T62"/>
  <c r="T60"/>
  <c r="T58"/>
  <c r="T56"/>
  <c r="T54"/>
  <c r="T52"/>
  <c r="T50"/>
  <c r="T48"/>
  <c r="T46"/>
  <c r="T44"/>
  <c r="T42"/>
  <c r="T41"/>
  <c r="T39"/>
  <c r="T37"/>
  <c r="T35"/>
  <c r="T33"/>
  <c r="U32"/>
  <c r="S32"/>
  <c r="R30"/>
  <c r="T30"/>
  <c r="R28"/>
  <c r="T28"/>
  <c r="R26"/>
  <c r="T26"/>
  <c r="R24"/>
  <c r="T24"/>
  <c r="R22"/>
  <c r="T22"/>
  <c r="R20"/>
  <c r="T20"/>
  <c r="R18"/>
  <c r="T18"/>
  <c r="R16"/>
  <c r="T16"/>
  <c r="R14"/>
  <c r="T14"/>
  <c r="R230" i="25"/>
  <c r="T230"/>
  <c r="R228"/>
  <c r="T228"/>
  <c r="R226"/>
  <c r="T226"/>
  <c r="R224"/>
  <c r="T224"/>
  <c r="R222"/>
  <c r="T222"/>
  <c r="R220"/>
  <c r="T220"/>
  <c r="R218"/>
  <c r="T218"/>
  <c r="R216"/>
  <c r="T216"/>
  <c r="R214"/>
  <c r="T214"/>
  <c r="R212"/>
  <c r="T212"/>
  <c r="R210"/>
  <c r="T210"/>
  <c r="R208"/>
  <c r="T208"/>
  <c r="R206"/>
  <c r="T206"/>
  <c r="T204"/>
  <c r="T202"/>
  <c r="T200"/>
  <c r="T198"/>
  <c r="T196"/>
  <c r="T194"/>
  <c r="T192"/>
  <c r="T190"/>
  <c r="T188"/>
  <c r="T186"/>
  <c r="T184"/>
  <c r="T182"/>
  <c r="T180"/>
  <c r="T178"/>
  <c r="T176"/>
  <c r="T174"/>
  <c r="T172"/>
  <c r="T170"/>
  <c r="T168"/>
  <c r="T166"/>
  <c r="T164"/>
  <c r="T162"/>
  <c r="T160"/>
  <c r="T158"/>
  <c r="T156"/>
  <c r="T154"/>
  <c r="T152"/>
  <c r="T150"/>
  <c r="T148"/>
  <c r="T146"/>
  <c r="T144"/>
  <c r="T142"/>
  <c r="T140"/>
  <c r="T138"/>
  <c r="T136"/>
  <c r="T134"/>
  <c r="T132"/>
  <c r="T130"/>
  <c r="T128"/>
  <c r="T126"/>
  <c r="T124"/>
  <c r="T122"/>
  <c r="T120"/>
  <c r="T118"/>
  <c r="T116"/>
  <c r="T114"/>
  <c r="T112"/>
  <c r="T110"/>
  <c r="T108"/>
  <c r="T106"/>
  <c r="T104"/>
  <c r="T102"/>
  <c r="T100"/>
  <c r="T98"/>
  <c r="T96"/>
  <c r="T94"/>
  <c r="T92"/>
  <c r="T90"/>
  <c r="T88"/>
  <c r="T86"/>
  <c r="T84"/>
  <c r="T82"/>
  <c r="T80"/>
  <c r="T78"/>
  <c r="T76"/>
  <c r="T74"/>
  <c r="T72"/>
  <c r="T70"/>
  <c r="T68"/>
  <c r="T66"/>
  <c r="T64"/>
  <c r="T62"/>
  <c r="T60"/>
  <c r="T58"/>
  <c r="T56"/>
  <c r="T54"/>
  <c r="T52"/>
  <c r="T50"/>
  <c r="T48"/>
  <c r="T46"/>
  <c r="T44"/>
  <c r="T42"/>
  <c r="T41"/>
  <c r="T39"/>
  <c r="T37"/>
  <c r="T35"/>
  <c r="T33"/>
  <c r="T31"/>
  <c r="T29"/>
  <c r="T27"/>
  <c r="T25"/>
  <c r="T23"/>
  <c r="T21"/>
  <c r="T19"/>
  <c r="T17"/>
  <c r="T15"/>
  <c r="N8" i="23"/>
  <c r="E8" i="21"/>
  <c r="M6" i="20"/>
  <c r="F8"/>
  <c r="N8" i="21"/>
  <c r="K7" i="20"/>
  <c r="L6" i="22"/>
  <c r="M8"/>
  <c r="K8"/>
  <c r="N7"/>
  <c r="M8" i="23"/>
  <c r="K8"/>
  <c r="N7"/>
  <c r="I7" i="16"/>
  <c r="E6" i="18"/>
  <c r="L6" i="24"/>
  <c r="E6" i="19"/>
  <c r="M8" i="21"/>
  <c r="E6" i="23"/>
  <c r="E8" i="17"/>
  <c r="D6" i="28" s="1"/>
  <c r="L8" i="25"/>
  <c r="E6" i="21"/>
  <c r="K6" i="23"/>
  <c r="E6" i="17"/>
  <c r="N8" i="25"/>
  <c r="K6" i="21"/>
  <c r="N6" i="23"/>
  <c r="H7" i="16"/>
  <c r="K6" i="19"/>
  <c r="L6" i="21"/>
  <c r="H7" i="14"/>
  <c r="N6" i="21"/>
  <c r="K6" i="17"/>
  <c r="E8" i="19"/>
  <c r="L8" i="20"/>
  <c r="E8" i="14"/>
  <c r="M8" i="16"/>
  <c r="L6" i="17"/>
  <c r="E6" i="20"/>
  <c r="F6" i="21"/>
  <c r="U14" i="14"/>
  <c r="R14"/>
  <c r="T14"/>
  <c r="T14" i="15"/>
  <c r="R14"/>
  <c r="R12"/>
  <c r="T12"/>
  <c r="N6" i="18"/>
  <c r="N6" i="25"/>
  <c r="N7" i="19"/>
  <c r="N8" i="22"/>
  <c r="N6" i="19"/>
  <c r="M6" i="24"/>
  <c r="D8" i="17"/>
  <c r="C8" i="25"/>
  <c r="C8" i="17"/>
  <c r="N8" i="16"/>
  <c r="J6" i="17"/>
  <c r="I8"/>
  <c r="K8" i="18"/>
  <c r="M6" i="19"/>
  <c r="H8"/>
  <c r="E8" i="20"/>
  <c r="L7" i="23"/>
  <c r="K8" i="24"/>
  <c r="I7" i="14"/>
  <c r="H8" i="16"/>
  <c r="M6" i="18"/>
  <c r="I7" i="19"/>
  <c r="K8" i="17"/>
  <c r="E8" i="25"/>
  <c r="M8" i="18"/>
  <c r="H8" i="24"/>
  <c r="E8" i="23"/>
  <c r="M8" i="25"/>
  <c r="I8" i="14"/>
  <c r="F6" i="19"/>
  <c r="I8"/>
  <c r="K8" i="20"/>
  <c r="K8" i="19"/>
  <c r="K8" i="16"/>
  <c r="M6" i="25"/>
  <c r="J6" i="19"/>
  <c r="M8" i="20"/>
  <c r="M8" i="24"/>
  <c r="M8" i="14"/>
  <c r="M6"/>
  <c r="M6" i="16" s="1"/>
  <c r="M6" i="21"/>
  <c r="M6" i="23"/>
  <c r="J8" i="16"/>
  <c r="J8" i="24"/>
  <c r="K6"/>
  <c r="M6" i="17"/>
  <c r="E6" i="16"/>
  <c r="K8" i="25"/>
  <c r="I6" i="17"/>
  <c r="F8" i="25"/>
  <c r="K6" i="14"/>
  <c r="K6" i="16" s="1"/>
  <c r="M7" i="19"/>
  <c r="M7" i="20"/>
  <c r="K6" i="22"/>
  <c r="L6" i="14"/>
  <c r="L6" i="16" s="1"/>
  <c r="L7" i="14"/>
  <c r="U14" i="16"/>
  <c r="R14"/>
  <c r="T14"/>
  <c r="R227"/>
  <c r="T216"/>
  <c r="R209"/>
  <c r="R198"/>
  <c r="S180"/>
  <c r="T173"/>
  <c r="U154"/>
  <c r="S93"/>
  <c r="S85"/>
  <c r="R69"/>
  <c r="R63"/>
  <c r="R155"/>
  <c r="S145"/>
  <c r="R131"/>
  <c r="T47"/>
  <c r="T187"/>
  <c r="R188"/>
  <c r="S175"/>
  <c r="U161"/>
  <c r="S155"/>
  <c r="T137"/>
  <c r="S131"/>
  <c r="R107"/>
  <c r="U100"/>
  <c r="U94"/>
  <c r="U86"/>
  <c r="T77"/>
  <c r="U58"/>
  <c r="U47"/>
  <c r="T26"/>
  <c r="R144"/>
  <c r="S188"/>
  <c r="U175"/>
  <c r="T155"/>
  <c r="T131"/>
  <c r="S107"/>
  <c r="U77"/>
  <c r="S106"/>
  <c r="S144"/>
  <c r="R17"/>
  <c r="R100"/>
  <c r="T144"/>
  <c r="R166"/>
  <c r="S224"/>
  <c r="S218"/>
  <c r="R205"/>
  <c r="S199"/>
  <c r="S194"/>
  <c r="T188"/>
  <c r="U182"/>
  <c r="R169"/>
  <c r="S125"/>
  <c r="T117"/>
  <c r="R101"/>
  <c r="R95"/>
  <c r="R59"/>
  <c r="R20"/>
  <c r="T100"/>
  <c r="T166"/>
  <c r="T218"/>
  <c r="S212"/>
  <c r="U205"/>
  <c r="T194"/>
  <c r="S176"/>
  <c r="S169"/>
  <c r="T125"/>
  <c r="U117"/>
  <c r="S101"/>
  <c r="T95"/>
  <c r="U65"/>
  <c r="S59"/>
  <c r="S49"/>
  <c r="R38"/>
  <c r="S28"/>
  <c r="S20"/>
  <c r="S35"/>
  <c r="S136"/>
  <c r="T175"/>
  <c r="T225"/>
  <c r="R46"/>
  <c r="R78"/>
  <c r="R230"/>
  <c r="R225"/>
  <c r="U212"/>
  <c r="S200"/>
  <c r="S183"/>
  <c r="T176"/>
  <c r="T169"/>
  <c r="S163"/>
  <c r="S149"/>
  <c r="R139"/>
  <c r="U132"/>
  <c r="T109"/>
  <c r="T101"/>
  <c r="U95"/>
  <c r="T79"/>
  <c r="T59"/>
  <c r="S38"/>
  <c r="T20"/>
  <c r="U174"/>
  <c r="T46"/>
  <c r="T78"/>
  <c r="R138"/>
  <c r="T230"/>
  <c r="S225"/>
  <c r="T200"/>
  <c r="U183"/>
  <c r="U176"/>
  <c r="T163"/>
  <c r="T149"/>
  <c r="S139"/>
  <c r="U90"/>
  <c r="U79"/>
  <c r="T38"/>
  <c r="S132"/>
  <c r="T219"/>
  <c r="R76"/>
  <c r="T96"/>
  <c r="R116"/>
  <c r="T138"/>
  <c r="T160"/>
  <c r="U230"/>
  <c r="S207"/>
  <c r="R195"/>
  <c r="T157"/>
  <c r="U149"/>
  <c r="R133"/>
  <c r="R73"/>
  <c r="R67"/>
  <c r="S30"/>
  <c r="W12"/>
  <c r="S94"/>
  <c r="S168"/>
  <c r="T211"/>
  <c r="T76"/>
  <c r="R94"/>
  <c r="T116"/>
  <c r="T136"/>
  <c r="R220"/>
  <c r="T214"/>
  <c r="U207"/>
  <c r="R201"/>
  <c r="S195"/>
  <c r="S133"/>
  <c r="S73"/>
  <c r="S67"/>
  <c r="S27"/>
  <c r="S58"/>
  <c r="R27"/>
  <c r="R42"/>
  <c r="R58"/>
  <c r="R231"/>
  <c r="R226"/>
  <c r="S220"/>
  <c r="U214"/>
  <c r="S201"/>
  <c r="U191"/>
  <c r="S177"/>
  <c r="R171"/>
  <c r="T141"/>
  <c r="T133"/>
  <c r="U127"/>
  <c r="U111"/>
  <c r="U97"/>
  <c r="S91"/>
  <c r="S81"/>
  <c r="T73"/>
  <c r="T67"/>
  <c r="S61"/>
  <c r="S53"/>
  <c r="S43"/>
  <c r="R22"/>
  <c r="S25"/>
  <c r="S56"/>
  <c r="S90"/>
  <c r="S124"/>
  <c r="T207"/>
  <c r="T27"/>
  <c r="T42"/>
  <c r="T156"/>
  <c r="S231"/>
  <c r="S226"/>
  <c r="T220"/>
  <c r="S171"/>
  <c r="T91"/>
  <c r="T61"/>
  <c r="U53"/>
  <c r="S32"/>
  <c r="S22"/>
  <c r="S88"/>
  <c r="S160"/>
  <c r="T205"/>
  <c r="R25"/>
  <c r="R56"/>
  <c r="R72"/>
  <c r="R90"/>
  <c r="R110"/>
  <c r="R132"/>
  <c r="R154"/>
  <c r="T226"/>
  <c r="S215"/>
  <c r="U196"/>
  <c r="T171"/>
  <c r="R165"/>
  <c r="T25"/>
  <c r="T56"/>
  <c r="T72"/>
  <c r="R108"/>
  <c r="U215"/>
  <c r="S165"/>
  <c r="T143"/>
  <c r="S113"/>
  <c r="R204"/>
  <c r="R179"/>
  <c r="T142"/>
  <c r="R229"/>
  <c r="R222"/>
  <c r="S211"/>
  <c r="S204"/>
  <c r="U200"/>
  <c r="R197"/>
  <c r="R190"/>
  <c r="S179"/>
  <c r="R167"/>
  <c r="U162"/>
  <c r="U157"/>
  <c r="S153"/>
  <c r="T139"/>
  <c r="R135"/>
  <c r="U130"/>
  <c r="U125"/>
  <c r="S121"/>
  <c r="T107"/>
  <c r="R103"/>
  <c r="U98"/>
  <c r="U93"/>
  <c r="S89"/>
  <c r="T75"/>
  <c r="R71"/>
  <c r="U66"/>
  <c r="U61"/>
  <c r="S57"/>
  <c r="T43"/>
  <c r="S36"/>
  <c r="T22"/>
  <c r="R18"/>
  <c r="R211"/>
  <c r="T110"/>
  <c r="S98"/>
  <c r="S130"/>
  <c r="S162"/>
  <c r="T191"/>
  <c r="T223"/>
  <c r="R92"/>
  <c r="R124"/>
  <c r="R140"/>
  <c r="R156"/>
  <c r="R172"/>
  <c r="S229"/>
  <c r="S222"/>
  <c r="R215"/>
  <c r="T204"/>
  <c r="S197"/>
  <c r="S190"/>
  <c r="S167"/>
  <c r="T153"/>
  <c r="S135"/>
  <c r="T121"/>
  <c r="S103"/>
  <c r="T89"/>
  <c r="R85"/>
  <c r="S71"/>
  <c r="T57"/>
  <c r="R53"/>
  <c r="T36"/>
  <c r="R32"/>
  <c r="S18"/>
  <c r="B18" i="28"/>
  <c r="T222" i="16"/>
  <c r="T190"/>
  <c r="T167"/>
  <c r="U153"/>
  <c r="T135"/>
  <c r="U121"/>
  <c r="T103"/>
  <c r="U89"/>
  <c r="T71"/>
  <c r="U57"/>
  <c r="U36"/>
  <c r="T18"/>
  <c r="R170"/>
  <c r="R219"/>
  <c r="R212"/>
  <c r="R187"/>
  <c r="R180"/>
  <c r="R145"/>
  <c r="R113"/>
  <c r="R81"/>
  <c r="R49"/>
  <c r="R28"/>
  <c r="T185"/>
  <c r="T217"/>
  <c r="R88"/>
  <c r="R104"/>
  <c r="R120"/>
  <c r="R136"/>
  <c r="R152"/>
  <c r="R168"/>
  <c r="R223"/>
  <c r="R216"/>
  <c r="R191"/>
  <c r="R184"/>
  <c r="R173"/>
  <c r="T145"/>
  <c r="R141"/>
  <c r="S127"/>
  <c r="R109"/>
  <c r="T81"/>
  <c r="R77"/>
  <c r="T49"/>
  <c r="R45"/>
  <c r="T28"/>
  <c r="R24"/>
  <c r="T181"/>
  <c r="T213"/>
  <c r="S184"/>
  <c r="S173"/>
  <c r="S141"/>
  <c r="S109"/>
  <c r="R213"/>
  <c r="R206"/>
  <c r="R181"/>
  <c r="R151"/>
  <c r="U146"/>
  <c r="R119"/>
  <c r="U114"/>
  <c r="R87"/>
  <c r="U82"/>
  <c r="R55"/>
  <c r="R34"/>
  <c r="S213"/>
  <c r="S206"/>
  <c r="S181"/>
  <c r="S151"/>
  <c r="S119"/>
  <c r="S87"/>
  <c r="S55"/>
  <c r="S34"/>
  <c r="R16"/>
  <c r="R217"/>
  <c r="R210"/>
  <c r="T206"/>
  <c r="R185"/>
  <c r="R178"/>
  <c r="R174"/>
  <c r="T151"/>
  <c r="R147"/>
  <c r="U142"/>
  <c r="T119"/>
  <c r="R115"/>
  <c r="T87"/>
  <c r="R83"/>
  <c r="T55"/>
  <c r="R51"/>
  <c r="T34"/>
  <c r="R30"/>
  <c r="S16"/>
  <c r="T203"/>
  <c r="R146"/>
  <c r="R162"/>
  <c r="U231"/>
  <c r="R228"/>
  <c r="T224"/>
  <c r="S217"/>
  <c r="S210"/>
  <c r="R203"/>
  <c r="U199"/>
  <c r="R196"/>
  <c r="T192"/>
  <c r="S185"/>
  <c r="S178"/>
  <c r="T174"/>
  <c r="R161"/>
  <c r="S147"/>
  <c r="R129"/>
  <c r="S115"/>
  <c r="R97"/>
  <c r="S83"/>
  <c r="R65"/>
  <c r="S51"/>
  <c r="T16"/>
  <c r="T114"/>
  <c r="S228"/>
  <c r="R221"/>
  <c r="R214"/>
  <c r="T210"/>
  <c r="S203"/>
  <c r="S196"/>
  <c r="R189"/>
  <c r="R182"/>
  <c r="T178"/>
  <c r="U170"/>
  <c r="S161"/>
  <c r="T147"/>
  <c r="R143"/>
  <c r="U138"/>
  <c r="S129"/>
  <c r="T115"/>
  <c r="R111"/>
  <c r="S97"/>
  <c r="T83"/>
  <c r="R79"/>
  <c r="S65"/>
  <c r="T51"/>
  <c r="R47"/>
  <c r="T30"/>
  <c r="R26"/>
  <c r="R40"/>
  <c r="S26"/>
  <c r="U47" i="17"/>
  <c r="R47"/>
  <c r="T47"/>
  <c r="W11"/>
  <c r="T11" s="1"/>
  <c r="R12" i="16"/>
  <c r="T12"/>
  <c r="E8" i="18"/>
  <c r="E8" i="24"/>
  <c r="E18" i="28" l="1"/>
  <c r="L7" i="25"/>
  <c r="N8" i="24"/>
  <c r="F8"/>
  <c r="L6" i="20"/>
  <c r="L6" i="18"/>
  <c r="J7" i="14"/>
  <c r="L7" i="18"/>
  <c r="L7" i="21"/>
  <c r="L7" i="22"/>
  <c r="L7" i="24"/>
  <c r="J7"/>
  <c r="N6" i="14"/>
  <c r="N6" i="16" s="1"/>
  <c r="J6" i="24"/>
  <c r="N6" i="20"/>
  <c r="N8" i="19"/>
  <c r="N8" i="20"/>
  <c r="N7" i="18"/>
  <c r="N6" i="17"/>
  <c r="L8" i="22"/>
  <c r="L8" i="16"/>
  <c r="L6" i="19"/>
  <c r="H6" i="24"/>
  <c r="N7" i="14"/>
  <c r="H7" i="19"/>
  <c r="J7" i="16"/>
  <c r="L6" i="23"/>
  <c r="F8" i="22"/>
  <c r="F8" i="21"/>
  <c r="F6" i="20"/>
  <c r="F6" i="14"/>
  <c r="L8"/>
  <c r="N7" i="16"/>
  <c r="L7"/>
  <c r="F8" i="17"/>
  <c r="N8"/>
  <c r="L8"/>
  <c r="F6" i="25"/>
  <c r="F6" i="18"/>
  <c r="L8"/>
  <c r="N7" i="20"/>
  <c r="F6" i="22"/>
  <c r="E14" i="28"/>
  <c r="F8" i="18"/>
  <c r="J8" i="19"/>
  <c r="L8" i="21"/>
  <c r="F8" i="23"/>
  <c r="N6" i="24"/>
  <c r="H6" i="14"/>
  <c r="H6" i="16" s="1"/>
  <c r="E12" i="28"/>
  <c r="E16"/>
  <c r="A1" i="25"/>
  <c r="A7" i="28"/>
  <c r="U16" i="17"/>
  <c r="E6" i="22"/>
  <c r="K8" i="21"/>
  <c r="E17" i="28"/>
  <c r="B12" i="25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U203" i="17"/>
  <c r="S203"/>
  <c r="B8" i="25"/>
  <c r="A1" i="18"/>
  <c r="A8" i="28"/>
  <c r="E7"/>
  <c r="E9"/>
  <c r="E10"/>
  <c r="E8"/>
  <c r="P11" i="17"/>
  <c r="P12" s="1"/>
  <c r="P13" s="1"/>
  <c r="P14" s="1"/>
  <c r="P15" s="1"/>
  <c r="P16" s="1"/>
  <c r="P17" s="1"/>
  <c r="P18" s="1"/>
  <c r="P19" s="1"/>
  <c r="P20" s="1"/>
  <c r="P21" s="1"/>
  <c r="P22" s="1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P40" s="1"/>
  <c r="P41" s="1"/>
  <c r="P10" i="25" s="1"/>
  <c r="P11" s="1"/>
  <c r="P12" s="1"/>
  <c r="P13" s="1"/>
  <c r="P14" s="1"/>
  <c r="P15" s="1"/>
  <c r="P16" s="1"/>
  <c r="P17" s="1"/>
  <c r="P18" s="1"/>
  <c r="P19" s="1"/>
  <c r="P20" s="1"/>
  <c r="P21" s="1"/>
  <c r="P22" s="1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P40" s="1"/>
  <c r="P41" s="1"/>
  <c r="P10" i="18" s="1"/>
  <c r="P11" s="1"/>
  <c r="P12" s="1"/>
  <c r="P13" s="1"/>
  <c r="P14" s="1"/>
  <c r="P15" s="1"/>
  <c r="P16" s="1"/>
  <c r="P17" s="1"/>
  <c r="P18" s="1"/>
  <c r="P19" s="1"/>
  <c r="P20" s="1"/>
  <c r="P21" s="1"/>
  <c r="P22" s="1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P40" s="1"/>
  <c r="P41" s="1"/>
  <c r="P10" i="19" s="1"/>
  <c r="P11" s="1"/>
  <c r="P12" s="1"/>
  <c r="P13" s="1"/>
  <c r="P14" s="1"/>
  <c r="P15" s="1"/>
  <c r="P16" s="1"/>
  <c r="P17" s="1"/>
  <c r="P18" s="1"/>
  <c r="P19" s="1"/>
  <c r="P20" s="1"/>
  <c r="P21" s="1"/>
  <c r="P22" s="1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P40" s="1"/>
  <c r="P41" s="1"/>
  <c r="P10" i="20" s="1"/>
  <c r="P11" s="1"/>
  <c r="P12" s="1"/>
  <c r="P13" s="1"/>
  <c r="P14" s="1"/>
  <c r="P15" s="1"/>
  <c r="P16" s="1"/>
  <c r="P17" s="1"/>
  <c r="P18" s="1"/>
  <c r="P19" s="1"/>
  <c r="P20" s="1"/>
  <c r="P21" s="1"/>
  <c r="P22" s="1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P40" s="1"/>
  <c r="P41" s="1"/>
  <c r="P10" i="21" s="1"/>
  <c r="P11" s="1"/>
  <c r="P12" s="1"/>
  <c r="P13" s="1"/>
  <c r="P14" s="1"/>
  <c r="P15" s="1"/>
  <c r="P16" s="1"/>
  <c r="P17" s="1"/>
  <c r="P18" s="1"/>
  <c r="P19" s="1"/>
  <c r="P20" s="1"/>
  <c r="P21" s="1"/>
  <c r="P22" s="1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P40" s="1"/>
  <c r="P41" s="1"/>
  <c r="P10" i="22" s="1"/>
  <c r="P11" s="1"/>
  <c r="P12" s="1"/>
  <c r="P13" s="1"/>
  <c r="P14" s="1"/>
  <c r="P15" s="1"/>
  <c r="P16" s="1"/>
  <c r="P17" s="1"/>
  <c r="P18" s="1"/>
  <c r="P19" s="1"/>
  <c r="P20" s="1"/>
  <c r="P21" s="1"/>
  <c r="P22" s="1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P40" s="1"/>
  <c r="P41" s="1"/>
  <c r="P10" i="23" s="1"/>
  <c r="P11" s="1"/>
  <c r="P12" s="1"/>
  <c r="P13" s="1"/>
  <c r="P14" s="1"/>
  <c r="P15" s="1"/>
  <c r="P16" s="1"/>
  <c r="P17" s="1"/>
  <c r="P18" s="1"/>
  <c r="P19" s="1"/>
  <c r="P20" s="1"/>
  <c r="P21" s="1"/>
  <c r="P22" s="1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P40" s="1"/>
  <c r="P41" s="1"/>
  <c r="P10" i="24" s="1"/>
  <c r="P11" s="1"/>
  <c r="P12" s="1"/>
  <c r="P13" s="1"/>
  <c r="P14" s="1"/>
  <c r="P15" s="1"/>
  <c r="P16" s="1"/>
  <c r="P17" s="1"/>
  <c r="P18" s="1"/>
  <c r="P19" s="1"/>
  <c r="P20" s="1"/>
  <c r="P21" s="1"/>
  <c r="P22" s="1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P40" s="1"/>
  <c r="P41" s="1"/>
  <c r="P10" i="15" s="1"/>
  <c r="P11" s="1"/>
  <c r="P12" s="1"/>
  <c r="P13" s="1"/>
  <c r="P14" s="1"/>
  <c r="P15" s="1"/>
  <c r="P16" s="1"/>
  <c r="P17" s="1"/>
  <c r="P18" s="1"/>
  <c r="P19" s="1"/>
  <c r="P20" s="1"/>
  <c r="P21" s="1"/>
  <c r="P22" s="1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P40" s="1"/>
  <c r="P41" s="1"/>
  <c r="P10" i="14" s="1"/>
  <c r="P11" s="1"/>
  <c r="P12" s="1"/>
  <c r="P13" s="1"/>
  <c r="P14" s="1"/>
  <c r="P15" s="1"/>
  <c r="P16" s="1"/>
  <c r="P17" s="1"/>
  <c r="P18" s="1"/>
  <c r="P19" s="1"/>
  <c r="P20" s="1"/>
  <c r="P21" s="1"/>
  <c r="P22" s="1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P40" s="1"/>
  <c r="P41" s="1"/>
  <c r="P10" i="16" s="1"/>
  <c r="P11" s="1"/>
  <c r="P12" s="1"/>
  <c r="P13" s="1"/>
  <c r="P14" s="1"/>
  <c r="P15" s="1"/>
  <c r="P16" s="1"/>
  <c r="P17" s="1"/>
  <c r="P18" s="1"/>
  <c r="P19" s="1"/>
  <c r="P20" s="1"/>
  <c r="P21" s="1"/>
  <c r="P22" s="1"/>
  <c r="P23" s="1"/>
  <c r="P24" s="1"/>
  <c r="P25" s="1"/>
  <c r="P26" s="1"/>
  <c r="P27" s="1"/>
  <c r="P28" s="1"/>
  <c r="P29" s="1"/>
  <c r="P30" s="1"/>
  <c r="P31" s="1"/>
  <c r="P32" s="1"/>
  <c r="P33" s="1"/>
  <c r="P34" s="1"/>
  <c r="P35" s="1"/>
  <c r="P36" s="1"/>
  <c r="P37" s="1"/>
  <c r="P38" s="1"/>
  <c r="P39" s="1"/>
  <c r="P40" s="1"/>
  <c r="P41" s="1"/>
  <c r="U11" i="17"/>
  <c r="U12" i="24"/>
  <c r="T12" i="23"/>
  <c r="S12"/>
  <c r="U12"/>
  <c r="W13" i="16"/>
  <c r="R11"/>
  <c r="T11"/>
  <c r="W13" i="14"/>
  <c r="W12"/>
  <c r="W13" i="15"/>
  <c r="U13" s="1"/>
  <c r="T13" i="24"/>
  <c r="R13"/>
  <c r="D15" i="28"/>
  <c r="T12" i="24"/>
  <c r="R12"/>
  <c r="C15" i="28"/>
  <c r="W13" i="23"/>
  <c r="W13" i="22"/>
  <c r="U13" s="1"/>
  <c r="S12"/>
  <c r="T12"/>
  <c r="R12"/>
  <c r="C13" i="28"/>
  <c r="E13" s="1"/>
  <c r="W12" i="19"/>
  <c r="W11" i="18"/>
  <c r="W12" i="25"/>
  <c r="W13" i="21"/>
  <c r="U13" s="1"/>
  <c r="W12" i="20"/>
  <c r="W12" i="18"/>
  <c r="T13" i="20"/>
  <c r="R13"/>
  <c r="D11" i="28"/>
  <c r="E11" s="1"/>
  <c r="W13" i="19"/>
  <c r="W13" i="18"/>
  <c r="W13" i="25"/>
  <c r="U13" s="1"/>
  <c r="W13" i="17"/>
  <c r="C19" i="28"/>
  <c r="W11" i="14"/>
  <c r="W11" i="15"/>
  <c r="T11" i="24"/>
  <c r="R11"/>
  <c r="B15" i="28"/>
  <c r="W11" i="23"/>
  <c r="W11" i="22"/>
  <c r="W11" i="21"/>
  <c r="W11" i="20"/>
  <c r="W11" i="19"/>
  <c r="W12" i="17"/>
  <c r="W11" i="25"/>
  <c r="U11" s="1"/>
  <c r="B19" i="28"/>
  <c r="R11" i="17"/>
  <c r="B12" i="18" l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S12" i="25"/>
  <c r="S14"/>
  <c r="S13"/>
  <c r="S11"/>
  <c r="U13" i="17"/>
  <c r="S13"/>
  <c r="U12"/>
  <c r="S12"/>
  <c r="E15" i="28"/>
  <c r="E19" s="1"/>
  <c r="B8" i="18"/>
  <c r="A1" i="19"/>
  <c r="A9" i="28"/>
  <c r="D19"/>
  <c r="U13" i="14"/>
  <c r="U12"/>
  <c r="S13" i="23"/>
  <c r="U13"/>
  <c r="U13" i="19"/>
  <c r="U11"/>
  <c r="U13" i="18"/>
  <c r="R13" i="16"/>
  <c r="T13"/>
  <c r="T13" i="14"/>
  <c r="R13"/>
  <c r="R12"/>
  <c r="T12"/>
  <c r="R13" i="15"/>
  <c r="T13"/>
  <c r="T13" i="23"/>
  <c r="R13"/>
  <c r="S13" i="22"/>
  <c r="R13"/>
  <c r="T13"/>
  <c r="U12" i="19"/>
  <c r="R12"/>
  <c r="T12"/>
  <c r="U11" i="18"/>
  <c r="R11"/>
  <c r="T11"/>
  <c r="U12" i="25"/>
  <c r="T12"/>
  <c r="R12"/>
  <c r="T13" i="21"/>
  <c r="S13"/>
  <c r="R13"/>
  <c r="U12" i="20"/>
  <c r="R12"/>
  <c r="T12"/>
  <c r="U12" i="18"/>
  <c r="R12"/>
  <c r="T12"/>
  <c r="R13" i="19"/>
  <c r="T13"/>
  <c r="R13" i="18"/>
  <c r="T13"/>
  <c r="R13" i="25"/>
  <c r="T13"/>
  <c r="R13" i="17"/>
  <c r="T13"/>
  <c r="R11" i="14"/>
  <c r="T11"/>
  <c r="T11" i="15"/>
  <c r="R11"/>
  <c r="T11" i="23"/>
  <c r="R11"/>
  <c r="R11" i="22"/>
  <c r="T11"/>
  <c r="T11" i="21"/>
  <c r="R11"/>
  <c r="R11" i="20"/>
  <c r="T11"/>
  <c r="T11" i="19"/>
  <c r="R11"/>
  <c r="T12" i="17"/>
  <c r="R12"/>
  <c r="R11" i="25"/>
  <c r="T11"/>
  <c r="B12" i="19" l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S12" i="18"/>
  <c r="S14"/>
  <c r="S13"/>
  <c r="S11"/>
  <c r="B8" i="19"/>
  <c r="A10" i="28"/>
  <c r="U11" i="20" l="1"/>
  <c r="A1"/>
  <c r="S12" i="19"/>
  <c r="S14"/>
  <c r="S13"/>
  <c r="S11"/>
  <c r="B12" i="20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8"/>
  <c r="A11" i="28"/>
  <c r="U11" i="21" l="1"/>
  <c r="A1"/>
  <c r="B12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S12" i="20"/>
  <c r="S14"/>
  <c r="S13"/>
  <c r="S11"/>
  <c r="A12" i="28"/>
  <c r="U11" i="22" l="1"/>
  <c r="A1"/>
  <c r="B12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S11" i="21"/>
  <c r="B8" i="22"/>
  <c r="A13" i="28"/>
  <c r="U11" i="23" l="1"/>
  <c r="A1"/>
  <c r="B12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S11" i="22"/>
  <c r="B8" i="23"/>
  <c r="A14" i="28"/>
  <c r="U11" i="24" l="1"/>
  <c r="A1"/>
  <c r="B12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S11" i="23"/>
  <c r="B8" i="24"/>
  <c r="A15" i="28"/>
  <c r="U11" i="15" l="1"/>
  <c r="A1"/>
  <c r="S12" i="24"/>
  <c r="S14"/>
  <c r="S13"/>
  <c r="S11"/>
  <c r="B12" i="15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8"/>
  <c r="A16" i="28"/>
  <c r="U11" i="14" l="1"/>
  <c r="A1"/>
  <c r="B12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S12" i="15"/>
  <c r="S14"/>
  <c r="S13"/>
  <c r="S11"/>
  <c r="B8" i="14"/>
  <c r="A1" i="16"/>
  <c r="A17" i="28"/>
  <c r="B12" i="16" l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S12" i="14"/>
  <c r="S14"/>
  <c r="S13"/>
  <c r="S11"/>
  <c r="U11" i="16"/>
  <c r="U12"/>
  <c r="U13"/>
  <c r="B8"/>
  <c r="A18" i="28"/>
  <c r="S14" i="16" l="1"/>
  <c r="S11"/>
  <c r="S12"/>
  <c r="S13"/>
</calcChain>
</file>

<file path=xl/sharedStrings.xml><?xml version="1.0" encoding="utf-8"?>
<sst xmlns="http://schemas.openxmlformats.org/spreadsheetml/2006/main" count="184" uniqueCount="37">
  <si>
    <t>MOIS</t>
  </si>
  <si>
    <t>DATE</t>
  </si>
  <si>
    <t>RECETTES</t>
  </si>
  <si>
    <t>AUTRES</t>
  </si>
  <si>
    <t>TOTAL</t>
  </si>
  <si>
    <t>RGT FRS</t>
  </si>
  <si>
    <t>SOLDE</t>
  </si>
  <si>
    <t>ESP</t>
  </si>
  <si>
    <t>CHQ</t>
  </si>
  <si>
    <t>CB</t>
  </si>
  <si>
    <t>DEPENSES</t>
  </si>
  <si>
    <t xml:space="preserve"> </t>
  </si>
  <si>
    <t>Solde départ</t>
  </si>
  <si>
    <t>CA</t>
  </si>
  <si>
    <t>REMISE CHEQUES</t>
  </si>
  <si>
    <t>REMISE ESPECES</t>
  </si>
  <si>
    <t>REMISE CBL</t>
  </si>
  <si>
    <t>REMISE MONEO</t>
  </si>
  <si>
    <t>REMBOUR LOTERIE</t>
  </si>
  <si>
    <t>REMISE TICKETS RESTO</t>
  </si>
  <si>
    <t>PRELVT PERSONNEL</t>
  </si>
  <si>
    <t>JOURNAL CAISSE</t>
  </si>
  <si>
    <t>CLIENTS</t>
  </si>
  <si>
    <t>SOLDE DEPART</t>
  </si>
  <si>
    <t>PERSO</t>
  </si>
  <si>
    <t>VENTES 19.6 %</t>
  </si>
  <si>
    <t>40101000</t>
  </si>
  <si>
    <t xml:space="preserve">JOURNAL </t>
  </si>
  <si>
    <t>PLVT PERSO</t>
  </si>
  <si>
    <t>TOTAL EXERCICE</t>
  </si>
  <si>
    <t>DEBUT EXERCICE</t>
  </si>
  <si>
    <t>FIN EXERCICE</t>
  </si>
  <si>
    <t>AU</t>
  </si>
  <si>
    <t>RECAPITULATIF DE L'EXERCICE DU</t>
  </si>
  <si>
    <t>VENTES 7%</t>
  </si>
  <si>
    <t>VENTES 5,5%</t>
  </si>
  <si>
    <t>TEST</t>
  </si>
</sst>
</file>

<file path=xl/styles.xml><?xml version="1.0" encoding="utf-8"?>
<styleSheet xmlns="http://schemas.openxmlformats.org/spreadsheetml/2006/main">
  <numFmts count="4">
    <numFmt numFmtId="164" formatCode="[$-40C]mmm\-yy;@"/>
    <numFmt numFmtId="165" formatCode="[$-40C]d\-mmm;@"/>
    <numFmt numFmtId="166" formatCode="mmmm\-yy"/>
    <numFmt numFmtId="167" formatCode="mmmm\-yyyy"/>
  </numFmts>
  <fonts count="1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35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8"/>
      </left>
      <right style="double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double">
        <color indexed="8"/>
      </top>
      <bottom style="medium">
        <color indexed="8"/>
      </bottom>
      <diagonal/>
    </border>
    <border>
      <left style="double">
        <color indexed="8"/>
      </left>
      <right style="medium">
        <color indexed="64"/>
      </right>
      <top style="double">
        <color indexed="8"/>
      </top>
      <bottom style="medium">
        <color indexed="8"/>
      </bottom>
      <diagonal/>
    </border>
    <border>
      <left style="medium">
        <color indexed="8"/>
      </left>
      <right/>
      <top/>
      <bottom style="hair">
        <color indexed="8"/>
      </bottom>
      <diagonal/>
    </border>
    <border>
      <left style="medium">
        <color indexed="8"/>
      </left>
      <right/>
      <top style="hair">
        <color indexed="8"/>
      </top>
      <bottom style="hair">
        <color indexed="8"/>
      </bottom>
      <diagonal/>
    </border>
    <border>
      <left style="medium">
        <color indexed="8"/>
      </left>
      <right/>
      <top style="hair">
        <color indexed="8"/>
      </top>
      <bottom/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100">
    <xf numFmtId="0" fontId="0" fillId="0" borderId="0" xfId="0"/>
    <xf numFmtId="164" fontId="1" fillId="0" borderId="0" xfId="0" applyNumberFormat="1" applyFont="1" applyProtection="1"/>
    <xf numFmtId="2" fontId="0" fillId="0" borderId="0" xfId="0" applyNumberFormat="1" applyProtection="1"/>
    <xf numFmtId="2" fontId="0" fillId="0" borderId="0" xfId="0" applyNumberFormat="1" applyProtection="1">
      <protection locked="0"/>
    </xf>
    <xf numFmtId="0" fontId="0" fillId="0" borderId="0" xfId="0" applyProtection="1"/>
    <xf numFmtId="0" fontId="1" fillId="0" borderId="1" xfId="0" applyFont="1" applyBorder="1" applyAlignment="1" applyProtection="1">
      <alignment horizontal="center"/>
    </xf>
    <xf numFmtId="0" fontId="1" fillId="0" borderId="2" xfId="0" applyFont="1" applyBorder="1" applyAlignment="1" applyProtection="1">
      <alignment horizontal="center"/>
    </xf>
    <xf numFmtId="0" fontId="1" fillId="0" borderId="3" xfId="0" applyFont="1" applyBorder="1" applyAlignment="1" applyProtection="1">
      <alignment horizontal="center"/>
    </xf>
    <xf numFmtId="0" fontId="2" fillId="0" borderId="4" xfId="0" applyFont="1" applyBorder="1" applyAlignment="1" applyProtection="1">
      <alignment horizontal="center"/>
    </xf>
    <xf numFmtId="0" fontId="2" fillId="0" borderId="4" xfId="0" applyFont="1" applyBorder="1" applyAlignment="1" applyProtection="1">
      <alignment horizontal="center" wrapText="1"/>
    </xf>
    <xf numFmtId="0" fontId="1" fillId="0" borderId="4" xfId="0" applyFont="1" applyBorder="1" applyAlignment="1" applyProtection="1">
      <alignment horizontal="center"/>
    </xf>
    <xf numFmtId="0" fontId="0" fillId="0" borderId="5" xfId="0" applyBorder="1" applyProtection="1"/>
    <xf numFmtId="2" fontId="0" fillId="0" borderId="6" xfId="0" applyNumberFormat="1" applyBorder="1" applyProtection="1"/>
    <xf numFmtId="2" fontId="0" fillId="0" borderId="7" xfId="0" applyNumberFormat="1" applyBorder="1" applyProtection="1">
      <protection locked="0"/>
    </xf>
    <xf numFmtId="0" fontId="1" fillId="0" borderId="5" xfId="0" applyFont="1" applyBorder="1" applyProtection="1"/>
    <xf numFmtId="0" fontId="1" fillId="0" borderId="8" xfId="0" applyFont="1" applyBorder="1" applyProtection="1"/>
    <xf numFmtId="2" fontId="0" fillId="0" borderId="9" xfId="0" applyNumberFormat="1" applyBorder="1" applyProtection="1"/>
    <xf numFmtId="14" fontId="1" fillId="0" borderId="3" xfId="0" applyNumberFormat="1" applyFont="1" applyBorder="1" applyProtection="1"/>
    <xf numFmtId="1" fontId="0" fillId="0" borderId="0" xfId="0" applyNumberFormat="1" applyProtection="1"/>
    <xf numFmtId="0" fontId="1" fillId="0" borderId="2" xfId="0" applyFont="1" applyBorder="1" applyAlignment="1" applyProtection="1">
      <alignment horizontal="left"/>
    </xf>
    <xf numFmtId="0" fontId="1" fillId="0" borderId="2" xfId="0" applyFont="1" applyBorder="1" applyAlignment="1" applyProtection="1"/>
    <xf numFmtId="0" fontId="4" fillId="0" borderId="0" xfId="0" applyFont="1" applyProtection="1"/>
    <xf numFmtId="2" fontId="5" fillId="0" borderId="0" xfId="0" applyNumberFormat="1" applyFont="1" applyAlignment="1" applyProtection="1">
      <alignment horizontal="center"/>
    </xf>
    <xf numFmtId="0" fontId="0" fillId="0" borderId="0" xfId="0" applyProtection="1">
      <protection locked="0"/>
    </xf>
    <xf numFmtId="1" fontId="0" fillId="0" borderId="0" xfId="0" applyNumberFormat="1" applyProtection="1">
      <protection locked="0"/>
    </xf>
    <xf numFmtId="2" fontId="0" fillId="0" borderId="6" xfId="0" applyNumberFormat="1" applyBorder="1" applyProtection="1">
      <protection locked="0"/>
    </xf>
    <xf numFmtId="2" fontId="0" fillId="0" borderId="4" xfId="0" applyNumberFormat="1" applyBorder="1" applyProtection="1">
      <protection locked="0"/>
    </xf>
    <xf numFmtId="2" fontId="0" fillId="0" borderId="4" xfId="0" applyNumberFormat="1" applyBorder="1" applyAlignment="1" applyProtection="1">
      <alignment horizontal="right"/>
      <protection locked="0"/>
    </xf>
    <xf numFmtId="2" fontId="0" fillId="0" borderId="9" xfId="0" applyNumberFormat="1" applyBorder="1" applyProtection="1">
      <protection locked="0"/>
    </xf>
    <xf numFmtId="16" fontId="0" fillId="0" borderId="0" xfId="0" applyNumberFormat="1" applyProtection="1">
      <protection locked="0"/>
    </xf>
    <xf numFmtId="0" fontId="1" fillId="0" borderId="10" xfId="0" applyFont="1" applyBorder="1" applyAlignment="1" applyProtection="1">
      <alignment horizontal="center"/>
    </xf>
    <xf numFmtId="0" fontId="1" fillId="0" borderId="11" xfId="0" applyFont="1" applyBorder="1" applyAlignment="1" applyProtection="1">
      <alignment horizontal="center"/>
    </xf>
    <xf numFmtId="2" fontId="0" fillId="0" borderId="4" xfId="0" applyNumberFormat="1" applyBorder="1" applyProtection="1"/>
    <xf numFmtId="2" fontId="0" fillId="0" borderId="7" xfId="0" applyNumberFormat="1" applyBorder="1" applyProtection="1"/>
    <xf numFmtId="2" fontId="0" fillId="0" borderId="12" xfId="0" applyNumberFormat="1" applyBorder="1" applyProtection="1"/>
    <xf numFmtId="2" fontId="0" fillId="0" borderId="13" xfId="0" applyNumberFormat="1" applyBorder="1" applyProtection="1"/>
    <xf numFmtId="2" fontId="0" fillId="0" borderId="14" xfId="0" applyNumberFormat="1" applyBorder="1" applyProtection="1"/>
    <xf numFmtId="14" fontId="0" fillId="0" borderId="0" xfId="0" applyNumberFormat="1" applyProtection="1"/>
    <xf numFmtId="2" fontId="0" fillId="0" borderId="4" xfId="0" applyNumberFormat="1" applyBorder="1" applyProtection="1">
      <protection locked="0" hidden="1"/>
    </xf>
    <xf numFmtId="165" fontId="1" fillId="0" borderId="3" xfId="0" applyNumberFormat="1" applyFont="1" applyBorder="1" applyProtection="1"/>
    <xf numFmtId="0" fontId="0" fillId="2" borderId="0" xfId="0" applyFill="1"/>
    <xf numFmtId="164" fontId="6" fillId="0" borderId="0" xfId="0" applyNumberFormat="1" applyFont="1" applyAlignment="1" applyProtection="1">
      <alignment horizontal="left"/>
    </xf>
    <xf numFmtId="0" fontId="7" fillId="0" borderId="0" xfId="0" applyFont="1" applyProtection="1"/>
    <xf numFmtId="0" fontId="5" fillId="0" borderId="0" xfId="0" applyFont="1"/>
    <xf numFmtId="1" fontId="0" fillId="2" borderId="0" xfId="0" applyNumberFormat="1" applyFill="1" applyProtection="1">
      <protection locked="0"/>
    </xf>
    <xf numFmtId="2" fontId="0" fillId="2" borderId="0" xfId="0" applyNumberFormat="1" applyFill="1" applyProtection="1">
      <protection locked="0"/>
    </xf>
    <xf numFmtId="49" fontId="0" fillId="2" borderId="0" xfId="0" applyNumberFormat="1" applyFill="1" applyProtection="1">
      <protection locked="0"/>
    </xf>
    <xf numFmtId="2" fontId="0" fillId="2" borderId="0" xfId="0" applyNumberFormat="1" applyFill="1" applyProtection="1"/>
    <xf numFmtId="0" fontId="2" fillId="2" borderId="4" xfId="0" applyFont="1" applyFill="1" applyBorder="1" applyAlignment="1" applyProtection="1">
      <alignment horizontal="center"/>
    </xf>
    <xf numFmtId="0" fontId="1" fillId="2" borderId="4" xfId="0" applyFont="1" applyFill="1" applyBorder="1" applyAlignment="1" applyProtection="1">
      <alignment horizontal="center"/>
    </xf>
    <xf numFmtId="0" fontId="1" fillId="2" borderId="11" xfId="0" applyFont="1" applyFill="1" applyBorder="1" applyAlignment="1" applyProtection="1">
      <alignment horizontal="center"/>
    </xf>
    <xf numFmtId="0" fontId="8" fillId="0" borderId="4" xfId="0" applyFont="1" applyBorder="1" applyAlignment="1" applyProtection="1">
      <alignment horizontal="center"/>
    </xf>
    <xf numFmtId="0" fontId="5" fillId="0" borderId="11" xfId="0" applyFont="1" applyBorder="1" applyAlignment="1" applyProtection="1">
      <alignment horizontal="center"/>
    </xf>
    <xf numFmtId="0" fontId="5" fillId="0" borderId="0" xfId="0" applyFont="1" applyProtection="1"/>
    <xf numFmtId="0" fontId="1" fillId="2" borderId="1" xfId="0" applyFont="1" applyFill="1" applyBorder="1" applyAlignment="1" applyProtection="1">
      <alignment horizontal="center"/>
    </xf>
    <xf numFmtId="0" fontId="1" fillId="2" borderId="2" xfId="0" applyFont="1" applyFill="1" applyBorder="1" applyAlignment="1" applyProtection="1">
      <alignment horizontal="center"/>
    </xf>
    <xf numFmtId="0" fontId="1" fillId="2" borderId="2" xfId="0" applyFont="1" applyFill="1" applyBorder="1" applyAlignment="1" applyProtection="1">
      <alignment horizontal="left"/>
    </xf>
    <xf numFmtId="0" fontId="1" fillId="2" borderId="10" xfId="0" applyFont="1" applyFill="1" applyBorder="1" applyAlignment="1" applyProtection="1">
      <alignment horizontal="center"/>
    </xf>
    <xf numFmtId="0" fontId="5" fillId="0" borderId="0" xfId="1" applyFont="1" applyBorder="1"/>
    <xf numFmtId="0" fontId="9" fillId="0" borderId="0" xfId="1" applyFont="1" applyBorder="1"/>
    <xf numFmtId="0" fontId="9" fillId="0" borderId="0" xfId="1"/>
    <xf numFmtId="1" fontId="9" fillId="0" borderId="0" xfId="1" applyNumberFormat="1" applyFill="1" applyProtection="1">
      <protection locked="0"/>
    </xf>
    <xf numFmtId="0" fontId="9" fillId="0" borderId="15" xfId="1" applyFont="1" applyBorder="1"/>
    <xf numFmtId="0" fontId="1" fillId="0" borderId="16" xfId="0" applyFont="1" applyBorder="1" applyAlignment="1" applyProtection="1">
      <alignment horizontal="center"/>
    </xf>
    <xf numFmtId="0" fontId="10" fillId="0" borderId="17" xfId="1" applyFont="1" applyBorder="1" applyAlignment="1">
      <alignment horizontal="center" vertical="center" wrapText="1"/>
    </xf>
    <xf numFmtId="0" fontId="2" fillId="0" borderId="18" xfId="0" applyFont="1" applyBorder="1" applyAlignment="1" applyProtection="1">
      <alignment horizontal="center" vertical="center"/>
    </xf>
    <xf numFmtId="0" fontId="1" fillId="0" borderId="19" xfId="0" applyFont="1" applyFill="1" applyBorder="1" applyAlignment="1" applyProtection="1">
      <alignment horizontal="center" vertical="center"/>
    </xf>
    <xf numFmtId="4" fontId="9" fillId="0" borderId="20" xfId="1" applyNumberFormat="1" applyBorder="1"/>
    <xf numFmtId="4" fontId="9" fillId="0" borderId="21" xfId="1" applyNumberFormat="1" applyFont="1" applyBorder="1" applyAlignment="1">
      <alignment horizontal="right"/>
    </xf>
    <xf numFmtId="4" fontId="9" fillId="0" borderId="22" xfId="1" applyNumberFormat="1" applyFont="1" applyBorder="1" applyAlignment="1">
      <alignment horizontal="right"/>
    </xf>
    <xf numFmtId="4" fontId="5" fillId="0" borderId="23" xfId="1" applyNumberFormat="1" applyFont="1" applyBorder="1" applyAlignment="1">
      <alignment horizontal="right" vertical="center"/>
    </xf>
    <xf numFmtId="4" fontId="5" fillId="0" borderId="24" xfId="1" applyNumberFormat="1" applyFont="1" applyBorder="1" applyAlignment="1">
      <alignment horizontal="right" vertical="center"/>
    </xf>
    <xf numFmtId="0" fontId="5" fillId="0" borderId="28" xfId="1" applyFont="1" applyBorder="1" applyAlignment="1">
      <alignment horizontal="center" vertical="center"/>
    </xf>
    <xf numFmtId="4" fontId="9" fillId="0" borderId="29" xfId="1" applyNumberFormat="1" applyFont="1" applyBorder="1" applyAlignment="1">
      <alignment horizontal="right"/>
    </xf>
    <xf numFmtId="0" fontId="1" fillId="2" borderId="0" xfId="0" applyFont="1" applyFill="1"/>
    <xf numFmtId="0" fontId="1" fillId="0" borderId="0" xfId="0" applyFont="1"/>
    <xf numFmtId="14" fontId="0" fillId="2" borderId="0" xfId="0" applyNumberFormat="1" applyFill="1"/>
    <xf numFmtId="14" fontId="5" fillId="0" borderId="0" xfId="1" applyNumberFormat="1" applyFont="1" applyBorder="1"/>
    <xf numFmtId="0" fontId="1" fillId="0" borderId="0" xfId="1" applyFont="1" applyAlignment="1">
      <alignment horizontal="center"/>
    </xf>
    <xf numFmtId="0" fontId="1" fillId="0" borderId="0" xfId="1" applyFont="1" applyBorder="1"/>
    <xf numFmtId="0" fontId="1" fillId="0" borderId="33" xfId="0" applyFont="1" applyBorder="1" applyAlignment="1" applyProtection="1">
      <alignment horizontal="center" vertical="center"/>
    </xf>
    <xf numFmtId="0" fontId="1" fillId="0" borderId="34" xfId="0" applyFont="1" applyBorder="1" applyAlignment="1" applyProtection="1">
      <alignment horizontal="center" vertical="center"/>
    </xf>
    <xf numFmtId="1" fontId="0" fillId="2" borderId="0" xfId="0" applyNumberFormat="1" applyFill="1" applyAlignment="1" applyProtection="1">
      <alignment horizontal="center"/>
      <protection locked="0"/>
    </xf>
    <xf numFmtId="166" fontId="1" fillId="0" borderId="0" xfId="0" applyNumberFormat="1" applyFont="1" applyProtection="1"/>
    <xf numFmtId="164" fontId="0" fillId="0" borderId="0" xfId="0" applyNumberFormat="1" applyProtection="1"/>
    <xf numFmtId="166" fontId="0" fillId="0" borderId="0" xfId="0" applyNumberFormat="1" applyProtection="1"/>
    <xf numFmtId="166" fontId="1" fillId="0" borderId="3" xfId="0" applyNumberFormat="1" applyFont="1" applyBorder="1" applyAlignment="1" applyProtection="1">
      <alignment horizontal="center"/>
    </xf>
    <xf numFmtId="164" fontId="1" fillId="0" borderId="3" xfId="0" applyNumberFormat="1" applyFont="1" applyBorder="1" applyAlignment="1" applyProtection="1">
      <alignment horizontal="center"/>
    </xf>
    <xf numFmtId="164" fontId="5" fillId="0" borderId="3" xfId="0" applyNumberFormat="1" applyFont="1" applyBorder="1" applyAlignment="1" applyProtection="1">
      <alignment horizontal="center"/>
    </xf>
    <xf numFmtId="167" fontId="9" fillId="0" borderId="25" xfId="1" applyNumberFormat="1" applyFont="1" applyBorder="1" applyAlignment="1">
      <alignment horizontal="center" vertical="center"/>
    </xf>
    <xf numFmtId="167" fontId="9" fillId="0" borderId="26" xfId="1" applyNumberFormat="1" applyFont="1" applyBorder="1" applyAlignment="1">
      <alignment horizontal="center" vertical="center"/>
    </xf>
    <xf numFmtId="167" fontId="9" fillId="0" borderId="27" xfId="1" applyNumberFormat="1" applyFont="1" applyBorder="1" applyAlignment="1">
      <alignment horizontal="center" vertical="center"/>
    </xf>
    <xf numFmtId="14" fontId="1" fillId="0" borderId="0" xfId="1" applyNumberFormat="1" applyFont="1"/>
    <xf numFmtId="0" fontId="1" fillId="2" borderId="30" xfId="0" applyFont="1" applyFill="1" applyBorder="1" applyAlignment="1" applyProtection="1">
      <alignment horizontal="center" vertical="center"/>
    </xf>
    <xf numFmtId="0" fontId="0" fillId="2" borderId="31" xfId="0" applyFill="1" applyBorder="1" applyAlignment="1" applyProtection="1">
      <alignment horizontal="center" vertical="center"/>
    </xf>
    <xf numFmtId="0" fontId="0" fillId="2" borderId="32" xfId="0" applyFill="1" applyBorder="1" applyAlignment="1" applyProtection="1">
      <alignment horizontal="center" vertical="center"/>
    </xf>
    <xf numFmtId="0" fontId="1" fillId="0" borderId="30" xfId="0" applyFont="1" applyBorder="1" applyAlignment="1" applyProtection="1">
      <alignment horizontal="center" vertical="center"/>
    </xf>
    <xf numFmtId="0" fontId="0" fillId="0" borderId="31" xfId="0" applyBorder="1" applyAlignment="1" applyProtection="1">
      <alignment horizontal="center" vertical="center"/>
    </xf>
    <xf numFmtId="0" fontId="0" fillId="0" borderId="32" xfId="0" applyBorder="1" applyAlignment="1" applyProtection="1">
      <alignment horizontal="center" vertical="center"/>
    </xf>
    <xf numFmtId="17" fontId="1" fillId="0" borderId="0" xfId="0" applyNumberFormat="1" applyFont="1" applyProtection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>
    <tabColor indexed="13"/>
  </sheetPr>
  <dimension ref="A3:P18"/>
  <sheetViews>
    <sheetView tabSelected="1" workbookViewId="0">
      <selection activeCell="C3" sqref="C3"/>
    </sheetView>
  </sheetViews>
  <sheetFormatPr baseColWidth="10" defaultRowHeight="12.75"/>
  <cols>
    <col min="3" max="3" width="11.42578125" customWidth="1"/>
    <col min="4" max="4" width="11.5703125" customWidth="1"/>
    <col min="5" max="5" width="11.140625" customWidth="1"/>
    <col min="6" max="6" width="11.5703125" hidden="1" customWidth="1"/>
    <col min="11" max="11" width="0" hidden="1" customWidth="1"/>
    <col min="12" max="12" width="0.140625" customWidth="1"/>
    <col min="13" max="13" width="10.28515625" customWidth="1"/>
    <col min="14" max="14" width="13.5703125" customWidth="1"/>
  </cols>
  <sheetData>
    <row r="3" spans="1:16">
      <c r="A3" s="75" t="s">
        <v>30</v>
      </c>
      <c r="C3" s="76">
        <v>41334</v>
      </c>
    </row>
    <row r="5" spans="1:16">
      <c r="A5" s="75" t="s">
        <v>31</v>
      </c>
      <c r="C5" s="76">
        <v>41425</v>
      </c>
    </row>
    <row r="7" spans="1:16">
      <c r="A7" s="40" t="s">
        <v>23</v>
      </c>
      <c r="C7" s="40"/>
    </row>
    <row r="10" spans="1:16">
      <c r="A10" s="43" t="s">
        <v>22</v>
      </c>
      <c r="C10" s="74" t="s">
        <v>36</v>
      </c>
    </row>
    <row r="13" spans="1:16" s="4" customFormat="1" ht="13.5" thickBot="1">
      <c r="C13" s="44">
        <v>7071000</v>
      </c>
      <c r="D13" s="44">
        <v>70711000</v>
      </c>
      <c r="E13" s="44">
        <v>7070000</v>
      </c>
      <c r="F13" s="44"/>
      <c r="G13" s="45"/>
      <c r="H13" s="44">
        <v>58100000</v>
      </c>
      <c r="I13" s="44">
        <v>58200000</v>
      </c>
      <c r="J13" s="44">
        <v>58300000</v>
      </c>
      <c r="K13" s="44"/>
      <c r="L13" s="44"/>
      <c r="M13" s="46" t="s">
        <v>26</v>
      </c>
      <c r="N13" s="82">
        <v>10800000</v>
      </c>
      <c r="O13" s="47"/>
      <c r="P13" s="47"/>
    </row>
    <row r="14" spans="1:16" s="4" customFormat="1" ht="13.5" thickTop="1">
      <c r="B14" s="54" t="s">
        <v>1</v>
      </c>
      <c r="C14" s="93" t="s">
        <v>2</v>
      </c>
      <c r="D14" s="94"/>
      <c r="E14" s="95"/>
      <c r="F14" s="55" t="s">
        <v>3</v>
      </c>
      <c r="G14" s="55" t="s">
        <v>4</v>
      </c>
      <c r="H14" s="56" t="s">
        <v>15</v>
      </c>
      <c r="I14" s="56" t="s">
        <v>14</v>
      </c>
      <c r="J14" s="56" t="s">
        <v>16</v>
      </c>
      <c r="K14" s="55"/>
      <c r="L14" s="56" t="s">
        <v>3</v>
      </c>
      <c r="M14" s="55" t="s">
        <v>5</v>
      </c>
      <c r="N14" s="56" t="s">
        <v>28</v>
      </c>
      <c r="O14" s="55" t="s">
        <v>4</v>
      </c>
      <c r="P14" s="57" t="s">
        <v>6</v>
      </c>
    </row>
    <row r="15" spans="1:16" s="4" customFormat="1">
      <c r="B15" s="7"/>
      <c r="C15" s="48" t="s">
        <v>25</v>
      </c>
      <c r="D15" s="48" t="s">
        <v>34</v>
      </c>
      <c r="E15" s="48" t="s">
        <v>35</v>
      </c>
      <c r="F15" s="48"/>
      <c r="G15" s="49" t="s">
        <v>2</v>
      </c>
      <c r="H15" s="49" t="s">
        <v>7</v>
      </c>
      <c r="I15" s="49" t="s">
        <v>8</v>
      </c>
      <c r="J15" s="49" t="s">
        <v>9</v>
      </c>
      <c r="K15" s="49"/>
      <c r="L15" s="49"/>
      <c r="M15" s="49" t="s">
        <v>7</v>
      </c>
      <c r="N15" s="49" t="s">
        <v>24</v>
      </c>
      <c r="O15" s="49" t="s">
        <v>10</v>
      </c>
      <c r="P15" s="50" t="s">
        <v>11</v>
      </c>
    </row>
    <row r="18" spans="2:3">
      <c r="B18" t="s">
        <v>27</v>
      </c>
      <c r="C18" t="s">
        <v>13</v>
      </c>
    </row>
  </sheetData>
  <mergeCells count="1">
    <mergeCell ref="C14:E14"/>
  </mergeCells>
  <phoneticPr fontId="3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W240"/>
  <sheetViews>
    <sheetView zoomScaleNormal="100" workbookViewId="0">
      <selection activeCell="C1" sqref="C1"/>
    </sheetView>
  </sheetViews>
  <sheetFormatPr baseColWidth="10" defaultRowHeight="12.75"/>
  <cols>
    <col min="1" max="1" width="1.28515625" style="23" customWidth="1"/>
    <col min="2" max="2" width="14.85546875" style="4" bestFit="1" customWidth="1"/>
    <col min="3" max="4" width="11.5703125" style="23" bestFit="1" customWidth="1"/>
    <col min="5" max="5" width="10.140625" style="23" customWidth="1"/>
    <col min="6" max="6" width="9.140625" style="23" hidden="1" customWidth="1"/>
    <col min="7" max="7" width="11.5703125" style="4" bestFit="1" customWidth="1"/>
    <col min="8" max="8" width="10.28515625" style="23" customWidth="1"/>
    <col min="9" max="9" width="10.140625" style="23" customWidth="1"/>
    <col min="10" max="10" width="10.7109375" style="23" customWidth="1"/>
    <col min="11" max="11" width="12.7109375" style="23" hidden="1" customWidth="1"/>
    <col min="12" max="12" width="10.42578125" style="23" hidden="1" customWidth="1"/>
    <col min="13" max="13" width="9.7109375" style="23" hidden="1" customWidth="1"/>
    <col min="14" max="14" width="10" style="23" customWidth="1"/>
    <col min="15" max="16" width="11.5703125" style="4" bestFit="1" customWidth="1"/>
    <col min="17" max="17" width="11.42578125" style="23"/>
    <col min="18" max="18" width="11.42578125" style="4"/>
    <col min="19" max="20" width="11.5703125" style="4" bestFit="1" customWidth="1"/>
    <col min="21" max="21" width="23" style="4" bestFit="1" customWidth="1"/>
    <col min="22" max="22" width="11.42578125" style="4"/>
    <col min="23" max="23" width="11.5703125" style="4" bestFit="1" customWidth="1"/>
    <col min="24" max="16384" width="11.42578125" style="23"/>
  </cols>
  <sheetData>
    <row r="1" spans="1:23" s="4" customFormat="1">
      <c r="A1" s="85">
        <f>+C1</f>
        <v>41334</v>
      </c>
      <c r="B1" s="1" t="s">
        <v>0</v>
      </c>
      <c r="C1" s="83">
        <f>DATE(YEAR(SAISIE!C3),MONTH(SAISIE!C3),1)</f>
        <v>41334</v>
      </c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23" s="4" customFormat="1">
      <c r="B2" s="1"/>
      <c r="C2" s="1"/>
      <c r="D2" s="1"/>
      <c r="E2" s="1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23" s="4" customFormat="1" ht="18">
      <c r="B3" s="42" t="str">
        <f>+SAISIE!C10</f>
        <v>TEST</v>
      </c>
      <c r="D3" s="1"/>
      <c r="E3" s="1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23" s="4" customFormat="1">
      <c r="B4" s="1"/>
      <c r="C4" s="1"/>
      <c r="D4" s="1"/>
      <c r="E4" s="1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23" s="4" customFormat="1">
      <c r="B5" s="21" t="s">
        <v>21</v>
      </c>
      <c r="C5" s="22" t="str">
        <f>+SAISIE!C18</f>
        <v>CA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23" s="4" customFormat="1" ht="13.5" thickBot="1">
      <c r="C6" s="18">
        <f>+SAISIE!C13</f>
        <v>7071000</v>
      </c>
      <c r="D6" s="18">
        <f>+SAISIE!D13</f>
        <v>70711000</v>
      </c>
      <c r="E6" s="18">
        <f>+décembre!E6</f>
        <v>7070000</v>
      </c>
      <c r="F6" s="18">
        <f>+décembre!F6</f>
        <v>0</v>
      </c>
      <c r="G6" s="18"/>
      <c r="H6" s="18">
        <f>+SAISIE!H13</f>
        <v>58100000</v>
      </c>
      <c r="I6" s="18">
        <f>+décembre!I6</f>
        <v>58200000</v>
      </c>
      <c r="J6" s="18">
        <f>+décembre!J6</f>
        <v>58300000</v>
      </c>
      <c r="K6" s="18">
        <f>+décembre!K6</f>
        <v>0</v>
      </c>
      <c r="L6" s="18">
        <f>+décembre!L6</f>
        <v>0</v>
      </c>
      <c r="M6" s="18" t="str">
        <f>+décembre!M6</f>
        <v>40101000</v>
      </c>
      <c r="N6" s="18">
        <f>+décembre!N6</f>
        <v>10800000</v>
      </c>
      <c r="O6" s="2"/>
      <c r="P6" s="2"/>
    </row>
    <row r="7" spans="1:23" s="4" customFormat="1" ht="13.5" thickTop="1">
      <c r="B7" s="5" t="s">
        <v>1</v>
      </c>
      <c r="C7" s="96" t="s">
        <v>2</v>
      </c>
      <c r="D7" s="97"/>
      <c r="E7" s="98"/>
      <c r="F7" s="6" t="s">
        <v>3</v>
      </c>
      <c r="G7" s="6" t="s">
        <v>4</v>
      </c>
      <c r="H7" s="19" t="s">
        <v>15</v>
      </c>
      <c r="I7" s="19" t="s">
        <v>14</v>
      </c>
      <c r="J7" s="19" t="s">
        <v>16</v>
      </c>
      <c r="K7" s="19" t="s">
        <v>18</v>
      </c>
      <c r="L7" s="19" t="s">
        <v>17</v>
      </c>
      <c r="M7" s="20" t="s">
        <v>19</v>
      </c>
      <c r="N7" s="19" t="s">
        <v>20</v>
      </c>
      <c r="O7" s="6" t="s">
        <v>4</v>
      </c>
      <c r="P7" s="30" t="s">
        <v>6</v>
      </c>
    </row>
    <row r="8" spans="1:23" s="4" customFormat="1" ht="30" customHeight="1">
      <c r="B8" s="86">
        <f>+SAISIE!C3</f>
        <v>41334</v>
      </c>
      <c r="C8" s="8" t="str">
        <f>+décembre!C8</f>
        <v>VENTES 19.6 %</v>
      </c>
      <c r="D8" s="9" t="str">
        <f>+décembre!D8</f>
        <v>VENTES 7%</v>
      </c>
      <c r="E8" s="8" t="str">
        <f>+décembre!E8</f>
        <v>VENTES 5,5%</v>
      </c>
      <c r="F8" s="8">
        <f>+décembre!F8</f>
        <v>0</v>
      </c>
      <c r="G8" s="10" t="s">
        <v>2</v>
      </c>
      <c r="H8" s="10" t="str">
        <f>+décembre!H8</f>
        <v>ESP</v>
      </c>
      <c r="I8" s="10" t="str">
        <f>+décembre!I8</f>
        <v>CHQ</v>
      </c>
      <c r="J8" s="10" t="str">
        <f>+décembre!J8</f>
        <v>CB</v>
      </c>
      <c r="K8" s="10">
        <f>+décembre!K8</f>
        <v>0</v>
      </c>
      <c r="L8" s="10">
        <f>+décembre!L8</f>
        <v>0</v>
      </c>
      <c r="M8" s="10" t="str">
        <f>+décembre!M8</f>
        <v>ESP</v>
      </c>
      <c r="N8" s="10" t="str">
        <f>+décembre!N8</f>
        <v>PERSO</v>
      </c>
      <c r="O8" s="10" t="s">
        <v>10</v>
      </c>
      <c r="P8" s="31" t="s">
        <v>11</v>
      </c>
    </row>
    <row r="9" spans="1:23">
      <c r="B9" s="11"/>
      <c r="C9" s="25"/>
      <c r="D9" s="25"/>
      <c r="E9" s="25"/>
      <c r="F9" s="25"/>
      <c r="G9" s="12"/>
      <c r="H9" s="25"/>
      <c r="I9" s="25"/>
      <c r="J9" s="25"/>
      <c r="K9" s="25"/>
      <c r="L9" s="25"/>
      <c r="M9" s="25"/>
      <c r="N9" s="25"/>
      <c r="O9" s="12"/>
      <c r="P9" s="33"/>
    </row>
    <row r="10" spans="1:23">
      <c r="B10" s="14" t="s">
        <v>12</v>
      </c>
      <c r="C10" s="25"/>
      <c r="D10" s="25"/>
      <c r="E10" s="25"/>
      <c r="F10" s="25"/>
      <c r="G10" s="12"/>
      <c r="H10" s="25"/>
      <c r="I10" s="25"/>
      <c r="J10" s="25"/>
      <c r="K10" s="25"/>
      <c r="L10" s="25"/>
      <c r="M10" s="25"/>
      <c r="N10" s="25"/>
      <c r="O10" s="12"/>
      <c r="P10" s="33">
        <f>+SAISIE!C7</f>
        <v>0</v>
      </c>
    </row>
    <row r="11" spans="1:23">
      <c r="B11" s="17">
        <f>C1</f>
        <v>41334</v>
      </c>
      <c r="C11" s="26">
        <v>254</v>
      </c>
      <c r="D11" s="26">
        <v>254</v>
      </c>
      <c r="E11" s="26">
        <v>254</v>
      </c>
      <c r="F11" s="26"/>
      <c r="G11" s="32">
        <f t="shared" ref="G11:G41" si="0">SUM(C11:F11)</f>
        <v>762</v>
      </c>
      <c r="H11" s="26"/>
      <c r="I11" s="26"/>
      <c r="J11" s="26"/>
      <c r="K11" s="26"/>
      <c r="L11" s="26"/>
      <c r="M11" s="26"/>
      <c r="N11" s="26"/>
      <c r="O11" s="32">
        <f t="shared" ref="O11:O41" si="1">SUM(H11:N11)</f>
        <v>0</v>
      </c>
      <c r="P11" s="34">
        <f t="shared" ref="P11:P41" si="2">P10+G11-O11</f>
        <v>762</v>
      </c>
      <c r="R11" s="4" t="str">
        <f>IF(W11="","",$C$5)</f>
        <v>CA</v>
      </c>
      <c r="S11" s="37">
        <f>IF(AND(W11&lt;&gt;"",$B$41&gt;0),$B$41,IF(AND(W11&lt;&gt;"",$B$40&gt;0),$B$40,IF(AND(W11&lt;&gt;"",$B$39&gt;0),$B$39,IF(AND(W11&lt;&gt;"",$B$38&gt;0),$B$38,""))))</f>
        <v>41363</v>
      </c>
      <c r="T11" s="18">
        <f>IF(W11="","",C6)</f>
        <v>7071000</v>
      </c>
      <c r="U11" s="84">
        <f>IF(W11="","",$C$1)</f>
        <v>41334</v>
      </c>
      <c r="W11" s="2">
        <f>IF(C42&gt;0,C42,"")</f>
        <v>254</v>
      </c>
    </row>
    <row r="12" spans="1:23">
      <c r="B12" s="17">
        <f>+B11+1</f>
        <v>41335</v>
      </c>
      <c r="C12" s="26"/>
      <c r="D12" s="26"/>
      <c r="E12" s="26"/>
      <c r="F12" s="26"/>
      <c r="G12" s="32">
        <f t="shared" si="0"/>
        <v>0</v>
      </c>
      <c r="H12" s="26"/>
      <c r="I12" s="26"/>
      <c r="J12" s="26"/>
      <c r="K12" s="26"/>
      <c r="L12" s="26"/>
      <c r="M12" s="26"/>
      <c r="N12" s="26"/>
      <c r="O12" s="32">
        <f t="shared" si="1"/>
        <v>0</v>
      </c>
      <c r="P12" s="34">
        <f t="shared" si="2"/>
        <v>762</v>
      </c>
      <c r="R12" s="4" t="str">
        <f>IF(W12="","",$C$5)</f>
        <v>CA</v>
      </c>
      <c r="S12" s="37">
        <f>IF(AND(W12&lt;&gt;"",$B$41&gt;0),$B$41,IF(AND(W12&lt;&gt;"",$B$40&gt;0),$B$40,IF(AND(W12&lt;&gt;"",$B$39&gt;0),$B$39,IF(AND(W12&lt;&gt;"",$B$38&gt;0),$B$38,""))))</f>
        <v>41363</v>
      </c>
      <c r="T12" s="18">
        <f>IF(W12="","",D6)</f>
        <v>70711000</v>
      </c>
      <c r="U12" s="84">
        <f t="shared" ref="U12:U13" si="3">IF(W12="","",$C$1)</f>
        <v>41334</v>
      </c>
      <c r="W12" s="2">
        <f>IF(D42&gt;0,D42,"")</f>
        <v>254</v>
      </c>
    </row>
    <row r="13" spans="1:23">
      <c r="B13" s="17">
        <f>+B12+1</f>
        <v>41336</v>
      </c>
      <c r="C13" s="26"/>
      <c r="D13" s="26"/>
      <c r="E13" s="26"/>
      <c r="F13" s="26"/>
      <c r="G13" s="32">
        <f>SUM(C13:F13)</f>
        <v>0</v>
      </c>
      <c r="H13" s="26"/>
      <c r="I13" s="26"/>
      <c r="J13" s="26"/>
      <c r="K13" s="26"/>
      <c r="L13" s="26"/>
      <c r="M13" s="26"/>
      <c r="N13" s="26"/>
      <c r="O13" s="32">
        <f t="shared" si="1"/>
        <v>0</v>
      </c>
      <c r="P13" s="34">
        <f t="shared" si="2"/>
        <v>762</v>
      </c>
      <c r="R13" s="4" t="str">
        <f>IF(W13="","",$C$5)</f>
        <v>CA</v>
      </c>
      <c r="S13" s="37">
        <f>IF(AND(W13&lt;&gt;"",$B$41&gt;0),$B$41,IF(AND(W13&lt;&gt;"",$B$40&gt;0),$B$40,IF(AND(W13&lt;&gt;"",$B$39&gt;0),$B$39,IF(AND(W13&lt;&gt;"",$B$38&gt;0),$B$38,""))))</f>
        <v>41363</v>
      </c>
      <c r="T13" s="18">
        <f>IF(W13="","",E6)</f>
        <v>7070000</v>
      </c>
      <c r="U13" s="84">
        <f t="shared" si="3"/>
        <v>41334</v>
      </c>
      <c r="W13" s="2">
        <f>IF(E42&gt;0,E42,"")</f>
        <v>254</v>
      </c>
    </row>
    <row r="14" spans="1:23">
      <c r="B14" s="17">
        <f t="shared" ref="B14:B40" si="4">+B13+1</f>
        <v>41337</v>
      </c>
      <c r="C14" s="26"/>
      <c r="D14" s="26"/>
      <c r="E14" s="26"/>
      <c r="F14" s="26"/>
      <c r="G14" s="32">
        <f t="shared" si="0"/>
        <v>0</v>
      </c>
      <c r="H14" s="26"/>
      <c r="I14" s="26"/>
      <c r="J14" s="26"/>
      <c r="K14" s="26"/>
      <c r="L14" s="26"/>
      <c r="M14" s="26"/>
      <c r="N14" s="26"/>
      <c r="O14" s="32">
        <f t="shared" si="1"/>
        <v>0</v>
      </c>
      <c r="P14" s="34">
        <f t="shared" si="2"/>
        <v>762</v>
      </c>
      <c r="R14" s="4" t="str">
        <f>IF(W14="","",$C$5)</f>
        <v/>
      </c>
      <c r="S14" s="37"/>
      <c r="T14" s="18" t="str">
        <f>IF(W14="","",F6)</f>
        <v/>
      </c>
      <c r="U14" s="4" t="str">
        <f>IF(W14="","","VENTES AVRIL 2011")</f>
        <v/>
      </c>
      <c r="W14" s="2" t="str">
        <f>IF(F42&gt;0,F42,"")</f>
        <v/>
      </c>
    </row>
    <row r="15" spans="1:23">
      <c r="B15" s="17">
        <f t="shared" si="4"/>
        <v>41338</v>
      </c>
      <c r="C15" s="26"/>
      <c r="D15" s="26"/>
      <c r="E15" s="26"/>
      <c r="F15" s="26"/>
      <c r="G15" s="32">
        <f t="shared" si="0"/>
        <v>0</v>
      </c>
      <c r="H15" s="26"/>
      <c r="I15" s="26"/>
      <c r="J15" s="26"/>
      <c r="K15" s="26"/>
      <c r="L15" s="26"/>
      <c r="M15" s="26"/>
      <c r="N15" s="26"/>
      <c r="O15" s="32">
        <f t="shared" si="1"/>
        <v>0</v>
      </c>
      <c r="P15" s="34">
        <f t="shared" si="2"/>
        <v>762</v>
      </c>
      <c r="R15" s="4" t="str">
        <f t="shared" ref="R15:R78" si="5">IF(V15="","",$C$5)</f>
        <v/>
      </c>
      <c r="S15" s="37" t="str">
        <f t="shared" ref="S15:S45" si="6">IF(V15="","",B11)</f>
        <v/>
      </c>
      <c r="T15" s="18" t="str">
        <f t="shared" ref="T15:T45" si="7">IF(V15="","",H$6)</f>
        <v/>
      </c>
      <c r="U15" s="4" t="str">
        <f t="shared" ref="U15:U45" si="8">IF(V15="","",$H$7)</f>
        <v/>
      </c>
      <c r="V15" s="2" t="str">
        <f t="shared" ref="V15:V45" si="9">IF(H11&gt;0,H11,"")</f>
        <v/>
      </c>
    </row>
    <row r="16" spans="1:23">
      <c r="B16" s="17">
        <f t="shared" si="4"/>
        <v>41339</v>
      </c>
      <c r="C16" s="26"/>
      <c r="D16" s="26"/>
      <c r="E16" s="26"/>
      <c r="F16" s="26"/>
      <c r="G16" s="32">
        <f t="shared" si="0"/>
        <v>0</v>
      </c>
      <c r="H16" s="26"/>
      <c r="I16" s="26"/>
      <c r="J16" s="26"/>
      <c r="K16" s="26"/>
      <c r="L16" s="26"/>
      <c r="M16" s="26"/>
      <c r="N16" s="26"/>
      <c r="O16" s="32">
        <f t="shared" si="1"/>
        <v>0</v>
      </c>
      <c r="P16" s="34">
        <f t="shared" si="2"/>
        <v>762</v>
      </c>
      <c r="R16" s="4" t="str">
        <f t="shared" si="5"/>
        <v/>
      </c>
      <c r="S16" s="37" t="str">
        <f t="shared" si="6"/>
        <v/>
      </c>
      <c r="T16" s="18" t="str">
        <f t="shared" si="7"/>
        <v/>
      </c>
      <c r="U16" s="4" t="str">
        <f t="shared" si="8"/>
        <v/>
      </c>
      <c r="V16" s="2" t="str">
        <f t="shared" si="9"/>
        <v/>
      </c>
    </row>
    <row r="17" spans="2:22">
      <c r="B17" s="17">
        <f t="shared" si="4"/>
        <v>41340</v>
      </c>
      <c r="C17" s="26"/>
      <c r="D17" s="26"/>
      <c r="E17" s="26"/>
      <c r="F17" s="26"/>
      <c r="G17" s="32">
        <f t="shared" si="0"/>
        <v>0</v>
      </c>
      <c r="H17" s="26"/>
      <c r="I17" s="26"/>
      <c r="J17" s="26"/>
      <c r="K17" s="26"/>
      <c r="L17" s="26"/>
      <c r="M17" s="26"/>
      <c r="N17" s="26"/>
      <c r="O17" s="32">
        <f t="shared" si="1"/>
        <v>0</v>
      </c>
      <c r="P17" s="34">
        <f t="shared" si="2"/>
        <v>762</v>
      </c>
      <c r="R17" s="4" t="str">
        <f t="shared" si="5"/>
        <v/>
      </c>
      <c r="S17" s="37" t="str">
        <f t="shared" si="6"/>
        <v/>
      </c>
      <c r="T17" s="18" t="str">
        <f t="shared" si="7"/>
        <v/>
      </c>
      <c r="U17" s="4" t="str">
        <f t="shared" si="8"/>
        <v/>
      </c>
      <c r="V17" s="2" t="str">
        <f t="shared" si="9"/>
        <v/>
      </c>
    </row>
    <row r="18" spans="2:22">
      <c r="B18" s="17">
        <f t="shared" si="4"/>
        <v>41341</v>
      </c>
      <c r="C18" s="26"/>
      <c r="D18" s="26"/>
      <c r="E18" s="26"/>
      <c r="F18" s="26"/>
      <c r="G18" s="32">
        <f t="shared" si="0"/>
        <v>0</v>
      </c>
      <c r="H18" s="26"/>
      <c r="I18" s="26"/>
      <c r="J18" s="26"/>
      <c r="K18" s="26"/>
      <c r="L18" s="26"/>
      <c r="M18" s="26"/>
      <c r="N18" s="26"/>
      <c r="O18" s="32">
        <f t="shared" si="1"/>
        <v>0</v>
      </c>
      <c r="P18" s="34">
        <f t="shared" si="2"/>
        <v>762</v>
      </c>
      <c r="R18" s="4" t="str">
        <f t="shared" si="5"/>
        <v/>
      </c>
      <c r="S18" s="37" t="str">
        <f t="shared" si="6"/>
        <v/>
      </c>
      <c r="T18" s="18" t="str">
        <f t="shared" si="7"/>
        <v/>
      </c>
      <c r="U18" s="4" t="str">
        <f t="shared" si="8"/>
        <v/>
      </c>
      <c r="V18" s="2" t="str">
        <f t="shared" si="9"/>
        <v/>
      </c>
    </row>
    <row r="19" spans="2:22">
      <c r="B19" s="17">
        <f t="shared" si="4"/>
        <v>41342</v>
      </c>
      <c r="C19" s="26"/>
      <c r="D19" s="26"/>
      <c r="E19" s="26"/>
      <c r="F19" s="26"/>
      <c r="G19" s="32">
        <f t="shared" si="0"/>
        <v>0</v>
      </c>
      <c r="H19" s="26"/>
      <c r="I19" s="26"/>
      <c r="J19" s="26"/>
      <c r="K19" s="26"/>
      <c r="L19" s="26"/>
      <c r="M19" s="26"/>
      <c r="N19" s="26"/>
      <c r="O19" s="32">
        <f t="shared" si="1"/>
        <v>0</v>
      </c>
      <c r="P19" s="34">
        <f t="shared" si="2"/>
        <v>762</v>
      </c>
      <c r="R19" s="4" t="str">
        <f t="shared" si="5"/>
        <v/>
      </c>
      <c r="S19" s="37"/>
      <c r="T19" s="18" t="str">
        <f t="shared" si="7"/>
        <v/>
      </c>
      <c r="U19" s="4" t="str">
        <f t="shared" si="8"/>
        <v/>
      </c>
      <c r="V19" s="2" t="str">
        <f t="shared" si="9"/>
        <v/>
      </c>
    </row>
    <row r="20" spans="2:22">
      <c r="B20" s="17">
        <f t="shared" si="4"/>
        <v>41343</v>
      </c>
      <c r="C20" s="26"/>
      <c r="D20" s="26"/>
      <c r="E20" s="26"/>
      <c r="F20" s="26"/>
      <c r="G20" s="32">
        <f t="shared" si="0"/>
        <v>0</v>
      </c>
      <c r="H20" s="26"/>
      <c r="I20" s="26"/>
      <c r="J20" s="26"/>
      <c r="K20" s="26"/>
      <c r="L20" s="26"/>
      <c r="M20" s="26"/>
      <c r="N20" s="26"/>
      <c r="O20" s="32">
        <f t="shared" si="1"/>
        <v>0</v>
      </c>
      <c r="P20" s="34">
        <f t="shared" si="2"/>
        <v>762</v>
      </c>
      <c r="R20" s="4" t="str">
        <f t="shared" si="5"/>
        <v/>
      </c>
      <c r="S20" s="37" t="str">
        <f t="shared" si="6"/>
        <v/>
      </c>
      <c r="T20" s="18" t="str">
        <f t="shared" si="7"/>
        <v/>
      </c>
      <c r="U20" s="4" t="str">
        <f t="shared" si="8"/>
        <v/>
      </c>
      <c r="V20" s="2" t="str">
        <f t="shared" si="9"/>
        <v/>
      </c>
    </row>
    <row r="21" spans="2:22">
      <c r="B21" s="17">
        <f t="shared" si="4"/>
        <v>41344</v>
      </c>
      <c r="C21" s="26"/>
      <c r="D21" s="26"/>
      <c r="E21" s="26"/>
      <c r="F21" s="26"/>
      <c r="G21" s="32">
        <f t="shared" si="0"/>
        <v>0</v>
      </c>
      <c r="H21" s="26"/>
      <c r="I21" s="26"/>
      <c r="J21" s="26"/>
      <c r="K21" s="26"/>
      <c r="L21" s="26"/>
      <c r="M21" s="26"/>
      <c r="N21" s="26"/>
      <c r="O21" s="32">
        <f t="shared" si="1"/>
        <v>0</v>
      </c>
      <c r="P21" s="34">
        <f t="shared" si="2"/>
        <v>762</v>
      </c>
      <c r="R21" s="4" t="str">
        <f t="shared" si="5"/>
        <v/>
      </c>
      <c r="S21" s="37" t="str">
        <f t="shared" si="6"/>
        <v/>
      </c>
      <c r="T21" s="18" t="str">
        <f t="shared" si="7"/>
        <v/>
      </c>
      <c r="U21" s="4" t="str">
        <f t="shared" si="8"/>
        <v/>
      </c>
      <c r="V21" s="2" t="str">
        <f t="shared" si="9"/>
        <v/>
      </c>
    </row>
    <row r="22" spans="2:22">
      <c r="B22" s="17">
        <f t="shared" si="4"/>
        <v>41345</v>
      </c>
      <c r="C22" s="26"/>
      <c r="D22" s="26"/>
      <c r="E22" s="26"/>
      <c r="F22" s="26"/>
      <c r="G22" s="32">
        <f t="shared" si="0"/>
        <v>0</v>
      </c>
      <c r="H22" s="26"/>
      <c r="I22" s="26"/>
      <c r="J22" s="26"/>
      <c r="K22" s="26"/>
      <c r="L22" s="26"/>
      <c r="M22" s="26"/>
      <c r="N22" s="26"/>
      <c r="O22" s="32">
        <f t="shared" si="1"/>
        <v>0</v>
      </c>
      <c r="P22" s="34">
        <f t="shared" si="2"/>
        <v>762</v>
      </c>
      <c r="R22" s="4" t="str">
        <f t="shared" si="5"/>
        <v/>
      </c>
      <c r="S22" s="37" t="str">
        <f t="shared" si="6"/>
        <v/>
      </c>
      <c r="T22" s="18" t="str">
        <f t="shared" si="7"/>
        <v/>
      </c>
      <c r="U22" s="4" t="str">
        <f t="shared" si="8"/>
        <v/>
      </c>
      <c r="V22" s="2" t="str">
        <f t="shared" si="9"/>
        <v/>
      </c>
    </row>
    <row r="23" spans="2:22">
      <c r="B23" s="17">
        <f t="shared" si="4"/>
        <v>41346</v>
      </c>
      <c r="C23" s="26"/>
      <c r="D23" s="26"/>
      <c r="E23" s="26"/>
      <c r="F23" s="26"/>
      <c r="G23" s="32">
        <f t="shared" si="0"/>
        <v>0</v>
      </c>
      <c r="H23" s="26"/>
      <c r="I23" s="26"/>
      <c r="J23" s="26"/>
      <c r="K23" s="26"/>
      <c r="L23" s="26"/>
      <c r="M23" s="26"/>
      <c r="N23" s="26"/>
      <c r="O23" s="32">
        <f t="shared" si="1"/>
        <v>0</v>
      </c>
      <c r="P23" s="34">
        <f t="shared" si="2"/>
        <v>762</v>
      </c>
      <c r="R23" s="4" t="str">
        <f t="shared" si="5"/>
        <v/>
      </c>
      <c r="S23" s="37" t="str">
        <f t="shared" si="6"/>
        <v/>
      </c>
      <c r="T23" s="18" t="str">
        <f t="shared" si="7"/>
        <v/>
      </c>
      <c r="U23" s="4" t="str">
        <f t="shared" si="8"/>
        <v/>
      </c>
      <c r="V23" s="2" t="str">
        <f t="shared" si="9"/>
        <v/>
      </c>
    </row>
    <row r="24" spans="2:22">
      <c r="B24" s="17">
        <f t="shared" si="4"/>
        <v>41347</v>
      </c>
      <c r="C24" s="26"/>
      <c r="D24" s="26"/>
      <c r="E24" s="26"/>
      <c r="F24" s="26"/>
      <c r="G24" s="32">
        <f t="shared" si="0"/>
        <v>0</v>
      </c>
      <c r="H24" s="26"/>
      <c r="I24" s="26"/>
      <c r="J24" s="26"/>
      <c r="K24" s="26"/>
      <c r="L24" s="26"/>
      <c r="M24" s="26"/>
      <c r="N24" s="26"/>
      <c r="O24" s="32">
        <f t="shared" si="1"/>
        <v>0</v>
      </c>
      <c r="P24" s="34">
        <f t="shared" si="2"/>
        <v>762</v>
      </c>
      <c r="R24" s="4" t="str">
        <f t="shared" si="5"/>
        <v/>
      </c>
      <c r="S24" s="37" t="str">
        <f t="shared" si="6"/>
        <v/>
      </c>
      <c r="T24" s="18" t="str">
        <f t="shared" si="7"/>
        <v/>
      </c>
      <c r="U24" s="4" t="str">
        <f t="shared" si="8"/>
        <v/>
      </c>
      <c r="V24" s="2" t="str">
        <f t="shared" si="9"/>
        <v/>
      </c>
    </row>
    <row r="25" spans="2:22">
      <c r="B25" s="17">
        <f t="shared" si="4"/>
        <v>41348</v>
      </c>
      <c r="C25" s="26"/>
      <c r="D25" s="26"/>
      <c r="E25" s="26"/>
      <c r="F25" s="26"/>
      <c r="G25" s="32">
        <f t="shared" si="0"/>
        <v>0</v>
      </c>
      <c r="H25" s="26"/>
      <c r="I25" s="26"/>
      <c r="J25" s="26"/>
      <c r="K25" s="26"/>
      <c r="L25" s="26"/>
      <c r="M25" s="26"/>
      <c r="N25" s="26"/>
      <c r="O25" s="32">
        <f t="shared" si="1"/>
        <v>0</v>
      </c>
      <c r="P25" s="34">
        <f t="shared" si="2"/>
        <v>762</v>
      </c>
      <c r="R25" s="4" t="str">
        <f t="shared" si="5"/>
        <v/>
      </c>
      <c r="S25" s="37" t="str">
        <f t="shared" si="6"/>
        <v/>
      </c>
      <c r="T25" s="18" t="str">
        <f t="shared" si="7"/>
        <v/>
      </c>
      <c r="U25" s="4" t="str">
        <f t="shared" si="8"/>
        <v/>
      </c>
      <c r="V25" s="2" t="str">
        <f t="shared" si="9"/>
        <v/>
      </c>
    </row>
    <row r="26" spans="2:22">
      <c r="B26" s="17">
        <f t="shared" si="4"/>
        <v>41349</v>
      </c>
      <c r="C26" s="26"/>
      <c r="D26" s="26"/>
      <c r="E26" s="26"/>
      <c r="F26" s="26"/>
      <c r="G26" s="32">
        <f t="shared" si="0"/>
        <v>0</v>
      </c>
      <c r="H26" s="26"/>
      <c r="I26" s="26"/>
      <c r="J26" s="26"/>
      <c r="K26" s="26"/>
      <c r="L26" s="26"/>
      <c r="M26" s="26"/>
      <c r="N26" s="26"/>
      <c r="O26" s="32">
        <f t="shared" si="1"/>
        <v>0</v>
      </c>
      <c r="P26" s="34">
        <f t="shared" si="2"/>
        <v>762</v>
      </c>
      <c r="R26" s="4" t="str">
        <f t="shared" si="5"/>
        <v/>
      </c>
      <c r="S26" s="37" t="str">
        <f t="shared" si="6"/>
        <v/>
      </c>
      <c r="T26" s="18" t="str">
        <f t="shared" si="7"/>
        <v/>
      </c>
      <c r="U26" s="4" t="str">
        <f t="shared" si="8"/>
        <v/>
      </c>
      <c r="V26" s="2" t="str">
        <f t="shared" si="9"/>
        <v/>
      </c>
    </row>
    <row r="27" spans="2:22">
      <c r="B27" s="17">
        <f>+B26+1</f>
        <v>41350</v>
      </c>
      <c r="C27" s="26"/>
      <c r="D27" s="26"/>
      <c r="E27" s="26"/>
      <c r="F27" s="26"/>
      <c r="G27" s="32">
        <f t="shared" si="0"/>
        <v>0</v>
      </c>
      <c r="H27" s="26"/>
      <c r="I27" s="26"/>
      <c r="J27" s="26"/>
      <c r="K27" s="26"/>
      <c r="L27" s="26"/>
      <c r="M27" s="26"/>
      <c r="N27" s="26"/>
      <c r="O27" s="32">
        <f t="shared" si="1"/>
        <v>0</v>
      </c>
      <c r="P27" s="34">
        <f t="shared" si="2"/>
        <v>762</v>
      </c>
      <c r="R27" s="4" t="str">
        <f t="shared" si="5"/>
        <v/>
      </c>
      <c r="S27" s="37" t="str">
        <f t="shared" si="6"/>
        <v/>
      </c>
      <c r="T27" s="18" t="str">
        <f t="shared" si="7"/>
        <v/>
      </c>
      <c r="U27" s="4" t="str">
        <f t="shared" si="8"/>
        <v/>
      </c>
      <c r="V27" s="2" t="str">
        <f t="shared" si="9"/>
        <v/>
      </c>
    </row>
    <row r="28" spans="2:22">
      <c r="B28" s="17">
        <f t="shared" si="4"/>
        <v>41351</v>
      </c>
      <c r="C28" s="26"/>
      <c r="D28" s="26"/>
      <c r="E28" s="26"/>
      <c r="F28" s="26"/>
      <c r="G28" s="32">
        <f t="shared" si="0"/>
        <v>0</v>
      </c>
      <c r="H28" s="26"/>
      <c r="I28" s="26"/>
      <c r="J28" s="26"/>
      <c r="K28" s="26"/>
      <c r="L28" s="26"/>
      <c r="M28" s="26"/>
      <c r="N28" s="26"/>
      <c r="O28" s="32">
        <f t="shared" si="1"/>
        <v>0</v>
      </c>
      <c r="P28" s="34">
        <f t="shared" si="2"/>
        <v>762</v>
      </c>
      <c r="R28" s="4" t="str">
        <f t="shared" si="5"/>
        <v/>
      </c>
      <c r="S28" s="37" t="str">
        <f t="shared" si="6"/>
        <v/>
      </c>
      <c r="T28" s="18" t="str">
        <f t="shared" si="7"/>
        <v/>
      </c>
      <c r="U28" s="4" t="str">
        <f t="shared" si="8"/>
        <v/>
      </c>
      <c r="V28" s="2" t="str">
        <f t="shared" si="9"/>
        <v/>
      </c>
    </row>
    <row r="29" spans="2:22">
      <c r="B29" s="17">
        <f t="shared" si="4"/>
        <v>41352</v>
      </c>
      <c r="C29" s="26"/>
      <c r="D29" s="26"/>
      <c r="E29" s="26"/>
      <c r="F29" s="26"/>
      <c r="G29" s="32">
        <f t="shared" si="0"/>
        <v>0</v>
      </c>
      <c r="H29" s="26"/>
      <c r="I29" s="26"/>
      <c r="J29" s="26"/>
      <c r="K29" s="26"/>
      <c r="L29" s="26"/>
      <c r="M29" s="26"/>
      <c r="N29" s="26"/>
      <c r="O29" s="32">
        <f t="shared" si="1"/>
        <v>0</v>
      </c>
      <c r="P29" s="34">
        <f t="shared" si="2"/>
        <v>762</v>
      </c>
      <c r="R29" s="4" t="str">
        <f t="shared" si="5"/>
        <v/>
      </c>
      <c r="S29" s="37" t="str">
        <f t="shared" si="6"/>
        <v/>
      </c>
      <c r="T29" s="18" t="str">
        <f t="shared" si="7"/>
        <v/>
      </c>
      <c r="U29" s="4" t="str">
        <f t="shared" si="8"/>
        <v/>
      </c>
      <c r="V29" s="2" t="str">
        <f t="shared" si="9"/>
        <v/>
      </c>
    </row>
    <row r="30" spans="2:22">
      <c r="B30" s="17">
        <f t="shared" si="4"/>
        <v>41353</v>
      </c>
      <c r="C30" s="26"/>
      <c r="D30" s="26"/>
      <c r="E30" s="26"/>
      <c r="F30" s="26"/>
      <c r="G30" s="32">
        <f t="shared" si="0"/>
        <v>0</v>
      </c>
      <c r="H30" s="26"/>
      <c r="I30" s="26"/>
      <c r="J30" s="26"/>
      <c r="K30" s="26"/>
      <c r="L30" s="26"/>
      <c r="M30" s="26"/>
      <c r="N30" s="26"/>
      <c r="O30" s="32">
        <f t="shared" si="1"/>
        <v>0</v>
      </c>
      <c r="P30" s="34">
        <f t="shared" si="2"/>
        <v>762</v>
      </c>
      <c r="R30" s="4" t="str">
        <f t="shared" si="5"/>
        <v/>
      </c>
      <c r="S30" s="37" t="str">
        <f t="shared" si="6"/>
        <v/>
      </c>
      <c r="T30" s="18" t="str">
        <f t="shared" si="7"/>
        <v/>
      </c>
      <c r="U30" s="4" t="str">
        <f t="shared" si="8"/>
        <v/>
      </c>
      <c r="V30" s="2" t="str">
        <f t="shared" si="9"/>
        <v/>
      </c>
    </row>
    <row r="31" spans="2:22">
      <c r="B31" s="17">
        <f t="shared" si="4"/>
        <v>41354</v>
      </c>
      <c r="C31" s="26"/>
      <c r="D31" s="26"/>
      <c r="E31" s="26"/>
      <c r="F31" s="26"/>
      <c r="G31" s="32">
        <f t="shared" si="0"/>
        <v>0</v>
      </c>
      <c r="H31" s="26"/>
      <c r="I31" s="26"/>
      <c r="J31" s="26"/>
      <c r="K31" s="26"/>
      <c r="L31" s="26"/>
      <c r="M31" s="26"/>
      <c r="N31" s="26"/>
      <c r="O31" s="32">
        <f t="shared" si="1"/>
        <v>0</v>
      </c>
      <c r="P31" s="34">
        <f t="shared" si="2"/>
        <v>762</v>
      </c>
      <c r="R31" s="4" t="str">
        <f t="shared" si="5"/>
        <v/>
      </c>
      <c r="S31" s="37" t="str">
        <f t="shared" si="6"/>
        <v/>
      </c>
      <c r="T31" s="18" t="str">
        <f t="shared" si="7"/>
        <v/>
      </c>
      <c r="U31" s="4" t="str">
        <f t="shared" si="8"/>
        <v/>
      </c>
      <c r="V31" s="2" t="str">
        <f t="shared" si="9"/>
        <v/>
      </c>
    </row>
    <row r="32" spans="2:22">
      <c r="B32" s="17">
        <f t="shared" si="4"/>
        <v>41355</v>
      </c>
      <c r="C32" s="26"/>
      <c r="D32" s="26"/>
      <c r="E32" s="26"/>
      <c r="F32" s="26"/>
      <c r="G32" s="32">
        <f t="shared" si="0"/>
        <v>0</v>
      </c>
      <c r="H32" s="26"/>
      <c r="I32" s="26"/>
      <c r="J32" s="26"/>
      <c r="K32" s="26"/>
      <c r="L32" s="26"/>
      <c r="M32" s="26"/>
      <c r="N32" s="26"/>
      <c r="O32" s="32">
        <f t="shared" si="1"/>
        <v>0</v>
      </c>
      <c r="P32" s="34">
        <f t="shared" si="2"/>
        <v>762</v>
      </c>
      <c r="R32" s="4" t="str">
        <f t="shared" si="5"/>
        <v/>
      </c>
      <c r="S32" s="37" t="str">
        <f t="shared" si="6"/>
        <v/>
      </c>
      <c r="T32" s="18" t="str">
        <f t="shared" si="7"/>
        <v/>
      </c>
      <c r="U32" s="4" t="str">
        <f t="shared" si="8"/>
        <v/>
      </c>
      <c r="V32" s="2" t="str">
        <f t="shared" si="9"/>
        <v/>
      </c>
    </row>
    <row r="33" spans="2:22">
      <c r="B33" s="17">
        <f t="shared" si="4"/>
        <v>41356</v>
      </c>
      <c r="C33" s="26"/>
      <c r="D33" s="26"/>
      <c r="E33" s="26"/>
      <c r="F33" s="26"/>
      <c r="G33" s="32">
        <f t="shared" si="0"/>
        <v>0</v>
      </c>
      <c r="H33" s="26"/>
      <c r="I33" s="26"/>
      <c r="J33" s="26"/>
      <c r="K33" s="26"/>
      <c r="L33" s="26"/>
      <c r="M33" s="26"/>
      <c r="N33" s="26"/>
      <c r="O33" s="32">
        <f t="shared" si="1"/>
        <v>0</v>
      </c>
      <c r="P33" s="34">
        <f t="shared" si="2"/>
        <v>762</v>
      </c>
      <c r="R33" s="4" t="str">
        <f t="shared" si="5"/>
        <v/>
      </c>
      <c r="S33" s="37" t="str">
        <f t="shared" si="6"/>
        <v/>
      </c>
      <c r="T33" s="18" t="str">
        <f t="shared" si="7"/>
        <v/>
      </c>
      <c r="U33" s="4" t="str">
        <f t="shared" si="8"/>
        <v/>
      </c>
      <c r="V33" s="2" t="str">
        <f t="shared" si="9"/>
        <v/>
      </c>
    </row>
    <row r="34" spans="2:22">
      <c r="B34" s="17">
        <f t="shared" si="4"/>
        <v>41357</v>
      </c>
      <c r="C34" s="26"/>
      <c r="D34" s="26"/>
      <c r="E34" s="26"/>
      <c r="F34" s="26"/>
      <c r="G34" s="32">
        <f t="shared" si="0"/>
        <v>0</v>
      </c>
      <c r="H34" s="26"/>
      <c r="I34" s="26"/>
      <c r="J34" s="27"/>
      <c r="K34" s="26"/>
      <c r="L34" s="26"/>
      <c r="M34" s="26"/>
      <c r="N34" s="26"/>
      <c r="O34" s="32">
        <f t="shared" si="1"/>
        <v>0</v>
      </c>
      <c r="P34" s="34">
        <f t="shared" si="2"/>
        <v>762</v>
      </c>
      <c r="R34" s="4" t="str">
        <f t="shared" si="5"/>
        <v/>
      </c>
      <c r="S34" s="37" t="str">
        <f t="shared" si="6"/>
        <v/>
      </c>
      <c r="T34" s="18" t="str">
        <f t="shared" si="7"/>
        <v/>
      </c>
      <c r="U34" s="4" t="str">
        <f t="shared" si="8"/>
        <v/>
      </c>
      <c r="V34" s="2" t="str">
        <f t="shared" si="9"/>
        <v/>
      </c>
    </row>
    <row r="35" spans="2:22">
      <c r="B35" s="17">
        <f t="shared" si="4"/>
        <v>41358</v>
      </c>
      <c r="C35" s="26"/>
      <c r="D35" s="26"/>
      <c r="E35" s="26"/>
      <c r="F35" s="26"/>
      <c r="G35" s="32">
        <f t="shared" si="0"/>
        <v>0</v>
      </c>
      <c r="H35" s="26"/>
      <c r="I35" s="26"/>
      <c r="J35" s="26"/>
      <c r="K35" s="26"/>
      <c r="L35" s="26"/>
      <c r="M35" s="26"/>
      <c r="N35" s="26"/>
      <c r="O35" s="32">
        <f t="shared" si="1"/>
        <v>0</v>
      </c>
      <c r="P35" s="34">
        <f t="shared" si="2"/>
        <v>762</v>
      </c>
      <c r="R35" s="4" t="str">
        <f t="shared" si="5"/>
        <v/>
      </c>
      <c r="S35" s="37" t="str">
        <f t="shared" si="6"/>
        <v/>
      </c>
      <c r="T35" s="18" t="str">
        <f t="shared" si="7"/>
        <v/>
      </c>
      <c r="U35" s="4" t="str">
        <f t="shared" si="8"/>
        <v/>
      </c>
      <c r="V35" s="2" t="str">
        <f t="shared" si="9"/>
        <v/>
      </c>
    </row>
    <row r="36" spans="2:22">
      <c r="B36" s="17">
        <f t="shared" si="4"/>
        <v>41359</v>
      </c>
      <c r="C36" s="26"/>
      <c r="D36" s="26"/>
      <c r="E36" s="26"/>
      <c r="F36" s="26"/>
      <c r="G36" s="32">
        <f t="shared" si="0"/>
        <v>0</v>
      </c>
      <c r="H36" s="26"/>
      <c r="I36" s="26"/>
      <c r="J36" s="26"/>
      <c r="K36" s="26"/>
      <c r="L36" s="26"/>
      <c r="M36" s="26"/>
      <c r="N36" s="26"/>
      <c r="O36" s="32">
        <f t="shared" si="1"/>
        <v>0</v>
      </c>
      <c r="P36" s="34">
        <f t="shared" si="2"/>
        <v>762</v>
      </c>
      <c r="R36" s="4" t="str">
        <f t="shared" si="5"/>
        <v/>
      </c>
      <c r="S36" s="37" t="str">
        <f t="shared" si="6"/>
        <v/>
      </c>
      <c r="T36" s="18" t="str">
        <f t="shared" si="7"/>
        <v/>
      </c>
      <c r="U36" s="4" t="str">
        <f t="shared" si="8"/>
        <v/>
      </c>
      <c r="V36" s="2" t="str">
        <f t="shared" si="9"/>
        <v/>
      </c>
    </row>
    <row r="37" spans="2:22">
      <c r="B37" s="17">
        <f t="shared" si="4"/>
        <v>41360</v>
      </c>
      <c r="C37" s="26"/>
      <c r="D37" s="26"/>
      <c r="E37" s="26"/>
      <c r="F37" s="26"/>
      <c r="G37" s="32">
        <f t="shared" si="0"/>
        <v>0</v>
      </c>
      <c r="H37" s="26"/>
      <c r="I37" s="26"/>
      <c r="J37" s="26"/>
      <c r="K37" s="26"/>
      <c r="L37" s="26"/>
      <c r="M37" s="26"/>
      <c r="N37" s="26"/>
      <c r="O37" s="32">
        <f t="shared" si="1"/>
        <v>0</v>
      </c>
      <c r="P37" s="34">
        <f t="shared" si="2"/>
        <v>762</v>
      </c>
      <c r="R37" s="4" t="str">
        <f t="shared" si="5"/>
        <v/>
      </c>
      <c r="S37" s="37" t="str">
        <f t="shared" si="6"/>
        <v/>
      </c>
      <c r="T37" s="18" t="str">
        <f t="shared" si="7"/>
        <v/>
      </c>
      <c r="U37" s="4" t="str">
        <f t="shared" si="8"/>
        <v/>
      </c>
      <c r="V37" s="2" t="str">
        <f t="shared" si="9"/>
        <v/>
      </c>
    </row>
    <row r="38" spans="2:22">
      <c r="B38" s="17">
        <f t="shared" si="4"/>
        <v>41361</v>
      </c>
      <c r="C38" s="26"/>
      <c r="D38" s="26"/>
      <c r="E38" s="26"/>
      <c r="F38" s="26"/>
      <c r="G38" s="32">
        <f t="shared" si="0"/>
        <v>0</v>
      </c>
      <c r="H38" s="26"/>
      <c r="I38" s="26"/>
      <c r="J38" s="26"/>
      <c r="K38" s="26"/>
      <c r="L38" s="26"/>
      <c r="M38" s="26"/>
      <c r="N38" s="26"/>
      <c r="O38" s="32">
        <f t="shared" si="1"/>
        <v>0</v>
      </c>
      <c r="P38" s="34">
        <f t="shared" si="2"/>
        <v>762</v>
      </c>
      <c r="R38" s="4" t="str">
        <f t="shared" si="5"/>
        <v/>
      </c>
      <c r="S38" s="37" t="str">
        <f t="shared" si="6"/>
        <v/>
      </c>
      <c r="T38" s="18" t="str">
        <f t="shared" si="7"/>
        <v/>
      </c>
      <c r="U38" s="4" t="str">
        <f t="shared" si="8"/>
        <v/>
      </c>
      <c r="V38" s="2" t="str">
        <f t="shared" si="9"/>
        <v/>
      </c>
    </row>
    <row r="39" spans="2:22">
      <c r="B39" s="17">
        <f t="shared" si="4"/>
        <v>41362</v>
      </c>
      <c r="C39" s="26"/>
      <c r="D39" s="26"/>
      <c r="E39" s="26"/>
      <c r="F39" s="26"/>
      <c r="G39" s="32">
        <f t="shared" si="0"/>
        <v>0</v>
      </c>
      <c r="H39" s="26"/>
      <c r="I39" s="26"/>
      <c r="J39" s="26"/>
      <c r="K39" s="26"/>
      <c r="L39" s="26"/>
      <c r="M39" s="26"/>
      <c r="N39" s="26"/>
      <c r="O39" s="32">
        <f t="shared" si="1"/>
        <v>0</v>
      </c>
      <c r="P39" s="34">
        <f t="shared" si="2"/>
        <v>762</v>
      </c>
      <c r="R39" s="4" t="str">
        <f t="shared" si="5"/>
        <v/>
      </c>
      <c r="S39" s="37" t="str">
        <f t="shared" si="6"/>
        <v/>
      </c>
      <c r="T39" s="18" t="str">
        <f t="shared" si="7"/>
        <v/>
      </c>
      <c r="U39" s="4" t="str">
        <f t="shared" si="8"/>
        <v/>
      </c>
      <c r="V39" s="2" t="str">
        <f t="shared" si="9"/>
        <v/>
      </c>
    </row>
    <row r="40" spans="2:22">
      <c r="B40" s="17">
        <f t="shared" si="4"/>
        <v>41363</v>
      </c>
      <c r="C40" s="26"/>
      <c r="D40" s="26"/>
      <c r="E40" s="26"/>
      <c r="F40" s="26"/>
      <c r="G40" s="32">
        <f t="shared" si="0"/>
        <v>0</v>
      </c>
      <c r="H40" s="26"/>
      <c r="I40" s="26"/>
      <c r="J40" s="26"/>
      <c r="K40" s="26"/>
      <c r="L40" s="26"/>
      <c r="M40" s="26"/>
      <c r="N40" s="26"/>
      <c r="O40" s="32">
        <f t="shared" si="1"/>
        <v>0</v>
      </c>
      <c r="P40" s="34">
        <f t="shared" si="2"/>
        <v>762</v>
      </c>
      <c r="R40" s="4" t="str">
        <f t="shared" si="5"/>
        <v/>
      </c>
      <c r="S40" s="37" t="str">
        <f t="shared" si="6"/>
        <v/>
      </c>
      <c r="T40" s="18" t="str">
        <f t="shared" si="7"/>
        <v/>
      </c>
      <c r="U40" s="4" t="str">
        <f t="shared" si="8"/>
        <v/>
      </c>
      <c r="V40" s="2" t="str">
        <f t="shared" si="9"/>
        <v/>
      </c>
    </row>
    <row r="41" spans="2:22" ht="13.5" thickBot="1">
      <c r="B41" s="17"/>
      <c r="C41" s="28"/>
      <c r="D41" s="28"/>
      <c r="E41" s="28"/>
      <c r="F41" s="28"/>
      <c r="G41" s="16">
        <f t="shared" si="0"/>
        <v>0</v>
      </c>
      <c r="H41" s="28"/>
      <c r="I41" s="28"/>
      <c r="J41" s="28"/>
      <c r="K41" s="28"/>
      <c r="L41" s="28"/>
      <c r="M41" s="28"/>
      <c r="N41" s="28"/>
      <c r="O41" s="35">
        <f t="shared" si="1"/>
        <v>0</v>
      </c>
      <c r="P41" s="36">
        <f t="shared" si="2"/>
        <v>762</v>
      </c>
      <c r="R41" s="4" t="str">
        <f t="shared" si="5"/>
        <v/>
      </c>
      <c r="S41" s="37" t="str">
        <f t="shared" si="6"/>
        <v/>
      </c>
      <c r="T41" s="18" t="str">
        <f t="shared" si="7"/>
        <v/>
      </c>
      <c r="U41" s="4" t="str">
        <f t="shared" si="8"/>
        <v/>
      </c>
      <c r="V41" s="2" t="str">
        <f t="shared" si="9"/>
        <v/>
      </c>
    </row>
    <row r="42" spans="2:22" ht="14.25" thickTop="1" thickBot="1">
      <c r="B42" s="15"/>
      <c r="C42" s="28">
        <f t="shared" ref="C42:O42" si="10">SUM(C11:C41)</f>
        <v>254</v>
      </c>
      <c r="D42" s="28">
        <f t="shared" si="10"/>
        <v>254</v>
      </c>
      <c r="E42" s="28">
        <f t="shared" si="10"/>
        <v>254</v>
      </c>
      <c r="F42" s="28">
        <f t="shared" si="10"/>
        <v>0</v>
      </c>
      <c r="G42" s="16">
        <f t="shared" si="10"/>
        <v>762</v>
      </c>
      <c r="H42" s="28">
        <f t="shared" si="10"/>
        <v>0</v>
      </c>
      <c r="I42" s="28">
        <f t="shared" si="10"/>
        <v>0</v>
      </c>
      <c r="J42" s="28">
        <f t="shared" si="10"/>
        <v>0</v>
      </c>
      <c r="K42" s="28">
        <f t="shared" si="10"/>
        <v>0</v>
      </c>
      <c r="L42" s="28">
        <f t="shared" si="10"/>
        <v>0</v>
      </c>
      <c r="M42" s="28">
        <f t="shared" si="10"/>
        <v>0</v>
      </c>
      <c r="N42" s="28">
        <f t="shared" si="10"/>
        <v>0</v>
      </c>
      <c r="O42" s="16">
        <f t="shared" si="10"/>
        <v>0</v>
      </c>
      <c r="P42" s="36"/>
      <c r="R42" s="4" t="str">
        <f t="shared" si="5"/>
        <v/>
      </c>
      <c r="S42" s="37" t="str">
        <f t="shared" si="6"/>
        <v/>
      </c>
      <c r="T42" s="18" t="str">
        <f t="shared" si="7"/>
        <v/>
      </c>
      <c r="U42" s="4" t="str">
        <f t="shared" si="8"/>
        <v/>
      </c>
      <c r="V42" s="2" t="str">
        <f t="shared" si="9"/>
        <v/>
      </c>
    </row>
    <row r="43" spans="2:22" ht="13.5" thickTop="1">
      <c r="R43" s="4" t="str">
        <f t="shared" si="5"/>
        <v/>
      </c>
      <c r="S43" s="37" t="str">
        <f t="shared" si="6"/>
        <v/>
      </c>
      <c r="T43" s="18" t="str">
        <f t="shared" si="7"/>
        <v/>
      </c>
      <c r="U43" s="4" t="str">
        <f t="shared" si="8"/>
        <v/>
      </c>
      <c r="V43" s="2" t="str">
        <f t="shared" si="9"/>
        <v/>
      </c>
    </row>
    <row r="44" spans="2:22">
      <c r="F44" s="29"/>
      <c r="R44" s="4" t="str">
        <f t="shared" si="5"/>
        <v/>
      </c>
      <c r="S44" s="37" t="str">
        <f t="shared" si="6"/>
        <v/>
      </c>
      <c r="T44" s="18" t="str">
        <f t="shared" si="7"/>
        <v/>
      </c>
      <c r="U44" s="4" t="str">
        <f t="shared" si="8"/>
        <v/>
      </c>
      <c r="V44" s="2" t="str">
        <f t="shared" si="9"/>
        <v/>
      </c>
    </row>
    <row r="45" spans="2:22">
      <c r="R45" s="4" t="str">
        <f t="shared" si="5"/>
        <v/>
      </c>
      <c r="S45" s="37" t="str">
        <f t="shared" si="6"/>
        <v/>
      </c>
      <c r="T45" s="18" t="str">
        <f t="shared" si="7"/>
        <v/>
      </c>
      <c r="U45" s="4" t="str">
        <f t="shared" si="8"/>
        <v/>
      </c>
      <c r="V45" s="2" t="str">
        <f t="shared" si="9"/>
        <v/>
      </c>
    </row>
    <row r="46" spans="2:22">
      <c r="J46" s="3"/>
      <c r="R46" s="4" t="str">
        <f t="shared" si="5"/>
        <v/>
      </c>
      <c r="S46" s="37" t="str">
        <f t="shared" ref="S46:S76" si="11">IF(V46="","",B11)</f>
        <v/>
      </c>
      <c r="T46" s="18" t="str">
        <f t="shared" ref="T46:T76" si="12">IF(V46="","",I$6)</f>
        <v/>
      </c>
      <c r="U46" s="4" t="str">
        <f t="shared" ref="U46:U76" si="13">IF(V46="","",$I$7)</f>
        <v/>
      </c>
      <c r="V46" s="2" t="str">
        <f t="shared" ref="V46:V76" si="14">IF(I11&gt;0,I11,"")</f>
        <v/>
      </c>
    </row>
    <row r="47" spans="2:22">
      <c r="R47" s="4" t="str">
        <f t="shared" si="5"/>
        <v/>
      </c>
      <c r="S47" s="37" t="str">
        <f t="shared" si="11"/>
        <v/>
      </c>
      <c r="T47" s="18" t="str">
        <f t="shared" si="12"/>
        <v/>
      </c>
      <c r="U47" s="4" t="str">
        <f t="shared" si="13"/>
        <v/>
      </c>
      <c r="V47" s="2" t="str">
        <f t="shared" si="14"/>
        <v/>
      </c>
    </row>
    <row r="48" spans="2:22">
      <c r="R48" s="4" t="str">
        <f t="shared" si="5"/>
        <v/>
      </c>
      <c r="S48" s="37" t="str">
        <f t="shared" si="11"/>
        <v/>
      </c>
      <c r="T48" s="18" t="str">
        <f t="shared" si="12"/>
        <v/>
      </c>
      <c r="U48" s="4" t="str">
        <f t="shared" si="13"/>
        <v/>
      </c>
      <c r="V48" s="2" t="str">
        <f t="shared" si="14"/>
        <v/>
      </c>
    </row>
    <row r="49" spans="18:22">
      <c r="R49" s="4" t="str">
        <f t="shared" si="5"/>
        <v/>
      </c>
      <c r="S49" s="37" t="str">
        <f t="shared" si="11"/>
        <v/>
      </c>
      <c r="T49" s="18" t="str">
        <f t="shared" si="12"/>
        <v/>
      </c>
      <c r="U49" s="4" t="str">
        <f t="shared" si="13"/>
        <v/>
      </c>
      <c r="V49" s="2" t="str">
        <f t="shared" si="14"/>
        <v/>
      </c>
    </row>
    <row r="50" spans="18:22">
      <c r="R50" s="4" t="str">
        <f t="shared" si="5"/>
        <v/>
      </c>
      <c r="S50" s="37" t="str">
        <f t="shared" si="11"/>
        <v/>
      </c>
      <c r="T50" s="18" t="str">
        <f t="shared" si="12"/>
        <v/>
      </c>
      <c r="U50" s="4" t="str">
        <f t="shared" si="13"/>
        <v/>
      </c>
      <c r="V50" s="2" t="str">
        <f t="shared" si="14"/>
        <v/>
      </c>
    </row>
    <row r="51" spans="18:22">
      <c r="R51" s="4" t="str">
        <f t="shared" si="5"/>
        <v/>
      </c>
      <c r="S51" s="37" t="str">
        <f t="shared" si="11"/>
        <v/>
      </c>
      <c r="T51" s="18" t="str">
        <f t="shared" si="12"/>
        <v/>
      </c>
      <c r="U51" s="4" t="str">
        <f t="shared" si="13"/>
        <v/>
      </c>
      <c r="V51" s="2" t="str">
        <f t="shared" si="14"/>
        <v/>
      </c>
    </row>
    <row r="52" spans="18:22">
      <c r="R52" s="4" t="str">
        <f t="shared" si="5"/>
        <v/>
      </c>
      <c r="S52" s="37" t="str">
        <f t="shared" si="11"/>
        <v/>
      </c>
      <c r="T52" s="18" t="str">
        <f t="shared" si="12"/>
        <v/>
      </c>
      <c r="U52" s="4" t="str">
        <f t="shared" si="13"/>
        <v/>
      </c>
      <c r="V52" s="2" t="str">
        <f t="shared" si="14"/>
        <v/>
      </c>
    </row>
    <row r="53" spans="18:22">
      <c r="R53" s="4" t="str">
        <f t="shared" si="5"/>
        <v/>
      </c>
      <c r="S53" s="37" t="str">
        <f t="shared" si="11"/>
        <v/>
      </c>
      <c r="T53" s="18" t="str">
        <f t="shared" si="12"/>
        <v/>
      </c>
      <c r="U53" s="4" t="str">
        <f t="shared" si="13"/>
        <v/>
      </c>
      <c r="V53" s="2" t="str">
        <f t="shared" si="14"/>
        <v/>
      </c>
    </row>
    <row r="54" spans="18:22">
      <c r="R54" s="4" t="str">
        <f t="shared" si="5"/>
        <v/>
      </c>
      <c r="S54" s="37" t="str">
        <f t="shared" si="11"/>
        <v/>
      </c>
      <c r="T54" s="18" t="str">
        <f t="shared" si="12"/>
        <v/>
      </c>
      <c r="U54" s="4" t="str">
        <f t="shared" si="13"/>
        <v/>
      </c>
      <c r="V54" s="2" t="str">
        <f t="shared" si="14"/>
        <v/>
      </c>
    </row>
    <row r="55" spans="18:22">
      <c r="R55" s="4" t="str">
        <f t="shared" si="5"/>
        <v/>
      </c>
      <c r="S55" s="37" t="str">
        <f t="shared" si="11"/>
        <v/>
      </c>
      <c r="T55" s="18" t="str">
        <f t="shared" si="12"/>
        <v/>
      </c>
      <c r="U55" s="4" t="str">
        <f t="shared" si="13"/>
        <v/>
      </c>
      <c r="V55" s="2" t="str">
        <f t="shared" si="14"/>
        <v/>
      </c>
    </row>
    <row r="56" spans="18:22">
      <c r="R56" s="4" t="str">
        <f t="shared" si="5"/>
        <v/>
      </c>
      <c r="S56" s="37" t="str">
        <f t="shared" si="11"/>
        <v/>
      </c>
      <c r="T56" s="18" t="str">
        <f t="shared" si="12"/>
        <v/>
      </c>
      <c r="U56" s="4" t="str">
        <f t="shared" si="13"/>
        <v/>
      </c>
      <c r="V56" s="2" t="str">
        <f t="shared" si="14"/>
        <v/>
      </c>
    </row>
    <row r="57" spans="18:22">
      <c r="R57" s="4" t="str">
        <f t="shared" si="5"/>
        <v/>
      </c>
      <c r="S57" s="37" t="str">
        <f t="shared" si="11"/>
        <v/>
      </c>
      <c r="T57" s="18" t="str">
        <f t="shared" si="12"/>
        <v/>
      </c>
      <c r="U57" s="4" t="str">
        <f t="shared" si="13"/>
        <v/>
      </c>
      <c r="V57" s="2" t="str">
        <f t="shared" si="14"/>
        <v/>
      </c>
    </row>
    <row r="58" spans="18:22">
      <c r="R58" s="4" t="str">
        <f t="shared" si="5"/>
        <v/>
      </c>
      <c r="S58" s="37" t="str">
        <f t="shared" si="11"/>
        <v/>
      </c>
      <c r="T58" s="18" t="str">
        <f t="shared" si="12"/>
        <v/>
      </c>
      <c r="U58" s="4" t="str">
        <f t="shared" si="13"/>
        <v/>
      </c>
      <c r="V58" s="2" t="str">
        <f t="shared" si="14"/>
        <v/>
      </c>
    </row>
    <row r="59" spans="18:22">
      <c r="R59" s="4" t="str">
        <f t="shared" si="5"/>
        <v/>
      </c>
      <c r="S59" s="37" t="str">
        <f t="shared" si="11"/>
        <v/>
      </c>
      <c r="T59" s="18" t="str">
        <f t="shared" si="12"/>
        <v/>
      </c>
      <c r="U59" s="4" t="str">
        <f t="shared" si="13"/>
        <v/>
      </c>
      <c r="V59" s="2" t="str">
        <f t="shared" si="14"/>
        <v/>
      </c>
    </row>
    <row r="60" spans="18:22">
      <c r="R60" s="4" t="str">
        <f t="shared" si="5"/>
        <v/>
      </c>
      <c r="S60" s="37" t="str">
        <f t="shared" si="11"/>
        <v/>
      </c>
      <c r="T60" s="18" t="str">
        <f t="shared" si="12"/>
        <v/>
      </c>
      <c r="U60" s="4" t="str">
        <f t="shared" si="13"/>
        <v/>
      </c>
      <c r="V60" s="2" t="str">
        <f t="shared" si="14"/>
        <v/>
      </c>
    </row>
    <row r="61" spans="18:22">
      <c r="R61" s="4" t="str">
        <f t="shared" si="5"/>
        <v/>
      </c>
      <c r="S61" s="37" t="str">
        <f t="shared" si="11"/>
        <v/>
      </c>
      <c r="T61" s="18" t="str">
        <f t="shared" si="12"/>
        <v/>
      </c>
      <c r="U61" s="4" t="str">
        <f t="shared" si="13"/>
        <v/>
      </c>
      <c r="V61" s="2" t="str">
        <f t="shared" si="14"/>
        <v/>
      </c>
    </row>
    <row r="62" spans="18:22">
      <c r="R62" s="4" t="str">
        <f t="shared" si="5"/>
        <v/>
      </c>
      <c r="S62" s="37" t="str">
        <f t="shared" si="11"/>
        <v/>
      </c>
      <c r="T62" s="18" t="str">
        <f t="shared" si="12"/>
        <v/>
      </c>
      <c r="U62" s="4" t="str">
        <f t="shared" si="13"/>
        <v/>
      </c>
      <c r="V62" s="2" t="str">
        <f t="shared" si="14"/>
        <v/>
      </c>
    </row>
    <row r="63" spans="18:22">
      <c r="R63" s="4" t="str">
        <f t="shared" si="5"/>
        <v/>
      </c>
      <c r="S63" s="37" t="str">
        <f t="shared" si="11"/>
        <v/>
      </c>
      <c r="T63" s="18" t="str">
        <f t="shared" si="12"/>
        <v/>
      </c>
      <c r="U63" s="4" t="str">
        <f t="shared" si="13"/>
        <v/>
      </c>
      <c r="V63" s="2" t="str">
        <f t="shared" si="14"/>
        <v/>
      </c>
    </row>
    <row r="64" spans="18:22">
      <c r="R64" s="4" t="str">
        <f t="shared" si="5"/>
        <v/>
      </c>
      <c r="S64" s="37" t="str">
        <f t="shared" si="11"/>
        <v/>
      </c>
      <c r="T64" s="18" t="str">
        <f t="shared" si="12"/>
        <v/>
      </c>
      <c r="U64" s="4" t="str">
        <f t="shared" si="13"/>
        <v/>
      </c>
      <c r="V64" s="2" t="str">
        <f t="shared" si="14"/>
        <v/>
      </c>
    </row>
    <row r="65" spans="18:22">
      <c r="R65" s="4" t="str">
        <f t="shared" si="5"/>
        <v/>
      </c>
      <c r="S65" s="37" t="str">
        <f t="shared" si="11"/>
        <v/>
      </c>
      <c r="T65" s="18" t="str">
        <f t="shared" si="12"/>
        <v/>
      </c>
      <c r="U65" s="4" t="str">
        <f t="shared" si="13"/>
        <v/>
      </c>
      <c r="V65" s="2" t="str">
        <f t="shared" si="14"/>
        <v/>
      </c>
    </row>
    <row r="66" spans="18:22">
      <c r="R66" s="4" t="str">
        <f t="shared" si="5"/>
        <v/>
      </c>
      <c r="S66" s="37" t="str">
        <f t="shared" si="11"/>
        <v/>
      </c>
      <c r="T66" s="18" t="str">
        <f t="shared" si="12"/>
        <v/>
      </c>
      <c r="U66" s="4" t="str">
        <f t="shared" si="13"/>
        <v/>
      </c>
      <c r="V66" s="2" t="str">
        <f t="shared" si="14"/>
        <v/>
      </c>
    </row>
    <row r="67" spans="18:22">
      <c r="R67" s="4" t="str">
        <f t="shared" si="5"/>
        <v/>
      </c>
      <c r="S67" s="37" t="str">
        <f t="shared" si="11"/>
        <v/>
      </c>
      <c r="T67" s="18" t="str">
        <f t="shared" si="12"/>
        <v/>
      </c>
      <c r="U67" s="4" t="str">
        <f t="shared" si="13"/>
        <v/>
      </c>
      <c r="V67" s="2" t="str">
        <f t="shared" si="14"/>
        <v/>
      </c>
    </row>
    <row r="68" spans="18:22">
      <c r="R68" s="4" t="str">
        <f t="shared" si="5"/>
        <v/>
      </c>
      <c r="S68" s="37" t="str">
        <f t="shared" si="11"/>
        <v/>
      </c>
      <c r="T68" s="18" t="str">
        <f t="shared" si="12"/>
        <v/>
      </c>
      <c r="U68" s="4" t="str">
        <f t="shared" si="13"/>
        <v/>
      </c>
      <c r="V68" s="2" t="str">
        <f t="shared" si="14"/>
        <v/>
      </c>
    </row>
    <row r="69" spans="18:22">
      <c r="R69" s="4" t="str">
        <f t="shared" si="5"/>
        <v/>
      </c>
      <c r="S69" s="37" t="str">
        <f t="shared" si="11"/>
        <v/>
      </c>
      <c r="T69" s="18" t="str">
        <f t="shared" si="12"/>
        <v/>
      </c>
      <c r="U69" s="4" t="str">
        <f t="shared" si="13"/>
        <v/>
      </c>
      <c r="V69" s="2" t="str">
        <f t="shared" si="14"/>
        <v/>
      </c>
    </row>
    <row r="70" spans="18:22">
      <c r="R70" s="4" t="str">
        <f t="shared" si="5"/>
        <v/>
      </c>
      <c r="S70" s="37" t="str">
        <f t="shared" si="11"/>
        <v/>
      </c>
      <c r="T70" s="18" t="str">
        <f t="shared" si="12"/>
        <v/>
      </c>
      <c r="U70" s="4" t="str">
        <f t="shared" si="13"/>
        <v/>
      </c>
      <c r="V70" s="2" t="str">
        <f t="shared" si="14"/>
        <v/>
      </c>
    </row>
    <row r="71" spans="18:22">
      <c r="R71" s="4" t="str">
        <f t="shared" si="5"/>
        <v/>
      </c>
      <c r="S71" s="37" t="str">
        <f t="shared" si="11"/>
        <v/>
      </c>
      <c r="T71" s="18" t="str">
        <f t="shared" si="12"/>
        <v/>
      </c>
      <c r="U71" s="4" t="str">
        <f t="shared" si="13"/>
        <v/>
      </c>
      <c r="V71" s="2" t="str">
        <f t="shared" si="14"/>
        <v/>
      </c>
    </row>
    <row r="72" spans="18:22">
      <c r="R72" s="4" t="str">
        <f t="shared" si="5"/>
        <v/>
      </c>
      <c r="S72" s="37" t="str">
        <f t="shared" si="11"/>
        <v/>
      </c>
      <c r="T72" s="18" t="str">
        <f t="shared" si="12"/>
        <v/>
      </c>
      <c r="U72" s="4" t="str">
        <f t="shared" si="13"/>
        <v/>
      </c>
      <c r="V72" s="2" t="str">
        <f t="shared" si="14"/>
        <v/>
      </c>
    </row>
    <row r="73" spans="18:22">
      <c r="R73" s="4" t="str">
        <f t="shared" si="5"/>
        <v/>
      </c>
      <c r="S73" s="37" t="str">
        <f t="shared" si="11"/>
        <v/>
      </c>
      <c r="T73" s="18" t="str">
        <f t="shared" si="12"/>
        <v/>
      </c>
      <c r="U73" s="4" t="str">
        <f t="shared" si="13"/>
        <v/>
      </c>
      <c r="V73" s="2" t="str">
        <f t="shared" si="14"/>
        <v/>
      </c>
    </row>
    <row r="74" spans="18:22">
      <c r="R74" s="4" t="str">
        <f t="shared" si="5"/>
        <v/>
      </c>
      <c r="S74" s="37" t="str">
        <f t="shared" si="11"/>
        <v/>
      </c>
      <c r="T74" s="18" t="str">
        <f t="shared" si="12"/>
        <v/>
      </c>
      <c r="U74" s="4" t="str">
        <f t="shared" si="13"/>
        <v/>
      </c>
      <c r="V74" s="2" t="str">
        <f t="shared" si="14"/>
        <v/>
      </c>
    </row>
    <row r="75" spans="18:22">
      <c r="R75" s="4" t="str">
        <f t="shared" si="5"/>
        <v/>
      </c>
      <c r="S75" s="37" t="str">
        <f t="shared" si="11"/>
        <v/>
      </c>
      <c r="T75" s="18" t="str">
        <f t="shared" si="12"/>
        <v/>
      </c>
      <c r="U75" s="4" t="str">
        <f t="shared" si="13"/>
        <v/>
      </c>
      <c r="V75" s="2" t="str">
        <f t="shared" si="14"/>
        <v/>
      </c>
    </row>
    <row r="76" spans="18:22">
      <c r="R76" s="4" t="str">
        <f t="shared" si="5"/>
        <v/>
      </c>
      <c r="S76" s="37" t="str">
        <f t="shared" si="11"/>
        <v/>
      </c>
      <c r="T76" s="18" t="str">
        <f t="shared" si="12"/>
        <v/>
      </c>
      <c r="U76" s="4" t="str">
        <f t="shared" si="13"/>
        <v/>
      </c>
      <c r="V76" s="2" t="str">
        <f t="shared" si="14"/>
        <v/>
      </c>
    </row>
    <row r="77" spans="18:22">
      <c r="R77" s="4" t="str">
        <f t="shared" si="5"/>
        <v/>
      </c>
      <c r="S77" s="37" t="str">
        <f t="shared" ref="S77:S107" si="15">IF(V77="","",B11)</f>
        <v/>
      </c>
      <c r="T77" s="18" t="str">
        <f t="shared" ref="T77:T107" si="16">IF(V77="","",J$6)</f>
        <v/>
      </c>
      <c r="U77" s="4" t="str">
        <f t="shared" ref="U77:U107" si="17">IF(V77="","",$J$7)</f>
        <v/>
      </c>
      <c r="V77" s="2" t="str">
        <f t="shared" ref="V77:V107" si="18">IF(J11&gt;0,J11,"")</f>
        <v/>
      </c>
    </row>
    <row r="78" spans="18:22">
      <c r="R78" s="4" t="str">
        <f t="shared" si="5"/>
        <v/>
      </c>
      <c r="S78" s="37" t="str">
        <f t="shared" si="15"/>
        <v/>
      </c>
      <c r="T78" s="18" t="str">
        <f t="shared" si="16"/>
        <v/>
      </c>
      <c r="U78" s="4" t="str">
        <f t="shared" si="17"/>
        <v/>
      </c>
      <c r="V78" s="2" t="str">
        <f t="shared" si="18"/>
        <v/>
      </c>
    </row>
    <row r="79" spans="18:22">
      <c r="R79" s="4" t="str">
        <f t="shared" ref="R79:R142" si="19">IF(V79="","",$C$5)</f>
        <v/>
      </c>
      <c r="S79" s="37" t="str">
        <f t="shared" si="15"/>
        <v/>
      </c>
      <c r="T79" s="18" t="str">
        <f t="shared" si="16"/>
        <v/>
      </c>
      <c r="U79" s="4" t="str">
        <f t="shared" si="17"/>
        <v/>
      </c>
      <c r="V79" s="2" t="str">
        <f t="shared" si="18"/>
        <v/>
      </c>
    </row>
    <row r="80" spans="18:22">
      <c r="R80" s="4" t="str">
        <f t="shared" si="19"/>
        <v/>
      </c>
      <c r="S80" s="37" t="str">
        <f t="shared" si="15"/>
        <v/>
      </c>
      <c r="T80" s="18" t="str">
        <f t="shared" si="16"/>
        <v/>
      </c>
      <c r="U80" s="4" t="str">
        <f t="shared" si="17"/>
        <v/>
      </c>
      <c r="V80" s="2" t="str">
        <f t="shared" si="18"/>
        <v/>
      </c>
    </row>
    <row r="81" spans="18:22">
      <c r="R81" s="4" t="str">
        <f t="shared" si="19"/>
        <v/>
      </c>
      <c r="S81" s="37" t="str">
        <f t="shared" si="15"/>
        <v/>
      </c>
      <c r="T81" s="18" t="str">
        <f t="shared" si="16"/>
        <v/>
      </c>
      <c r="U81" s="4" t="str">
        <f t="shared" si="17"/>
        <v/>
      </c>
      <c r="V81" s="2" t="str">
        <f t="shared" si="18"/>
        <v/>
      </c>
    </row>
    <row r="82" spans="18:22">
      <c r="R82" s="4" t="str">
        <f t="shared" si="19"/>
        <v/>
      </c>
      <c r="S82" s="37" t="str">
        <f t="shared" si="15"/>
        <v/>
      </c>
      <c r="T82" s="18" t="str">
        <f t="shared" si="16"/>
        <v/>
      </c>
      <c r="U82" s="4" t="str">
        <f t="shared" si="17"/>
        <v/>
      </c>
      <c r="V82" s="2" t="str">
        <f t="shared" si="18"/>
        <v/>
      </c>
    </row>
    <row r="83" spans="18:22">
      <c r="R83" s="4" t="str">
        <f t="shared" si="19"/>
        <v/>
      </c>
      <c r="S83" s="37" t="str">
        <f t="shared" si="15"/>
        <v/>
      </c>
      <c r="T83" s="18" t="str">
        <f t="shared" si="16"/>
        <v/>
      </c>
      <c r="U83" s="4" t="str">
        <f t="shared" si="17"/>
        <v/>
      </c>
      <c r="V83" s="2" t="str">
        <f t="shared" si="18"/>
        <v/>
      </c>
    </row>
    <row r="84" spans="18:22">
      <c r="R84" s="4" t="str">
        <f t="shared" si="19"/>
        <v/>
      </c>
      <c r="S84" s="37" t="str">
        <f t="shared" si="15"/>
        <v/>
      </c>
      <c r="T84" s="18" t="str">
        <f t="shared" si="16"/>
        <v/>
      </c>
      <c r="U84" s="4" t="str">
        <f t="shared" si="17"/>
        <v/>
      </c>
      <c r="V84" s="2" t="str">
        <f t="shared" si="18"/>
        <v/>
      </c>
    </row>
    <row r="85" spans="18:22">
      <c r="R85" s="4" t="str">
        <f t="shared" si="19"/>
        <v/>
      </c>
      <c r="S85" s="37" t="str">
        <f t="shared" si="15"/>
        <v/>
      </c>
      <c r="T85" s="18" t="str">
        <f t="shared" si="16"/>
        <v/>
      </c>
      <c r="U85" s="4" t="str">
        <f t="shared" si="17"/>
        <v/>
      </c>
      <c r="V85" s="2" t="str">
        <f t="shared" si="18"/>
        <v/>
      </c>
    </row>
    <row r="86" spans="18:22">
      <c r="R86" s="4" t="str">
        <f t="shared" si="19"/>
        <v/>
      </c>
      <c r="S86" s="37" t="str">
        <f t="shared" si="15"/>
        <v/>
      </c>
      <c r="T86" s="18" t="str">
        <f t="shared" si="16"/>
        <v/>
      </c>
      <c r="U86" s="4" t="str">
        <f t="shared" si="17"/>
        <v/>
      </c>
      <c r="V86" s="2" t="str">
        <f t="shared" si="18"/>
        <v/>
      </c>
    </row>
    <row r="87" spans="18:22">
      <c r="R87" s="4" t="str">
        <f t="shared" si="19"/>
        <v/>
      </c>
      <c r="S87" s="37" t="str">
        <f t="shared" si="15"/>
        <v/>
      </c>
      <c r="T87" s="18" t="str">
        <f t="shared" si="16"/>
        <v/>
      </c>
      <c r="U87" s="4" t="str">
        <f t="shared" si="17"/>
        <v/>
      </c>
      <c r="V87" s="2" t="str">
        <f t="shared" si="18"/>
        <v/>
      </c>
    </row>
    <row r="88" spans="18:22">
      <c r="R88" s="4" t="str">
        <f t="shared" si="19"/>
        <v/>
      </c>
      <c r="S88" s="37" t="str">
        <f t="shared" si="15"/>
        <v/>
      </c>
      <c r="T88" s="18" t="str">
        <f t="shared" si="16"/>
        <v/>
      </c>
      <c r="U88" s="4" t="str">
        <f t="shared" si="17"/>
        <v/>
      </c>
      <c r="V88" s="2" t="str">
        <f t="shared" si="18"/>
        <v/>
      </c>
    </row>
    <row r="89" spans="18:22">
      <c r="R89" s="4" t="str">
        <f t="shared" si="19"/>
        <v/>
      </c>
      <c r="S89" s="37" t="str">
        <f t="shared" si="15"/>
        <v/>
      </c>
      <c r="T89" s="18" t="str">
        <f t="shared" si="16"/>
        <v/>
      </c>
      <c r="U89" s="4" t="str">
        <f t="shared" si="17"/>
        <v/>
      </c>
      <c r="V89" s="2" t="str">
        <f t="shared" si="18"/>
        <v/>
      </c>
    </row>
    <row r="90" spans="18:22">
      <c r="R90" s="4" t="str">
        <f t="shared" si="19"/>
        <v/>
      </c>
      <c r="S90" s="37" t="str">
        <f t="shared" si="15"/>
        <v/>
      </c>
      <c r="T90" s="18" t="str">
        <f t="shared" si="16"/>
        <v/>
      </c>
      <c r="U90" s="4" t="str">
        <f t="shared" si="17"/>
        <v/>
      </c>
      <c r="V90" s="2" t="str">
        <f t="shared" si="18"/>
        <v/>
      </c>
    </row>
    <row r="91" spans="18:22">
      <c r="R91" s="4" t="str">
        <f t="shared" si="19"/>
        <v/>
      </c>
      <c r="S91" s="37" t="str">
        <f t="shared" si="15"/>
        <v/>
      </c>
      <c r="T91" s="18" t="str">
        <f t="shared" si="16"/>
        <v/>
      </c>
      <c r="U91" s="4" t="str">
        <f t="shared" si="17"/>
        <v/>
      </c>
      <c r="V91" s="2" t="str">
        <f t="shared" si="18"/>
        <v/>
      </c>
    </row>
    <row r="92" spans="18:22">
      <c r="R92" s="4" t="str">
        <f t="shared" si="19"/>
        <v/>
      </c>
      <c r="S92" s="37" t="str">
        <f t="shared" si="15"/>
        <v/>
      </c>
      <c r="T92" s="18" t="str">
        <f t="shared" si="16"/>
        <v/>
      </c>
      <c r="U92" s="4" t="str">
        <f t="shared" si="17"/>
        <v/>
      </c>
      <c r="V92" s="2" t="str">
        <f t="shared" si="18"/>
        <v/>
      </c>
    </row>
    <row r="93" spans="18:22">
      <c r="R93" s="4" t="str">
        <f t="shared" si="19"/>
        <v/>
      </c>
      <c r="S93" s="37" t="str">
        <f t="shared" si="15"/>
        <v/>
      </c>
      <c r="T93" s="18" t="str">
        <f t="shared" si="16"/>
        <v/>
      </c>
      <c r="U93" s="4" t="str">
        <f t="shared" si="17"/>
        <v/>
      </c>
      <c r="V93" s="2" t="str">
        <f t="shared" si="18"/>
        <v/>
      </c>
    </row>
    <row r="94" spans="18:22">
      <c r="R94" s="4" t="str">
        <f t="shared" si="19"/>
        <v/>
      </c>
      <c r="S94" s="37" t="str">
        <f t="shared" si="15"/>
        <v/>
      </c>
      <c r="T94" s="18" t="str">
        <f t="shared" si="16"/>
        <v/>
      </c>
      <c r="U94" s="4" t="str">
        <f t="shared" si="17"/>
        <v/>
      </c>
      <c r="V94" s="2" t="str">
        <f t="shared" si="18"/>
        <v/>
      </c>
    </row>
    <row r="95" spans="18:22">
      <c r="R95" s="4" t="str">
        <f t="shared" si="19"/>
        <v/>
      </c>
      <c r="S95" s="37" t="str">
        <f t="shared" si="15"/>
        <v/>
      </c>
      <c r="T95" s="18" t="str">
        <f t="shared" si="16"/>
        <v/>
      </c>
      <c r="U95" s="4" t="str">
        <f t="shared" si="17"/>
        <v/>
      </c>
      <c r="V95" s="2" t="str">
        <f t="shared" si="18"/>
        <v/>
      </c>
    </row>
    <row r="96" spans="18:22">
      <c r="R96" s="4" t="str">
        <f t="shared" si="19"/>
        <v/>
      </c>
      <c r="S96" s="37" t="str">
        <f t="shared" si="15"/>
        <v/>
      </c>
      <c r="T96" s="18" t="str">
        <f t="shared" si="16"/>
        <v/>
      </c>
      <c r="U96" s="4" t="str">
        <f t="shared" si="17"/>
        <v/>
      </c>
      <c r="V96" s="2" t="str">
        <f t="shared" si="18"/>
        <v/>
      </c>
    </row>
    <row r="97" spans="18:22">
      <c r="R97" s="4" t="str">
        <f t="shared" si="19"/>
        <v/>
      </c>
      <c r="S97" s="37" t="str">
        <f t="shared" si="15"/>
        <v/>
      </c>
      <c r="T97" s="18" t="str">
        <f t="shared" si="16"/>
        <v/>
      </c>
      <c r="U97" s="4" t="str">
        <f t="shared" si="17"/>
        <v/>
      </c>
      <c r="V97" s="2" t="str">
        <f t="shared" si="18"/>
        <v/>
      </c>
    </row>
    <row r="98" spans="18:22">
      <c r="R98" s="4" t="str">
        <f t="shared" si="19"/>
        <v/>
      </c>
      <c r="S98" s="37" t="str">
        <f t="shared" si="15"/>
        <v/>
      </c>
      <c r="T98" s="18" t="str">
        <f t="shared" si="16"/>
        <v/>
      </c>
      <c r="U98" s="4" t="str">
        <f t="shared" si="17"/>
        <v/>
      </c>
      <c r="V98" s="2" t="str">
        <f t="shared" si="18"/>
        <v/>
      </c>
    </row>
    <row r="99" spans="18:22">
      <c r="R99" s="4" t="str">
        <f t="shared" si="19"/>
        <v/>
      </c>
      <c r="S99" s="37" t="str">
        <f t="shared" si="15"/>
        <v/>
      </c>
      <c r="T99" s="18" t="str">
        <f t="shared" si="16"/>
        <v/>
      </c>
      <c r="U99" s="4" t="str">
        <f t="shared" si="17"/>
        <v/>
      </c>
      <c r="V99" s="2" t="str">
        <f t="shared" si="18"/>
        <v/>
      </c>
    </row>
    <row r="100" spans="18:22">
      <c r="R100" s="4" t="str">
        <f t="shared" si="19"/>
        <v/>
      </c>
      <c r="S100" s="37" t="str">
        <f t="shared" si="15"/>
        <v/>
      </c>
      <c r="T100" s="18" t="str">
        <f t="shared" si="16"/>
        <v/>
      </c>
      <c r="U100" s="4" t="str">
        <f t="shared" si="17"/>
        <v/>
      </c>
      <c r="V100" s="2" t="str">
        <f t="shared" si="18"/>
        <v/>
      </c>
    </row>
    <row r="101" spans="18:22">
      <c r="R101" s="4" t="str">
        <f t="shared" si="19"/>
        <v/>
      </c>
      <c r="S101" s="37" t="str">
        <f t="shared" si="15"/>
        <v/>
      </c>
      <c r="T101" s="18" t="str">
        <f t="shared" si="16"/>
        <v/>
      </c>
      <c r="U101" s="4" t="str">
        <f t="shared" si="17"/>
        <v/>
      </c>
      <c r="V101" s="2" t="str">
        <f t="shared" si="18"/>
        <v/>
      </c>
    </row>
    <row r="102" spans="18:22">
      <c r="R102" s="4" t="str">
        <f t="shared" si="19"/>
        <v/>
      </c>
      <c r="S102" s="37" t="str">
        <f t="shared" si="15"/>
        <v/>
      </c>
      <c r="T102" s="18" t="str">
        <f t="shared" si="16"/>
        <v/>
      </c>
      <c r="U102" s="4" t="str">
        <f t="shared" si="17"/>
        <v/>
      </c>
      <c r="V102" s="2" t="str">
        <f t="shared" si="18"/>
        <v/>
      </c>
    </row>
    <row r="103" spans="18:22">
      <c r="R103" s="4" t="str">
        <f t="shared" si="19"/>
        <v/>
      </c>
      <c r="S103" s="37" t="str">
        <f t="shared" si="15"/>
        <v/>
      </c>
      <c r="T103" s="18" t="str">
        <f t="shared" si="16"/>
        <v/>
      </c>
      <c r="U103" s="4" t="str">
        <f t="shared" si="17"/>
        <v/>
      </c>
      <c r="V103" s="2" t="str">
        <f t="shared" si="18"/>
        <v/>
      </c>
    </row>
    <row r="104" spans="18:22">
      <c r="R104" s="4" t="str">
        <f t="shared" si="19"/>
        <v/>
      </c>
      <c r="S104" s="37" t="str">
        <f t="shared" si="15"/>
        <v/>
      </c>
      <c r="T104" s="18" t="str">
        <f t="shared" si="16"/>
        <v/>
      </c>
      <c r="U104" s="4" t="str">
        <f t="shared" si="17"/>
        <v/>
      </c>
      <c r="V104" s="2" t="str">
        <f t="shared" si="18"/>
        <v/>
      </c>
    </row>
    <row r="105" spans="18:22">
      <c r="R105" s="4" t="str">
        <f t="shared" si="19"/>
        <v/>
      </c>
      <c r="S105" s="37" t="str">
        <f t="shared" si="15"/>
        <v/>
      </c>
      <c r="T105" s="18" t="str">
        <f t="shared" si="16"/>
        <v/>
      </c>
      <c r="U105" s="4" t="str">
        <f t="shared" si="17"/>
        <v/>
      </c>
      <c r="V105" s="2" t="str">
        <f t="shared" si="18"/>
        <v/>
      </c>
    </row>
    <row r="106" spans="18:22">
      <c r="R106" s="4" t="str">
        <f t="shared" si="19"/>
        <v/>
      </c>
      <c r="S106" s="37" t="str">
        <f t="shared" si="15"/>
        <v/>
      </c>
      <c r="T106" s="18" t="str">
        <f t="shared" si="16"/>
        <v/>
      </c>
      <c r="U106" s="4" t="str">
        <f t="shared" si="17"/>
        <v/>
      </c>
      <c r="V106" s="2" t="str">
        <f t="shared" si="18"/>
        <v/>
      </c>
    </row>
    <row r="107" spans="18:22">
      <c r="R107" s="4" t="str">
        <f t="shared" si="19"/>
        <v/>
      </c>
      <c r="S107" s="37" t="str">
        <f t="shared" si="15"/>
        <v/>
      </c>
      <c r="T107" s="18" t="str">
        <f t="shared" si="16"/>
        <v/>
      </c>
      <c r="U107" s="4" t="str">
        <f t="shared" si="17"/>
        <v/>
      </c>
      <c r="V107" s="2" t="str">
        <f t="shared" si="18"/>
        <v/>
      </c>
    </row>
    <row r="108" spans="18:22">
      <c r="R108" s="4" t="str">
        <f t="shared" si="19"/>
        <v/>
      </c>
      <c r="S108" s="37" t="str">
        <f t="shared" ref="S108:S138" si="20">IF(V108="","",B11)</f>
        <v/>
      </c>
      <c r="T108" s="18" t="str">
        <f t="shared" ref="T108:T138" si="21">IF(V108="","",K$6)</f>
        <v/>
      </c>
      <c r="U108" s="4" t="str">
        <f t="shared" ref="U108:U137" si="22">IF(V108="","",$K$7)</f>
        <v/>
      </c>
      <c r="V108" s="2" t="str">
        <f t="shared" ref="V108:V138" si="23">IF(K11&gt;0,K11,"")</f>
        <v/>
      </c>
    </row>
    <row r="109" spans="18:22">
      <c r="R109" s="4" t="str">
        <f t="shared" si="19"/>
        <v/>
      </c>
      <c r="S109" s="37" t="str">
        <f t="shared" si="20"/>
        <v/>
      </c>
      <c r="T109" s="18" t="str">
        <f t="shared" si="21"/>
        <v/>
      </c>
      <c r="U109" s="4" t="str">
        <f t="shared" si="22"/>
        <v/>
      </c>
      <c r="V109" s="2" t="str">
        <f t="shared" si="23"/>
        <v/>
      </c>
    </row>
    <row r="110" spans="18:22">
      <c r="R110" s="4" t="str">
        <f t="shared" si="19"/>
        <v/>
      </c>
      <c r="S110" s="37" t="str">
        <f t="shared" si="20"/>
        <v/>
      </c>
      <c r="T110" s="18" t="str">
        <f t="shared" si="21"/>
        <v/>
      </c>
      <c r="U110" s="4" t="str">
        <f t="shared" si="22"/>
        <v/>
      </c>
      <c r="V110" s="2" t="str">
        <f t="shared" si="23"/>
        <v/>
      </c>
    </row>
    <row r="111" spans="18:22">
      <c r="R111" s="4" t="str">
        <f t="shared" si="19"/>
        <v/>
      </c>
      <c r="S111" s="37" t="str">
        <f t="shared" si="20"/>
        <v/>
      </c>
      <c r="T111" s="18" t="str">
        <f t="shared" si="21"/>
        <v/>
      </c>
      <c r="U111" s="4" t="str">
        <f t="shared" si="22"/>
        <v/>
      </c>
      <c r="V111" s="2" t="str">
        <f t="shared" si="23"/>
        <v/>
      </c>
    </row>
    <row r="112" spans="18:22">
      <c r="R112" s="4" t="str">
        <f t="shared" si="19"/>
        <v/>
      </c>
      <c r="S112" s="37" t="str">
        <f t="shared" si="20"/>
        <v/>
      </c>
      <c r="T112" s="18" t="str">
        <f t="shared" si="21"/>
        <v/>
      </c>
      <c r="U112" s="4" t="str">
        <f t="shared" si="22"/>
        <v/>
      </c>
      <c r="V112" s="2" t="str">
        <f t="shared" si="23"/>
        <v/>
      </c>
    </row>
    <row r="113" spans="18:22">
      <c r="R113" s="4" t="str">
        <f t="shared" si="19"/>
        <v/>
      </c>
      <c r="S113" s="37" t="str">
        <f t="shared" si="20"/>
        <v/>
      </c>
      <c r="T113" s="18" t="str">
        <f t="shared" si="21"/>
        <v/>
      </c>
      <c r="U113" s="4" t="str">
        <f t="shared" si="22"/>
        <v/>
      </c>
      <c r="V113" s="2" t="str">
        <f t="shared" si="23"/>
        <v/>
      </c>
    </row>
    <row r="114" spans="18:22">
      <c r="R114" s="4" t="str">
        <f t="shared" si="19"/>
        <v/>
      </c>
      <c r="S114" s="37" t="str">
        <f t="shared" si="20"/>
        <v/>
      </c>
      <c r="T114" s="18" t="str">
        <f t="shared" si="21"/>
        <v/>
      </c>
      <c r="U114" s="4" t="str">
        <f t="shared" si="22"/>
        <v/>
      </c>
      <c r="V114" s="2" t="str">
        <f t="shared" si="23"/>
        <v/>
      </c>
    </row>
    <row r="115" spans="18:22">
      <c r="R115" s="4" t="str">
        <f t="shared" si="19"/>
        <v/>
      </c>
      <c r="S115" s="37" t="str">
        <f t="shared" si="20"/>
        <v/>
      </c>
      <c r="T115" s="18" t="str">
        <f t="shared" si="21"/>
        <v/>
      </c>
      <c r="U115" s="4" t="str">
        <f t="shared" si="22"/>
        <v/>
      </c>
      <c r="V115" s="2" t="str">
        <f t="shared" si="23"/>
        <v/>
      </c>
    </row>
    <row r="116" spans="18:22">
      <c r="R116" s="4" t="str">
        <f t="shared" si="19"/>
        <v/>
      </c>
      <c r="S116" s="37" t="str">
        <f t="shared" si="20"/>
        <v/>
      </c>
      <c r="T116" s="18" t="str">
        <f t="shared" si="21"/>
        <v/>
      </c>
      <c r="U116" s="4" t="str">
        <f t="shared" si="22"/>
        <v/>
      </c>
      <c r="V116" s="2" t="str">
        <f t="shared" si="23"/>
        <v/>
      </c>
    </row>
    <row r="117" spans="18:22">
      <c r="R117" s="4" t="str">
        <f t="shared" si="19"/>
        <v/>
      </c>
      <c r="S117" s="37" t="str">
        <f t="shared" si="20"/>
        <v/>
      </c>
      <c r="T117" s="18" t="str">
        <f t="shared" si="21"/>
        <v/>
      </c>
      <c r="U117" s="4" t="str">
        <f t="shared" si="22"/>
        <v/>
      </c>
      <c r="V117" s="2" t="str">
        <f t="shared" si="23"/>
        <v/>
      </c>
    </row>
    <row r="118" spans="18:22">
      <c r="R118" s="4" t="str">
        <f t="shared" si="19"/>
        <v/>
      </c>
      <c r="S118" s="37" t="str">
        <f t="shared" si="20"/>
        <v/>
      </c>
      <c r="T118" s="18" t="str">
        <f t="shared" si="21"/>
        <v/>
      </c>
      <c r="U118" s="4" t="str">
        <f t="shared" si="22"/>
        <v/>
      </c>
      <c r="V118" s="2" t="str">
        <f t="shared" si="23"/>
        <v/>
      </c>
    </row>
    <row r="119" spans="18:22">
      <c r="R119" s="4" t="str">
        <f t="shared" si="19"/>
        <v/>
      </c>
      <c r="S119" s="37" t="str">
        <f t="shared" si="20"/>
        <v/>
      </c>
      <c r="T119" s="18" t="str">
        <f t="shared" si="21"/>
        <v/>
      </c>
      <c r="U119" s="4" t="str">
        <f t="shared" si="22"/>
        <v/>
      </c>
      <c r="V119" s="2" t="str">
        <f t="shared" si="23"/>
        <v/>
      </c>
    </row>
    <row r="120" spans="18:22">
      <c r="R120" s="4" t="str">
        <f t="shared" si="19"/>
        <v/>
      </c>
      <c r="S120" s="37" t="str">
        <f t="shared" si="20"/>
        <v/>
      </c>
      <c r="T120" s="18" t="str">
        <f t="shared" si="21"/>
        <v/>
      </c>
      <c r="U120" s="4" t="str">
        <f t="shared" si="22"/>
        <v/>
      </c>
      <c r="V120" s="2" t="str">
        <f t="shared" si="23"/>
        <v/>
      </c>
    </row>
    <row r="121" spans="18:22">
      <c r="R121" s="4" t="str">
        <f t="shared" si="19"/>
        <v/>
      </c>
      <c r="S121" s="37" t="str">
        <f t="shared" si="20"/>
        <v/>
      </c>
      <c r="T121" s="18" t="str">
        <f t="shared" si="21"/>
        <v/>
      </c>
      <c r="U121" s="4" t="str">
        <f t="shared" si="22"/>
        <v/>
      </c>
      <c r="V121" s="2" t="str">
        <f t="shared" si="23"/>
        <v/>
      </c>
    </row>
    <row r="122" spans="18:22">
      <c r="R122" s="4" t="str">
        <f t="shared" si="19"/>
        <v/>
      </c>
      <c r="S122" s="37" t="str">
        <f t="shared" si="20"/>
        <v/>
      </c>
      <c r="T122" s="18" t="str">
        <f t="shared" si="21"/>
        <v/>
      </c>
      <c r="U122" s="4" t="str">
        <f t="shared" si="22"/>
        <v/>
      </c>
      <c r="V122" s="2" t="str">
        <f t="shared" si="23"/>
        <v/>
      </c>
    </row>
    <row r="123" spans="18:22">
      <c r="R123" s="4" t="str">
        <f t="shared" si="19"/>
        <v/>
      </c>
      <c r="S123" s="37" t="str">
        <f t="shared" si="20"/>
        <v/>
      </c>
      <c r="T123" s="18" t="str">
        <f t="shared" si="21"/>
        <v/>
      </c>
      <c r="U123" s="4" t="str">
        <f t="shared" si="22"/>
        <v/>
      </c>
      <c r="V123" s="2" t="str">
        <f t="shared" si="23"/>
        <v/>
      </c>
    </row>
    <row r="124" spans="18:22">
      <c r="R124" s="4" t="str">
        <f t="shared" si="19"/>
        <v/>
      </c>
      <c r="S124" s="37" t="str">
        <f t="shared" si="20"/>
        <v/>
      </c>
      <c r="T124" s="18" t="str">
        <f t="shared" si="21"/>
        <v/>
      </c>
      <c r="U124" s="4" t="str">
        <f t="shared" si="22"/>
        <v/>
      </c>
      <c r="V124" s="2" t="str">
        <f t="shared" si="23"/>
        <v/>
      </c>
    </row>
    <row r="125" spans="18:22">
      <c r="R125" s="4" t="str">
        <f t="shared" si="19"/>
        <v/>
      </c>
      <c r="S125" s="37" t="str">
        <f t="shared" si="20"/>
        <v/>
      </c>
      <c r="T125" s="18" t="str">
        <f t="shared" si="21"/>
        <v/>
      </c>
      <c r="U125" s="4" t="str">
        <f t="shared" si="22"/>
        <v/>
      </c>
      <c r="V125" s="2" t="str">
        <f t="shared" si="23"/>
        <v/>
      </c>
    </row>
    <row r="126" spans="18:22">
      <c r="R126" s="4" t="str">
        <f t="shared" si="19"/>
        <v/>
      </c>
      <c r="S126" s="37" t="str">
        <f t="shared" si="20"/>
        <v/>
      </c>
      <c r="T126" s="18" t="str">
        <f t="shared" si="21"/>
        <v/>
      </c>
      <c r="U126" s="4" t="str">
        <f t="shared" si="22"/>
        <v/>
      </c>
      <c r="V126" s="2" t="str">
        <f t="shared" si="23"/>
        <v/>
      </c>
    </row>
    <row r="127" spans="18:22">
      <c r="R127" s="4" t="str">
        <f t="shared" si="19"/>
        <v/>
      </c>
      <c r="S127" s="37" t="str">
        <f t="shared" si="20"/>
        <v/>
      </c>
      <c r="T127" s="18" t="str">
        <f t="shared" si="21"/>
        <v/>
      </c>
      <c r="U127" s="4" t="str">
        <f t="shared" si="22"/>
        <v/>
      </c>
      <c r="V127" s="2" t="str">
        <f t="shared" si="23"/>
        <v/>
      </c>
    </row>
    <row r="128" spans="18:22">
      <c r="R128" s="4" t="str">
        <f t="shared" si="19"/>
        <v/>
      </c>
      <c r="S128" s="37" t="str">
        <f t="shared" si="20"/>
        <v/>
      </c>
      <c r="T128" s="18" t="str">
        <f t="shared" si="21"/>
        <v/>
      </c>
      <c r="U128" s="4" t="str">
        <f t="shared" si="22"/>
        <v/>
      </c>
      <c r="V128" s="2" t="str">
        <f t="shared" si="23"/>
        <v/>
      </c>
    </row>
    <row r="129" spans="18:22">
      <c r="R129" s="4" t="str">
        <f t="shared" si="19"/>
        <v/>
      </c>
      <c r="S129" s="37" t="str">
        <f t="shared" si="20"/>
        <v/>
      </c>
      <c r="T129" s="18" t="str">
        <f t="shared" si="21"/>
        <v/>
      </c>
      <c r="U129" s="4" t="str">
        <f t="shared" si="22"/>
        <v/>
      </c>
      <c r="V129" s="2" t="str">
        <f t="shared" si="23"/>
        <v/>
      </c>
    </row>
    <row r="130" spans="18:22">
      <c r="R130" s="4" t="str">
        <f t="shared" si="19"/>
        <v/>
      </c>
      <c r="S130" s="37" t="str">
        <f t="shared" si="20"/>
        <v/>
      </c>
      <c r="T130" s="18" t="str">
        <f t="shared" si="21"/>
        <v/>
      </c>
      <c r="U130" s="4" t="str">
        <f t="shared" si="22"/>
        <v/>
      </c>
      <c r="V130" s="2" t="str">
        <f t="shared" si="23"/>
        <v/>
      </c>
    </row>
    <row r="131" spans="18:22">
      <c r="R131" s="4" t="str">
        <f t="shared" si="19"/>
        <v/>
      </c>
      <c r="S131" s="37" t="str">
        <f t="shared" si="20"/>
        <v/>
      </c>
      <c r="T131" s="18" t="str">
        <f t="shared" si="21"/>
        <v/>
      </c>
      <c r="U131" s="4" t="str">
        <f t="shared" si="22"/>
        <v/>
      </c>
      <c r="V131" s="2" t="str">
        <f t="shared" si="23"/>
        <v/>
      </c>
    </row>
    <row r="132" spans="18:22">
      <c r="R132" s="4" t="str">
        <f t="shared" si="19"/>
        <v/>
      </c>
      <c r="S132" s="37" t="str">
        <f t="shared" si="20"/>
        <v/>
      </c>
      <c r="T132" s="18" t="str">
        <f t="shared" si="21"/>
        <v/>
      </c>
      <c r="U132" s="4" t="str">
        <f t="shared" si="22"/>
        <v/>
      </c>
      <c r="V132" s="2" t="str">
        <f t="shared" si="23"/>
        <v/>
      </c>
    </row>
    <row r="133" spans="18:22">
      <c r="R133" s="4" t="str">
        <f t="shared" si="19"/>
        <v/>
      </c>
      <c r="S133" s="37" t="str">
        <f t="shared" si="20"/>
        <v/>
      </c>
      <c r="T133" s="18" t="str">
        <f t="shared" si="21"/>
        <v/>
      </c>
      <c r="U133" s="4" t="str">
        <f t="shared" si="22"/>
        <v/>
      </c>
      <c r="V133" s="2" t="str">
        <f t="shared" si="23"/>
        <v/>
      </c>
    </row>
    <row r="134" spans="18:22">
      <c r="R134" s="4" t="str">
        <f t="shared" si="19"/>
        <v/>
      </c>
      <c r="S134" s="37" t="str">
        <f t="shared" si="20"/>
        <v/>
      </c>
      <c r="T134" s="18" t="str">
        <f t="shared" si="21"/>
        <v/>
      </c>
      <c r="U134" s="4" t="str">
        <f t="shared" si="22"/>
        <v/>
      </c>
      <c r="V134" s="2" t="str">
        <f t="shared" si="23"/>
        <v/>
      </c>
    </row>
    <row r="135" spans="18:22">
      <c r="R135" s="4" t="str">
        <f t="shared" si="19"/>
        <v/>
      </c>
      <c r="S135" s="37" t="str">
        <f t="shared" si="20"/>
        <v/>
      </c>
      <c r="T135" s="18" t="str">
        <f t="shared" si="21"/>
        <v/>
      </c>
      <c r="U135" s="4" t="str">
        <f t="shared" si="22"/>
        <v/>
      </c>
      <c r="V135" s="2" t="str">
        <f t="shared" si="23"/>
        <v/>
      </c>
    </row>
    <row r="136" spans="18:22">
      <c r="R136" s="4" t="str">
        <f t="shared" si="19"/>
        <v/>
      </c>
      <c r="S136" s="37" t="str">
        <f t="shared" si="20"/>
        <v/>
      </c>
      <c r="T136" s="18" t="str">
        <f t="shared" si="21"/>
        <v/>
      </c>
      <c r="U136" s="4" t="str">
        <f t="shared" si="22"/>
        <v/>
      </c>
      <c r="V136" s="2" t="str">
        <f t="shared" si="23"/>
        <v/>
      </c>
    </row>
    <row r="137" spans="18:22">
      <c r="R137" s="4" t="str">
        <f t="shared" si="19"/>
        <v/>
      </c>
      <c r="S137" s="37" t="str">
        <f t="shared" si="20"/>
        <v/>
      </c>
      <c r="T137" s="18" t="str">
        <f t="shared" si="21"/>
        <v/>
      </c>
      <c r="U137" s="4" t="str">
        <f t="shared" si="22"/>
        <v/>
      </c>
      <c r="V137" s="2" t="str">
        <f t="shared" si="23"/>
        <v/>
      </c>
    </row>
    <row r="138" spans="18:22">
      <c r="R138" s="4" t="str">
        <f t="shared" si="19"/>
        <v/>
      </c>
      <c r="S138" s="37" t="str">
        <f t="shared" si="20"/>
        <v/>
      </c>
      <c r="T138" s="18" t="str">
        <f t="shared" si="21"/>
        <v/>
      </c>
      <c r="U138" s="4" t="str">
        <f t="shared" ref="U138:U169" si="24">IF(V138="","",$L$7)</f>
        <v/>
      </c>
      <c r="V138" s="2" t="str">
        <f t="shared" si="23"/>
        <v/>
      </c>
    </row>
    <row r="139" spans="18:22">
      <c r="R139" s="4" t="str">
        <f t="shared" si="19"/>
        <v/>
      </c>
      <c r="S139" s="37" t="str">
        <f t="shared" ref="S139:S169" si="25">IF(V139="","",B11)</f>
        <v/>
      </c>
      <c r="T139" s="18" t="str">
        <f t="shared" ref="T139:T169" si="26">IF(V139="","",L$6)</f>
        <v/>
      </c>
      <c r="U139" s="4" t="str">
        <f t="shared" si="24"/>
        <v/>
      </c>
      <c r="V139" s="2" t="str">
        <f t="shared" ref="V139:V169" si="27">IF(L11&gt;0,L11,"")</f>
        <v/>
      </c>
    </row>
    <row r="140" spans="18:22">
      <c r="R140" s="4" t="str">
        <f t="shared" si="19"/>
        <v/>
      </c>
      <c r="S140" s="37" t="str">
        <f t="shared" si="25"/>
        <v/>
      </c>
      <c r="T140" s="18" t="str">
        <f t="shared" si="26"/>
        <v/>
      </c>
      <c r="U140" s="4" t="str">
        <f t="shared" si="24"/>
        <v/>
      </c>
      <c r="V140" s="2" t="str">
        <f t="shared" si="27"/>
        <v/>
      </c>
    </row>
    <row r="141" spans="18:22">
      <c r="R141" s="4" t="str">
        <f t="shared" si="19"/>
        <v/>
      </c>
      <c r="S141" s="37" t="str">
        <f t="shared" si="25"/>
        <v/>
      </c>
      <c r="T141" s="18" t="str">
        <f t="shared" si="26"/>
        <v/>
      </c>
      <c r="U141" s="4" t="str">
        <f t="shared" si="24"/>
        <v/>
      </c>
      <c r="V141" s="2" t="str">
        <f t="shared" si="27"/>
        <v/>
      </c>
    </row>
    <row r="142" spans="18:22">
      <c r="R142" s="4" t="str">
        <f t="shared" si="19"/>
        <v/>
      </c>
      <c r="S142" s="37" t="str">
        <f t="shared" si="25"/>
        <v/>
      </c>
      <c r="T142" s="18" t="str">
        <f t="shared" si="26"/>
        <v/>
      </c>
      <c r="U142" s="4" t="str">
        <f t="shared" si="24"/>
        <v/>
      </c>
      <c r="V142" s="2" t="str">
        <f t="shared" si="27"/>
        <v/>
      </c>
    </row>
    <row r="143" spans="18:22">
      <c r="R143" s="4" t="str">
        <f t="shared" ref="R143:R200" si="28">IF(V143="","",$C$5)</f>
        <v/>
      </c>
      <c r="S143" s="37" t="str">
        <f t="shared" si="25"/>
        <v/>
      </c>
      <c r="T143" s="18" t="str">
        <f t="shared" si="26"/>
        <v/>
      </c>
      <c r="U143" s="4" t="str">
        <f t="shared" si="24"/>
        <v/>
      </c>
      <c r="V143" s="2" t="str">
        <f t="shared" si="27"/>
        <v/>
      </c>
    </row>
    <row r="144" spans="18:22">
      <c r="R144" s="4" t="str">
        <f t="shared" si="28"/>
        <v/>
      </c>
      <c r="S144" s="37" t="str">
        <f t="shared" si="25"/>
        <v/>
      </c>
      <c r="T144" s="18" t="str">
        <f t="shared" si="26"/>
        <v/>
      </c>
      <c r="U144" s="4" t="str">
        <f t="shared" si="24"/>
        <v/>
      </c>
      <c r="V144" s="2" t="str">
        <f t="shared" si="27"/>
        <v/>
      </c>
    </row>
    <row r="145" spans="18:22">
      <c r="R145" s="4" t="str">
        <f t="shared" si="28"/>
        <v/>
      </c>
      <c r="S145" s="37" t="str">
        <f t="shared" si="25"/>
        <v/>
      </c>
      <c r="T145" s="18" t="str">
        <f t="shared" si="26"/>
        <v/>
      </c>
      <c r="U145" s="4" t="str">
        <f t="shared" si="24"/>
        <v/>
      </c>
      <c r="V145" s="2" t="str">
        <f t="shared" si="27"/>
        <v/>
      </c>
    </row>
    <row r="146" spans="18:22">
      <c r="R146" s="4" t="str">
        <f t="shared" si="28"/>
        <v/>
      </c>
      <c r="S146" s="37" t="str">
        <f t="shared" si="25"/>
        <v/>
      </c>
      <c r="T146" s="18" t="str">
        <f t="shared" si="26"/>
        <v/>
      </c>
      <c r="U146" s="4" t="str">
        <f t="shared" si="24"/>
        <v/>
      </c>
      <c r="V146" s="2" t="str">
        <f t="shared" si="27"/>
        <v/>
      </c>
    </row>
    <row r="147" spans="18:22">
      <c r="R147" s="4" t="str">
        <f t="shared" si="28"/>
        <v/>
      </c>
      <c r="S147" s="37" t="str">
        <f t="shared" si="25"/>
        <v/>
      </c>
      <c r="T147" s="18" t="str">
        <f t="shared" si="26"/>
        <v/>
      </c>
      <c r="U147" s="4" t="str">
        <f t="shared" si="24"/>
        <v/>
      </c>
      <c r="V147" s="2" t="str">
        <f t="shared" si="27"/>
        <v/>
      </c>
    </row>
    <row r="148" spans="18:22">
      <c r="R148" s="4" t="str">
        <f t="shared" si="28"/>
        <v/>
      </c>
      <c r="S148" s="37" t="str">
        <f t="shared" si="25"/>
        <v/>
      </c>
      <c r="T148" s="18" t="str">
        <f t="shared" si="26"/>
        <v/>
      </c>
      <c r="U148" s="4" t="str">
        <f t="shared" si="24"/>
        <v/>
      </c>
      <c r="V148" s="2" t="str">
        <f t="shared" si="27"/>
        <v/>
      </c>
    </row>
    <row r="149" spans="18:22">
      <c r="R149" s="4" t="str">
        <f t="shared" si="28"/>
        <v/>
      </c>
      <c r="S149" s="37" t="str">
        <f t="shared" si="25"/>
        <v/>
      </c>
      <c r="T149" s="18" t="str">
        <f t="shared" si="26"/>
        <v/>
      </c>
      <c r="U149" s="4" t="str">
        <f t="shared" si="24"/>
        <v/>
      </c>
      <c r="V149" s="2" t="str">
        <f t="shared" si="27"/>
        <v/>
      </c>
    </row>
    <row r="150" spans="18:22">
      <c r="R150" s="4" t="str">
        <f t="shared" si="28"/>
        <v/>
      </c>
      <c r="S150" s="37" t="str">
        <f t="shared" si="25"/>
        <v/>
      </c>
      <c r="T150" s="18" t="str">
        <f t="shared" si="26"/>
        <v/>
      </c>
      <c r="U150" s="4" t="str">
        <f t="shared" si="24"/>
        <v/>
      </c>
      <c r="V150" s="2" t="str">
        <f t="shared" si="27"/>
        <v/>
      </c>
    </row>
    <row r="151" spans="18:22">
      <c r="R151" s="4" t="str">
        <f t="shared" si="28"/>
        <v/>
      </c>
      <c r="S151" s="37" t="str">
        <f t="shared" si="25"/>
        <v/>
      </c>
      <c r="T151" s="18" t="str">
        <f t="shared" si="26"/>
        <v/>
      </c>
      <c r="U151" s="4" t="str">
        <f t="shared" si="24"/>
        <v/>
      </c>
      <c r="V151" s="2" t="str">
        <f t="shared" si="27"/>
        <v/>
      </c>
    </row>
    <row r="152" spans="18:22">
      <c r="R152" s="4" t="str">
        <f t="shared" si="28"/>
        <v/>
      </c>
      <c r="S152" s="37" t="str">
        <f t="shared" si="25"/>
        <v/>
      </c>
      <c r="T152" s="18" t="str">
        <f t="shared" si="26"/>
        <v/>
      </c>
      <c r="U152" s="4" t="str">
        <f t="shared" si="24"/>
        <v/>
      </c>
      <c r="V152" s="2" t="str">
        <f t="shared" si="27"/>
        <v/>
      </c>
    </row>
    <row r="153" spans="18:22">
      <c r="R153" s="4" t="str">
        <f t="shared" si="28"/>
        <v/>
      </c>
      <c r="S153" s="37" t="str">
        <f t="shared" si="25"/>
        <v/>
      </c>
      <c r="T153" s="18" t="str">
        <f t="shared" si="26"/>
        <v/>
      </c>
      <c r="U153" s="4" t="str">
        <f t="shared" si="24"/>
        <v/>
      </c>
      <c r="V153" s="2" t="str">
        <f t="shared" si="27"/>
        <v/>
      </c>
    </row>
    <row r="154" spans="18:22">
      <c r="R154" s="4" t="str">
        <f t="shared" si="28"/>
        <v/>
      </c>
      <c r="S154" s="37" t="str">
        <f t="shared" si="25"/>
        <v/>
      </c>
      <c r="T154" s="18" t="str">
        <f t="shared" si="26"/>
        <v/>
      </c>
      <c r="U154" s="4" t="str">
        <f t="shared" si="24"/>
        <v/>
      </c>
      <c r="V154" s="2" t="str">
        <f t="shared" si="27"/>
        <v/>
      </c>
    </row>
    <row r="155" spans="18:22">
      <c r="R155" s="4" t="str">
        <f t="shared" si="28"/>
        <v/>
      </c>
      <c r="S155" s="37" t="str">
        <f t="shared" si="25"/>
        <v/>
      </c>
      <c r="T155" s="18" t="str">
        <f t="shared" si="26"/>
        <v/>
      </c>
      <c r="U155" s="4" t="str">
        <f t="shared" si="24"/>
        <v/>
      </c>
      <c r="V155" s="2" t="str">
        <f t="shared" si="27"/>
        <v/>
      </c>
    </row>
    <row r="156" spans="18:22">
      <c r="R156" s="4" t="str">
        <f t="shared" si="28"/>
        <v/>
      </c>
      <c r="S156" s="37" t="str">
        <f t="shared" si="25"/>
        <v/>
      </c>
      <c r="T156" s="18" t="str">
        <f t="shared" si="26"/>
        <v/>
      </c>
      <c r="U156" s="4" t="str">
        <f t="shared" si="24"/>
        <v/>
      </c>
      <c r="V156" s="2" t="str">
        <f t="shared" si="27"/>
        <v/>
      </c>
    </row>
    <row r="157" spans="18:22">
      <c r="R157" s="4" t="str">
        <f t="shared" si="28"/>
        <v/>
      </c>
      <c r="S157" s="37" t="str">
        <f t="shared" si="25"/>
        <v/>
      </c>
      <c r="T157" s="18" t="str">
        <f t="shared" si="26"/>
        <v/>
      </c>
      <c r="U157" s="4" t="str">
        <f t="shared" si="24"/>
        <v/>
      </c>
      <c r="V157" s="2" t="str">
        <f t="shared" si="27"/>
        <v/>
      </c>
    </row>
    <row r="158" spans="18:22">
      <c r="R158" s="4" t="str">
        <f t="shared" si="28"/>
        <v/>
      </c>
      <c r="S158" s="37" t="str">
        <f t="shared" si="25"/>
        <v/>
      </c>
      <c r="T158" s="18" t="str">
        <f t="shared" si="26"/>
        <v/>
      </c>
      <c r="U158" s="4" t="str">
        <f t="shared" si="24"/>
        <v/>
      </c>
      <c r="V158" s="2" t="str">
        <f t="shared" si="27"/>
        <v/>
      </c>
    </row>
    <row r="159" spans="18:22">
      <c r="R159" s="4" t="str">
        <f t="shared" si="28"/>
        <v/>
      </c>
      <c r="S159" s="37" t="str">
        <f t="shared" si="25"/>
        <v/>
      </c>
      <c r="T159" s="18" t="str">
        <f t="shared" si="26"/>
        <v/>
      </c>
      <c r="U159" s="4" t="str">
        <f t="shared" si="24"/>
        <v/>
      </c>
      <c r="V159" s="2" t="str">
        <f t="shared" si="27"/>
        <v/>
      </c>
    </row>
    <row r="160" spans="18:22">
      <c r="R160" s="4" t="str">
        <f t="shared" si="28"/>
        <v/>
      </c>
      <c r="S160" s="37" t="str">
        <f t="shared" si="25"/>
        <v/>
      </c>
      <c r="T160" s="18" t="str">
        <f t="shared" si="26"/>
        <v/>
      </c>
      <c r="U160" s="4" t="str">
        <f t="shared" si="24"/>
        <v/>
      </c>
      <c r="V160" s="2" t="str">
        <f t="shared" si="27"/>
        <v/>
      </c>
    </row>
    <row r="161" spans="18:22">
      <c r="R161" s="4" t="str">
        <f t="shared" si="28"/>
        <v/>
      </c>
      <c r="S161" s="37" t="str">
        <f t="shared" si="25"/>
        <v/>
      </c>
      <c r="T161" s="18" t="str">
        <f t="shared" si="26"/>
        <v/>
      </c>
      <c r="U161" s="4" t="str">
        <f t="shared" si="24"/>
        <v/>
      </c>
      <c r="V161" s="2" t="str">
        <f t="shared" si="27"/>
        <v/>
      </c>
    </row>
    <row r="162" spans="18:22">
      <c r="R162" s="4" t="str">
        <f t="shared" si="28"/>
        <v/>
      </c>
      <c r="S162" s="37" t="str">
        <f t="shared" si="25"/>
        <v/>
      </c>
      <c r="T162" s="18" t="str">
        <f t="shared" si="26"/>
        <v/>
      </c>
      <c r="U162" s="4" t="str">
        <f t="shared" si="24"/>
        <v/>
      </c>
      <c r="V162" s="2" t="str">
        <f t="shared" si="27"/>
        <v/>
      </c>
    </row>
    <row r="163" spans="18:22">
      <c r="R163" s="4" t="str">
        <f t="shared" si="28"/>
        <v/>
      </c>
      <c r="S163" s="37" t="str">
        <f t="shared" si="25"/>
        <v/>
      </c>
      <c r="T163" s="18" t="str">
        <f t="shared" si="26"/>
        <v/>
      </c>
      <c r="U163" s="4" t="str">
        <f t="shared" si="24"/>
        <v/>
      </c>
      <c r="V163" s="2" t="str">
        <f t="shared" si="27"/>
        <v/>
      </c>
    </row>
    <row r="164" spans="18:22">
      <c r="R164" s="4" t="str">
        <f t="shared" si="28"/>
        <v/>
      </c>
      <c r="S164" s="37" t="str">
        <f t="shared" si="25"/>
        <v/>
      </c>
      <c r="T164" s="18" t="str">
        <f t="shared" si="26"/>
        <v/>
      </c>
      <c r="U164" s="4" t="str">
        <f t="shared" si="24"/>
        <v/>
      </c>
      <c r="V164" s="2" t="str">
        <f t="shared" si="27"/>
        <v/>
      </c>
    </row>
    <row r="165" spans="18:22">
      <c r="R165" s="4" t="str">
        <f t="shared" si="28"/>
        <v/>
      </c>
      <c r="S165" s="37" t="str">
        <f t="shared" si="25"/>
        <v/>
      </c>
      <c r="T165" s="18" t="str">
        <f t="shared" si="26"/>
        <v/>
      </c>
      <c r="U165" s="4" t="str">
        <f t="shared" si="24"/>
        <v/>
      </c>
      <c r="V165" s="2" t="str">
        <f t="shared" si="27"/>
        <v/>
      </c>
    </row>
    <row r="166" spans="18:22">
      <c r="R166" s="4" t="str">
        <f t="shared" si="28"/>
        <v/>
      </c>
      <c r="S166" s="37" t="str">
        <f t="shared" si="25"/>
        <v/>
      </c>
      <c r="T166" s="18" t="str">
        <f t="shared" si="26"/>
        <v/>
      </c>
      <c r="U166" s="4" t="str">
        <f t="shared" si="24"/>
        <v/>
      </c>
      <c r="V166" s="2" t="str">
        <f t="shared" si="27"/>
        <v/>
      </c>
    </row>
    <row r="167" spans="18:22">
      <c r="R167" s="4" t="str">
        <f t="shared" si="28"/>
        <v/>
      </c>
      <c r="S167" s="37" t="str">
        <f t="shared" si="25"/>
        <v/>
      </c>
      <c r="T167" s="18" t="str">
        <f t="shared" si="26"/>
        <v/>
      </c>
      <c r="U167" s="4" t="str">
        <f t="shared" si="24"/>
        <v/>
      </c>
      <c r="V167" s="2" t="str">
        <f t="shared" si="27"/>
        <v/>
      </c>
    </row>
    <row r="168" spans="18:22">
      <c r="R168" s="4" t="str">
        <f t="shared" si="28"/>
        <v/>
      </c>
      <c r="S168" s="37" t="str">
        <f t="shared" si="25"/>
        <v/>
      </c>
      <c r="T168" s="18" t="str">
        <f t="shared" si="26"/>
        <v/>
      </c>
      <c r="U168" s="4" t="str">
        <f t="shared" si="24"/>
        <v/>
      </c>
      <c r="V168" s="2" t="str">
        <f t="shared" si="27"/>
        <v/>
      </c>
    </row>
    <row r="169" spans="18:22">
      <c r="R169" s="4" t="str">
        <f t="shared" si="28"/>
        <v/>
      </c>
      <c r="S169" s="37" t="str">
        <f t="shared" si="25"/>
        <v/>
      </c>
      <c r="T169" s="18" t="str">
        <f t="shared" si="26"/>
        <v/>
      </c>
      <c r="U169" s="4" t="str">
        <f t="shared" si="24"/>
        <v/>
      </c>
      <c r="V169" s="2" t="str">
        <f t="shared" si="27"/>
        <v/>
      </c>
    </row>
    <row r="170" spans="18:22">
      <c r="R170" s="4" t="str">
        <f t="shared" si="28"/>
        <v/>
      </c>
      <c r="S170" s="37" t="str">
        <f t="shared" ref="S170:S200" si="29">IF(V170="","",B11)</f>
        <v/>
      </c>
      <c r="T170" s="18" t="str">
        <f t="shared" ref="T170:T200" si="30">IF(V170="","",M$6)</f>
        <v/>
      </c>
      <c r="U170" s="4" t="str">
        <f t="shared" ref="U170:U200" si="31">IF(V170="","",$M$7)</f>
        <v/>
      </c>
      <c r="V170" s="2" t="str">
        <f t="shared" ref="V170:V200" si="32">IF(M11&gt;0,M11,"")</f>
        <v/>
      </c>
    </row>
    <row r="171" spans="18:22">
      <c r="R171" s="4" t="str">
        <f t="shared" si="28"/>
        <v/>
      </c>
      <c r="S171" s="37" t="str">
        <f t="shared" si="29"/>
        <v/>
      </c>
      <c r="T171" s="18" t="str">
        <f t="shared" si="30"/>
        <v/>
      </c>
      <c r="U171" s="4" t="str">
        <f t="shared" si="31"/>
        <v/>
      </c>
      <c r="V171" s="2" t="str">
        <f t="shared" si="32"/>
        <v/>
      </c>
    </row>
    <row r="172" spans="18:22">
      <c r="R172" s="4" t="str">
        <f t="shared" si="28"/>
        <v/>
      </c>
      <c r="S172" s="37" t="str">
        <f t="shared" si="29"/>
        <v/>
      </c>
      <c r="T172" s="18" t="str">
        <f t="shared" si="30"/>
        <v/>
      </c>
      <c r="U172" s="4" t="str">
        <f t="shared" si="31"/>
        <v/>
      </c>
      <c r="V172" s="2" t="str">
        <f t="shared" si="32"/>
        <v/>
      </c>
    </row>
    <row r="173" spans="18:22">
      <c r="R173" s="4" t="str">
        <f t="shared" si="28"/>
        <v/>
      </c>
      <c r="S173" s="37" t="str">
        <f t="shared" si="29"/>
        <v/>
      </c>
      <c r="T173" s="18" t="str">
        <f t="shared" si="30"/>
        <v/>
      </c>
      <c r="U173" s="4" t="str">
        <f t="shared" si="31"/>
        <v/>
      </c>
      <c r="V173" s="2" t="str">
        <f t="shared" si="32"/>
        <v/>
      </c>
    </row>
    <row r="174" spans="18:22">
      <c r="R174" s="4" t="str">
        <f t="shared" si="28"/>
        <v/>
      </c>
      <c r="S174" s="37" t="str">
        <f t="shared" si="29"/>
        <v/>
      </c>
      <c r="T174" s="18" t="str">
        <f t="shared" si="30"/>
        <v/>
      </c>
      <c r="U174" s="4" t="str">
        <f t="shared" si="31"/>
        <v/>
      </c>
      <c r="V174" s="2" t="str">
        <f t="shared" si="32"/>
        <v/>
      </c>
    </row>
    <row r="175" spans="18:22">
      <c r="R175" s="4" t="str">
        <f t="shared" si="28"/>
        <v/>
      </c>
      <c r="S175" s="37" t="str">
        <f t="shared" si="29"/>
        <v/>
      </c>
      <c r="T175" s="18" t="str">
        <f t="shared" si="30"/>
        <v/>
      </c>
      <c r="U175" s="4" t="str">
        <f t="shared" si="31"/>
        <v/>
      </c>
      <c r="V175" s="2" t="str">
        <f t="shared" si="32"/>
        <v/>
      </c>
    </row>
    <row r="176" spans="18:22">
      <c r="R176" s="4" t="str">
        <f t="shared" si="28"/>
        <v/>
      </c>
      <c r="S176" s="37" t="str">
        <f t="shared" si="29"/>
        <v/>
      </c>
      <c r="T176" s="18" t="str">
        <f t="shared" si="30"/>
        <v/>
      </c>
      <c r="U176" s="4" t="str">
        <f t="shared" si="31"/>
        <v/>
      </c>
      <c r="V176" s="2" t="str">
        <f t="shared" si="32"/>
        <v/>
      </c>
    </row>
    <row r="177" spans="18:22">
      <c r="R177" s="4" t="str">
        <f t="shared" si="28"/>
        <v/>
      </c>
      <c r="S177" s="37" t="str">
        <f t="shared" si="29"/>
        <v/>
      </c>
      <c r="T177" s="18" t="str">
        <f t="shared" si="30"/>
        <v/>
      </c>
      <c r="U177" s="4" t="str">
        <f t="shared" si="31"/>
        <v/>
      </c>
      <c r="V177" s="2" t="str">
        <f t="shared" si="32"/>
        <v/>
      </c>
    </row>
    <row r="178" spans="18:22">
      <c r="R178" s="4" t="str">
        <f t="shared" si="28"/>
        <v/>
      </c>
      <c r="S178" s="37" t="str">
        <f t="shared" si="29"/>
        <v/>
      </c>
      <c r="T178" s="18" t="str">
        <f t="shared" si="30"/>
        <v/>
      </c>
      <c r="U178" s="4" t="str">
        <f t="shared" si="31"/>
        <v/>
      </c>
      <c r="V178" s="2" t="str">
        <f t="shared" si="32"/>
        <v/>
      </c>
    </row>
    <row r="179" spans="18:22">
      <c r="R179" s="4" t="str">
        <f t="shared" si="28"/>
        <v/>
      </c>
      <c r="S179" s="37" t="str">
        <f t="shared" si="29"/>
        <v/>
      </c>
      <c r="T179" s="18" t="str">
        <f t="shared" si="30"/>
        <v/>
      </c>
      <c r="U179" s="4" t="str">
        <f t="shared" si="31"/>
        <v/>
      </c>
      <c r="V179" s="2" t="str">
        <f t="shared" si="32"/>
        <v/>
      </c>
    </row>
    <row r="180" spans="18:22">
      <c r="R180" s="4" t="str">
        <f t="shared" si="28"/>
        <v/>
      </c>
      <c r="S180" s="37" t="str">
        <f t="shared" si="29"/>
        <v/>
      </c>
      <c r="T180" s="18" t="str">
        <f t="shared" si="30"/>
        <v/>
      </c>
      <c r="U180" s="4" t="str">
        <f t="shared" si="31"/>
        <v/>
      </c>
      <c r="V180" s="2" t="str">
        <f t="shared" si="32"/>
        <v/>
      </c>
    </row>
    <row r="181" spans="18:22">
      <c r="R181" s="4" t="str">
        <f t="shared" si="28"/>
        <v/>
      </c>
      <c r="S181" s="37" t="str">
        <f t="shared" si="29"/>
        <v/>
      </c>
      <c r="T181" s="18" t="str">
        <f t="shared" si="30"/>
        <v/>
      </c>
      <c r="U181" s="4" t="str">
        <f t="shared" si="31"/>
        <v/>
      </c>
      <c r="V181" s="2" t="str">
        <f t="shared" si="32"/>
        <v/>
      </c>
    </row>
    <row r="182" spans="18:22">
      <c r="R182" s="4" t="str">
        <f t="shared" si="28"/>
        <v/>
      </c>
      <c r="S182" s="37" t="str">
        <f t="shared" si="29"/>
        <v/>
      </c>
      <c r="T182" s="18" t="str">
        <f t="shared" si="30"/>
        <v/>
      </c>
      <c r="U182" s="4" t="str">
        <f t="shared" si="31"/>
        <v/>
      </c>
      <c r="V182" s="2" t="str">
        <f t="shared" si="32"/>
        <v/>
      </c>
    </row>
    <row r="183" spans="18:22">
      <c r="R183" s="4" t="str">
        <f t="shared" si="28"/>
        <v/>
      </c>
      <c r="S183" s="37" t="str">
        <f t="shared" si="29"/>
        <v/>
      </c>
      <c r="T183" s="18" t="str">
        <f t="shared" si="30"/>
        <v/>
      </c>
      <c r="U183" s="4" t="str">
        <f t="shared" si="31"/>
        <v/>
      </c>
      <c r="V183" s="2" t="str">
        <f t="shared" si="32"/>
        <v/>
      </c>
    </row>
    <row r="184" spans="18:22">
      <c r="R184" s="4" t="str">
        <f t="shared" si="28"/>
        <v/>
      </c>
      <c r="S184" s="37" t="str">
        <f t="shared" si="29"/>
        <v/>
      </c>
      <c r="T184" s="18" t="str">
        <f t="shared" si="30"/>
        <v/>
      </c>
      <c r="U184" s="4" t="str">
        <f t="shared" si="31"/>
        <v/>
      </c>
      <c r="V184" s="2" t="str">
        <f t="shared" si="32"/>
        <v/>
      </c>
    </row>
    <row r="185" spans="18:22">
      <c r="R185" s="4" t="str">
        <f t="shared" si="28"/>
        <v/>
      </c>
      <c r="S185" s="37" t="str">
        <f t="shared" si="29"/>
        <v/>
      </c>
      <c r="T185" s="18" t="str">
        <f t="shared" si="30"/>
        <v/>
      </c>
      <c r="U185" s="4" t="str">
        <f t="shared" si="31"/>
        <v/>
      </c>
      <c r="V185" s="2" t="str">
        <f t="shared" si="32"/>
        <v/>
      </c>
    </row>
    <row r="186" spans="18:22">
      <c r="R186" s="4" t="str">
        <f t="shared" si="28"/>
        <v/>
      </c>
      <c r="S186" s="37" t="str">
        <f t="shared" si="29"/>
        <v/>
      </c>
      <c r="T186" s="18" t="str">
        <f t="shared" si="30"/>
        <v/>
      </c>
      <c r="U186" s="4" t="str">
        <f t="shared" si="31"/>
        <v/>
      </c>
      <c r="V186" s="2" t="str">
        <f t="shared" si="32"/>
        <v/>
      </c>
    </row>
    <row r="187" spans="18:22">
      <c r="R187" s="4" t="str">
        <f t="shared" si="28"/>
        <v/>
      </c>
      <c r="S187" s="37" t="str">
        <f t="shared" si="29"/>
        <v/>
      </c>
      <c r="T187" s="18" t="str">
        <f t="shared" si="30"/>
        <v/>
      </c>
      <c r="U187" s="4" t="str">
        <f t="shared" si="31"/>
        <v/>
      </c>
      <c r="V187" s="2" t="str">
        <f t="shared" si="32"/>
        <v/>
      </c>
    </row>
    <row r="188" spans="18:22">
      <c r="R188" s="4" t="str">
        <f t="shared" si="28"/>
        <v/>
      </c>
      <c r="S188" s="37" t="str">
        <f t="shared" si="29"/>
        <v/>
      </c>
      <c r="T188" s="18" t="str">
        <f t="shared" si="30"/>
        <v/>
      </c>
      <c r="U188" s="4" t="str">
        <f t="shared" si="31"/>
        <v/>
      </c>
      <c r="V188" s="2" t="str">
        <f t="shared" si="32"/>
        <v/>
      </c>
    </row>
    <row r="189" spans="18:22">
      <c r="R189" s="4" t="str">
        <f t="shared" si="28"/>
        <v/>
      </c>
      <c r="S189" s="37" t="str">
        <f t="shared" si="29"/>
        <v/>
      </c>
      <c r="T189" s="18" t="str">
        <f t="shared" si="30"/>
        <v/>
      </c>
      <c r="U189" s="4" t="str">
        <f t="shared" si="31"/>
        <v/>
      </c>
      <c r="V189" s="2" t="str">
        <f t="shared" si="32"/>
        <v/>
      </c>
    </row>
    <row r="190" spans="18:22">
      <c r="R190" s="4" t="str">
        <f t="shared" si="28"/>
        <v/>
      </c>
      <c r="S190" s="37" t="str">
        <f t="shared" si="29"/>
        <v/>
      </c>
      <c r="T190" s="18" t="str">
        <f t="shared" si="30"/>
        <v/>
      </c>
      <c r="U190" s="4" t="str">
        <f t="shared" si="31"/>
        <v/>
      </c>
      <c r="V190" s="2" t="str">
        <f t="shared" si="32"/>
        <v/>
      </c>
    </row>
    <row r="191" spans="18:22">
      <c r="R191" s="4" t="str">
        <f t="shared" si="28"/>
        <v/>
      </c>
      <c r="S191" s="37" t="str">
        <f t="shared" si="29"/>
        <v/>
      </c>
      <c r="T191" s="18" t="str">
        <f t="shared" si="30"/>
        <v/>
      </c>
      <c r="U191" s="4" t="str">
        <f t="shared" si="31"/>
        <v/>
      </c>
      <c r="V191" s="2" t="str">
        <f t="shared" si="32"/>
        <v/>
      </c>
    </row>
    <row r="192" spans="18:22">
      <c r="R192" s="4" t="str">
        <f t="shared" si="28"/>
        <v/>
      </c>
      <c r="S192" s="37" t="str">
        <f t="shared" si="29"/>
        <v/>
      </c>
      <c r="T192" s="18" t="str">
        <f t="shared" si="30"/>
        <v/>
      </c>
      <c r="U192" s="4" t="str">
        <f t="shared" si="31"/>
        <v/>
      </c>
      <c r="V192" s="2" t="str">
        <f t="shared" si="32"/>
        <v/>
      </c>
    </row>
    <row r="193" spans="18:22">
      <c r="R193" s="4" t="str">
        <f t="shared" si="28"/>
        <v/>
      </c>
      <c r="S193" s="37" t="str">
        <f t="shared" si="29"/>
        <v/>
      </c>
      <c r="T193" s="18" t="str">
        <f t="shared" si="30"/>
        <v/>
      </c>
      <c r="U193" s="4" t="str">
        <f t="shared" si="31"/>
        <v/>
      </c>
      <c r="V193" s="2" t="str">
        <f t="shared" si="32"/>
        <v/>
      </c>
    </row>
    <row r="194" spans="18:22">
      <c r="R194" s="4" t="str">
        <f t="shared" si="28"/>
        <v/>
      </c>
      <c r="S194" s="37" t="str">
        <f t="shared" si="29"/>
        <v/>
      </c>
      <c r="T194" s="18" t="str">
        <f t="shared" si="30"/>
        <v/>
      </c>
      <c r="U194" s="4" t="str">
        <f t="shared" si="31"/>
        <v/>
      </c>
      <c r="V194" s="2" t="str">
        <f t="shared" si="32"/>
        <v/>
      </c>
    </row>
    <row r="195" spans="18:22">
      <c r="R195" s="4" t="str">
        <f t="shared" si="28"/>
        <v/>
      </c>
      <c r="S195" s="37" t="str">
        <f t="shared" si="29"/>
        <v/>
      </c>
      <c r="T195" s="18" t="str">
        <f t="shared" si="30"/>
        <v/>
      </c>
      <c r="U195" s="4" t="str">
        <f t="shared" si="31"/>
        <v/>
      </c>
      <c r="V195" s="2" t="str">
        <f t="shared" si="32"/>
        <v/>
      </c>
    </row>
    <row r="196" spans="18:22">
      <c r="R196" s="4" t="str">
        <f t="shared" si="28"/>
        <v/>
      </c>
      <c r="S196" s="37" t="str">
        <f t="shared" si="29"/>
        <v/>
      </c>
      <c r="T196" s="18" t="str">
        <f t="shared" si="30"/>
        <v/>
      </c>
      <c r="U196" s="4" t="str">
        <f t="shared" si="31"/>
        <v/>
      </c>
      <c r="V196" s="2" t="str">
        <f t="shared" si="32"/>
        <v/>
      </c>
    </row>
    <row r="197" spans="18:22">
      <c r="R197" s="4" t="str">
        <f t="shared" si="28"/>
        <v/>
      </c>
      <c r="S197" s="37" t="str">
        <f t="shared" si="29"/>
        <v/>
      </c>
      <c r="T197" s="18" t="str">
        <f t="shared" si="30"/>
        <v/>
      </c>
      <c r="U197" s="4" t="str">
        <f t="shared" si="31"/>
        <v/>
      </c>
      <c r="V197" s="2" t="str">
        <f t="shared" si="32"/>
        <v/>
      </c>
    </row>
    <row r="198" spans="18:22">
      <c r="R198" s="4" t="str">
        <f t="shared" si="28"/>
        <v/>
      </c>
      <c r="S198" s="37" t="str">
        <f t="shared" si="29"/>
        <v/>
      </c>
      <c r="T198" s="18" t="str">
        <f t="shared" si="30"/>
        <v/>
      </c>
      <c r="U198" s="4" t="str">
        <f t="shared" si="31"/>
        <v/>
      </c>
      <c r="V198" s="2" t="str">
        <f t="shared" si="32"/>
        <v/>
      </c>
    </row>
    <row r="199" spans="18:22">
      <c r="R199" s="4" t="str">
        <f t="shared" si="28"/>
        <v/>
      </c>
      <c r="S199" s="37" t="str">
        <f t="shared" si="29"/>
        <v/>
      </c>
      <c r="T199" s="18" t="str">
        <f t="shared" si="30"/>
        <v/>
      </c>
      <c r="U199" s="4" t="str">
        <f t="shared" si="31"/>
        <v/>
      </c>
      <c r="V199" s="2" t="str">
        <f t="shared" si="32"/>
        <v/>
      </c>
    </row>
    <row r="200" spans="18:22">
      <c r="R200" s="4" t="str">
        <f t="shared" si="28"/>
        <v/>
      </c>
      <c r="S200" s="37" t="str">
        <f t="shared" si="29"/>
        <v/>
      </c>
      <c r="T200" s="18" t="str">
        <f t="shared" si="30"/>
        <v/>
      </c>
      <c r="U200" s="4" t="str">
        <f t="shared" si="31"/>
        <v/>
      </c>
      <c r="V200" s="2" t="str">
        <f t="shared" si="32"/>
        <v/>
      </c>
    </row>
    <row r="201" spans="18:22">
      <c r="R201" s="4" t="str">
        <f t="shared" ref="R201:R231" si="33">IF(V201="","",$C$5)</f>
        <v/>
      </c>
      <c r="S201" s="37" t="str">
        <f t="shared" ref="S201:S231" si="34">IF(V201="","",B11)</f>
        <v/>
      </c>
      <c r="T201" s="18" t="str">
        <f t="shared" ref="T201:T231" si="35">IF(V201="","",N$6)</f>
        <v/>
      </c>
      <c r="U201" s="4" t="str">
        <f t="shared" ref="U201:U231" si="36">IF(V201="","",$N$7)</f>
        <v/>
      </c>
      <c r="V201" s="2" t="str">
        <f t="shared" ref="V201:V231" si="37">IF(N11&gt;0,N11,"")</f>
        <v/>
      </c>
    </row>
    <row r="202" spans="18:22">
      <c r="R202" s="4" t="str">
        <f t="shared" si="33"/>
        <v/>
      </c>
      <c r="S202" s="37" t="str">
        <f t="shared" si="34"/>
        <v/>
      </c>
      <c r="T202" s="18" t="str">
        <f t="shared" si="35"/>
        <v/>
      </c>
      <c r="U202" s="4" t="str">
        <f t="shared" si="36"/>
        <v/>
      </c>
      <c r="V202" s="2" t="str">
        <f t="shared" si="37"/>
        <v/>
      </c>
    </row>
    <row r="203" spans="18:22">
      <c r="R203" s="4" t="str">
        <f t="shared" si="33"/>
        <v/>
      </c>
      <c r="S203" s="37" t="str">
        <f t="shared" si="34"/>
        <v/>
      </c>
      <c r="T203" s="18" t="str">
        <f t="shared" si="35"/>
        <v/>
      </c>
      <c r="U203" s="4" t="str">
        <f t="shared" si="36"/>
        <v/>
      </c>
      <c r="V203" s="2" t="str">
        <f t="shared" si="37"/>
        <v/>
      </c>
    </row>
    <row r="204" spans="18:22">
      <c r="R204" s="4" t="str">
        <f t="shared" si="33"/>
        <v/>
      </c>
      <c r="S204" s="37" t="str">
        <f t="shared" si="34"/>
        <v/>
      </c>
      <c r="T204" s="18" t="str">
        <f t="shared" si="35"/>
        <v/>
      </c>
      <c r="U204" s="4" t="str">
        <f t="shared" si="36"/>
        <v/>
      </c>
      <c r="V204" s="2" t="str">
        <f t="shared" si="37"/>
        <v/>
      </c>
    </row>
    <row r="205" spans="18:22">
      <c r="R205" s="4" t="str">
        <f t="shared" si="33"/>
        <v/>
      </c>
      <c r="S205" s="37" t="str">
        <f t="shared" si="34"/>
        <v/>
      </c>
      <c r="T205" s="18" t="str">
        <f t="shared" si="35"/>
        <v/>
      </c>
      <c r="U205" s="4" t="str">
        <f t="shared" si="36"/>
        <v/>
      </c>
      <c r="V205" s="2" t="str">
        <f t="shared" si="37"/>
        <v/>
      </c>
    </row>
    <row r="206" spans="18:22">
      <c r="R206" s="4" t="str">
        <f t="shared" si="33"/>
        <v/>
      </c>
      <c r="S206" s="37" t="str">
        <f t="shared" si="34"/>
        <v/>
      </c>
      <c r="T206" s="18" t="str">
        <f t="shared" si="35"/>
        <v/>
      </c>
      <c r="U206" s="4" t="str">
        <f t="shared" si="36"/>
        <v/>
      </c>
      <c r="V206" s="2" t="str">
        <f t="shared" si="37"/>
        <v/>
      </c>
    </row>
    <row r="207" spans="18:22">
      <c r="R207" s="4" t="str">
        <f t="shared" si="33"/>
        <v/>
      </c>
      <c r="S207" s="37" t="str">
        <f t="shared" si="34"/>
        <v/>
      </c>
      <c r="T207" s="18" t="str">
        <f t="shared" si="35"/>
        <v/>
      </c>
      <c r="U207" s="4" t="str">
        <f t="shared" si="36"/>
        <v/>
      </c>
      <c r="V207" s="2" t="str">
        <f t="shared" si="37"/>
        <v/>
      </c>
    </row>
    <row r="208" spans="18:22">
      <c r="R208" s="4" t="str">
        <f t="shared" si="33"/>
        <v/>
      </c>
      <c r="S208" s="37" t="str">
        <f t="shared" si="34"/>
        <v/>
      </c>
      <c r="T208" s="18" t="str">
        <f t="shared" si="35"/>
        <v/>
      </c>
      <c r="U208" s="4" t="str">
        <f t="shared" si="36"/>
        <v/>
      </c>
      <c r="V208" s="2" t="str">
        <f t="shared" si="37"/>
        <v/>
      </c>
    </row>
    <row r="209" spans="18:22">
      <c r="R209" s="4" t="str">
        <f t="shared" si="33"/>
        <v/>
      </c>
      <c r="S209" s="37" t="str">
        <f t="shared" si="34"/>
        <v/>
      </c>
      <c r="T209" s="18" t="str">
        <f t="shared" si="35"/>
        <v/>
      </c>
      <c r="U209" s="4" t="str">
        <f t="shared" si="36"/>
        <v/>
      </c>
      <c r="V209" s="2" t="str">
        <f t="shared" si="37"/>
        <v/>
      </c>
    </row>
    <row r="210" spans="18:22">
      <c r="R210" s="4" t="str">
        <f t="shared" si="33"/>
        <v/>
      </c>
      <c r="S210" s="37" t="str">
        <f t="shared" si="34"/>
        <v/>
      </c>
      <c r="T210" s="18" t="str">
        <f t="shared" si="35"/>
        <v/>
      </c>
      <c r="U210" s="4" t="str">
        <f t="shared" si="36"/>
        <v/>
      </c>
      <c r="V210" s="2" t="str">
        <f t="shared" si="37"/>
        <v/>
      </c>
    </row>
    <row r="211" spans="18:22">
      <c r="R211" s="4" t="str">
        <f t="shared" si="33"/>
        <v/>
      </c>
      <c r="S211" s="37" t="str">
        <f t="shared" si="34"/>
        <v/>
      </c>
      <c r="T211" s="18" t="str">
        <f t="shared" si="35"/>
        <v/>
      </c>
      <c r="U211" s="4" t="str">
        <f t="shared" si="36"/>
        <v/>
      </c>
      <c r="V211" s="2" t="str">
        <f t="shared" si="37"/>
        <v/>
      </c>
    </row>
    <row r="212" spans="18:22">
      <c r="R212" s="4" t="str">
        <f t="shared" si="33"/>
        <v/>
      </c>
      <c r="S212" s="37" t="str">
        <f t="shared" si="34"/>
        <v/>
      </c>
      <c r="T212" s="18" t="str">
        <f t="shared" si="35"/>
        <v/>
      </c>
      <c r="U212" s="4" t="str">
        <f t="shared" si="36"/>
        <v/>
      </c>
      <c r="V212" s="2" t="str">
        <f t="shared" si="37"/>
        <v/>
      </c>
    </row>
    <row r="213" spans="18:22">
      <c r="R213" s="4" t="str">
        <f t="shared" si="33"/>
        <v/>
      </c>
      <c r="S213" s="37" t="str">
        <f t="shared" si="34"/>
        <v/>
      </c>
      <c r="T213" s="18" t="str">
        <f t="shared" si="35"/>
        <v/>
      </c>
      <c r="U213" s="4" t="str">
        <f t="shared" si="36"/>
        <v/>
      </c>
      <c r="V213" s="2" t="str">
        <f t="shared" si="37"/>
        <v/>
      </c>
    </row>
    <row r="214" spans="18:22">
      <c r="R214" s="4" t="str">
        <f t="shared" si="33"/>
        <v/>
      </c>
      <c r="S214" s="37" t="str">
        <f t="shared" si="34"/>
        <v/>
      </c>
      <c r="T214" s="18" t="str">
        <f t="shared" si="35"/>
        <v/>
      </c>
      <c r="U214" s="4" t="str">
        <f t="shared" si="36"/>
        <v/>
      </c>
      <c r="V214" s="2" t="str">
        <f t="shared" si="37"/>
        <v/>
      </c>
    </row>
    <row r="215" spans="18:22">
      <c r="R215" s="4" t="str">
        <f t="shared" si="33"/>
        <v/>
      </c>
      <c r="S215" s="37" t="str">
        <f t="shared" si="34"/>
        <v/>
      </c>
      <c r="T215" s="18" t="str">
        <f t="shared" si="35"/>
        <v/>
      </c>
      <c r="U215" s="4" t="str">
        <f t="shared" si="36"/>
        <v/>
      </c>
      <c r="V215" s="2" t="str">
        <f t="shared" si="37"/>
        <v/>
      </c>
    </row>
    <row r="216" spans="18:22">
      <c r="R216" s="4" t="str">
        <f t="shared" si="33"/>
        <v/>
      </c>
      <c r="S216" s="37" t="str">
        <f t="shared" si="34"/>
        <v/>
      </c>
      <c r="T216" s="18" t="str">
        <f t="shared" si="35"/>
        <v/>
      </c>
      <c r="U216" s="4" t="str">
        <f t="shared" si="36"/>
        <v/>
      </c>
      <c r="V216" s="2" t="str">
        <f t="shared" si="37"/>
        <v/>
      </c>
    </row>
    <row r="217" spans="18:22">
      <c r="R217" s="4" t="str">
        <f t="shared" si="33"/>
        <v/>
      </c>
      <c r="S217" s="37" t="str">
        <f t="shared" si="34"/>
        <v/>
      </c>
      <c r="T217" s="18" t="str">
        <f t="shared" si="35"/>
        <v/>
      </c>
      <c r="U217" s="4" t="str">
        <f t="shared" si="36"/>
        <v/>
      </c>
      <c r="V217" s="2" t="str">
        <f t="shared" si="37"/>
        <v/>
      </c>
    </row>
    <row r="218" spans="18:22">
      <c r="R218" s="4" t="str">
        <f t="shared" si="33"/>
        <v/>
      </c>
      <c r="S218" s="37" t="str">
        <f t="shared" si="34"/>
        <v/>
      </c>
      <c r="T218" s="18" t="str">
        <f t="shared" si="35"/>
        <v/>
      </c>
      <c r="U218" s="4" t="str">
        <f t="shared" si="36"/>
        <v/>
      </c>
      <c r="V218" s="2" t="str">
        <f t="shared" si="37"/>
        <v/>
      </c>
    </row>
    <row r="219" spans="18:22">
      <c r="R219" s="4" t="str">
        <f t="shared" si="33"/>
        <v/>
      </c>
      <c r="S219" s="37" t="str">
        <f t="shared" si="34"/>
        <v/>
      </c>
      <c r="T219" s="18" t="str">
        <f t="shared" si="35"/>
        <v/>
      </c>
      <c r="U219" s="4" t="str">
        <f t="shared" si="36"/>
        <v/>
      </c>
      <c r="V219" s="2" t="str">
        <f t="shared" si="37"/>
        <v/>
      </c>
    </row>
    <row r="220" spans="18:22">
      <c r="R220" s="4" t="str">
        <f t="shared" si="33"/>
        <v/>
      </c>
      <c r="S220" s="37" t="str">
        <f t="shared" si="34"/>
        <v/>
      </c>
      <c r="T220" s="18" t="str">
        <f t="shared" si="35"/>
        <v/>
      </c>
      <c r="U220" s="4" t="str">
        <f t="shared" si="36"/>
        <v/>
      </c>
      <c r="V220" s="2" t="str">
        <f t="shared" si="37"/>
        <v/>
      </c>
    </row>
    <row r="221" spans="18:22">
      <c r="R221" s="4" t="str">
        <f t="shared" si="33"/>
        <v/>
      </c>
      <c r="S221" s="37" t="str">
        <f t="shared" si="34"/>
        <v/>
      </c>
      <c r="T221" s="18" t="str">
        <f t="shared" si="35"/>
        <v/>
      </c>
      <c r="U221" s="4" t="str">
        <f t="shared" si="36"/>
        <v/>
      </c>
      <c r="V221" s="2" t="str">
        <f t="shared" si="37"/>
        <v/>
      </c>
    </row>
    <row r="222" spans="18:22">
      <c r="R222" s="4" t="str">
        <f t="shared" si="33"/>
        <v/>
      </c>
      <c r="S222" s="37" t="str">
        <f t="shared" si="34"/>
        <v/>
      </c>
      <c r="T222" s="18" t="str">
        <f t="shared" si="35"/>
        <v/>
      </c>
      <c r="U222" s="4" t="str">
        <f t="shared" si="36"/>
        <v/>
      </c>
      <c r="V222" s="2" t="str">
        <f t="shared" si="37"/>
        <v/>
      </c>
    </row>
    <row r="223" spans="18:22">
      <c r="R223" s="4" t="str">
        <f t="shared" si="33"/>
        <v/>
      </c>
      <c r="S223" s="37" t="str">
        <f t="shared" si="34"/>
        <v/>
      </c>
      <c r="T223" s="18" t="str">
        <f t="shared" si="35"/>
        <v/>
      </c>
      <c r="U223" s="4" t="str">
        <f t="shared" si="36"/>
        <v/>
      </c>
      <c r="V223" s="2" t="str">
        <f t="shared" si="37"/>
        <v/>
      </c>
    </row>
    <row r="224" spans="18:22">
      <c r="R224" s="4" t="str">
        <f t="shared" si="33"/>
        <v/>
      </c>
      <c r="S224" s="37" t="str">
        <f t="shared" si="34"/>
        <v/>
      </c>
      <c r="T224" s="18" t="str">
        <f t="shared" si="35"/>
        <v/>
      </c>
      <c r="U224" s="4" t="str">
        <f t="shared" si="36"/>
        <v/>
      </c>
      <c r="V224" s="2" t="str">
        <f t="shared" si="37"/>
        <v/>
      </c>
    </row>
    <row r="225" spans="18:23">
      <c r="R225" s="4" t="str">
        <f t="shared" si="33"/>
        <v/>
      </c>
      <c r="S225" s="37" t="str">
        <f t="shared" si="34"/>
        <v/>
      </c>
      <c r="T225" s="18" t="str">
        <f t="shared" si="35"/>
        <v/>
      </c>
      <c r="U225" s="4" t="str">
        <f t="shared" si="36"/>
        <v/>
      </c>
      <c r="V225" s="2" t="str">
        <f t="shared" si="37"/>
        <v/>
      </c>
    </row>
    <row r="226" spans="18:23">
      <c r="R226" s="4" t="str">
        <f t="shared" si="33"/>
        <v/>
      </c>
      <c r="S226" s="37" t="str">
        <f t="shared" si="34"/>
        <v/>
      </c>
      <c r="T226" s="18" t="str">
        <f t="shared" si="35"/>
        <v/>
      </c>
      <c r="U226" s="4" t="str">
        <f t="shared" si="36"/>
        <v/>
      </c>
      <c r="V226" s="2" t="str">
        <f t="shared" si="37"/>
        <v/>
      </c>
    </row>
    <row r="227" spans="18:23">
      <c r="R227" s="4" t="str">
        <f t="shared" si="33"/>
        <v/>
      </c>
      <c r="S227" s="37" t="str">
        <f t="shared" si="34"/>
        <v/>
      </c>
      <c r="T227" s="18" t="str">
        <f t="shared" si="35"/>
        <v/>
      </c>
      <c r="U227" s="4" t="str">
        <f t="shared" si="36"/>
        <v/>
      </c>
      <c r="V227" s="2" t="str">
        <f t="shared" si="37"/>
        <v/>
      </c>
    </row>
    <row r="228" spans="18:23">
      <c r="R228" s="4" t="str">
        <f t="shared" si="33"/>
        <v/>
      </c>
      <c r="S228" s="37" t="str">
        <f t="shared" si="34"/>
        <v/>
      </c>
      <c r="T228" s="18" t="str">
        <f t="shared" si="35"/>
        <v/>
      </c>
      <c r="U228" s="4" t="str">
        <f t="shared" si="36"/>
        <v/>
      </c>
      <c r="V228" s="2" t="str">
        <f t="shared" si="37"/>
        <v/>
      </c>
    </row>
    <row r="229" spans="18:23">
      <c r="R229" s="4" t="str">
        <f t="shared" si="33"/>
        <v/>
      </c>
      <c r="S229" s="37" t="str">
        <f t="shared" si="34"/>
        <v/>
      </c>
      <c r="T229" s="18" t="str">
        <f t="shared" si="35"/>
        <v/>
      </c>
      <c r="U229" s="4" t="str">
        <f t="shared" si="36"/>
        <v/>
      </c>
      <c r="V229" s="2" t="str">
        <f t="shared" si="37"/>
        <v/>
      </c>
    </row>
    <row r="230" spans="18:23">
      <c r="R230" s="4" t="str">
        <f t="shared" si="33"/>
        <v/>
      </c>
      <c r="S230" s="37" t="str">
        <f t="shared" si="34"/>
        <v/>
      </c>
      <c r="T230" s="18" t="str">
        <f t="shared" si="35"/>
        <v/>
      </c>
      <c r="U230" s="4" t="str">
        <f t="shared" si="36"/>
        <v/>
      </c>
      <c r="V230" s="2" t="str">
        <f t="shared" si="37"/>
        <v/>
      </c>
    </row>
    <row r="231" spans="18:23">
      <c r="R231" s="4" t="str">
        <f t="shared" si="33"/>
        <v/>
      </c>
      <c r="S231" s="37" t="str">
        <f t="shared" si="34"/>
        <v/>
      </c>
      <c r="T231" s="18" t="str">
        <f t="shared" si="35"/>
        <v/>
      </c>
      <c r="U231" s="4" t="str">
        <f t="shared" si="36"/>
        <v/>
      </c>
      <c r="V231" s="2" t="str">
        <f t="shared" si="37"/>
        <v/>
      </c>
    </row>
    <row r="232" spans="18:23">
      <c r="S232" s="37"/>
    </row>
    <row r="233" spans="18:23">
      <c r="S233" s="37"/>
    </row>
    <row r="234" spans="18:23">
      <c r="S234" s="37"/>
    </row>
    <row r="235" spans="18:23">
      <c r="S235" s="37"/>
      <c r="V235" s="2"/>
      <c r="W235" s="2"/>
    </row>
    <row r="236" spans="18:23">
      <c r="S236" s="37"/>
    </row>
    <row r="237" spans="18:23">
      <c r="S237" s="37"/>
    </row>
    <row r="238" spans="18:23">
      <c r="S238" s="37"/>
    </row>
    <row r="239" spans="18:23">
      <c r="S239" s="37"/>
    </row>
    <row r="240" spans="18:23">
      <c r="S240" s="37"/>
    </row>
  </sheetData>
  <mergeCells count="1">
    <mergeCell ref="C7:E7"/>
  </mergeCells>
  <phoneticPr fontId="3" type="noConversion"/>
  <pageMargins left="0.17" right="0.17" top="0.984251969" bottom="0.984251969" header="0.4921259845" footer="0.4921259845"/>
  <pageSetup paperSize="9" scale="8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W240"/>
  <sheetViews>
    <sheetView zoomScaleNormal="100" workbookViewId="0">
      <selection activeCell="C1" sqref="C1"/>
    </sheetView>
  </sheetViews>
  <sheetFormatPr baseColWidth="10" defaultRowHeight="12.75"/>
  <cols>
    <col min="1" max="1" width="1.28515625" style="23" customWidth="1"/>
    <col min="2" max="2" width="14.85546875" style="4" bestFit="1" customWidth="1"/>
    <col min="3" max="3" width="12" style="23" bestFit="1" customWidth="1"/>
    <col min="4" max="4" width="11.5703125" style="23" bestFit="1" customWidth="1"/>
    <col min="5" max="5" width="11" style="23" customWidth="1"/>
    <col min="6" max="6" width="0.28515625" style="23" hidden="1" customWidth="1"/>
    <col min="7" max="7" width="11.5703125" style="4" bestFit="1" customWidth="1"/>
    <col min="8" max="8" width="11.7109375" style="23" customWidth="1"/>
    <col min="9" max="9" width="10.5703125" style="23" customWidth="1"/>
    <col min="10" max="10" width="11.140625" style="23" customWidth="1"/>
    <col min="11" max="11" width="12.7109375" style="23" hidden="1" customWidth="1"/>
    <col min="12" max="12" width="10.42578125" style="23" hidden="1" customWidth="1"/>
    <col min="13" max="13" width="9.7109375" style="23" hidden="1" customWidth="1"/>
    <col min="14" max="14" width="9.7109375" style="23" customWidth="1"/>
    <col min="15" max="16" width="11.5703125" style="4" bestFit="1" customWidth="1"/>
    <col min="17" max="17" width="11.42578125" style="23"/>
    <col min="18" max="18" width="11.42578125" style="4"/>
    <col min="19" max="20" width="11.5703125" style="4" bestFit="1" customWidth="1"/>
    <col min="21" max="21" width="23" style="4" bestFit="1" customWidth="1"/>
    <col min="22" max="22" width="11.42578125" style="4"/>
    <col min="23" max="23" width="11.5703125" style="4" bestFit="1" customWidth="1"/>
    <col min="24" max="16384" width="11.42578125" style="23"/>
  </cols>
  <sheetData>
    <row r="1" spans="1:23" s="4" customFormat="1">
      <c r="A1" s="85">
        <f>+C1</f>
        <v>41365</v>
      </c>
      <c r="B1" s="1" t="s">
        <v>0</v>
      </c>
      <c r="C1" s="99">
        <f>DATE(YEAR(SAISIE!C3),MONTH(SAISIE!C3)+1,1)</f>
        <v>41365</v>
      </c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23" s="4" customFormat="1">
      <c r="B2" s="1"/>
      <c r="C2" s="1"/>
      <c r="D2" s="1"/>
      <c r="E2" s="1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23" s="4" customFormat="1" ht="18">
      <c r="B3" s="42" t="str">
        <f>+SAISIE!C10</f>
        <v>TEST</v>
      </c>
      <c r="D3" s="1"/>
      <c r="E3" s="1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23" s="4" customFormat="1">
      <c r="B4" s="1"/>
      <c r="C4" s="1"/>
      <c r="D4" s="1"/>
      <c r="E4" s="1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23" s="4" customFormat="1">
      <c r="B5" s="21" t="s">
        <v>21</v>
      </c>
      <c r="C5" s="22" t="str">
        <f>+SAISIE!C18</f>
        <v>CA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23" s="4" customFormat="1" ht="13.5" thickBot="1">
      <c r="C6" s="18">
        <f>+SAISIE!C13</f>
        <v>7071000</v>
      </c>
      <c r="D6" s="18">
        <f>+SAISIE!D13</f>
        <v>70711000</v>
      </c>
      <c r="E6" s="18">
        <f>+décembre!E6</f>
        <v>7070000</v>
      </c>
      <c r="F6" s="18">
        <f>+décembre!F6</f>
        <v>0</v>
      </c>
      <c r="G6" s="18"/>
      <c r="H6" s="18">
        <f>+SAISIE!H13</f>
        <v>58100000</v>
      </c>
      <c r="I6" s="18">
        <f>+SAISIE!I13</f>
        <v>58200000</v>
      </c>
      <c r="J6" s="18">
        <f>+SAISIE!J13</f>
        <v>58300000</v>
      </c>
      <c r="K6" s="18">
        <f>+décembre!K6</f>
        <v>0</v>
      </c>
      <c r="L6" s="18">
        <f>+décembre!L6</f>
        <v>0</v>
      </c>
      <c r="M6" s="18" t="str">
        <f>+décembre!M6</f>
        <v>40101000</v>
      </c>
      <c r="N6" s="18">
        <f>+décembre!N6</f>
        <v>10800000</v>
      </c>
      <c r="O6" s="2"/>
      <c r="P6" s="2"/>
    </row>
    <row r="7" spans="1:23" s="4" customFormat="1" ht="13.5" thickTop="1">
      <c r="B7" s="5" t="s">
        <v>1</v>
      </c>
      <c r="C7" s="96" t="s">
        <v>2</v>
      </c>
      <c r="D7" s="97"/>
      <c r="E7" s="98"/>
      <c r="F7" s="6" t="s">
        <v>3</v>
      </c>
      <c r="G7" s="6" t="s">
        <v>4</v>
      </c>
      <c r="H7" s="19" t="str">
        <f>+SAISIE!H14</f>
        <v>REMISE ESPECES</v>
      </c>
      <c r="I7" s="19" t="str">
        <f>+SAISIE!I14</f>
        <v>REMISE CHEQUES</v>
      </c>
      <c r="J7" s="19" t="str">
        <f>+SAISIE!J14</f>
        <v>REMISE CBL</v>
      </c>
      <c r="K7" s="19">
        <f>+décembre!K7</f>
        <v>0</v>
      </c>
      <c r="L7" s="19" t="str">
        <f>+décembre!L7</f>
        <v>AUTRES</v>
      </c>
      <c r="M7" s="19" t="str">
        <f>+décembre!M7</f>
        <v>RGT FRS</v>
      </c>
      <c r="N7" s="19" t="s">
        <v>20</v>
      </c>
      <c r="O7" s="6" t="s">
        <v>4</v>
      </c>
      <c r="P7" s="30" t="s">
        <v>6</v>
      </c>
    </row>
    <row r="8" spans="1:23" s="4" customFormat="1" ht="29.25" customHeight="1">
      <c r="B8" s="86">
        <f>+C1</f>
        <v>41365</v>
      </c>
      <c r="C8" s="8" t="str">
        <f>+décembre!C8</f>
        <v>VENTES 19.6 %</v>
      </c>
      <c r="D8" s="8" t="str">
        <f>+décembre!D8</f>
        <v>VENTES 7%</v>
      </c>
      <c r="E8" s="8" t="str">
        <f>+décembre!E8</f>
        <v>VENTES 5,5%</v>
      </c>
      <c r="F8" s="8">
        <f>+décembre!F8</f>
        <v>0</v>
      </c>
      <c r="G8" s="10" t="s">
        <v>2</v>
      </c>
      <c r="H8" s="10" t="str">
        <f>+SAISIE!H15</f>
        <v>ESP</v>
      </c>
      <c r="I8" s="10" t="str">
        <f>+SAISIE!I15</f>
        <v>CHQ</v>
      </c>
      <c r="J8" s="10" t="str">
        <f>+SAISIE!J15</f>
        <v>CB</v>
      </c>
      <c r="K8" s="10">
        <f>+décembre!K8</f>
        <v>0</v>
      </c>
      <c r="L8" s="10">
        <f>+décembre!L8</f>
        <v>0</v>
      </c>
      <c r="M8" s="10" t="str">
        <f>+décembre!M8</f>
        <v>ESP</v>
      </c>
      <c r="N8" s="10" t="str">
        <f>+décembre!N8</f>
        <v>PERSO</v>
      </c>
      <c r="O8" s="10" t="s">
        <v>10</v>
      </c>
      <c r="P8" s="31" t="s">
        <v>11</v>
      </c>
    </row>
    <row r="9" spans="1:23">
      <c r="B9" s="11"/>
      <c r="C9" s="25"/>
      <c r="D9" s="25"/>
      <c r="E9" s="25"/>
      <c r="F9" s="25"/>
      <c r="G9" s="12"/>
      <c r="H9" s="25"/>
      <c r="I9" s="25"/>
      <c r="J9" s="25"/>
      <c r="K9" s="25"/>
      <c r="L9" s="25"/>
      <c r="M9" s="25"/>
      <c r="N9" s="25"/>
      <c r="O9" s="12"/>
      <c r="P9" s="33"/>
    </row>
    <row r="10" spans="1:23">
      <c r="B10" s="14" t="s">
        <v>12</v>
      </c>
      <c r="C10" s="25"/>
      <c r="D10" s="25"/>
      <c r="E10" s="25"/>
      <c r="F10" s="25"/>
      <c r="G10" s="12"/>
      <c r="H10" s="25"/>
      <c r="I10" s="25"/>
      <c r="J10" s="25"/>
      <c r="K10" s="25"/>
      <c r="L10" s="25"/>
      <c r="M10" s="25"/>
      <c r="N10" s="25"/>
      <c r="O10" s="12"/>
      <c r="P10" s="33">
        <f>+mars!P41</f>
        <v>762</v>
      </c>
    </row>
    <row r="11" spans="1:23">
      <c r="B11" s="17">
        <f>C1</f>
        <v>41365</v>
      </c>
      <c r="C11" s="26">
        <v>254</v>
      </c>
      <c r="D11" s="26"/>
      <c r="E11" s="26"/>
      <c r="F11" s="26"/>
      <c r="G11" s="32">
        <f t="shared" ref="G11:G41" si="0">SUM(C11:F11)</f>
        <v>254</v>
      </c>
      <c r="H11" s="26"/>
      <c r="I11" s="26"/>
      <c r="J11" s="26"/>
      <c r="K11" s="26"/>
      <c r="L11" s="26"/>
      <c r="M11" s="26"/>
      <c r="N11" s="26"/>
      <c r="O11" s="32">
        <f t="shared" ref="O11:O41" si="1">SUM(H11:N11)</f>
        <v>0</v>
      </c>
      <c r="P11" s="34">
        <f t="shared" ref="P11:P41" si="2">P10+G11-O11</f>
        <v>1016</v>
      </c>
      <c r="R11" s="4" t="str">
        <f>IF(W11="","",$C$5)</f>
        <v>CA</v>
      </c>
      <c r="S11" s="37">
        <f>IF(AND(W11&lt;&gt;"",$B$41&gt;0),$B$41,IF(AND(W11&lt;&gt;"",$B$40&gt;0),$B$40,IF(AND(W11&lt;&gt;"",$B$39&gt;0),$B$39,IF(AND(W11&lt;&gt;"",$B$38&gt;0),$B$38,""))))</f>
        <v>41395</v>
      </c>
      <c r="T11" s="18">
        <f>IF(W11="","",C6)</f>
        <v>7071000</v>
      </c>
      <c r="U11" s="85">
        <f>IF(W11="","",$C$1)</f>
        <v>41365</v>
      </c>
      <c r="W11" s="2">
        <f>IF(C42&gt;0,C42,"")</f>
        <v>254</v>
      </c>
    </row>
    <row r="12" spans="1:23">
      <c r="B12" s="17">
        <f>+B11+1</f>
        <v>41366</v>
      </c>
      <c r="C12" s="26"/>
      <c r="D12" s="26"/>
      <c r="E12" s="26"/>
      <c r="F12" s="26"/>
      <c r="G12" s="32">
        <f t="shared" si="0"/>
        <v>0</v>
      </c>
      <c r="H12" s="26"/>
      <c r="I12" s="26"/>
      <c r="J12" s="26"/>
      <c r="K12" s="26"/>
      <c r="L12" s="26"/>
      <c r="M12" s="26"/>
      <c r="N12" s="26"/>
      <c r="O12" s="32">
        <f t="shared" si="1"/>
        <v>0</v>
      </c>
      <c r="P12" s="34">
        <f t="shared" si="2"/>
        <v>1016</v>
      </c>
      <c r="R12" s="4" t="str">
        <f>IF(W12="","",$C$5)</f>
        <v/>
      </c>
      <c r="S12" s="37" t="str">
        <f t="shared" ref="S12:S14" si="3">IF(AND(W12&lt;&gt;"",$B$41&gt;0),$B$41,IF(AND(W12&lt;&gt;"",$B$40&gt;0),$B$40,IF(AND(W12&lt;&gt;"",$B$39&gt;0),$B$39,IF(AND(W12&lt;&gt;"",$B$38&gt;0),$B$38,""))))</f>
        <v/>
      </c>
      <c r="T12" s="18" t="str">
        <f>IF(W12="","",D6)</f>
        <v/>
      </c>
      <c r="U12" s="85" t="str">
        <f t="shared" ref="U12:U13" si="4">IF(W12="","",$C$1)</f>
        <v/>
      </c>
      <c r="W12" s="2" t="str">
        <f>IF(D42&gt;0,D42,"")</f>
        <v/>
      </c>
    </row>
    <row r="13" spans="1:23">
      <c r="B13" s="17">
        <f t="shared" ref="B13:B41" si="5">+B12+1</f>
        <v>41367</v>
      </c>
      <c r="C13" s="26"/>
      <c r="D13" s="26"/>
      <c r="E13" s="26"/>
      <c r="F13" s="26"/>
      <c r="G13" s="32">
        <f t="shared" si="0"/>
        <v>0</v>
      </c>
      <c r="H13" s="26"/>
      <c r="I13" s="26"/>
      <c r="J13" s="26"/>
      <c r="K13" s="26"/>
      <c r="L13" s="26"/>
      <c r="M13" s="26"/>
      <c r="N13" s="26"/>
      <c r="O13" s="32">
        <f t="shared" si="1"/>
        <v>0</v>
      </c>
      <c r="P13" s="34">
        <f t="shared" si="2"/>
        <v>1016</v>
      </c>
      <c r="R13" s="4" t="str">
        <f>IF(W13="","",$C$5)</f>
        <v/>
      </c>
      <c r="S13" s="37" t="str">
        <f t="shared" si="3"/>
        <v/>
      </c>
      <c r="T13" s="18" t="str">
        <f>IF(W13="","",E6)</f>
        <v/>
      </c>
      <c r="U13" s="85" t="str">
        <f t="shared" si="4"/>
        <v/>
      </c>
      <c r="W13" s="2" t="str">
        <f>IF(E42&gt;0,E42,"")</f>
        <v/>
      </c>
    </row>
    <row r="14" spans="1:23">
      <c r="B14" s="17">
        <f t="shared" si="5"/>
        <v>41368</v>
      </c>
      <c r="C14" s="26"/>
      <c r="D14" s="26"/>
      <c r="E14" s="26"/>
      <c r="F14" s="26"/>
      <c r="G14" s="32">
        <f t="shared" si="0"/>
        <v>0</v>
      </c>
      <c r="H14" s="26"/>
      <c r="I14" s="26"/>
      <c r="J14" s="26"/>
      <c r="K14" s="26"/>
      <c r="L14" s="26"/>
      <c r="M14" s="26"/>
      <c r="N14" s="26"/>
      <c r="O14" s="32">
        <f t="shared" si="1"/>
        <v>0</v>
      </c>
      <c r="P14" s="34">
        <f t="shared" si="2"/>
        <v>1016</v>
      </c>
      <c r="R14" s="4" t="str">
        <f>IF(W14="","",$C$5)</f>
        <v/>
      </c>
      <c r="S14" s="37" t="str">
        <f t="shared" si="3"/>
        <v/>
      </c>
      <c r="T14" s="18" t="str">
        <f>IF(W14="","",F6)</f>
        <v/>
      </c>
      <c r="U14" s="4" t="str">
        <f>IF(W14="","","VENTES MAI 2011")</f>
        <v/>
      </c>
      <c r="W14" s="2" t="str">
        <f>IF(F42&gt;0,F42,"")</f>
        <v/>
      </c>
    </row>
    <row r="15" spans="1:23">
      <c r="B15" s="17">
        <f t="shared" si="5"/>
        <v>41369</v>
      </c>
      <c r="C15" s="26"/>
      <c r="D15" s="26"/>
      <c r="E15" s="26"/>
      <c r="F15" s="26"/>
      <c r="G15" s="32">
        <f t="shared" si="0"/>
        <v>0</v>
      </c>
      <c r="H15" s="26"/>
      <c r="I15" s="26"/>
      <c r="J15" s="26"/>
      <c r="K15" s="26"/>
      <c r="L15" s="26"/>
      <c r="M15" s="26"/>
      <c r="N15" s="26"/>
      <c r="O15" s="32">
        <f t="shared" si="1"/>
        <v>0</v>
      </c>
      <c r="P15" s="34">
        <f t="shared" si="2"/>
        <v>1016</v>
      </c>
      <c r="R15" s="4" t="str">
        <f t="shared" ref="R15:R78" si="6">IF(V15="","",$C$5)</f>
        <v/>
      </c>
      <c r="S15" s="37" t="str">
        <f t="shared" ref="S15:S45" si="7">IF(V15="","",B11)</f>
        <v/>
      </c>
      <c r="T15" s="18" t="str">
        <f t="shared" ref="T15:T45" si="8">IF(V15="","",H$6)</f>
        <v/>
      </c>
      <c r="U15" s="4" t="str">
        <f t="shared" ref="U15:U45" si="9">IF(V15="","",$H$7)</f>
        <v/>
      </c>
      <c r="V15" s="2" t="str">
        <f t="shared" ref="V15:V45" si="10">IF(H11&gt;0,H11,"")</f>
        <v/>
      </c>
    </row>
    <row r="16" spans="1:23">
      <c r="B16" s="17">
        <f t="shared" si="5"/>
        <v>41370</v>
      </c>
      <c r="C16" s="26"/>
      <c r="D16" s="26"/>
      <c r="E16" s="26"/>
      <c r="F16" s="26"/>
      <c r="G16" s="32">
        <f t="shared" si="0"/>
        <v>0</v>
      </c>
      <c r="H16" s="26"/>
      <c r="I16" s="26"/>
      <c r="J16" s="26"/>
      <c r="K16" s="26"/>
      <c r="L16" s="26"/>
      <c r="M16" s="26"/>
      <c r="N16" s="26"/>
      <c r="O16" s="32">
        <f t="shared" si="1"/>
        <v>0</v>
      </c>
      <c r="P16" s="34">
        <f t="shared" si="2"/>
        <v>1016</v>
      </c>
      <c r="R16" s="4" t="str">
        <f t="shared" si="6"/>
        <v/>
      </c>
      <c r="S16" s="37" t="str">
        <f t="shared" si="7"/>
        <v/>
      </c>
      <c r="T16" s="18" t="str">
        <f t="shared" si="8"/>
        <v/>
      </c>
      <c r="U16" s="4" t="str">
        <f t="shared" si="9"/>
        <v/>
      </c>
      <c r="V16" s="2" t="str">
        <f t="shared" si="10"/>
        <v/>
      </c>
    </row>
    <row r="17" spans="2:22">
      <c r="B17" s="17">
        <f t="shared" si="5"/>
        <v>41371</v>
      </c>
      <c r="C17" s="26"/>
      <c r="D17" s="26"/>
      <c r="E17" s="26"/>
      <c r="F17" s="26"/>
      <c r="G17" s="32">
        <f t="shared" si="0"/>
        <v>0</v>
      </c>
      <c r="H17" s="26"/>
      <c r="I17" s="26"/>
      <c r="J17" s="26"/>
      <c r="K17" s="26"/>
      <c r="L17" s="26"/>
      <c r="M17" s="26"/>
      <c r="N17" s="26"/>
      <c r="O17" s="32">
        <f t="shared" si="1"/>
        <v>0</v>
      </c>
      <c r="P17" s="34">
        <f t="shared" si="2"/>
        <v>1016</v>
      </c>
      <c r="R17" s="4" t="str">
        <f t="shared" si="6"/>
        <v/>
      </c>
      <c r="S17" s="37" t="str">
        <f t="shared" si="7"/>
        <v/>
      </c>
      <c r="T17" s="18" t="str">
        <f t="shared" si="8"/>
        <v/>
      </c>
      <c r="U17" s="4" t="str">
        <f t="shared" si="9"/>
        <v/>
      </c>
      <c r="V17" s="2" t="str">
        <f t="shared" si="10"/>
        <v/>
      </c>
    </row>
    <row r="18" spans="2:22">
      <c r="B18" s="17">
        <f t="shared" si="5"/>
        <v>41372</v>
      </c>
      <c r="C18" s="26"/>
      <c r="D18" s="26"/>
      <c r="E18" s="26"/>
      <c r="F18" s="26"/>
      <c r="G18" s="32">
        <f t="shared" si="0"/>
        <v>0</v>
      </c>
      <c r="H18" s="26"/>
      <c r="I18" s="26"/>
      <c r="J18" s="26"/>
      <c r="K18" s="26"/>
      <c r="L18" s="26"/>
      <c r="M18" s="26"/>
      <c r="N18" s="26"/>
      <c r="O18" s="32">
        <f t="shared" si="1"/>
        <v>0</v>
      </c>
      <c r="P18" s="34">
        <f t="shared" si="2"/>
        <v>1016</v>
      </c>
      <c r="R18" s="4" t="str">
        <f t="shared" si="6"/>
        <v/>
      </c>
      <c r="S18" s="37" t="str">
        <f t="shared" si="7"/>
        <v/>
      </c>
      <c r="T18" s="18" t="str">
        <f t="shared" si="8"/>
        <v/>
      </c>
      <c r="U18" s="4" t="str">
        <f t="shared" si="9"/>
        <v/>
      </c>
      <c r="V18" s="2" t="str">
        <f t="shared" si="10"/>
        <v/>
      </c>
    </row>
    <row r="19" spans="2:22">
      <c r="B19" s="17">
        <f t="shared" si="5"/>
        <v>41373</v>
      </c>
      <c r="C19" s="26"/>
      <c r="D19" s="26"/>
      <c r="E19" s="26"/>
      <c r="F19" s="26"/>
      <c r="G19" s="32">
        <f t="shared" si="0"/>
        <v>0</v>
      </c>
      <c r="H19" s="26"/>
      <c r="I19" s="26"/>
      <c r="J19" s="26"/>
      <c r="K19" s="26"/>
      <c r="L19" s="26"/>
      <c r="M19" s="26"/>
      <c r="N19" s="26"/>
      <c r="O19" s="32">
        <f t="shared" si="1"/>
        <v>0</v>
      </c>
      <c r="P19" s="34">
        <f t="shared" si="2"/>
        <v>1016</v>
      </c>
      <c r="R19" s="4" t="str">
        <f t="shared" si="6"/>
        <v/>
      </c>
      <c r="S19" s="37" t="str">
        <f t="shared" si="7"/>
        <v/>
      </c>
      <c r="T19" s="18" t="str">
        <f t="shared" si="8"/>
        <v/>
      </c>
      <c r="U19" s="4" t="str">
        <f t="shared" si="9"/>
        <v/>
      </c>
      <c r="V19" s="2" t="str">
        <f t="shared" si="10"/>
        <v/>
      </c>
    </row>
    <row r="20" spans="2:22">
      <c r="B20" s="17">
        <f t="shared" si="5"/>
        <v>41374</v>
      </c>
      <c r="C20" s="26"/>
      <c r="D20" s="26"/>
      <c r="E20" s="26"/>
      <c r="F20" s="26"/>
      <c r="G20" s="32">
        <f t="shared" si="0"/>
        <v>0</v>
      </c>
      <c r="H20" s="26"/>
      <c r="I20" s="26"/>
      <c r="J20" s="26"/>
      <c r="K20" s="26"/>
      <c r="L20" s="26"/>
      <c r="M20" s="26"/>
      <c r="N20" s="26"/>
      <c r="O20" s="32">
        <f t="shared" si="1"/>
        <v>0</v>
      </c>
      <c r="P20" s="34">
        <f t="shared" si="2"/>
        <v>1016</v>
      </c>
      <c r="R20" s="4" t="str">
        <f t="shared" si="6"/>
        <v/>
      </c>
      <c r="S20" s="37" t="str">
        <f t="shared" si="7"/>
        <v/>
      </c>
      <c r="T20" s="18" t="str">
        <f t="shared" si="8"/>
        <v/>
      </c>
      <c r="U20" s="4" t="str">
        <f t="shared" si="9"/>
        <v/>
      </c>
      <c r="V20" s="2" t="str">
        <f t="shared" si="10"/>
        <v/>
      </c>
    </row>
    <row r="21" spans="2:22">
      <c r="B21" s="17">
        <f t="shared" si="5"/>
        <v>41375</v>
      </c>
      <c r="C21" s="26"/>
      <c r="D21" s="26"/>
      <c r="E21" s="26"/>
      <c r="F21" s="26"/>
      <c r="G21" s="32">
        <f t="shared" si="0"/>
        <v>0</v>
      </c>
      <c r="H21" s="26"/>
      <c r="I21" s="26"/>
      <c r="J21" s="26"/>
      <c r="K21" s="26"/>
      <c r="L21" s="26"/>
      <c r="M21" s="26"/>
      <c r="N21" s="26"/>
      <c r="O21" s="32">
        <f t="shared" si="1"/>
        <v>0</v>
      </c>
      <c r="P21" s="34">
        <f t="shared" si="2"/>
        <v>1016</v>
      </c>
      <c r="R21" s="4" t="str">
        <f t="shared" si="6"/>
        <v/>
      </c>
      <c r="S21" s="37" t="str">
        <f t="shared" si="7"/>
        <v/>
      </c>
      <c r="T21" s="18" t="str">
        <f t="shared" si="8"/>
        <v/>
      </c>
      <c r="U21" s="4" t="str">
        <f t="shared" si="9"/>
        <v/>
      </c>
      <c r="V21" s="2" t="str">
        <f t="shared" si="10"/>
        <v/>
      </c>
    </row>
    <row r="22" spans="2:22">
      <c r="B22" s="17">
        <f t="shared" si="5"/>
        <v>41376</v>
      </c>
      <c r="C22" s="26"/>
      <c r="D22" s="26"/>
      <c r="E22" s="26"/>
      <c r="F22" s="26"/>
      <c r="G22" s="32">
        <f t="shared" si="0"/>
        <v>0</v>
      </c>
      <c r="H22" s="26"/>
      <c r="I22" s="26"/>
      <c r="J22" s="26"/>
      <c r="K22" s="26"/>
      <c r="L22" s="26"/>
      <c r="M22" s="26"/>
      <c r="N22" s="26"/>
      <c r="O22" s="32">
        <f t="shared" si="1"/>
        <v>0</v>
      </c>
      <c r="P22" s="34">
        <f t="shared" si="2"/>
        <v>1016</v>
      </c>
      <c r="R22" s="4" t="str">
        <f t="shared" si="6"/>
        <v/>
      </c>
      <c r="S22" s="37" t="str">
        <f t="shared" si="7"/>
        <v/>
      </c>
      <c r="T22" s="18" t="str">
        <f t="shared" si="8"/>
        <v/>
      </c>
      <c r="U22" s="4" t="str">
        <f t="shared" si="9"/>
        <v/>
      </c>
      <c r="V22" s="2" t="str">
        <f t="shared" si="10"/>
        <v/>
      </c>
    </row>
    <row r="23" spans="2:22">
      <c r="B23" s="17">
        <f t="shared" si="5"/>
        <v>41377</v>
      </c>
      <c r="C23" s="26"/>
      <c r="D23" s="26"/>
      <c r="E23" s="26"/>
      <c r="F23" s="26"/>
      <c r="G23" s="32">
        <f t="shared" si="0"/>
        <v>0</v>
      </c>
      <c r="H23" s="26"/>
      <c r="I23" s="26"/>
      <c r="J23" s="26"/>
      <c r="K23" s="26"/>
      <c r="L23" s="26"/>
      <c r="M23" s="26"/>
      <c r="N23" s="26"/>
      <c r="O23" s="32">
        <f t="shared" si="1"/>
        <v>0</v>
      </c>
      <c r="P23" s="34">
        <f t="shared" si="2"/>
        <v>1016</v>
      </c>
      <c r="R23" s="4" t="str">
        <f t="shared" si="6"/>
        <v/>
      </c>
      <c r="S23" s="37" t="str">
        <f t="shared" si="7"/>
        <v/>
      </c>
      <c r="T23" s="18" t="str">
        <f t="shared" si="8"/>
        <v/>
      </c>
      <c r="U23" s="4" t="str">
        <f t="shared" si="9"/>
        <v/>
      </c>
      <c r="V23" s="2" t="str">
        <f t="shared" si="10"/>
        <v/>
      </c>
    </row>
    <row r="24" spans="2:22">
      <c r="B24" s="17">
        <f t="shared" si="5"/>
        <v>41378</v>
      </c>
      <c r="C24" s="26"/>
      <c r="D24" s="26"/>
      <c r="E24" s="26"/>
      <c r="F24" s="26"/>
      <c r="G24" s="32">
        <f t="shared" si="0"/>
        <v>0</v>
      </c>
      <c r="H24" s="26"/>
      <c r="I24" s="26"/>
      <c r="J24" s="26"/>
      <c r="K24" s="26"/>
      <c r="L24" s="26"/>
      <c r="M24" s="26"/>
      <c r="N24" s="26"/>
      <c r="O24" s="32">
        <f t="shared" si="1"/>
        <v>0</v>
      </c>
      <c r="P24" s="34">
        <f t="shared" si="2"/>
        <v>1016</v>
      </c>
      <c r="R24" s="4" t="str">
        <f t="shared" si="6"/>
        <v/>
      </c>
      <c r="S24" s="37" t="str">
        <f t="shared" si="7"/>
        <v/>
      </c>
      <c r="T24" s="18" t="str">
        <f t="shared" si="8"/>
        <v/>
      </c>
      <c r="U24" s="4" t="str">
        <f t="shared" si="9"/>
        <v/>
      </c>
      <c r="V24" s="2" t="str">
        <f t="shared" si="10"/>
        <v/>
      </c>
    </row>
    <row r="25" spans="2:22">
      <c r="B25" s="17">
        <f t="shared" si="5"/>
        <v>41379</v>
      </c>
      <c r="C25" s="26"/>
      <c r="D25" s="26"/>
      <c r="E25" s="26"/>
      <c r="F25" s="26"/>
      <c r="G25" s="32">
        <f t="shared" si="0"/>
        <v>0</v>
      </c>
      <c r="H25" s="26"/>
      <c r="I25" s="26"/>
      <c r="J25" s="26"/>
      <c r="K25" s="26"/>
      <c r="L25" s="26"/>
      <c r="M25" s="26"/>
      <c r="N25" s="26"/>
      <c r="O25" s="32">
        <f t="shared" si="1"/>
        <v>0</v>
      </c>
      <c r="P25" s="34">
        <f t="shared" si="2"/>
        <v>1016</v>
      </c>
      <c r="R25" s="4" t="str">
        <f t="shared" si="6"/>
        <v/>
      </c>
      <c r="S25" s="37" t="str">
        <f t="shared" si="7"/>
        <v/>
      </c>
      <c r="T25" s="18" t="str">
        <f t="shared" si="8"/>
        <v/>
      </c>
      <c r="U25" s="4" t="str">
        <f t="shared" si="9"/>
        <v/>
      </c>
      <c r="V25" s="2" t="str">
        <f t="shared" si="10"/>
        <v/>
      </c>
    </row>
    <row r="26" spans="2:22">
      <c r="B26" s="17">
        <f t="shared" si="5"/>
        <v>41380</v>
      </c>
      <c r="C26" s="26"/>
      <c r="D26" s="26"/>
      <c r="E26" s="26"/>
      <c r="F26" s="26"/>
      <c r="G26" s="32">
        <f t="shared" si="0"/>
        <v>0</v>
      </c>
      <c r="H26" s="26"/>
      <c r="I26" s="26"/>
      <c r="J26" s="26"/>
      <c r="K26" s="26"/>
      <c r="L26" s="26"/>
      <c r="M26" s="26"/>
      <c r="N26" s="26"/>
      <c r="O26" s="32">
        <f t="shared" si="1"/>
        <v>0</v>
      </c>
      <c r="P26" s="34">
        <f t="shared" si="2"/>
        <v>1016</v>
      </c>
      <c r="R26" s="4" t="str">
        <f t="shared" si="6"/>
        <v/>
      </c>
      <c r="S26" s="37" t="str">
        <f t="shared" si="7"/>
        <v/>
      </c>
      <c r="T26" s="18" t="str">
        <f t="shared" si="8"/>
        <v/>
      </c>
      <c r="U26" s="4" t="str">
        <f t="shared" si="9"/>
        <v/>
      </c>
      <c r="V26" s="2" t="str">
        <f t="shared" si="10"/>
        <v/>
      </c>
    </row>
    <row r="27" spans="2:22">
      <c r="B27" s="17">
        <f t="shared" si="5"/>
        <v>41381</v>
      </c>
      <c r="C27" s="26"/>
      <c r="D27" s="26"/>
      <c r="E27" s="26"/>
      <c r="F27" s="26"/>
      <c r="G27" s="32">
        <f t="shared" si="0"/>
        <v>0</v>
      </c>
      <c r="H27" s="26"/>
      <c r="I27" s="26"/>
      <c r="J27" s="26"/>
      <c r="K27" s="26"/>
      <c r="L27" s="26"/>
      <c r="M27" s="26"/>
      <c r="N27" s="26"/>
      <c r="O27" s="32">
        <f t="shared" si="1"/>
        <v>0</v>
      </c>
      <c r="P27" s="34">
        <f t="shared" si="2"/>
        <v>1016</v>
      </c>
      <c r="R27" s="4" t="str">
        <f t="shared" si="6"/>
        <v/>
      </c>
      <c r="S27" s="37" t="str">
        <f t="shared" si="7"/>
        <v/>
      </c>
      <c r="T27" s="18" t="str">
        <f t="shared" si="8"/>
        <v/>
      </c>
      <c r="U27" s="4" t="str">
        <f t="shared" si="9"/>
        <v/>
      </c>
      <c r="V27" s="2" t="str">
        <f t="shared" si="10"/>
        <v/>
      </c>
    </row>
    <row r="28" spans="2:22">
      <c r="B28" s="17">
        <f t="shared" si="5"/>
        <v>41382</v>
      </c>
      <c r="C28" s="26"/>
      <c r="D28" s="26"/>
      <c r="E28" s="26"/>
      <c r="F28" s="26"/>
      <c r="G28" s="32">
        <f t="shared" si="0"/>
        <v>0</v>
      </c>
      <c r="H28" s="26"/>
      <c r="I28" s="26"/>
      <c r="J28" s="26"/>
      <c r="K28" s="26"/>
      <c r="L28" s="26"/>
      <c r="M28" s="26"/>
      <c r="N28" s="26"/>
      <c r="O28" s="32">
        <f t="shared" si="1"/>
        <v>0</v>
      </c>
      <c r="P28" s="34">
        <f t="shared" si="2"/>
        <v>1016</v>
      </c>
      <c r="R28" s="4" t="str">
        <f t="shared" si="6"/>
        <v/>
      </c>
      <c r="S28" s="37" t="str">
        <f t="shared" si="7"/>
        <v/>
      </c>
      <c r="T28" s="18" t="str">
        <f t="shared" si="8"/>
        <v/>
      </c>
      <c r="U28" s="4" t="str">
        <f t="shared" si="9"/>
        <v/>
      </c>
      <c r="V28" s="2" t="str">
        <f t="shared" si="10"/>
        <v/>
      </c>
    </row>
    <row r="29" spans="2:22">
      <c r="B29" s="17">
        <f t="shared" si="5"/>
        <v>41383</v>
      </c>
      <c r="C29" s="26"/>
      <c r="D29" s="26"/>
      <c r="E29" s="26"/>
      <c r="F29" s="26"/>
      <c r="G29" s="32">
        <f t="shared" si="0"/>
        <v>0</v>
      </c>
      <c r="H29" s="26"/>
      <c r="I29" s="26"/>
      <c r="J29" s="26"/>
      <c r="K29" s="26"/>
      <c r="L29" s="26"/>
      <c r="M29" s="26"/>
      <c r="N29" s="26"/>
      <c r="O29" s="32">
        <f t="shared" si="1"/>
        <v>0</v>
      </c>
      <c r="P29" s="34">
        <f t="shared" si="2"/>
        <v>1016</v>
      </c>
      <c r="R29" s="4" t="str">
        <f t="shared" si="6"/>
        <v/>
      </c>
      <c r="S29" s="37" t="str">
        <f t="shared" si="7"/>
        <v/>
      </c>
      <c r="T29" s="18" t="str">
        <f t="shared" si="8"/>
        <v/>
      </c>
      <c r="U29" s="4" t="str">
        <f t="shared" si="9"/>
        <v/>
      </c>
      <c r="V29" s="2" t="str">
        <f t="shared" si="10"/>
        <v/>
      </c>
    </row>
    <row r="30" spans="2:22">
      <c r="B30" s="17">
        <f t="shared" si="5"/>
        <v>41384</v>
      </c>
      <c r="C30" s="26"/>
      <c r="D30" s="26"/>
      <c r="E30" s="26"/>
      <c r="F30" s="26"/>
      <c r="G30" s="32">
        <f t="shared" si="0"/>
        <v>0</v>
      </c>
      <c r="H30" s="26"/>
      <c r="I30" s="26"/>
      <c r="J30" s="26"/>
      <c r="K30" s="26"/>
      <c r="L30" s="26"/>
      <c r="M30" s="26"/>
      <c r="N30" s="26"/>
      <c r="O30" s="32">
        <f t="shared" si="1"/>
        <v>0</v>
      </c>
      <c r="P30" s="34">
        <f t="shared" si="2"/>
        <v>1016</v>
      </c>
      <c r="R30" s="4" t="str">
        <f t="shared" si="6"/>
        <v/>
      </c>
      <c r="S30" s="37" t="str">
        <f t="shared" si="7"/>
        <v/>
      </c>
      <c r="T30" s="18" t="str">
        <f t="shared" si="8"/>
        <v/>
      </c>
      <c r="U30" s="4" t="str">
        <f t="shared" si="9"/>
        <v/>
      </c>
      <c r="V30" s="2" t="str">
        <f t="shared" si="10"/>
        <v/>
      </c>
    </row>
    <row r="31" spans="2:22">
      <c r="B31" s="17">
        <f t="shared" si="5"/>
        <v>41385</v>
      </c>
      <c r="C31" s="26"/>
      <c r="D31" s="26"/>
      <c r="E31" s="26"/>
      <c r="F31" s="26"/>
      <c r="G31" s="32">
        <f t="shared" si="0"/>
        <v>0</v>
      </c>
      <c r="H31" s="26"/>
      <c r="I31" s="26"/>
      <c r="J31" s="26"/>
      <c r="K31" s="26"/>
      <c r="L31" s="26"/>
      <c r="M31" s="26"/>
      <c r="N31" s="26"/>
      <c r="O31" s="32">
        <f t="shared" si="1"/>
        <v>0</v>
      </c>
      <c r="P31" s="34">
        <f t="shared" si="2"/>
        <v>1016</v>
      </c>
      <c r="R31" s="4" t="str">
        <f t="shared" si="6"/>
        <v/>
      </c>
      <c r="S31" s="37" t="str">
        <f t="shared" si="7"/>
        <v/>
      </c>
      <c r="T31" s="18" t="str">
        <f t="shared" si="8"/>
        <v/>
      </c>
      <c r="U31" s="4" t="str">
        <f t="shared" si="9"/>
        <v/>
      </c>
      <c r="V31" s="2" t="str">
        <f t="shared" si="10"/>
        <v/>
      </c>
    </row>
    <row r="32" spans="2:22">
      <c r="B32" s="17">
        <f t="shared" si="5"/>
        <v>41386</v>
      </c>
      <c r="C32" s="26"/>
      <c r="D32" s="26"/>
      <c r="E32" s="26"/>
      <c r="F32" s="26"/>
      <c r="G32" s="32">
        <f t="shared" si="0"/>
        <v>0</v>
      </c>
      <c r="H32" s="26"/>
      <c r="I32" s="26"/>
      <c r="J32" s="26"/>
      <c r="K32" s="26"/>
      <c r="L32" s="26"/>
      <c r="M32" s="26"/>
      <c r="N32" s="26"/>
      <c r="O32" s="32">
        <f t="shared" si="1"/>
        <v>0</v>
      </c>
      <c r="P32" s="34">
        <f t="shared" si="2"/>
        <v>1016</v>
      </c>
      <c r="R32" s="4" t="str">
        <f t="shared" si="6"/>
        <v/>
      </c>
      <c r="S32" s="37" t="str">
        <f t="shared" si="7"/>
        <v/>
      </c>
      <c r="T32" s="18" t="str">
        <f t="shared" si="8"/>
        <v/>
      </c>
      <c r="U32" s="4" t="str">
        <f t="shared" si="9"/>
        <v/>
      </c>
      <c r="V32" s="2" t="str">
        <f t="shared" si="10"/>
        <v/>
      </c>
    </row>
    <row r="33" spans="2:22">
      <c r="B33" s="17">
        <f t="shared" si="5"/>
        <v>41387</v>
      </c>
      <c r="C33" s="26"/>
      <c r="D33" s="26"/>
      <c r="E33" s="26"/>
      <c r="F33" s="26"/>
      <c r="G33" s="32">
        <f t="shared" si="0"/>
        <v>0</v>
      </c>
      <c r="H33" s="26"/>
      <c r="I33" s="26"/>
      <c r="J33" s="26"/>
      <c r="K33" s="26"/>
      <c r="L33" s="26"/>
      <c r="M33" s="26"/>
      <c r="N33" s="26"/>
      <c r="O33" s="32">
        <f t="shared" si="1"/>
        <v>0</v>
      </c>
      <c r="P33" s="34">
        <f t="shared" si="2"/>
        <v>1016</v>
      </c>
      <c r="R33" s="4" t="str">
        <f t="shared" si="6"/>
        <v/>
      </c>
      <c r="S33" s="37" t="str">
        <f t="shared" si="7"/>
        <v/>
      </c>
      <c r="T33" s="18" t="str">
        <f t="shared" si="8"/>
        <v/>
      </c>
      <c r="U33" s="4" t="str">
        <f t="shared" si="9"/>
        <v/>
      </c>
      <c r="V33" s="2" t="str">
        <f t="shared" si="10"/>
        <v/>
      </c>
    </row>
    <row r="34" spans="2:22">
      <c r="B34" s="17">
        <f t="shared" si="5"/>
        <v>41388</v>
      </c>
      <c r="C34" s="26"/>
      <c r="D34" s="26"/>
      <c r="E34" s="26"/>
      <c r="F34" s="26"/>
      <c r="G34" s="32">
        <f t="shared" si="0"/>
        <v>0</v>
      </c>
      <c r="H34" s="26"/>
      <c r="I34" s="26"/>
      <c r="J34" s="27"/>
      <c r="K34" s="26"/>
      <c r="L34" s="26"/>
      <c r="M34" s="26"/>
      <c r="N34" s="26"/>
      <c r="O34" s="32">
        <f t="shared" si="1"/>
        <v>0</v>
      </c>
      <c r="P34" s="34">
        <f t="shared" si="2"/>
        <v>1016</v>
      </c>
      <c r="R34" s="4" t="str">
        <f t="shared" si="6"/>
        <v/>
      </c>
      <c r="S34" s="37" t="str">
        <f t="shared" si="7"/>
        <v/>
      </c>
      <c r="T34" s="18" t="str">
        <f t="shared" si="8"/>
        <v/>
      </c>
      <c r="U34" s="4" t="str">
        <f t="shared" si="9"/>
        <v/>
      </c>
      <c r="V34" s="2" t="str">
        <f t="shared" si="10"/>
        <v/>
      </c>
    </row>
    <row r="35" spans="2:22">
      <c r="B35" s="17">
        <f t="shared" si="5"/>
        <v>41389</v>
      </c>
      <c r="C35" s="26"/>
      <c r="D35" s="26"/>
      <c r="E35" s="26"/>
      <c r="F35" s="26"/>
      <c r="G35" s="32">
        <f t="shared" si="0"/>
        <v>0</v>
      </c>
      <c r="H35" s="26"/>
      <c r="I35" s="26"/>
      <c r="J35" s="26"/>
      <c r="K35" s="26"/>
      <c r="L35" s="26"/>
      <c r="M35" s="26"/>
      <c r="N35" s="26"/>
      <c r="O35" s="32">
        <f t="shared" si="1"/>
        <v>0</v>
      </c>
      <c r="P35" s="34">
        <f t="shared" si="2"/>
        <v>1016</v>
      </c>
      <c r="R35" s="4" t="str">
        <f t="shared" si="6"/>
        <v/>
      </c>
      <c r="S35" s="37" t="str">
        <f t="shared" si="7"/>
        <v/>
      </c>
      <c r="T35" s="18" t="str">
        <f t="shared" si="8"/>
        <v/>
      </c>
      <c r="U35" s="4" t="str">
        <f t="shared" si="9"/>
        <v/>
      </c>
      <c r="V35" s="2" t="str">
        <f t="shared" si="10"/>
        <v/>
      </c>
    </row>
    <row r="36" spans="2:22">
      <c r="B36" s="17">
        <f t="shared" si="5"/>
        <v>41390</v>
      </c>
      <c r="C36" s="26"/>
      <c r="D36" s="26"/>
      <c r="E36" s="26"/>
      <c r="F36" s="26"/>
      <c r="G36" s="32">
        <f t="shared" si="0"/>
        <v>0</v>
      </c>
      <c r="H36" s="26"/>
      <c r="I36" s="26"/>
      <c r="J36" s="26"/>
      <c r="K36" s="26"/>
      <c r="L36" s="26"/>
      <c r="M36" s="26"/>
      <c r="N36" s="26"/>
      <c r="O36" s="32">
        <f t="shared" si="1"/>
        <v>0</v>
      </c>
      <c r="P36" s="34">
        <f t="shared" si="2"/>
        <v>1016</v>
      </c>
      <c r="R36" s="4" t="str">
        <f t="shared" si="6"/>
        <v/>
      </c>
      <c r="S36" s="37" t="str">
        <f t="shared" si="7"/>
        <v/>
      </c>
      <c r="T36" s="18" t="str">
        <f t="shared" si="8"/>
        <v/>
      </c>
      <c r="U36" s="4" t="str">
        <f t="shared" si="9"/>
        <v/>
      </c>
      <c r="V36" s="2" t="str">
        <f t="shared" si="10"/>
        <v/>
      </c>
    </row>
    <row r="37" spans="2:22">
      <c r="B37" s="17">
        <f t="shared" si="5"/>
        <v>41391</v>
      </c>
      <c r="C37" s="26"/>
      <c r="D37" s="26"/>
      <c r="E37" s="26"/>
      <c r="F37" s="26"/>
      <c r="G37" s="32">
        <f t="shared" si="0"/>
        <v>0</v>
      </c>
      <c r="H37" s="26"/>
      <c r="I37" s="26"/>
      <c r="J37" s="26"/>
      <c r="K37" s="26"/>
      <c r="L37" s="26"/>
      <c r="M37" s="26"/>
      <c r="N37" s="26"/>
      <c r="O37" s="32">
        <f t="shared" si="1"/>
        <v>0</v>
      </c>
      <c r="P37" s="34">
        <f t="shared" si="2"/>
        <v>1016</v>
      </c>
      <c r="R37" s="4" t="str">
        <f t="shared" si="6"/>
        <v/>
      </c>
      <c r="S37" s="37" t="str">
        <f t="shared" si="7"/>
        <v/>
      </c>
      <c r="T37" s="18" t="str">
        <f t="shared" si="8"/>
        <v/>
      </c>
      <c r="U37" s="4" t="str">
        <f t="shared" si="9"/>
        <v/>
      </c>
      <c r="V37" s="2" t="str">
        <f t="shared" si="10"/>
        <v/>
      </c>
    </row>
    <row r="38" spans="2:22">
      <c r="B38" s="17">
        <f t="shared" si="5"/>
        <v>41392</v>
      </c>
      <c r="C38" s="26"/>
      <c r="D38" s="26"/>
      <c r="E38" s="26"/>
      <c r="F38" s="26"/>
      <c r="G38" s="32">
        <f t="shared" si="0"/>
        <v>0</v>
      </c>
      <c r="H38" s="26"/>
      <c r="I38" s="26"/>
      <c r="J38" s="26"/>
      <c r="K38" s="26"/>
      <c r="L38" s="26"/>
      <c r="M38" s="26"/>
      <c r="N38" s="26"/>
      <c r="O38" s="32">
        <f t="shared" si="1"/>
        <v>0</v>
      </c>
      <c r="P38" s="34">
        <f t="shared" si="2"/>
        <v>1016</v>
      </c>
      <c r="R38" s="4" t="str">
        <f t="shared" si="6"/>
        <v/>
      </c>
      <c r="S38" s="37" t="str">
        <f t="shared" si="7"/>
        <v/>
      </c>
      <c r="T38" s="18" t="str">
        <f t="shared" si="8"/>
        <v/>
      </c>
      <c r="U38" s="4" t="str">
        <f t="shared" si="9"/>
        <v/>
      </c>
      <c r="V38" s="2" t="str">
        <f t="shared" si="10"/>
        <v/>
      </c>
    </row>
    <row r="39" spans="2:22">
      <c r="B39" s="17">
        <f t="shared" si="5"/>
        <v>41393</v>
      </c>
      <c r="C39" s="26"/>
      <c r="D39" s="26"/>
      <c r="E39" s="26"/>
      <c r="F39" s="26"/>
      <c r="G39" s="32">
        <f t="shared" si="0"/>
        <v>0</v>
      </c>
      <c r="H39" s="26"/>
      <c r="I39" s="26"/>
      <c r="J39" s="26"/>
      <c r="K39" s="26"/>
      <c r="L39" s="26"/>
      <c r="M39" s="26"/>
      <c r="N39" s="26"/>
      <c r="O39" s="32">
        <f t="shared" si="1"/>
        <v>0</v>
      </c>
      <c r="P39" s="34">
        <f t="shared" si="2"/>
        <v>1016</v>
      </c>
      <c r="R39" s="4" t="str">
        <f t="shared" si="6"/>
        <v/>
      </c>
      <c r="S39" s="37" t="str">
        <f t="shared" si="7"/>
        <v/>
      </c>
      <c r="T39" s="18" t="str">
        <f t="shared" si="8"/>
        <v/>
      </c>
      <c r="U39" s="4" t="str">
        <f t="shared" si="9"/>
        <v/>
      </c>
      <c r="V39" s="2" t="str">
        <f t="shared" si="10"/>
        <v/>
      </c>
    </row>
    <row r="40" spans="2:22">
      <c r="B40" s="17">
        <f t="shared" si="5"/>
        <v>41394</v>
      </c>
      <c r="C40" s="26"/>
      <c r="D40" s="26"/>
      <c r="E40" s="26"/>
      <c r="F40" s="26"/>
      <c r="G40" s="32">
        <f t="shared" si="0"/>
        <v>0</v>
      </c>
      <c r="H40" s="26"/>
      <c r="I40" s="26"/>
      <c r="J40" s="26"/>
      <c r="K40" s="26"/>
      <c r="L40" s="26"/>
      <c r="M40" s="26"/>
      <c r="N40" s="26"/>
      <c r="O40" s="32">
        <f t="shared" si="1"/>
        <v>0</v>
      </c>
      <c r="P40" s="34">
        <f t="shared" si="2"/>
        <v>1016</v>
      </c>
      <c r="R40" s="4" t="str">
        <f t="shared" si="6"/>
        <v/>
      </c>
      <c r="S40" s="37" t="str">
        <f t="shared" si="7"/>
        <v/>
      </c>
      <c r="T40" s="18" t="str">
        <f t="shared" si="8"/>
        <v/>
      </c>
      <c r="U40" s="4" t="str">
        <f t="shared" si="9"/>
        <v/>
      </c>
      <c r="V40" s="2" t="str">
        <f t="shared" si="10"/>
        <v/>
      </c>
    </row>
    <row r="41" spans="2:22" ht="13.5" thickBot="1">
      <c r="B41" s="17">
        <f t="shared" si="5"/>
        <v>41395</v>
      </c>
      <c r="C41" s="28"/>
      <c r="D41" s="28"/>
      <c r="E41" s="28"/>
      <c r="F41" s="28"/>
      <c r="G41" s="16">
        <f t="shared" si="0"/>
        <v>0</v>
      </c>
      <c r="H41" s="28"/>
      <c r="I41" s="28"/>
      <c r="J41" s="28"/>
      <c r="K41" s="28"/>
      <c r="L41" s="28"/>
      <c r="M41" s="28"/>
      <c r="N41" s="28"/>
      <c r="O41" s="35">
        <f t="shared" si="1"/>
        <v>0</v>
      </c>
      <c r="P41" s="36">
        <f t="shared" si="2"/>
        <v>1016</v>
      </c>
      <c r="R41" s="4" t="str">
        <f t="shared" si="6"/>
        <v/>
      </c>
      <c r="S41" s="37" t="str">
        <f t="shared" si="7"/>
        <v/>
      </c>
      <c r="T41" s="18" t="str">
        <f t="shared" si="8"/>
        <v/>
      </c>
      <c r="U41" s="4" t="str">
        <f t="shared" si="9"/>
        <v/>
      </c>
      <c r="V41" s="2" t="str">
        <f t="shared" si="10"/>
        <v/>
      </c>
    </row>
    <row r="42" spans="2:22" ht="14.25" thickTop="1" thickBot="1">
      <c r="B42" s="15"/>
      <c r="C42" s="28">
        <f t="shared" ref="C42:O42" si="11">SUM(C11:C41)</f>
        <v>254</v>
      </c>
      <c r="D42" s="28">
        <f t="shared" si="11"/>
        <v>0</v>
      </c>
      <c r="E42" s="28">
        <f t="shared" si="11"/>
        <v>0</v>
      </c>
      <c r="F42" s="28">
        <f t="shared" si="11"/>
        <v>0</v>
      </c>
      <c r="G42" s="16">
        <f t="shared" si="11"/>
        <v>254</v>
      </c>
      <c r="H42" s="28">
        <f t="shared" si="11"/>
        <v>0</v>
      </c>
      <c r="I42" s="28">
        <f t="shared" si="11"/>
        <v>0</v>
      </c>
      <c r="J42" s="28">
        <f t="shared" si="11"/>
        <v>0</v>
      </c>
      <c r="K42" s="28">
        <f t="shared" si="11"/>
        <v>0</v>
      </c>
      <c r="L42" s="28">
        <f t="shared" si="11"/>
        <v>0</v>
      </c>
      <c r="M42" s="28">
        <f t="shared" si="11"/>
        <v>0</v>
      </c>
      <c r="N42" s="28">
        <f t="shared" si="11"/>
        <v>0</v>
      </c>
      <c r="O42" s="16">
        <f t="shared" si="11"/>
        <v>0</v>
      </c>
      <c r="P42" s="36"/>
      <c r="R42" s="4" t="str">
        <f t="shared" si="6"/>
        <v/>
      </c>
      <c r="S42" s="37" t="str">
        <f t="shared" si="7"/>
        <v/>
      </c>
      <c r="T42" s="18" t="str">
        <f t="shared" si="8"/>
        <v/>
      </c>
      <c r="U42" s="4" t="str">
        <f t="shared" si="9"/>
        <v/>
      </c>
      <c r="V42" s="2" t="str">
        <f t="shared" si="10"/>
        <v/>
      </c>
    </row>
    <row r="43" spans="2:22" ht="13.5" thickTop="1">
      <c r="R43" s="4" t="str">
        <f t="shared" si="6"/>
        <v/>
      </c>
      <c r="S43" s="37" t="str">
        <f t="shared" si="7"/>
        <v/>
      </c>
      <c r="T43" s="18" t="str">
        <f t="shared" si="8"/>
        <v/>
      </c>
      <c r="U43" s="4" t="str">
        <f t="shared" si="9"/>
        <v/>
      </c>
      <c r="V43" s="2" t="str">
        <f t="shared" si="10"/>
        <v/>
      </c>
    </row>
    <row r="44" spans="2:22">
      <c r="F44" s="29"/>
      <c r="R44" s="4" t="str">
        <f t="shared" si="6"/>
        <v/>
      </c>
      <c r="S44" s="37" t="str">
        <f t="shared" si="7"/>
        <v/>
      </c>
      <c r="T44" s="18" t="str">
        <f t="shared" si="8"/>
        <v/>
      </c>
      <c r="U44" s="4" t="str">
        <f t="shared" si="9"/>
        <v/>
      </c>
      <c r="V44" s="2" t="str">
        <f t="shared" si="10"/>
        <v/>
      </c>
    </row>
    <row r="45" spans="2:22">
      <c r="R45" s="4" t="str">
        <f t="shared" si="6"/>
        <v/>
      </c>
      <c r="S45" s="37" t="str">
        <f t="shared" si="7"/>
        <v/>
      </c>
      <c r="T45" s="18" t="str">
        <f t="shared" si="8"/>
        <v/>
      </c>
      <c r="U45" s="4" t="str">
        <f t="shared" si="9"/>
        <v/>
      </c>
      <c r="V45" s="2" t="str">
        <f t="shared" si="10"/>
        <v/>
      </c>
    </row>
    <row r="46" spans="2:22">
      <c r="J46" s="3"/>
      <c r="R46" s="4" t="str">
        <f t="shared" si="6"/>
        <v/>
      </c>
      <c r="S46" s="37" t="str">
        <f t="shared" ref="S46:S76" si="12">IF(V46="","",B11)</f>
        <v/>
      </c>
      <c r="T46" s="18" t="str">
        <f t="shared" ref="T46:T76" si="13">IF(V46="","",I$6)</f>
        <v/>
      </c>
      <c r="U46" s="4" t="str">
        <f t="shared" ref="U46:U76" si="14">IF(V46="","",$I$7)</f>
        <v/>
      </c>
      <c r="V46" s="2" t="str">
        <f t="shared" ref="V46:V76" si="15">IF(I11&gt;0,I11,"")</f>
        <v/>
      </c>
    </row>
    <row r="47" spans="2:22">
      <c r="R47" s="4" t="str">
        <f t="shared" si="6"/>
        <v/>
      </c>
      <c r="S47" s="37" t="str">
        <f t="shared" si="12"/>
        <v/>
      </c>
      <c r="T47" s="18" t="str">
        <f t="shared" si="13"/>
        <v/>
      </c>
      <c r="U47" s="4" t="str">
        <f t="shared" si="14"/>
        <v/>
      </c>
      <c r="V47" s="2" t="str">
        <f t="shared" si="15"/>
        <v/>
      </c>
    </row>
    <row r="48" spans="2:22">
      <c r="R48" s="4" t="str">
        <f t="shared" si="6"/>
        <v/>
      </c>
      <c r="S48" s="37" t="str">
        <f t="shared" si="12"/>
        <v/>
      </c>
      <c r="T48" s="18" t="str">
        <f t="shared" si="13"/>
        <v/>
      </c>
      <c r="U48" s="4" t="str">
        <f t="shared" si="14"/>
        <v/>
      </c>
      <c r="V48" s="2" t="str">
        <f t="shared" si="15"/>
        <v/>
      </c>
    </row>
    <row r="49" spans="18:22">
      <c r="R49" s="4" t="str">
        <f t="shared" si="6"/>
        <v/>
      </c>
      <c r="S49" s="37" t="str">
        <f t="shared" si="12"/>
        <v/>
      </c>
      <c r="T49" s="18" t="str">
        <f t="shared" si="13"/>
        <v/>
      </c>
      <c r="U49" s="4" t="str">
        <f t="shared" si="14"/>
        <v/>
      </c>
      <c r="V49" s="2" t="str">
        <f t="shared" si="15"/>
        <v/>
      </c>
    </row>
    <row r="50" spans="18:22">
      <c r="R50" s="4" t="str">
        <f t="shared" si="6"/>
        <v/>
      </c>
      <c r="S50" s="37" t="str">
        <f t="shared" si="12"/>
        <v/>
      </c>
      <c r="T50" s="18" t="str">
        <f t="shared" si="13"/>
        <v/>
      </c>
      <c r="U50" s="4" t="str">
        <f t="shared" si="14"/>
        <v/>
      </c>
      <c r="V50" s="2" t="str">
        <f t="shared" si="15"/>
        <v/>
      </c>
    </row>
    <row r="51" spans="18:22">
      <c r="R51" s="4" t="str">
        <f t="shared" si="6"/>
        <v/>
      </c>
      <c r="S51" s="37" t="str">
        <f t="shared" si="12"/>
        <v/>
      </c>
      <c r="T51" s="18" t="str">
        <f t="shared" si="13"/>
        <v/>
      </c>
      <c r="U51" s="4" t="str">
        <f t="shared" si="14"/>
        <v/>
      </c>
      <c r="V51" s="2" t="str">
        <f t="shared" si="15"/>
        <v/>
      </c>
    </row>
    <row r="52" spans="18:22">
      <c r="R52" s="4" t="str">
        <f t="shared" si="6"/>
        <v/>
      </c>
      <c r="S52" s="37" t="str">
        <f t="shared" si="12"/>
        <v/>
      </c>
      <c r="T52" s="18" t="str">
        <f t="shared" si="13"/>
        <v/>
      </c>
      <c r="U52" s="4" t="str">
        <f t="shared" si="14"/>
        <v/>
      </c>
      <c r="V52" s="2" t="str">
        <f t="shared" si="15"/>
        <v/>
      </c>
    </row>
    <row r="53" spans="18:22">
      <c r="R53" s="4" t="str">
        <f t="shared" si="6"/>
        <v/>
      </c>
      <c r="S53" s="37" t="str">
        <f t="shared" si="12"/>
        <v/>
      </c>
      <c r="T53" s="18" t="str">
        <f t="shared" si="13"/>
        <v/>
      </c>
      <c r="U53" s="4" t="str">
        <f t="shared" si="14"/>
        <v/>
      </c>
      <c r="V53" s="2" t="str">
        <f t="shared" si="15"/>
        <v/>
      </c>
    </row>
    <row r="54" spans="18:22">
      <c r="R54" s="4" t="str">
        <f t="shared" si="6"/>
        <v/>
      </c>
      <c r="S54" s="37" t="str">
        <f t="shared" si="12"/>
        <v/>
      </c>
      <c r="T54" s="18" t="str">
        <f t="shared" si="13"/>
        <v/>
      </c>
      <c r="U54" s="4" t="str">
        <f t="shared" si="14"/>
        <v/>
      </c>
      <c r="V54" s="2" t="str">
        <f t="shared" si="15"/>
        <v/>
      </c>
    </row>
    <row r="55" spans="18:22">
      <c r="R55" s="4" t="str">
        <f t="shared" si="6"/>
        <v/>
      </c>
      <c r="S55" s="37" t="str">
        <f t="shared" si="12"/>
        <v/>
      </c>
      <c r="T55" s="18" t="str">
        <f t="shared" si="13"/>
        <v/>
      </c>
      <c r="U55" s="4" t="str">
        <f t="shared" si="14"/>
        <v/>
      </c>
      <c r="V55" s="2" t="str">
        <f t="shared" si="15"/>
        <v/>
      </c>
    </row>
    <row r="56" spans="18:22">
      <c r="R56" s="4" t="str">
        <f t="shared" si="6"/>
        <v/>
      </c>
      <c r="S56" s="37" t="str">
        <f t="shared" si="12"/>
        <v/>
      </c>
      <c r="T56" s="18" t="str">
        <f t="shared" si="13"/>
        <v/>
      </c>
      <c r="U56" s="4" t="str">
        <f t="shared" si="14"/>
        <v/>
      </c>
      <c r="V56" s="2" t="str">
        <f t="shared" si="15"/>
        <v/>
      </c>
    </row>
    <row r="57" spans="18:22">
      <c r="R57" s="4" t="str">
        <f t="shared" si="6"/>
        <v/>
      </c>
      <c r="S57" s="37" t="str">
        <f t="shared" si="12"/>
        <v/>
      </c>
      <c r="T57" s="18" t="str">
        <f t="shared" si="13"/>
        <v/>
      </c>
      <c r="U57" s="4" t="str">
        <f t="shared" si="14"/>
        <v/>
      </c>
      <c r="V57" s="2" t="str">
        <f t="shared" si="15"/>
        <v/>
      </c>
    </row>
    <row r="58" spans="18:22">
      <c r="R58" s="4" t="str">
        <f t="shared" si="6"/>
        <v/>
      </c>
      <c r="S58" s="37" t="str">
        <f t="shared" si="12"/>
        <v/>
      </c>
      <c r="T58" s="18" t="str">
        <f t="shared" si="13"/>
        <v/>
      </c>
      <c r="U58" s="4" t="str">
        <f t="shared" si="14"/>
        <v/>
      </c>
      <c r="V58" s="2" t="str">
        <f t="shared" si="15"/>
        <v/>
      </c>
    </row>
    <row r="59" spans="18:22">
      <c r="R59" s="4" t="str">
        <f t="shared" si="6"/>
        <v/>
      </c>
      <c r="S59" s="37" t="str">
        <f t="shared" si="12"/>
        <v/>
      </c>
      <c r="T59" s="18" t="str">
        <f t="shared" si="13"/>
        <v/>
      </c>
      <c r="U59" s="4" t="str">
        <f t="shared" si="14"/>
        <v/>
      </c>
      <c r="V59" s="2" t="str">
        <f t="shared" si="15"/>
        <v/>
      </c>
    </row>
    <row r="60" spans="18:22">
      <c r="R60" s="4" t="str">
        <f t="shared" si="6"/>
        <v/>
      </c>
      <c r="S60" s="37" t="str">
        <f t="shared" si="12"/>
        <v/>
      </c>
      <c r="T60" s="18" t="str">
        <f t="shared" si="13"/>
        <v/>
      </c>
      <c r="U60" s="4" t="str">
        <f t="shared" si="14"/>
        <v/>
      </c>
      <c r="V60" s="2" t="str">
        <f t="shared" si="15"/>
        <v/>
      </c>
    </row>
    <row r="61" spans="18:22">
      <c r="R61" s="4" t="str">
        <f t="shared" si="6"/>
        <v/>
      </c>
      <c r="S61" s="37" t="str">
        <f t="shared" si="12"/>
        <v/>
      </c>
      <c r="T61" s="18" t="str">
        <f t="shared" si="13"/>
        <v/>
      </c>
      <c r="U61" s="4" t="str">
        <f t="shared" si="14"/>
        <v/>
      </c>
      <c r="V61" s="2" t="str">
        <f t="shared" si="15"/>
        <v/>
      </c>
    </row>
    <row r="62" spans="18:22">
      <c r="R62" s="4" t="str">
        <f t="shared" si="6"/>
        <v/>
      </c>
      <c r="S62" s="37" t="str">
        <f t="shared" si="12"/>
        <v/>
      </c>
      <c r="T62" s="18" t="str">
        <f t="shared" si="13"/>
        <v/>
      </c>
      <c r="U62" s="4" t="str">
        <f t="shared" si="14"/>
        <v/>
      </c>
      <c r="V62" s="2" t="str">
        <f t="shared" si="15"/>
        <v/>
      </c>
    </row>
    <row r="63" spans="18:22">
      <c r="R63" s="4" t="str">
        <f t="shared" si="6"/>
        <v/>
      </c>
      <c r="S63" s="37" t="str">
        <f t="shared" si="12"/>
        <v/>
      </c>
      <c r="T63" s="18" t="str">
        <f t="shared" si="13"/>
        <v/>
      </c>
      <c r="U63" s="4" t="str">
        <f t="shared" si="14"/>
        <v/>
      </c>
      <c r="V63" s="2" t="str">
        <f t="shared" si="15"/>
        <v/>
      </c>
    </row>
    <row r="64" spans="18:22">
      <c r="R64" s="4" t="str">
        <f t="shared" si="6"/>
        <v/>
      </c>
      <c r="S64" s="37" t="str">
        <f t="shared" si="12"/>
        <v/>
      </c>
      <c r="T64" s="18" t="str">
        <f t="shared" si="13"/>
        <v/>
      </c>
      <c r="U64" s="4" t="str">
        <f t="shared" si="14"/>
        <v/>
      </c>
      <c r="V64" s="2" t="str">
        <f t="shared" si="15"/>
        <v/>
      </c>
    </row>
    <row r="65" spans="18:22">
      <c r="R65" s="4" t="str">
        <f t="shared" si="6"/>
        <v/>
      </c>
      <c r="S65" s="37" t="str">
        <f t="shared" si="12"/>
        <v/>
      </c>
      <c r="T65" s="18" t="str">
        <f t="shared" si="13"/>
        <v/>
      </c>
      <c r="U65" s="4" t="str">
        <f t="shared" si="14"/>
        <v/>
      </c>
      <c r="V65" s="2" t="str">
        <f t="shared" si="15"/>
        <v/>
      </c>
    </row>
    <row r="66" spans="18:22">
      <c r="R66" s="4" t="str">
        <f t="shared" si="6"/>
        <v/>
      </c>
      <c r="S66" s="37" t="str">
        <f t="shared" si="12"/>
        <v/>
      </c>
      <c r="T66" s="18" t="str">
        <f t="shared" si="13"/>
        <v/>
      </c>
      <c r="U66" s="4" t="str">
        <f t="shared" si="14"/>
        <v/>
      </c>
      <c r="V66" s="2" t="str">
        <f t="shared" si="15"/>
        <v/>
      </c>
    </row>
    <row r="67" spans="18:22">
      <c r="R67" s="4" t="str">
        <f t="shared" si="6"/>
        <v/>
      </c>
      <c r="S67" s="37" t="str">
        <f t="shared" si="12"/>
        <v/>
      </c>
      <c r="T67" s="18" t="str">
        <f t="shared" si="13"/>
        <v/>
      </c>
      <c r="U67" s="4" t="str">
        <f t="shared" si="14"/>
        <v/>
      </c>
      <c r="V67" s="2" t="str">
        <f t="shared" si="15"/>
        <v/>
      </c>
    </row>
    <row r="68" spans="18:22">
      <c r="R68" s="4" t="str">
        <f t="shared" si="6"/>
        <v/>
      </c>
      <c r="S68" s="37" t="str">
        <f t="shared" si="12"/>
        <v/>
      </c>
      <c r="T68" s="18" t="str">
        <f t="shared" si="13"/>
        <v/>
      </c>
      <c r="U68" s="4" t="str">
        <f t="shared" si="14"/>
        <v/>
      </c>
      <c r="V68" s="2" t="str">
        <f t="shared" si="15"/>
        <v/>
      </c>
    </row>
    <row r="69" spans="18:22">
      <c r="R69" s="4" t="str">
        <f t="shared" si="6"/>
        <v/>
      </c>
      <c r="S69" s="37" t="str">
        <f t="shared" si="12"/>
        <v/>
      </c>
      <c r="T69" s="18" t="str">
        <f t="shared" si="13"/>
        <v/>
      </c>
      <c r="U69" s="4" t="str">
        <f t="shared" si="14"/>
        <v/>
      </c>
      <c r="V69" s="2" t="str">
        <f t="shared" si="15"/>
        <v/>
      </c>
    </row>
    <row r="70" spans="18:22">
      <c r="R70" s="4" t="str">
        <f t="shared" si="6"/>
        <v/>
      </c>
      <c r="S70" s="37" t="str">
        <f t="shared" si="12"/>
        <v/>
      </c>
      <c r="T70" s="18" t="str">
        <f t="shared" si="13"/>
        <v/>
      </c>
      <c r="U70" s="4" t="str">
        <f t="shared" si="14"/>
        <v/>
      </c>
      <c r="V70" s="2" t="str">
        <f t="shared" si="15"/>
        <v/>
      </c>
    </row>
    <row r="71" spans="18:22">
      <c r="R71" s="4" t="str">
        <f t="shared" si="6"/>
        <v/>
      </c>
      <c r="S71" s="37" t="str">
        <f t="shared" si="12"/>
        <v/>
      </c>
      <c r="T71" s="18" t="str">
        <f t="shared" si="13"/>
        <v/>
      </c>
      <c r="U71" s="4" t="str">
        <f t="shared" si="14"/>
        <v/>
      </c>
      <c r="V71" s="2" t="str">
        <f t="shared" si="15"/>
        <v/>
      </c>
    </row>
    <row r="72" spans="18:22">
      <c r="R72" s="4" t="str">
        <f t="shared" si="6"/>
        <v/>
      </c>
      <c r="S72" s="37" t="str">
        <f t="shared" si="12"/>
        <v/>
      </c>
      <c r="T72" s="18" t="str">
        <f t="shared" si="13"/>
        <v/>
      </c>
      <c r="U72" s="4" t="str">
        <f t="shared" si="14"/>
        <v/>
      </c>
      <c r="V72" s="2" t="str">
        <f t="shared" si="15"/>
        <v/>
      </c>
    </row>
    <row r="73" spans="18:22">
      <c r="R73" s="4" t="str">
        <f t="shared" si="6"/>
        <v/>
      </c>
      <c r="S73" s="37" t="str">
        <f t="shared" si="12"/>
        <v/>
      </c>
      <c r="T73" s="18" t="str">
        <f t="shared" si="13"/>
        <v/>
      </c>
      <c r="U73" s="4" t="str">
        <f t="shared" si="14"/>
        <v/>
      </c>
      <c r="V73" s="2" t="str">
        <f t="shared" si="15"/>
        <v/>
      </c>
    </row>
    <row r="74" spans="18:22">
      <c r="R74" s="4" t="str">
        <f t="shared" si="6"/>
        <v/>
      </c>
      <c r="S74" s="37" t="str">
        <f t="shared" si="12"/>
        <v/>
      </c>
      <c r="T74" s="18" t="str">
        <f t="shared" si="13"/>
        <v/>
      </c>
      <c r="U74" s="4" t="str">
        <f t="shared" si="14"/>
        <v/>
      </c>
      <c r="V74" s="2" t="str">
        <f t="shared" si="15"/>
        <v/>
      </c>
    </row>
    <row r="75" spans="18:22">
      <c r="R75" s="4" t="str">
        <f t="shared" si="6"/>
        <v/>
      </c>
      <c r="S75" s="37" t="str">
        <f t="shared" si="12"/>
        <v/>
      </c>
      <c r="T75" s="18" t="str">
        <f t="shared" si="13"/>
        <v/>
      </c>
      <c r="U75" s="4" t="str">
        <f t="shared" si="14"/>
        <v/>
      </c>
      <c r="V75" s="2" t="str">
        <f t="shared" si="15"/>
        <v/>
      </c>
    </row>
    <row r="76" spans="18:22">
      <c r="R76" s="4" t="str">
        <f t="shared" si="6"/>
        <v/>
      </c>
      <c r="S76" s="37" t="str">
        <f t="shared" si="12"/>
        <v/>
      </c>
      <c r="T76" s="18" t="str">
        <f t="shared" si="13"/>
        <v/>
      </c>
      <c r="U76" s="4" t="str">
        <f t="shared" si="14"/>
        <v/>
      </c>
      <c r="V76" s="2" t="str">
        <f t="shared" si="15"/>
        <v/>
      </c>
    </row>
    <row r="77" spans="18:22">
      <c r="R77" s="4" t="str">
        <f t="shared" si="6"/>
        <v/>
      </c>
      <c r="S77" s="37" t="str">
        <f t="shared" ref="S77:S107" si="16">IF(V77="","",B11)</f>
        <v/>
      </c>
      <c r="T77" s="18" t="str">
        <f t="shared" ref="T77:T107" si="17">IF(V77="","",J$6)</f>
        <v/>
      </c>
      <c r="U77" s="4" t="str">
        <f t="shared" ref="U77:U107" si="18">IF(V77="","",$J$7)</f>
        <v/>
      </c>
      <c r="V77" s="2" t="str">
        <f t="shared" ref="V77:V107" si="19">IF(J11&gt;0,J11,"")</f>
        <v/>
      </c>
    </row>
    <row r="78" spans="18:22">
      <c r="R78" s="4" t="str">
        <f t="shared" si="6"/>
        <v/>
      </c>
      <c r="S78" s="37" t="str">
        <f t="shared" si="16"/>
        <v/>
      </c>
      <c r="T78" s="18" t="str">
        <f t="shared" si="17"/>
        <v/>
      </c>
      <c r="U78" s="4" t="str">
        <f t="shared" si="18"/>
        <v/>
      </c>
      <c r="V78" s="2" t="str">
        <f t="shared" si="19"/>
        <v/>
      </c>
    </row>
    <row r="79" spans="18:22">
      <c r="R79" s="4" t="str">
        <f t="shared" ref="R79:R142" si="20">IF(V79="","",$C$5)</f>
        <v/>
      </c>
      <c r="S79" s="37" t="str">
        <f t="shared" si="16"/>
        <v/>
      </c>
      <c r="T79" s="18" t="str">
        <f t="shared" si="17"/>
        <v/>
      </c>
      <c r="U79" s="4" t="str">
        <f t="shared" si="18"/>
        <v/>
      </c>
      <c r="V79" s="2" t="str">
        <f t="shared" si="19"/>
        <v/>
      </c>
    </row>
    <row r="80" spans="18:22">
      <c r="R80" s="4" t="str">
        <f t="shared" si="20"/>
        <v/>
      </c>
      <c r="S80" s="37" t="str">
        <f t="shared" si="16"/>
        <v/>
      </c>
      <c r="T80" s="18" t="str">
        <f t="shared" si="17"/>
        <v/>
      </c>
      <c r="U80" s="4" t="str">
        <f t="shared" si="18"/>
        <v/>
      </c>
      <c r="V80" s="2" t="str">
        <f t="shared" si="19"/>
        <v/>
      </c>
    </row>
    <row r="81" spans="18:22">
      <c r="R81" s="4" t="str">
        <f t="shared" si="20"/>
        <v/>
      </c>
      <c r="S81" s="37" t="str">
        <f t="shared" si="16"/>
        <v/>
      </c>
      <c r="T81" s="18" t="str">
        <f t="shared" si="17"/>
        <v/>
      </c>
      <c r="U81" s="4" t="str">
        <f t="shared" si="18"/>
        <v/>
      </c>
      <c r="V81" s="2" t="str">
        <f t="shared" si="19"/>
        <v/>
      </c>
    </row>
    <row r="82" spans="18:22">
      <c r="R82" s="4" t="str">
        <f t="shared" si="20"/>
        <v/>
      </c>
      <c r="S82" s="37" t="str">
        <f t="shared" si="16"/>
        <v/>
      </c>
      <c r="T82" s="18" t="str">
        <f t="shared" si="17"/>
        <v/>
      </c>
      <c r="U82" s="4" t="str">
        <f t="shared" si="18"/>
        <v/>
      </c>
      <c r="V82" s="2" t="str">
        <f t="shared" si="19"/>
        <v/>
      </c>
    </row>
    <row r="83" spans="18:22">
      <c r="R83" s="4" t="str">
        <f t="shared" si="20"/>
        <v/>
      </c>
      <c r="S83" s="37" t="str">
        <f t="shared" si="16"/>
        <v/>
      </c>
      <c r="T83" s="18" t="str">
        <f t="shared" si="17"/>
        <v/>
      </c>
      <c r="U83" s="4" t="str">
        <f t="shared" si="18"/>
        <v/>
      </c>
      <c r="V83" s="2" t="str">
        <f t="shared" si="19"/>
        <v/>
      </c>
    </row>
    <row r="84" spans="18:22">
      <c r="R84" s="4" t="str">
        <f t="shared" si="20"/>
        <v/>
      </c>
      <c r="S84" s="37" t="str">
        <f t="shared" si="16"/>
        <v/>
      </c>
      <c r="T84" s="18" t="str">
        <f t="shared" si="17"/>
        <v/>
      </c>
      <c r="U84" s="4" t="str">
        <f t="shared" si="18"/>
        <v/>
      </c>
      <c r="V84" s="2" t="str">
        <f t="shared" si="19"/>
        <v/>
      </c>
    </row>
    <row r="85" spans="18:22">
      <c r="R85" s="4" t="str">
        <f t="shared" si="20"/>
        <v/>
      </c>
      <c r="S85" s="37" t="str">
        <f t="shared" si="16"/>
        <v/>
      </c>
      <c r="T85" s="18" t="str">
        <f t="shared" si="17"/>
        <v/>
      </c>
      <c r="U85" s="4" t="str">
        <f t="shared" si="18"/>
        <v/>
      </c>
      <c r="V85" s="2" t="str">
        <f t="shared" si="19"/>
        <v/>
      </c>
    </row>
    <row r="86" spans="18:22">
      <c r="R86" s="4" t="str">
        <f t="shared" si="20"/>
        <v/>
      </c>
      <c r="S86" s="37" t="str">
        <f t="shared" si="16"/>
        <v/>
      </c>
      <c r="T86" s="18" t="str">
        <f t="shared" si="17"/>
        <v/>
      </c>
      <c r="U86" s="4" t="str">
        <f t="shared" si="18"/>
        <v/>
      </c>
      <c r="V86" s="2" t="str">
        <f t="shared" si="19"/>
        <v/>
      </c>
    </row>
    <row r="87" spans="18:22">
      <c r="R87" s="4" t="str">
        <f t="shared" si="20"/>
        <v/>
      </c>
      <c r="S87" s="37" t="str">
        <f t="shared" si="16"/>
        <v/>
      </c>
      <c r="T87" s="18" t="str">
        <f t="shared" si="17"/>
        <v/>
      </c>
      <c r="U87" s="4" t="str">
        <f t="shared" si="18"/>
        <v/>
      </c>
      <c r="V87" s="2" t="str">
        <f t="shared" si="19"/>
        <v/>
      </c>
    </row>
    <row r="88" spans="18:22">
      <c r="R88" s="4" t="str">
        <f t="shared" si="20"/>
        <v/>
      </c>
      <c r="S88" s="37" t="str">
        <f t="shared" si="16"/>
        <v/>
      </c>
      <c r="T88" s="18" t="str">
        <f t="shared" si="17"/>
        <v/>
      </c>
      <c r="U88" s="4" t="str">
        <f t="shared" si="18"/>
        <v/>
      </c>
      <c r="V88" s="2" t="str">
        <f t="shared" si="19"/>
        <v/>
      </c>
    </row>
    <row r="89" spans="18:22">
      <c r="R89" s="4" t="str">
        <f t="shared" si="20"/>
        <v/>
      </c>
      <c r="S89" s="37" t="str">
        <f t="shared" si="16"/>
        <v/>
      </c>
      <c r="T89" s="18" t="str">
        <f t="shared" si="17"/>
        <v/>
      </c>
      <c r="U89" s="4" t="str">
        <f t="shared" si="18"/>
        <v/>
      </c>
      <c r="V89" s="2" t="str">
        <f t="shared" si="19"/>
        <v/>
      </c>
    </row>
    <row r="90" spans="18:22">
      <c r="R90" s="4" t="str">
        <f t="shared" si="20"/>
        <v/>
      </c>
      <c r="S90" s="37" t="str">
        <f t="shared" si="16"/>
        <v/>
      </c>
      <c r="T90" s="18" t="str">
        <f t="shared" si="17"/>
        <v/>
      </c>
      <c r="U90" s="4" t="str">
        <f t="shared" si="18"/>
        <v/>
      </c>
      <c r="V90" s="2" t="str">
        <f t="shared" si="19"/>
        <v/>
      </c>
    </row>
    <row r="91" spans="18:22">
      <c r="R91" s="4" t="str">
        <f t="shared" si="20"/>
        <v/>
      </c>
      <c r="S91" s="37" t="str">
        <f t="shared" si="16"/>
        <v/>
      </c>
      <c r="T91" s="18" t="str">
        <f t="shared" si="17"/>
        <v/>
      </c>
      <c r="U91" s="4" t="str">
        <f t="shared" si="18"/>
        <v/>
      </c>
      <c r="V91" s="2" t="str">
        <f t="shared" si="19"/>
        <v/>
      </c>
    </row>
    <row r="92" spans="18:22">
      <c r="R92" s="4" t="str">
        <f t="shared" si="20"/>
        <v/>
      </c>
      <c r="S92" s="37" t="str">
        <f t="shared" si="16"/>
        <v/>
      </c>
      <c r="T92" s="18" t="str">
        <f t="shared" si="17"/>
        <v/>
      </c>
      <c r="U92" s="4" t="str">
        <f t="shared" si="18"/>
        <v/>
      </c>
      <c r="V92" s="2" t="str">
        <f t="shared" si="19"/>
        <v/>
      </c>
    </row>
    <row r="93" spans="18:22">
      <c r="R93" s="4" t="str">
        <f t="shared" si="20"/>
        <v/>
      </c>
      <c r="S93" s="37" t="str">
        <f t="shared" si="16"/>
        <v/>
      </c>
      <c r="T93" s="18" t="str">
        <f t="shared" si="17"/>
        <v/>
      </c>
      <c r="U93" s="4" t="str">
        <f t="shared" si="18"/>
        <v/>
      </c>
      <c r="V93" s="2" t="str">
        <f t="shared" si="19"/>
        <v/>
      </c>
    </row>
    <row r="94" spans="18:22">
      <c r="R94" s="4" t="str">
        <f t="shared" si="20"/>
        <v/>
      </c>
      <c r="S94" s="37" t="str">
        <f t="shared" si="16"/>
        <v/>
      </c>
      <c r="T94" s="18" t="str">
        <f t="shared" si="17"/>
        <v/>
      </c>
      <c r="U94" s="4" t="str">
        <f t="shared" si="18"/>
        <v/>
      </c>
      <c r="V94" s="2" t="str">
        <f t="shared" si="19"/>
        <v/>
      </c>
    </row>
    <row r="95" spans="18:22">
      <c r="R95" s="4" t="str">
        <f t="shared" si="20"/>
        <v/>
      </c>
      <c r="S95" s="37" t="str">
        <f t="shared" si="16"/>
        <v/>
      </c>
      <c r="T95" s="18" t="str">
        <f t="shared" si="17"/>
        <v/>
      </c>
      <c r="U95" s="4" t="str">
        <f t="shared" si="18"/>
        <v/>
      </c>
      <c r="V95" s="2" t="str">
        <f t="shared" si="19"/>
        <v/>
      </c>
    </row>
    <row r="96" spans="18:22">
      <c r="R96" s="4" t="str">
        <f t="shared" si="20"/>
        <v/>
      </c>
      <c r="S96" s="37" t="str">
        <f t="shared" si="16"/>
        <v/>
      </c>
      <c r="T96" s="18" t="str">
        <f t="shared" si="17"/>
        <v/>
      </c>
      <c r="U96" s="4" t="str">
        <f t="shared" si="18"/>
        <v/>
      </c>
      <c r="V96" s="2" t="str">
        <f t="shared" si="19"/>
        <v/>
      </c>
    </row>
    <row r="97" spans="18:22">
      <c r="R97" s="4" t="str">
        <f t="shared" si="20"/>
        <v/>
      </c>
      <c r="S97" s="37" t="str">
        <f t="shared" si="16"/>
        <v/>
      </c>
      <c r="T97" s="18" t="str">
        <f t="shared" si="17"/>
        <v/>
      </c>
      <c r="U97" s="4" t="str">
        <f t="shared" si="18"/>
        <v/>
      </c>
      <c r="V97" s="2" t="str">
        <f t="shared" si="19"/>
        <v/>
      </c>
    </row>
    <row r="98" spans="18:22">
      <c r="R98" s="4" t="str">
        <f t="shared" si="20"/>
        <v/>
      </c>
      <c r="S98" s="37" t="str">
        <f t="shared" si="16"/>
        <v/>
      </c>
      <c r="T98" s="18" t="str">
        <f t="shared" si="17"/>
        <v/>
      </c>
      <c r="U98" s="4" t="str">
        <f t="shared" si="18"/>
        <v/>
      </c>
      <c r="V98" s="2" t="str">
        <f t="shared" si="19"/>
        <v/>
      </c>
    </row>
    <row r="99" spans="18:22">
      <c r="R99" s="4" t="str">
        <f t="shared" si="20"/>
        <v/>
      </c>
      <c r="S99" s="37" t="str">
        <f t="shared" si="16"/>
        <v/>
      </c>
      <c r="T99" s="18" t="str">
        <f t="shared" si="17"/>
        <v/>
      </c>
      <c r="U99" s="4" t="str">
        <f t="shared" si="18"/>
        <v/>
      </c>
      <c r="V99" s="2" t="str">
        <f t="shared" si="19"/>
        <v/>
      </c>
    </row>
    <row r="100" spans="18:22">
      <c r="R100" s="4" t="str">
        <f t="shared" si="20"/>
        <v/>
      </c>
      <c r="S100" s="37" t="str">
        <f t="shared" si="16"/>
        <v/>
      </c>
      <c r="T100" s="18" t="str">
        <f t="shared" si="17"/>
        <v/>
      </c>
      <c r="U100" s="4" t="str">
        <f t="shared" si="18"/>
        <v/>
      </c>
      <c r="V100" s="2" t="str">
        <f t="shared" si="19"/>
        <v/>
      </c>
    </row>
    <row r="101" spans="18:22">
      <c r="R101" s="4" t="str">
        <f t="shared" si="20"/>
        <v/>
      </c>
      <c r="S101" s="37" t="str">
        <f t="shared" si="16"/>
        <v/>
      </c>
      <c r="T101" s="18" t="str">
        <f t="shared" si="17"/>
        <v/>
      </c>
      <c r="U101" s="4" t="str">
        <f t="shared" si="18"/>
        <v/>
      </c>
      <c r="V101" s="2" t="str">
        <f t="shared" si="19"/>
        <v/>
      </c>
    </row>
    <row r="102" spans="18:22">
      <c r="R102" s="4" t="str">
        <f t="shared" si="20"/>
        <v/>
      </c>
      <c r="S102" s="37" t="str">
        <f t="shared" si="16"/>
        <v/>
      </c>
      <c r="T102" s="18" t="str">
        <f t="shared" si="17"/>
        <v/>
      </c>
      <c r="U102" s="4" t="str">
        <f t="shared" si="18"/>
        <v/>
      </c>
      <c r="V102" s="2" t="str">
        <f t="shared" si="19"/>
        <v/>
      </c>
    </row>
    <row r="103" spans="18:22">
      <c r="R103" s="4" t="str">
        <f t="shared" si="20"/>
        <v/>
      </c>
      <c r="S103" s="37" t="str">
        <f t="shared" si="16"/>
        <v/>
      </c>
      <c r="T103" s="18" t="str">
        <f t="shared" si="17"/>
        <v/>
      </c>
      <c r="U103" s="4" t="str">
        <f t="shared" si="18"/>
        <v/>
      </c>
      <c r="V103" s="2" t="str">
        <f t="shared" si="19"/>
        <v/>
      </c>
    </row>
    <row r="104" spans="18:22">
      <c r="R104" s="4" t="str">
        <f t="shared" si="20"/>
        <v/>
      </c>
      <c r="S104" s="37" t="str">
        <f t="shared" si="16"/>
        <v/>
      </c>
      <c r="T104" s="18" t="str">
        <f t="shared" si="17"/>
        <v/>
      </c>
      <c r="U104" s="4" t="str">
        <f t="shared" si="18"/>
        <v/>
      </c>
      <c r="V104" s="2" t="str">
        <f t="shared" si="19"/>
        <v/>
      </c>
    </row>
    <row r="105" spans="18:22">
      <c r="R105" s="4" t="str">
        <f t="shared" si="20"/>
        <v/>
      </c>
      <c r="S105" s="37" t="str">
        <f t="shared" si="16"/>
        <v/>
      </c>
      <c r="T105" s="18" t="str">
        <f t="shared" si="17"/>
        <v/>
      </c>
      <c r="U105" s="4" t="str">
        <f t="shared" si="18"/>
        <v/>
      </c>
      <c r="V105" s="2" t="str">
        <f t="shared" si="19"/>
        <v/>
      </c>
    </row>
    <row r="106" spans="18:22">
      <c r="R106" s="4" t="str">
        <f t="shared" si="20"/>
        <v/>
      </c>
      <c r="S106" s="37" t="str">
        <f t="shared" si="16"/>
        <v/>
      </c>
      <c r="T106" s="18" t="str">
        <f t="shared" si="17"/>
        <v/>
      </c>
      <c r="U106" s="4" t="str">
        <f t="shared" si="18"/>
        <v/>
      </c>
      <c r="V106" s="2" t="str">
        <f t="shared" si="19"/>
        <v/>
      </c>
    </row>
    <row r="107" spans="18:22">
      <c r="R107" s="4" t="str">
        <f t="shared" si="20"/>
        <v/>
      </c>
      <c r="S107" s="37" t="str">
        <f t="shared" si="16"/>
        <v/>
      </c>
      <c r="T107" s="18" t="str">
        <f t="shared" si="17"/>
        <v/>
      </c>
      <c r="U107" s="4" t="str">
        <f t="shared" si="18"/>
        <v/>
      </c>
      <c r="V107" s="2" t="str">
        <f t="shared" si="19"/>
        <v/>
      </c>
    </row>
    <row r="108" spans="18:22">
      <c r="R108" s="4" t="str">
        <f t="shared" si="20"/>
        <v/>
      </c>
      <c r="S108" s="37" t="str">
        <f t="shared" ref="S108:S138" si="21">IF(V108="","",B11)</f>
        <v/>
      </c>
      <c r="T108" s="18" t="str">
        <f t="shared" ref="T108:T138" si="22">IF(V108="","",K$6)</f>
        <v/>
      </c>
      <c r="U108" s="4" t="str">
        <f t="shared" ref="U108:U137" si="23">IF(V108="","",$K$7)</f>
        <v/>
      </c>
      <c r="V108" s="2" t="str">
        <f t="shared" ref="V108:V138" si="24">IF(K11&gt;0,K11,"")</f>
        <v/>
      </c>
    </row>
    <row r="109" spans="18:22">
      <c r="R109" s="4" t="str">
        <f t="shared" si="20"/>
        <v/>
      </c>
      <c r="S109" s="37" t="str">
        <f t="shared" si="21"/>
        <v/>
      </c>
      <c r="T109" s="18" t="str">
        <f t="shared" si="22"/>
        <v/>
      </c>
      <c r="U109" s="4" t="str">
        <f t="shared" si="23"/>
        <v/>
      </c>
      <c r="V109" s="2" t="str">
        <f t="shared" si="24"/>
        <v/>
      </c>
    </row>
    <row r="110" spans="18:22">
      <c r="R110" s="4" t="str">
        <f t="shared" si="20"/>
        <v/>
      </c>
      <c r="S110" s="37" t="str">
        <f t="shared" si="21"/>
        <v/>
      </c>
      <c r="T110" s="18" t="str">
        <f t="shared" si="22"/>
        <v/>
      </c>
      <c r="U110" s="4" t="str">
        <f t="shared" si="23"/>
        <v/>
      </c>
      <c r="V110" s="2" t="str">
        <f t="shared" si="24"/>
        <v/>
      </c>
    </row>
    <row r="111" spans="18:22">
      <c r="R111" s="4" t="str">
        <f t="shared" si="20"/>
        <v/>
      </c>
      <c r="S111" s="37" t="str">
        <f t="shared" si="21"/>
        <v/>
      </c>
      <c r="T111" s="18" t="str">
        <f t="shared" si="22"/>
        <v/>
      </c>
      <c r="U111" s="4" t="str">
        <f t="shared" si="23"/>
        <v/>
      </c>
      <c r="V111" s="2" t="str">
        <f t="shared" si="24"/>
        <v/>
      </c>
    </row>
    <row r="112" spans="18:22">
      <c r="R112" s="4" t="str">
        <f t="shared" si="20"/>
        <v/>
      </c>
      <c r="S112" s="37" t="str">
        <f t="shared" si="21"/>
        <v/>
      </c>
      <c r="T112" s="18" t="str">
        <f t="shared" si="22"/>
        <v/>
      </c>
      <c r="U112" s="4" t="str">
        <f t="shared" si="23"/>
        <v/>
      </c>
      <c r="V112" s="2" t="str">
        <f t="shared" si="24"/>
        <v/>
      </c>
    </row>
    <row r="113" spans="18:22">
      <c r="R113" s="4" t="str">
        <f t="shared" si="20"/>
        <v/>
      </c>
      <c r="S113" s="37" t="str">
        <f t="shared" si="21"/>
        <v/>
      </c>
      <c r="T113" s="18" t="str">
        <f t="shared" si="22"/>
        <v/>
      </c>
      <c r="U113" s="4" t="str">
        <f t="shared" si="23"/>
        <v/>
      </c>
      <c r="V113" s="2" t="str">
        <f t="shared" si="24"/>
        <v/>
      </c>
    </row>
    <row r="114" spans="18:22">
      <c r="R114" s="4" t="str">
        <f t="shared" si="20"/>
        <v/>
      </c>
      <c r="S114" s="37" t="str">
        <f t="shared" si="21"/>
        <v/>
      </c>
      <c r="T114" s="18" t="str">
        <f t="shared" si="22"/>
        <v/>
      </c>
      <c r="U114" s="4" t="str">
        <f t="shared" si="23"/>
        <v/>
      </c>
      <c r="V114" s="2" t="str">
        <f t="shared" si="24"/>
        <v/>
      </c>
    </row>
    <row r="115" spans="18:22">
      <c r="R115" s="4" t="str">
        <f t="shared" si="20"/>
        <v/>
      </c>
      <c r="S115" s="37" t="str">
        <f t="shared" si="21"/>
        <v/>
      </c>
      <c r="T115" s="18" t="str">
        <f t="shared" si="22"/>
        <v/>
      </c>
      <c r="U115" s="4" t="str">
        <f t="shared" si="23"/>
        <v/>
      </c>
      <c r="V115" s="2" t="str">
        <f t="shared" si="24"/>
        <v/>
      </c>
    </row>
    <row r="116" spans="18:22">
      <c r="R116" s="4" t="str">
        <f t="shared" si="20"/>
        <v/>
      </c>
      <c r="S116" s="37" t="str">
        <f t="shared" si="21"/>
        <v/>
      </c>
      <c r="T116" s="18" t="str">
        <f t="shared" si="22"/>
        <v/>
      </c>
      <c r="U116" s="4" t="str">
        <f t="shared" si="23"/>
        <v/>
      </c>
      <c r="V116" s="2" t="str">
        <f t="shared" si="24"/>
        <v/>
      </c>
    </row>
    <row r="117" spans="18:22">
      <c r="R117" s="4" t="str">
        <f t="shared" si="20"/>
        <v/>
      </c>
      <c r="S117" s="37" t="str">
        <f t="shared" si="21"/>
        <v/>
      </c>
      <c r="T117" s="18" t="str">
        <f t="shared" si="22"/>
        <v/>
      </c>
      <c r="U117" s="4" t="str">
        <f t="shared" si="23"/>
        <v/>
      </c>
      <c r="V117" s="2" t="str">
        <f t="shared" si="24"/>
        <v/>
      </c>
    </row>
    <row r="118" spans="18:22">
      <c r="R118" s="4" t="str">
        <f t="shared" si="20"/>
        <v/>
      </c>
      <c r="S118" s="37" t="str">
        <f t="shared" si="21"/>
        <v/>
      </c>
      <c r="T118" s="18" t="str">
        <f t="shared" si="22"/>
        <v/>
      </c>
      <c r="U118" s="4" t="str">
        <f t="shared" si="23"/>
        <v/>
      </c>
      <c r="V118" s="2" t="str">
        <f t="shared" si="24"/>
        <v/>
      </c>
    </row>
    <row r="119" spans="18:22">
      <c r="R119" s="4" t="str">
        <f t="shared" si="20"/>
        <v/>
      </c>
      <c r="S119" s="37" t="str">
        <f t="shared" si="21"/>
        <v/>
      </c>
      <c r="T119" s="18" t="str">
        <f t="shared" si="22"/>
        <v/>
      </c>
      <c r="U119" s="4" t="str">
        <f t="shared" si="23"/>
        <v/>
      </c>
      <c r="V119" s="2" t="str">
        <f t="shared" si="24"/>
        <v/>
      </c>
    </row>
    <row r="120" spans="18:22">
      <c r="R120" s="4" t="str">
        <f t="shared" si="20"/>
        <v/>
      </c>
      <c r="S120" s="37" t="str">
        <f t="shared" si="21"/>
        <v/>
      </c>
      <c r="T120" s="18" t="str">
        <f t="shared" si="22"/>
        <v/>
      </c>
      <c r="U120" s="4" t="str">
        <f t="shared" si="23"/>
        <v/>
      </c>
      <c r="V120" s="2" t="str">
        <f t="shared" si="24"/>
        <v/>
      </c>
    </row>
    <row r="121" spans="18:22">
      <c r="R121" s="4" t="str">
        <f t="shared" si="20"/>
        <v/>
      </c>
      <c r="S121" s="37" t="str">
        <f t="shared" si="21"/>
        <v/>
      </c>
      <c r="T121" s="18" t="str">
        <f t="shared" si="22"/>
        <v/>
      </c>
      <c r="U121" s="4" t="str">
        <f t="shared" si="23"/>
        <v/>
      </c>
      <c r="V121" s="2" t="str">
        <f t="shared" si="24"/>
        <v/>
      </c>
    </row>
    <row r="122" spans="18:22">
      <c r="R122" s="4" t="str">
        <f t="shared" si="20"/>
        <v/>
      </c>
      <c r="S122" s="37" t="str">
        <f t="shared" si="21"/>
        <v/>
      </c>
      <c r="T122" s="18" t="str">
        <f t="shared" si="22"/>
        <v/>
      </c>
      <c r="U122" s="4" t="str">
        <f t="shared" si="23"/>
        <v/>
      </c>
      <c r="V122" s="2" t="str">
        <f t="shared" si="24"/>
        <v/>
      </c>
    </row>
    <row r="123" spans="18:22">
      <c r="R123" s="4" t="str">
        <f t="shared" si="20"/>
        <v/>
      </c>
      <c r="S123" s="37" t="str">
        <f t="shared" si="21"/>
        <v/>
      </c>
      <c r="T123" s="18" t="str">
        <f t="shared" si="22"/>
        <v/>
      </c>
      <c r="U123" s="4" t="str">
        <f t="shared" si="23"/>
        <v/>
      </c>
      <c r="V123" s="2" t="str">
        <f t="shared" si="24"/>
        <v/>
      </c>
    </row>
    <row r="124" spans="18:22">
      <c r="R124" s="4" t="str">
        <f t="shared" si="20"/>
        <v/>
      </c>
      <c r="S124" s="37" t="str">
        <f t="shared" si="21"/>
        <v/>
      </c>
      <c r="T124" s="18" t="str">
        <f t="shared" si="22"/>
        <v/>
      </c>
      <c r="U124" s="4" t="str">
        <f t="shared" si="23"/>
        <v/>
      </c>
      <c r="V124" s="2" t="str">
        <f t="shared" si="24"/>
        <v/>
      </c>
    </row>
    <row r="125" spans="18:22">
      <c r="R125" s="4" t="str">
        <f t="shared" si="20"/>
        <v/>
      </c>
      <c r="S125" s="37" t="str">
        <f t="shared" si="21"/>
        <v/>
      </c>
      <c r="T125" s="18" t="str">
        <f t="shared" si="22"/>
        <v/>
      </c>
      <c r="U125" s="4" t="str">
        <f t="shared" si="23"/>
        <v/>
      </c>
      <c r="V125" s="2" t="str">
        <f t="shared" si="24"/>
        <v/>
      </c>
    </row>
    <row r="126" spans="18:22">
      <c r="R126" s="4" t="str">
        <f t="shared" si="20"/>
        <v/>
      </c>
      <c r="S126" s="37" t="str">
        <f t="shared" si="21"/>
        <v/>
      </c>
      <c r="T126" s="18" t="str">
        <f t="shared" si="22"/>
        <v/>
      </c>
      <c r="U126" s="4" t="str">
        <f t="shared" si="23"/>
        <v/>
      </c>
      <c r="V126" s="2" t="str">
        <f t="shared" si="24"/>
        <v/>
      </c>
    </row>
    <row r="127" spans="18:22">
      <c r="R127" s="4" t="str">
        <f t="shared" si="20"/>
        <v/>
      </c>
      <c r="S127" s="37" t="str">
        <f t="shared" si="21"/>
        <v/>
      </c>
      <c r="T127" s="18" t="str">
        <f t="shared" si="22"/>
        <v/>
      </c>
      <c r="U127" s="4" t="str">
        <f t="shared" si="23"/>
        <v/>
      </c>
      <c r="V127" s="2" t="str">
        <f t="shared" si="24"/>
        <v/>
      </c>
    </row>
    <row r="128" spans="18:22">
      <c r="R128" s="4" t="str">
        <f t="shared" si="20"/>
        <v/>
      </c>
      <c r="S128" s="37" t="str">
        <f t="shared" si="21"/>
        <v/>
      </c>
      <c r="T128" s="18" t="str">
        <f t="shared" si="22"/>
        <v/>
      </c>
      <c r="U128" s="4" t="str">
        <f t="shared" si="23"/>
        <v/>
      </c>
      <c r="V128" s="2" t="str">
        <f t="shared" si="24"/>
        <v/>
      </c>
    </row>
    <row r="129" spans="18:22">
      <c r="R129" s="4" t="str">
        <f t="shared" si="20"/>
        <v/>
      </c>
      <c r="S129" s="37" t="str">
        <f t="shared" si="21"/>
        <v/>
      </c>
      <c r="T129" s="18" t="str">
        <f t="shared" si="22"/>
        <v/>
      </c>
      <c r="U129" s="4" t="str">
        <f t="shared" si="23"/>
        <v/>
      </c>
      <c r="V129" s="2" t="str">
        <f t="shared" si="24"/>
        <v/>
      </c>
    </row>
    <row r="130" spans="18:22">
      <c r="R130" s="4" t="str">
        <f t="shared" si="20"/>
        <v/>
      </c>
      <c r="S130" s="37" t="str">
        <f t="shared" si="21"/>
        <v/>
      </c>
      <c r="T130" s="18" t="str">
        <f t="shared" si="22"/>
        <v/>
      </c>
      <c r="U130" s="4" t="str">
        <f t="shared" si="23"/>
        <v/>
      </c>
      <c r="V130" s="2" t="str">
        <f t="shared" si="24"/>
        <v/>
      </c>
    </row>
    <row r="131" spans="18:22">
      <c r="R131" s="4" t="str">
        <f t="shared" si="20"/>
        <v/>
      </c>
      <c r="S131" s="37" t="str">
        <f t="shared" si="21"/>
        <v/>
      </c>
      <c r="T131" s="18" t="str">
        <f t="shared" si="22"/>
        <v/>
      </c>
      <c r="U131" s="4" t="str">
        <f t="shared" si="23"/>
        <v/>
      </c>
      <c r="V131" s="2" t="str">
        <f t="shared" si="24"/>
        <v/>
      </c>
    </row>
    <row r="132" spans="18:22">
      <c r="R132" s="4" t="str">
        <f t="shared" si="20"/>
        <v/>
      </c>
      <c r="S132" s="37" t="str">
        <f t="shared" si="21"/>
        <v/>
      </c>
      <c r="T132" s="18" t="str">
        <f t="shared" si="22"/>
        <v/>
      </c>
      <c r="U132" s="4" t="str">
        <f t="shared" si="23"/>
        <v/>
      </c>
      <c r="V132" s="2" t="str">
        <f t="shared" si="24"/>
        <v/>
      </c>
    </row>
    <row r="133" spans="18:22">
      <c r="R133" s="4" t="str">
        <f t="shared" si="20"/>
        <v/>
      </c>
      <c r="S133" s="37" t="str">
        <f t="shared" si="21"/>
        <v/>
      </c>
      <c r="T133" s="18" t="str">
        <f t="shared" si="22"/>
        <v/>
      </c>
      <c r="U133" s="4" t="str">
        <f t="shared" si="23"/>
        <v/>
      </c>
      <c r="V133" s="2" t="str">
        <f t="shared" si="24"/>
        <v/>
      </c>
    </row>
    <row r="134" spans="18:22">
      <c r="R134" s="4" t="str">
        <f t="shared" si="20"/>
        <v/>
      </c>
      <c r="S134" s="37" t="str">
        <f t="shared" si="21"/>
        <v/>
      </c>
      <c r="T134" s="18" t="str">
        <f t="shared" si="22"/>
        <v/>
      </c>
      <c r="U134" s="4" t="str">
        <f t="shared" si="23"/>
        <v/>
      </c>
      <c r="V134" s="2" t="str">
        <f t="shared" si="24"/>
        <v/>
      </c>
    </row>
    <row r="135" spans="18:22">
      <c r="R135" s="4" t="str">
        <f t="shared" si="20"/>
        <v/>
      </c>
      <c r="S135" s="37" t="str">
        <f t="shared" si="21"/>
        <v/>
      </c>
      <c r="T135" s="18" t="str">
        <f t="shared" si="22"/>
        <v/>
      </c>
      <c r="U135" s="4" t="str">
        <f t="shared" si="23"/>
        <v/>
      </c>
      <c r="V135" s="2" t="str">
        <f t="shared" si="24"/>
        <v/>
      </c>
    </row>
    <row r="136" spans="18:22">
      <c r="R136" s="4" t="str">
        <f t="shared" si="20"/>
        <v/>
      </c>
      <c r="S136" s="37" t="str">
        <f t="shared" si="21"/>
        <v/>
      </c>
      <c r="T136" s="18" t="str">
        <f t="shared" si="22"/>
        <v/>
      </c>
      <c r="U136" s="4" t="str">
        <f t="shared" si="23"/>
        <v/>
      </c>
      <c r="V136" s="2" t="str">
        <f t="shared" si="24"/>
        <v/>
      </c>
    </row>
    <row r="137" spans="18:22">
      <c r="R137" s="4" t="str">
        <f t="shared" si="20"/>
        <v/>
      </c>
      <c r="S137" s="37" t="str">
        <f t="shared" si="21"/>
        <v/>
      </c>
      <c r="T137" s="18" t="str">
        <f t="shared" si="22"/>
        <v/>
      </c>
      <c r="U137" s="4" t="str">
        <f t="shared" si="23"/>
        <v/>
      </c>
      <c r="V137" s="2" t="str">
        <f t="shared" si="24"/>
        <v/>
      </c>
    </row>
    <row r="138" spans="18:22">
      <c r="R138" s="4" t="str">
        <f t="shared" si="20"/>
        <v/>
      </c>
      <c r="S138" s="37" t="str">
        <f t="shared" si="21"/>
        <v/>
      </c>
      <c r="T138" s="18" t="str">
        <f t="shared" si="22"/>
        <v/>
      </c>
      <c r="U138" s="4" t="str">
        <f t="shared" ref="U138:U169" si="25">IF(V138="","",$L$7)</f>
        <v/>
      </c>
      <c r="V138" s="2" t="str">
        <f t="shared" si="24"/>
        <v/>
      </c>
    </row>
    <row r="139" spans="18:22">
      <c r="R139" s="4" t="str">
        <f t="shared" si="20"/>
        <v/>
      </c>
      <c r="S139" s="37" t="str">
        <f t="shared" ref="S139:S169" si="26">IF(V139="","",B11)</f>
        <v/>
      </c>
      <c r="T139" s="18" t="str">
        <f t="shared" ref="T139:T169" si="27">IF(V139="","",L$6)</f>
        <v/>
      </c>
      <c r="U139" s="4" t="str">
        <f t="shared" si="25"/>
        <v/>
      </c>
      <c r="V139" s="2" t="str">
        <f t="shared" ref="V139:V169" si="28">IF(L11&gt;0,L11,"")</f>
        <v/>
      </c>
    </row>
    <row r="140" spans="18:22">
      <c r="R140" s="4" t="str">
        <f t="shared" si="20"/>
        <v/>
      </c>
      <c r="S140" s="37" t="str">
        <f t="shared" si="26"/>
        <v/>
      </c>
      <c r="T140" s="18" t="str">
        <f t="shared" si="27"/>
        <v/>
      </c>
      <c r="U140" s="4" t="str">
        <f t="shared" si="25"/>
        <v/>
      </c>
      <c r="V140" s="2" t="str">
        <f t="shared" si="28"/>
        <v/>
      </c>
    </row>
    <row r="141" spans="18:22">
      <c r="R141" s="4" t="str">
        <f t="shared" si="20"/>
        <v/>
      </c>
      <c r="S141" s="37" t="str">
        <f t="shared" si="26"/>
        <v/>
      </c>
      <c r="T141" s="18" t="str">
        <f t="shared" si="27"/>
        <v/>
      </c>
      <c r="U141" s="4" t="str">
        <f t="shared" si="25"/>
        <v/>
      </c>
      <c r="V141" s="2" t="str">
        <f t="shared" si="28"/>
        <v/>
      </c>
    </row>
    <row r="142" spans="18:22">
      <c r="R142" s="4" t="str">
        <f t="shared" si="20"/>
        <v/>
      </c>
      <c r="S142" s="37" t="str">
        <f t="shared" si="26"/>
        <v/>
      </c>
      <c r="T142" s="18" t="str">
        <f t="shared" si="27"/>
        <v/>
      </c>
      <c r="U142" s="4" t="str">
        <f t="shared" si="25"/>
        <v/>
      </c>
      <c r="V142" s="2" t="str">
        <f t="shared" si="28"/>
        <v/>
      </c>
    </row>
    <row r="143" spans="18:22">
      <c r="R143" s="4" t="str">
        <f t="shared" ref="R143:R200" si="29">IF(V143="","",$C$5)</f>
        <v/>
      </c>
      <c r="S143" s="37" t="str">
        <f t="shared" si="26"/>
        <v/>
      </c>
      <c r="T143" s="18" t="str">
        <f t="shared" si="27"/>
        <v/>
      </c>
      <c r="U143" s="4" t="str">
        <f t="shared" si="25"/>
        <v/>
      </c>
      <c r="V143" s="2" t="str">
        <f t="shared" si="28"/>
        <v/>
      </c>
    </row>
    <row r="144" spans="18:22">
      <c r="R144" s="4" t="str">
        <f t="shared" si="29"/>
        <v/>
      </c>
      <c r="S144" s="37" t="str">
        <f t="shared" si="26"/>
        <v/>
      </c>
      <c r="T144" s="18" t="str">
        <f t="shared" si="27"/>
        <v/>
      </c>
      <c r="U144" s="4" t="str">
        <f t="shared" si="25"/>
        <v/>
      </c>
      <c r="V144" s="2" t="str">
        <f t="shared" si="28"/>
        <v/>
      </c>
    </row>
    <row r="145" spans="18:22">
      <c r="R145" s="4" t="str">
        <f t="shared" si="29"/>
        <v/>
      </c>
      <c r="S145" s="37" t="str">
        <f t="shared" si="26"/>
        <v/>
      </c>
      <c r="T145" s="18" t="str">
        <f t="shared" si="27"/>
        <v/>
      </c>
      <c r="U145" s="4" t="str">
        <f t="shared" si="25"/>
        <v/>
      </c>
      <c r="V145" s="2" t="str">
        <f t="shared" si="28"/>
        <v/>
      </c>
    </row>
    <row r="146" spans="18:22">
      <c r="R146" s="4" t="str">
        <f t="shared" si="29"/>
        <v/>
      </c>
      <c r="S146" s="37" t="str">
        <f t="shared" si="26"/>
        <v/>
      </c>
      <c r="T146" s="18" t="str">
        <f t="shared" si="27"/>
        <v/>
      </c>
      <c r="U146" s="4" t="str">
        <f t="shared" si="25"/>
        <v/>
      </c>
      <c r="V146" s="2" t="str">
        <f t="shared" si="28"/>
        <v/>
      </c>
    </row>
    <row r="147" spans="18:22">
      <c r="R147" s="4" t="str">
        <f t="shared" si="29"/>
        <v/>
      </c>
      <c r="S147" s="37" t="str">
        <f t="shared" si="26"/>
        <v/>
      </c>
      <c r="T147" s="18" t="str">
        <f t="shared" si="27"/>
        <v/>
      </c>
      <c r="U147" s="4" t="str">
        <f t="shared" si="25"/>
        <v/>
      </c>
      <c r="V147" s="2" t="str">
        <f t="shared" si="28"/>
        <v/>
      </c>
    </row>
    <row r="148" spans="18:22">
      <c r="R148" s="4" t="str">
        <f t="shared" si="29"/>
        <v/>
      </c>
      <c r="S148" s="37" t="str">
        <f t="shared" si="26"/>
        <v/>
      </c>
      <c r="T148" s="18" t="str">
        <f t="shared" si="27"/>
        <v/>
      </c>
      <c r="U148" s="4" t="str">
        <f t="shared" si="25"/>
        <v/>
      </c>
      <c r="V148" s="2" t="str">
        <f t="shared" si="28"/>
        <v/>
      </c>
    </row>
    <row r="149" spans="18:22">
      <c r="R149" s="4" t="str">
        <f t="shared" si="29"/>
        <v/>
      </c>
      <c r="S149" s="37" t="str">
        <f t="shared" si="26"/>
        <v/>
      </c>
      <c r="T149" s="18" t="str">
        <f t="shared" si="27"/>
        <v/>
      </c>
      <c r="U149" s="4" t="str">
        <f t="shared" si="25"/>
        <v/>
      </c>
      <c r="V149" s="2" t="str">
        <f t="shared" si="28"/>
        <v/>
      </c>
    </row>
    <row r="150" spans="18:22">
      <c r="R150" s="4" t="str">
        <f t="shared" si="29"/>
        <v/>
      </c>
      <c r="S150" s="37" t="str">
        <f t="shared" si="26"/>
        <v/>
      </c>
      <c r="T150" s="18" t="str">
        <f t="shared" si="27"/>
        <v/>
      </c>
      <c r="U150" s="4" t="str">
        <f t="shared" si="25"/>
        <v/>
      </c>
      <c r="V150" s="2" t="str">
        <f t="shared" si="28"/>
        <v/>
      </c>
    </row>
    <row r="151" spans="18:22">
      <c r="R151" s="4" t="str">
        <f t="shared" si="29"/>
        <v/>
      </c>
      <c r="S151" s="37" t="str">
        <f t="shared" si="26"/>
        <v/>
      </c>
      <c r="T151" s="18" t="str">
        <f t="shared" si="27"/>
        <v/>
      </c>
      <c r="U151" s="4" t="str">
        <f t="shared" si="25"/>
        <v/>
      </c>
      <c r="V151" s="2" t="str">
        <f t="shared" si="28"/>
        <v/>
      </c>
    </row>
    <row r="152" spans="18:22">
      <c r="R152" s="4" t="str">
        <f t="shared" si="29"/>
        <v/>
      </c>
      <c r="S152" s="37" t="str">
        <f t="shared" si="26"/>
        <v/>
      </c>
      <c r="T152" s="18" t="str">
        <f t="shared" si="27"/>
        <v/>
      </c>
      <c r="U152" s="4" t="str">
        <f t="shared" si="25"/>
        <v/>
      </c>
      <c r="V152" s="2" t="str">
        <f t="shared" si="28"/>
        <v/>
      </c>
    </row>
    <row r="153" spans="18:22">
      <c r="R153" s="4" t="str">
        <f t="shared" si="29"/>
        <v/>
      </c>
      <c r="S153" s="37" t="str">
        <f t="shared" si="26"/>
        <v/>
      </c>
      <c r="T153" s="18" t="str">
        <f t="shared" si="27"/>
        <v/>
      </c>
      <c r="U153" s="4" t="str">
        <f t="shared" si="25"/>
        <v/>
      </c>
      <c r="V153" s="2" t="str">
        <f t="shared" si="28"/>
        <v/>
      </c>
    </row>
    <row r="154" spans="18:22">
      <c r="R154" s="4" t="str">
        <f t="shared" si="29"/>
        <v/>
      </c>
      <c r="S154" s="37" t="str">
        <f t="shared" si="26"/>
        <v/>
      </c>
      <c r="T154" s="18" t="str">
        <f t="shared" si="27"/>
        <v/>
      </c>
      <c r="U154" s="4" t="str">
        <f t="shared" si="25"/>
        <v/>
      </c>
      <c r="V154" s="2" t="str">
        <f t="shared" si="28"/>
        <v/>
      </c>
    </row>
    <row r="155" spans="18:22">
      <c r="R155" s="4" t="str">
        <f t="shared" si="29"/>
        <v/>
      </c>
      <c r="S155" s="37" t="str">
        <f t="shared" si="26"/>
        <v/>
      </c>
      <c r="T155" s="18" t="str">
        <f t="shared" si="27"/>
        <v/>
      </c>
      <c r="U155" s="4" t="str">
        <f t="shared" si="25"/>
        <v/>
      </c>
      <c r="V155" s="2" t="str">
        <f t="shared" si="28"/>
        <v/>
      </c>
    </row>
    <row r="156" spans="18:22">
      <c r="R156" s="4" t="str">
        <f t="shared" si="29"/>
        <v/>
      </c>
      <c r="S156" s="37" t="str">
        <f t="shared" si="26"/>
        <v/>
      </c>
      <c r="T156" s="18" t="str">
        <f t="shared" si="27"/>
        <v/>
      </c>
      <c r="U156" s="4" t="str">
        <f t="shared" si="25"/>
        <v/>
      </c>
      <c r="V156" s="2" t="str">
        <f t="shared" si="28"/>
        <v/>
      </c>
    </row>
    <row r="157" spans="18:22">
      <c r="R157" s="4" t="str">
        <f t="shared" si="29"/>
        <v/>
      </c>
      <c r="S157" s="37" t="str">
        <f t="shared" si="26"/>
        <v/>
      </c>
      <c r="T157" s="18" t="str">
        <f t="shared" si="27"/>
        <v/>
      </c>
      <c r="U157" s="4" t="str">
        <f t="shared" si="25"/>
        <v/>
      </c>
      <c r="V157" s="2" t="str">
        <f t="shared" si="28"/>
        <v/>
      </c>
    </row>
    <row r="158" spans="18:22">
      <c r="R158" s="4" t="str">
        <f t="shared" si="29"/>
        <v/>
      </c>
      <c r="S158" s="37" t="str">
        <f t="shared" si="26"/>
        <v/>
      </c>
      <c r="T158" s="18" t="str">
        <f t="shared" si="27"/>
        <v/>
      </c>
      <c r="U158" s="4" t="str">
        <f t="shared" si="25"/>
        <v/>
      </c>
      <c r="V158" s="2" t="str">
        <f t="shared" si="28"/>
        <v/>
      </c>
    </row>
    <row r="159" spans="18:22">
      <c r="R159" s="4" t="str">
        <f t="shared" si="29"/>
        <v/>
      </c>
      <c r="S159" s="37" t="str">
        <f t="shared" si="26"/>
        <v/>
      </c>
      <c r="T159" s="18" t="str">
        <f t="shared" si="27"/>
        <v/>
      </c>
      <c r="U159" s="4" t="str">
        <f t="shared" si="25"/>
        <v/>
      </c>
      <c r="V159" s="2" t="str">
        <f t="shared" si="28"/>
        <v/>
      </c>
    </row>
    <row r="160" spans="18:22">
      <c r="R160" s="4" t="str">
        <f t="shared" si="29"/>
        <v/>
      </c>
      <c r="S160" s="37" t="str">
        <f t="shared" si="26"/>
        <v/>
      </c>
      <c r="T160" s="18" t="str">
        <f t="shared" si="27"/>
        <v/>
      </c>
      <c r="U160" s="4" t="str">
        <f t="shared" si="25"/>
        <v/>
      </c>
      <c r="V160" s="2" t="str">
        <f t="shared" si="28"/>
        <v/>
      </c>
    </row>
    <row r="161" spans="18:22">
      <c r="R161" s="4" t="str">
        <f t="shared" si="29"/>
        <v/>
      </c>
      <c r="S161" s="37" t="str">
        <f t="shared" si="26"/>
        <v/>
      </c>
      <c r="T161" s="18" t="str">
        <f t="shared" si="27"/>
        <v/>
      </c>
      <c r="U161" s="4" t="str">
        <f t="shared" si="25"/>
        <v/>
      </c>
      <c r="V161" s="2" t="str">
        <f t="shared" si="28"/>
        <v/>
      </c>
    </row>
    <row r="162" spans="18:22">
      <c r="R162" s="4" t="str">
        <f t="shared" si="29"/>
        <v/>
      </c>
      <c r="S162" s="37" t="str">
        <f t="shared" si="26"/>
        <v/>
      </c>
      <c r="T162" s="18" t="str">
        <f t="shared" si="27"/>
        <v/>
      </c>
      <c r="U162" s="4" t="str">
        <f t="shared" si="25"/>
        <v/>
      </c>
      <c r="V162" s="2" t="str">
        <f t="shared" si="28"/>
        <v/>
      </c>
    </row>
    <row r="163" spans="18:22">
      <c r="R163" s="4" t="str">
        <f t="shared" si="29"/>
        <v/>
      </c>
      <c r="S163" s="37" t="str">
        <f t="shared" si="26"/>
        <v/>
      </c>
      <c r="T163" s="18" t="str">
        <f t="shared" si="27"/>
        <v/>
      </c>
      <c r="U163" s="4" t="str">
        <f t="shared" si="25"/>
        <v/>
      </c>
      <c r="V163" s="2" t="str">
        <f t="shared" si="28"/>
        <v/>
      </c>
    </row>
    <row r="164" spans="18:22">
      <c r="R164" s="4" t="str">
        <f t="shared" si="29"/>
        <v/>
      </c>
      <c r="S164" s="37" t="str">
        <f t="shared" si="26"/>
        <v/>
      </c>
      <c r="T164" s="18" t="str">
        <f t="shared" si="27"/>
        <v/>
      </c>
      <c r="U164" s="4" t="str">
        <f t="shared" si="25"/>
        <v/>
      </c>
      <c r="V164" s="2" t="str">
        <f t="shared" si="28"/>
        <v/>
      </c>
    </row>
    <row r="165" spans="18:22">
      <c r="R165" s="4" t="str">
        <f t="shared" si="29"/>
        <v/>
      </c>
      <c r="S165" s="37" t="str">
        <f t="shared" si="26"/>
        <v/>
      </c>
      <c r="T165" s="18" t="str">
        <f t="shared" si="27"/>
        <v/>
      </c>
      <c r="U165" s="4" t="str">
        <f t="shared" si="25"/>
        <v/>
      </c>
      <c r="V165" s="2" t="str">
        <f t="shared" si="28"/>
        <v/>
      </c>
    </row>
    <row r="166" spans="18:22">
      <c r="R166" s="4" t="str">
        <f t="shared" si="29"/>
        <v/>
      </c>
      <c r="S166" s="37" t="str">
        <f t="shared" si="26"/>
        <v/>
      </c>
      <c r="T166" s="18" t="str">
        <f t="shared" si="27"/>
        <v/>
      </c>
      <c r="U166" s="4" t="str">
        <f t="shared" si="25"/>
        <v/>
      </c>
      <c r="V166" s="2" t="str">
        <f t="shared" si="28"/>
        <v/>
      </c>
    </row>
    <row r="167" spans="18:22">
      <c r="R167" s="4" t="str">
        <f t="shared" si="29"/>
        <v/>
      </c>
      <c r="S167" s="37" t="str">
        <f t="shared" si="26"/>
        <v/>
      </c>
      <c r="T167" s="18" t="str">
        <f t="shared" si="27"/>
        <v/>
      </c>
      <c r="U167" s="4" t="str">
        <f t="shared" si="25"/>
        <v/>
      </c>
      <c r="V167" s="2" t="str">
        <f t="shared" si="28"/>
        <v/>
      </c>
    </row>
    <row r="168" spans="18:22">
      <c r="R168" s="4" t="str">
        <f t="shared" si="29"/>
        <v/>
      </c>
      <c r="S168" s="37" t="str">
        <f t="shared" si="26"/>
        <v/>
      </c>
      <c r="T168" s="18" t="str">
        <f t="shared" si="27"/>
        <v/>
      </c>
      <c r="U168" s="4" t="str">
        <f t="shared" si="25"/>
        <v/>
      </c>
      <c r="V168" s="2" t="str">
        <f t="shared" si="28"/>
        <v/>
      </c>
    </row>
    <row r="169" spans="18:22">
      <c r="R169" s="4" t="str">
        <f t="shared" si="29"/>
        <v/>
      </c>
      <c r="S169" s="37" t="str">
        <f t="shared" si="26"/>
        <v/>
      </c>
      <c r="T169" s="18" t="str">
        <f t="shared" si="27"/>
        <v/>
      </c>
      <c r="U169" s="4" t="str">
        <f t="shared" si="25"/>
        <v/>
      </c>
      <c r="V169" s="2" t="str">
        <f t="shared" si="28"/>
        <v/>
      </c>
    </row>
    <row r="170" spans="18:22">
      <c r="R170" s="4" t="str">
        <f t="shared" si="29"/>
        <v/>
      </c>
      <c r="S170" s="37" t="str">
        <f t="shared" ref="S170:S200" si="30">IF(V170="","",B11)</f>
        <v/>
      </c>
      <c r="T170" s="18" t="str">
        <f t="shared" ref="T170:T200" si="31">IF(V170="","",M$6)</f>
        <v/>
      </c>
      <c r="U170" s="4" t="str">
        <f t="shared" ref="U170:U200" si="32">IF(V170="","",$M$7)</f>
        <v/>
      </c>
      <c r="V170" s="2" t="str">
        <f t="shared" ref="V170:V200" si="33">IF(M11&gt;0,M11,"")</f>
        <v/>
      </c>
    </row>
    <row r="171" spans="18:22">
      <c r="R171" s="4" t="str">
        <f t="shared" si="29"/>
        <v/>
      </c>
      <c r="S171" s="37" t="str">
        <f t="shared" si="30"/>
        <v/>
      </c>
      <c r="T171" s="18" t="str">
        <f t="shared" si="31"/>
        <v/>
      </c>
      <c r="U171" s="4" t="str">
        <f t="shared" si="32"/>
        <v/>
      </c>
      <c r="V171" s="2" t="str">
        <f t="shared" si="33"/>
        <v/>
      </c>
    </row>
    <row r="172" spans="18:22">
      <c r="R172" s="4" t="str">
        <f t="shared" si="29"/>
        <v/>
      </c>
      <c r="S172" s="37" t="str">
        <f t="shared" si="30"/>
        <v/>
      </c>
      <c r="T172" s="18" t="str">
        <f t="shared" si="31"/>
        <v/>
      </c>
      <c r="U172" s="4" t="str">
        <f t="shared" si="32"/>
        <v/>
      </c>
      <c r="V172" s="2" t="str">
        <f t="shared" si="33"/>
        <v/>
      </c>
    </row>
    <row r="173" spans="18:22">
      <c r="R173" s="4" t="str">
        <f t="shared" si="29"/>
        <v/>
      </c>
      <c r="S173" s="37" t="str">
        <f t="shared" si="30"/>
        <v/>
      </c>
      <c r="T173" s="18" t="str">
        <f t="shared" si="31"/>
        <v/>
      </c>
      <c r="U173" s="4" t="str">
        <f t="shared" si="32"/>
        <v/>
      </c>
      <c r="V173" s="2" t="str">
        <f t="shared" si="33"/>
        <v/>
      </c>
    </row>
    <row r="174" spans="18:22">
      <c r="R174" s="4" t="str">
        <f t="shared" si="29"/>
        <v/>
      </c>
      <c r="S174" s="37" t="str">
        <f t="shared" si="30"/>
        <v/>
      </c>
      <c r="T174" s="18" t="str">
        <f t="shared" si="31"/>
        <v/>
      </c>
      <c r="U174" s="4" t="str">
        <f t="shared" si="32"/>
        <v/>
      </c>
      <c r="V174" s="2" t="str">
        <f t="shared" si="33"/>
        <v/>
      </c>
    </row>
    <row r="175" spans="18:22">
      <c r="R175" s="4" t="str">
        <f t="shared" si="29"/>
        <v/>
      </c>
      <c r="S175" s="37" t="str">
        <f t="shared" si="30"/>
        <v/>
      </c>
      <c r="T175" s="18" t="str">
        <f t="shared" si="31"/>
        <v/>
      </c>
      <c r="U175" s="4" t="str">
        <f t="shared" si="32"/>
        <v/>
      </c>
      <c r="V175" s="2" t="str">
        <f t="shared" si="33"/>
        <v/>
      </c>
    </row>
    <row r="176" spans="18:22">
      <c r="R176" s="4" t="str">
        <f t="shared" si="29"/>
        <v/>
      </c>
      <c r="S176" s="37" t="str">
        <f t="shared" si="30"/>
        <v/>
      </c>
      <c r="T176" s="18" t="str">
        <f t="shared" si="31"/>
        <v/>
      </c>
      <c r="U176" s="4" t="str">
        <f t="shared" si="32"/>
        <v/>
      </c>
      <c r="V176" s="2" t="str">
        <f t="shared" si="33"/>
        <v/>
      </c>
    </row>
    <row r="177" spans="18:22">
      <c r="R177" s="4" t="str">
        <f t="shared" si="29"/>
        <v/>
      </c>
      <c r="S177" s="37" t="str">
        <f t="shared" si="30"/>
        <v/>
      </c>
      <c r="T177" s="18" t="str">
        <f t="shared" si="31"/>
        <v/>
      </c>
      <c r="U177" s="4" t="str">
        <f t="shared" si="32"/>
        <v/>
      </c>
      <c r="V177" s="2" t="str">
        <f t="shared" si="33"/>
        <v/>
      </c>
    </row>
    <row r="178" spans="18:22">
      <c r="R178" s="4" t="str">
        <f t="shared" si="29"/>
        <v/>
      </c>
      <c r="S178" s="37" t="str">
        <f t="shared" si="30"/>
        <v/>
      </c>
      <c r="T178" s="18" t="str">
        <f t="shared" si="31"/>
        <v/>
      </c>
      <c r="U178" s="4" t="str">
        <f t="shared" si="32"/>
        <v/>
      </c>
      <c r="V178" s="2" t="str">
        <f t="shared" si="33"/>
        <v/>
      </c>
    </row>
    <row r="179" spans="18:22">
      <c r="R179" s="4" t="str">
        <f t="shared" si="29"/>
        <v/>
      </c>
      <c r="S179" s="37" t="str">
        <f t="shared" si="30"/>
        <v/>
      </c>
      <c r="T179" s="18" t="str">
        <f t="shared" si="31"/>
        <v/>
      </c>
      <c r="U179" s="4" t="str">
        <f t="shared" si="32"/>
        <v/>
      </c>
      <c r="V179" s="2" t="str">
        <f t="shared" si="33"/>
        <v/>
      </c>
    </row>
    <row r="180" spans="18:22">
      <c r="R180" s="4" t="str">
        <f t="shared" si="29"/>
        <v/>
      </c>
      <c r="S180" s="37" t="str">
        <f t="shared" si="30"/>
        <v/>
      </c>
      <c r="T180" s="18" t="str">
        <f t="shared" si="31"/>
        <v/>
      </c>
      <c r="U180" s="4" t="str">
        <f t="shared" si="32"/>
        <v/>
      </c>
      <c r="V180" s="2" t="str">
        <f t="shared" si="33"/>
        <v/>
      </c>
    </row>
    <row r="181" spans="18:22">
      <c r="R181" s="4" t="str">
        <f t="shared" si="29"/>
        <v/>
      </c>
      <c r="S181" s="37" t="str">
        <f t="shared" si="30"/>
        <v/>
      </c>
      <c r="T181" s="18" t="str">
        <f t="shared" si="31"/>
        <v/>
      </c>
      <c r="U181" s="4" t="str">
        <f t="shared" si="32"/>
        <v/>
      </c>
      <c r="V181" s="2" t="str">
        <f t="shared" si="33"/>
        <v/>
      </c>
    </row>
    <row r="182" spans="18:22">
      <c r="R182" s="4" t="str">
        <f t="shared" si="29"/>
        <v/>
      </c>
      <c r="S182" s="37" t="str">
        <f t="shared" si="30"/>
        <v/>
      </c>
      <c r="T182" s="18" t="str">
        <f t="shared" si="31"/>
        <v/>
      </c>
      <c r="U182" s="4" t="str">
        <f t="shared" si="32"/>
        <v/>
      </c>
      <c r="V182" s="2" t="str">
        <f t="shared" si="33"/>
        <v/>
      </c>
    </row>
    <row r="183" spans="18:22">
      <c r="R183" s="4" t="str">
        <f t="shared" si="29"/>
        <v/>
      </c>
      <c r="S183" s="37" t="str">
        <f t="shared" si="30"/>
        <v/>
      </c>
      <c r="T183" s="18" t="str">
        <f t="shared" si="31"/>
        <v/>
      </c>
      <c r="U183" s="4" t="str">
        <f t="shared" si="32"/>
        <v/>
      </c>
      <c r="V183" s="2" t="str">
        <f t="shared" si="33"/>
        <v/>
      </c>
    </row>
    <row r="184" spans="18:22">
      <c r="R184" s="4" t="str">
        <f t="shared" si="29"/>
        <v/>
      </c>
      <c r="S184" s="37" t="str">
        <f t="shared" si="30"/>
        <v/>
      </c>
      <c r="T184" s="18" t="str">
        <f t="shared" si="31"/>
        <v/>
      </c>
      <c r="U184" s="4" t="str">
        <f t="shared" si="32"/>
        <v/>
      </c>
      <c r="V184" s="2" t="str">
        <f t="shared" si="33"/>
        <v/>
      </c>
    </row>
    <row r="185" spans="18:22">
      <c r="R185" s="4" t="str">
        <f t="shared" si="29"/>
        <v/>
      </c>
      <c r="S185" s="37" t="str">
        <f t="shared" si="30"/>
        <v/>
      </c>
      <c r="T185" s="18" t="str">
        <f t="shared" si="31"/>
        <v/>
      </c>
      <c r="U185" s="4" t="str">
        <f t="shared" si="32"/>
        <v/>
      </c>
      <c r="V185" s="2" t="str">
        <f t="shared" si="33"/>
        <v/>
      </c>
    </row>
    <row r="186" spans="18:22">
      <c r="R186" s="4" t="str">
        <f t="shared" si="29"/>
        <v/>
      </c>
      <c r="S186" s="37" t="str">
        <f t="shared" si="30"/>
        <v/>
      </c>
      <c r="T186" s="18" t="str">
        <f t="shared" si="31"/>
        <v/>
      </c>
      <c r="U186" s="4" t="str">
        <f t="shared" si="32"/>
        <v/>
      </c>
      <c r="V186" s="2" t="str">
        <f t="shared" si="33"/>
        <v/>
      </c>
    </row>
    <row r="187" spans="18:22">
      <c r="R187" s="4" t="str">
        <f t="shared" si="29"/>
        <v/>
      </c>
      <c r="S187" s="37" t="str">
        <f t="shared" si="30"/>
        <v/>
      </c>
      <c r="T187" s="18" t="str">
        <f t="shared" si="31"/>
        <v/>
      </c>
      <c r="U187" s="4" t="str">
        <f t="shared" si="32"/>
        <v/>
      </c>
      <c r="V187" s="2" t="str">
        <f t="shared" si="33"/>
        <v/>
      </c>
    </row>
    <row r="188" spans="18:22">
      <c r="R188" s="4" t="str">
        <f t="shared" si="29"/>
        <v/>
      </c>
      <c r="S188" s="37" t="str">
        <f t="shared" si="30"/>
        <v/>
      </c>
      <c r="T188" s="18" t="str">
        <f t="shared" si="31"/>
        <v/>
      </c>
      <c r="U188" s="4" t="str">
        <f t="shared" si="32"/>
        <v/>
      </c>
      <c r="V188" s="2" t="str">
        <f t="shared" si="33"/>
        <v/>
      </c>
    </row>
    <row r="189" spans="18:22">
      <c r="R189" s="4" t="str">
        <f t="shared" si="29"/>
        <v/>
      </c>
      <c r="S189" s="37" t="str">
        <f t="shared" si="30"/>
        <v/>
      </c>
      <c r="T189" s="18" t="str">
        <f t="shared" si="31"/>
        <v/>
      </c>
      <c r="U189" s="4" t="str">
        <f t="shared" si="32"/>
        <v/>
      </c>
      <c r="V189" s="2" t="str">
        <f t="shared" si="33"/>
        <v/>
      </c>
    </row>
    <row r="190" spans="18:22">
      <c r="R190" s="4" t="str">
        <f t="shared" si="29"/>
        <v/>
      </c>
      <c r="S190" s="37" t="str">
        <f t="shared" si="30"/>
        <v/>
      </c>
      <c r="T190" s="18" t="str">
        <f t="shared" si="31"/>
        <v/>
      </c>
      <c r="U190" s="4" t="str">
        <f t="shared" si="32"/>
        <v/>
      </c>
      <c r="V190" s="2" t="str">
        <f t="shared" si="33"/>
        <v/>
      </c>
    </row>
    <row r="191" spans="18:22">
      <c r="R191" s="4" t="str">
        <f t="shared" si="29"/>
        <v/>
      </c>
      <c r="S191" s="37" t="str">
        <f t="shared" si="30"/>
        <v/>
      </c>
      <c r="T191" s="18" t="str">
        <f t="shared" si="31"/>
        <v/>
      </c>
      <c r="U191" s="4" t="str">
        <f t="shared" si="32"/>
        <v/>
      </c>
      <c r="V191" s="2" t="str">
        <f t="shared" si="33"/>
        <v/>
      </c>
    </row>
    <row r="192" spans="18:22">
      <c r="R192" s="4" t="str">
        <f t="shared" si="29"/>
        <v/>
      </c>
      <c r="S192" s="37" t="str">
        <f t="shared" si="30"/>
        <v/>
      </c>
      <c r="T192" s="18" t="str">
        <f t="shared" si="31"/>
        <v/>
      </c>
      <c r="U192" s="4" t="str">
        <f t="shared" si="32"/>
        <v/>
      </c>
      <c r="V192" s="2" t="str">
        <f t="shared" si="33"/>
        <v/>
      </c>
    </row>
    <row r="193" spans="18:22">
      <c r="R193" s="4" t="str">
        <f t="shared" si="29"/>
        <v/>
      </c>
      <c r="S193" s="37" t="str">
        <f t="shared" si="30"/>
        <v/>
      </c>
      <c r="T193" s="18" t="str">
        <f t="shared" si="31"/>
        <v/>
      </c>
      <c r="U193" s="4" t="str">
        <f t="shared" si="32"/>
        <v/>
      </c>
      <c r="V193" s="2" t="str">
        <f t="shared" si="33"/>
        <v/>
      </c>
    </row>
    <row r="194" spans="18:22">
      <c r="R194" s="4" t="str">
        <f t="shared" si="29"/>
        <v/>
      </c>
      <c r="S194" s="37" t="str">
        <f t="shared" si="30"/>
        <v/>
      </c>
      <c r="T194" s="18" t="str">
        <f t="shared" si="31"/>
        <v/>
      </c>
      <c r="U194" s="4" t="str">
        <f t="shared" si="32"/>
        <v/>
      </c>
      <c r="V194" s="2" t="str">
        <f t="shared" si="33"/>
        <v/>
      </c>
    </row>
    <row r="195" spans="18:22">
      <c r="R195" s="4" t="str">
        <f t="shared" si="29"/>
        <v/>
      </c>
      <c r="S195" s="37" t="str">
        <f t="shared" si="30"/>
        <v/>
      </c>
      <c r="T195" s="18" t="str">
        <f t="shared" si="31"/>
        <v/>
      </c>
      <c r="U195" s="4" t="str">
        <f t="shared" si="32"/>
        <v/>
      </c>
      <c r="V195" s="2" t="str">
        <f t="shared" si="33"/>
        <v/>
      </c>
    </row>
    <row r="196" spans="18:22">
      <c r="R196" s="4" t="str">
        <f t="shared" si="29"/>
        <v/>
      </c>
      <c r="S196" s="37" t="str">
        <f t="shared" si="30"/>
        <v/>
      </c>
      <c r="T196" s="18" t="str">
        <f t="shared" si="31"/>
        <v/>
      </c>
      <c r="U196" s="4" t="str">
        <f t="shared" si="32"/>
        <v/>
      </c>
      <c r="V196" s="2" t="str">
        <f t="shared" si="33"/>
        <v/>
      </c>
    </row>
    <row r="197" spans="18:22">
      <c r="R197" s="4" t="str">
        <f t="shared" si="29"/>
        <v/>
      </c>
      <c r="S197" s="37" t="str">
        <f t="shared" si="30"/>
        <v/>
      </c>
      <c r="T197" s="18" t="str">
        <f t="shared" si="31"/>
        <v/>
      </c>
      <c r="U197" s="4" t="str">
        <f t="shared" si="32"/>
        <v/>
      </c>
      <c r="V197" s="2" t="str">
        <f t="shared" si="33"/>
        <v/>
      </c>
    </row>
    <row r="198" spans="18:22">
      <c r="R198" s="4" t="str">
        <f t="shared" si="29"/>
        <v/>
      </c>
      <c r="S198" s="37" t="str">
        <f t="shared" si="30"/>
        <v/>
      </c>
      <c r="T198" s="18" t="str">
        <f t="shared" si="31"/>
        <v/>
      </c>
      <c r="U198" s="4" t="str">
        <f t="shared" si="32"/>
        <v/>
      </c>
      <c r="V198" s="2" t="str">
        <f t="shared" si="33"/>
        <v/>
      </c>
    </row>
    <row r="199" spans="18:22">
      <c r="R199" s="4" t="str">
        <f t="shared" si="29"/>
        <v/>
      </c>
      <c r="S199" s="37" t="str">
        <f t="shared" si="30"/>
        <v/>
      </c>
      <c r="T199" s="18" t="str">
        <f t="shared" si="31"/>
        <v/>
      </c>
      <c r="U199" s="4" t="str">
        <f t="shared" si="32"/>
        <v/>
      </c>
      <c r="V199" s="2" t="str">
        <f t="shared" si="33"/>
        <v/>
      </c>
    </row>
    <row r="200" spans="18:22">
      <c r="R200" s="4" t="str">
        <f t="shared" si="29"/>
        <v/>
      </c>
      <c r="S200" s="37" t="str">
        <f t="shared" si="30"/>
        <v/>
      </c>
      <c r="T200" s="18" t="str">
        <f t="shared" si="31"/>
        <v/>
      </c>
      <c r="U200" s="4" t="str">
        <f t="shared" si="32"/>
        <v/>
      </c>
      <c r="V200" s="2" t="str">
        <f t="shared" si="33"/>
        <v/>
      </c>
    </row>
    <row r="201" spans="18:22">
      <c r="R201" s="4" t="str">
        <f t="shared" ref="R201:R231" si="34">IF(V201="","",$C$5)</f>
        <v/>
      </c>
      <c r="S201" s="37" t="str">
        <f t="shared" ref="S201:S231" si="35">IF(V201="","",B11)</f>
        <v/>
      </c>
      <c r="T201" s="18" t="str">
        <f t="shared" ref="T201:T231" si="36">IF(V201="","",N$6)</f>
        <v/>
      </c>
      <c r="U201" s="4" t="str">
        <f t="shared" ref="U201:U231" si="37">IF(V201="","",$N$7)</f>
        <v/>
      </c>
      <c r="V201" s="2" t="str">
        <f t="shared" ref="V201:V231" si="38">IF(N11&gt;0,N11,"")</f>
        <v/>
      </c>
    </row>
    <row r="202" spans="18:22">
      <c r="R202" s="4" t="str">
        <f t="shared" si="34"/>
        <v/>
      </c>
      <c r="S202" s="37" t="str">
        <f t="shared" si="35"/>
        <v/>
      </c>
      <c r="T202" s="18" t="str">
        <f t="shared" si="36"/>
        <v/>
      </c>
      <c r="U202" s="4" t="str">
        <f t="shared" si="37"/>
        <v/>
      </c>
      <c r="V202" s="2" t="str">
        <f t="shared" si="38"/>
        <v/>
      </c>
    </row>
    <row r="203" spans="18:22">
      <c r="R203" s="4" t="str">
        <f t="shared" si="34"/>
        <v/>
      </c>
      <c r="S203" s="37" t="str">
        <f t="shared" si="35"/>
        <v/>
      </c>
      <c r="T203" s="18" t="str">
        <f t="shared" si="36"/>
        <v/>
      </c>
      <c r="U203" s="4" t="str">
        <f t="shared" si="37"/>
        <v/>
      </c>
      <c r="V203" s="2" t="str">
        <f t="shared" si="38"/>
        <v/>
      </c>
    </row>
    <row r="204" spans="18:22">
      <c r="R204" s="4" t="str">
        <f t="shared" si="34"/>
        <v/>
      </c>
      <c r="S204" s="37" t="str">
        <f t="shared" si="35"/>
        <v/>
      </c>
      <c r="T204" s="18" t="str">
        <f t="shared" si="36"/>
        <v/>
      </c>
      <c r="U204" s="4" t="str">
        <f t="shared" si="37"/>
        <v/>
      </c>
      <c r="V204" s="2" t="str">
        <f t="shared" si="38"/>
        <v/>
      </c>
    </row>
    <row r="205" spans="18:22">
      <c r="R205" s="4" t="str">
        <f t="shared" si="34"/>
        <v/>
      </c>
      <c r="S205" s="37" t="str">
        <f t="shared" si="35"/>
        <v/>
      </c>
      <c r="T205" s="18" t="str">
        <f t="shared" si="36"/>
        <v/>
      </c>
      <c r="U205" s="4" t="str">
        <f t="shared" si="37"/>
        <v/>
      </c>
      <c r="V205" s="2" t="str">
        <f t="shared" si="38"/>
        <v/>
      </c>
    </row>
    <row r="206" spans="18:22">
      <c r="R206" s="4" t="str">
        <f t="shared" si="34"/>
        <v/>
      </c>
      <c r="S206" s="37" t="str">
        <f t="shared" si="35"/>
        <v/>
      </c>
      <c r="T206" s="18" t="str">
        <f t="shared" si="36"/>
        <v/>
      </c>
      <c r="U206" s="4" t="str">
        <f t="shared" si="37"/>
        <v/>
      </c>
      <c r="V206" s="2" t="str">
        <f t="shared" si="38"/>
        <v/>
      </c>
    </row>
    <row r="207" spans="18:22">
      <c r="R207" s="4" t="str">
        <f t="shared" si="34"/>
        <v/>
      </c>
      <c r="S207" s="37" t="str">
        <f t="shared" si="35"/>
        <v/>
      </c>
      <c r="T207" s="18" t="str">
        <f t="shared" si="36"/>
        <v/>
      </c>
      <c r="U207" s="4" t="str">
        <f t="shared" si="37"/>
        <v/>
      </c>
      <c r="V207" s="2" t="str">
        <f t="shared" si="38"/>
        <v/>
      </c>
    </row>
    <row r="208" spans="18:22">
      <c r="R208" s="4" t="str">
        <f t="shared" si="34"/>
        <v/>
      </c>
      <c r="S208" s="37" t="str">
        <f t="shared" si="35"/>
        <v/>
      </c>
      <c r="T208" s="18" t="str">
        <f t="shared" si="36"/>
        <v/>
      </c>
      <c r="U208" s="4" t="str">
        <f t="shared" si="37"/>
        <v/>
      </c>
      <c r="V208" s="2" t="str">
        <f t="shared" si="38"/>
        <v/>
      </c>
    </row>
    <row r="209" spans="18:22">
      <c r="R209" s="4" t="str">
        <f t="shared" si="34"/>
        <v/>
      </c>
      <c r="S209" s="37" t="str">
        <f t="shared" si="35"/>
        <v/>
      </c>
      <c r="T209" s="18" t="str">
        <f t="shared" si="36"/>
        <v/>
      </c>
      <c r="U209" s="4" t="str">
        <f t="shared" si="37"/>
        <v/>
      </c>
      <c r="V209" s="2" t="str">
        <f t="shared" si="38"/>
        <v/>
      </c>
    </row>
    <row r="210" spans="18:22">
      <c r="R210" s="4" t="str">
        <f t="shared" si="34"/>
        <v/>
      </c>
      <c r="S210" s="37" t="str">
        <f t="shared" si="35"/>
        <v/>
      </c>
      <c r="T210" s="18" t="str">
        <f t="shared" si="36"/>
        <v/>
      </c>
      <c r="U210" s="4" t="str">
        <f t="shared" si="37"/>
        <v/>
      </c>
      <c r="V210" s="2" t="str">
        <f t="shared" si="38"/>
        <v/>
      </c>
    </row>
    <row r="211" spans="18:22">
      <c r="R211" s="4" t="str">
        <f t="shared" si="34"/>
        <v/>
      </c>
      <c r="S211" s="37" t="str">
        <f t="shared" si="35"/>
        <v/>
      </c>
      <c r="T211" s="18" t="str">
        <f t="shared" si="36"/>
        <v/>
      </c>
      <c r="U211" s="4" t="str">
        <f t="shared" si="37"/>
        <v/>
      </c>
      <c r="V211" s="2" t="str">
        <f t="shared" si="38"/>
        <v/>
      </c>
    </row>
    <row r="212" spans="18:22">
      <c r="R212" s="4" t="str">
        <f t="shared" si="34"/>
        <v/>
      </c>
      <c r="S212" s="37" t="str">
        <f t="shared" si="35"/>
        <v/>
      </c>
      <c r="T212" s="18" t="str">
        <f t="shared" si="36"/>
        <v/>
      </c>
      <c r="U212" s="4" t="str">
        <f t="shared" si="37"/>
        <v/>
      </c>
      <c r="V212" s="2" t="str">
        <f t="shared" si="38"/>
        <v/>
      </c>
    </row>
    <row r="213" spans="18:22">
      <c r="R213" s="4" t="str">
        <f t="shared" si="34"/>
        <v/>
      </c>
      <c r="S213" s="37" t="str">
        <f t="shared" si="35"/>
        <v/>
      </c>
      <c r="T213" s="18" t="str">
        <f t="shared" si="36"/>
        <v/>
      </c>
      <c r="U213" s="4" t="str">
        <f t="shared" si="37"/>
        <v/>
      </c>
      <c r="V213" s="2" t="str">
        <f t="shared" si="38"/>
        <v/>
      </c>
    </row>
    <row r="214" spans="18:22">
      <c r="R214" s="4" t="str">
        <f t="shared" si="34"/>
        <v/>
      </c>
      <c r="S214" s="37" t="str">
        <f t="shared" si="35"/>
        <v/>
      </c>
      <c r="T214" s="18" t="str">
        <f t="shared" si="36"/>
        <v/>
      </c>
      <c r="U214" s="4" t="str">
        <f t="shared" si="37"/>
        <v/>
      </c>
      <c r="V214" s="2" t="str">
        <f t="shared" si="38"/>
        <v/>
      </c>
    </row>
    <row r="215" spans="18:22">
      <c r="R215" s="4" t="str">
        <f t="shared" si="34"/>
        <v/>
      </c>
      <c r="S215" s="37" t="str">
        <f t="shared" si="35"/>
        <v/>
      </c>
      <c r="T215" s="18" t="str">
        <f t="shared" si="36"/>
        <v/>
      </c>
      <c r="U215" s="4" t="str">
        <f t="shared" si="37"/>
        <v/>
      </c>
      <c r="V215" s="2" t="str">
        <f t="shared" si="38"/>
        <v/>
      </c>
    </row>
    <row r="216" spans="18:22">
      <c r="R216" s="4" t="str">
        <f t="shared" si="34"/>
        <v/>
      </c>
      <c r="S216" s="37" t="str">
        <f t="shared" si="35"/>
        <v/>
      </c>
      <c r="T216" s="18" t="str">
        <f t="shared" si="36"/>
        <v/>
      </c>
      <c r="U216" s="4" t="str">
        <f t="shared" si="37"/>
        <v/>
      </c>
      <c r="V216" s="2" t="str">
        <f t="shared" si="38"/>
        <v/>
      </c>
    </row>
    <row r="217" spans="18:22">
      <c r="R217" s="4" t="str">
        <f t="shared" si="34"/>
        <v/>
      </c>
      <c r="S217" s="37" t="str">
        <f t="shared" si="35"/>
        <v/>
      </c>
      <c r="T217" s="18" t="str">
        <f t="shared" si="36"/>
        <v/>
      </c>
      <c r="U217" s="4" t="str">
        <f t="shared" si="37"/>
        <v/>
      </c>
      <c r="V217" s="2" t="str">
        <f t="shared" si="38"/>
        <v/>
      </c>
    </row>
    <row r="218" spans="18:22">
      <c r="R218" s="4" t="str">
        <f t="shared" si="34"/>
        <v/>
      </c>
      <c r="S218" s="37" t="str">
        <f t="shared" si="35"/>
        <v/>
      </c>
      <c r="T218" s="18" t="str">
        <f t="shared" si="36"/>
        <v/>
      </c>
      <c r="U218" s="4" t="str">
        <f t="shared" si="37"/>
        <v/>
      </c>
      <c r="V218" s="2" t="str">
        <f t="shared" si="38"/>
        <v/>
      </c>
    </row>
    <row r="219" spans="18:22">
      <c r="R219" s="4" t="str">
        <f t="shared" si="34"/>
        <v/>
      </c>
      <c r="S219" s="37" t="str">
        <f t="shared" si="35"/>
        <v/>
      </c>
      <c r="T219" s="18" t="str">
        <f t="shared" si="36"/>
        <v/>
      </c>
      <c r="U219" s="4" t="str">
        <f t="shared" si="37"/>
        <v/>
      </c>
      <c r="V219" s="2" t="str">
        <f t="shared" si="38"/>
        <v/>
      </c>
    </row>
    <row r="220" spans="18:22">
      <c r="R220" s="4" t="str">
        <f t="shared" si="34"/>
        <v/>
      </c>
      <c r="S220" s="37" t="str">
        <f t="shared" si="35"/>
        <v/>
      </c>
      <c r="T220" s="18" t="str">
        <f t="shared" si="36"/>
        <v/>
      </c>
      <c r="U220" s="4" t="str">
        <f t="shared" si="37"/>
        <v/>
      </c>
      <c r="V220" s="2" t="str">
        <f t="shared" si="38"/>
        <v/>
      </c>
    </row>
    <row r="221" spans="18:22">
      <c r="R221" s="4" t="str">
        <f t="shared" si="34"/>
        <v/>
      </c>
      <c r="S221" s="37" t="str">
        <f t="shared" si="35"/>
        <v/>
      </c>
      <c r="T221" s="18" t="str">
        <f t="shared" si="36"/>
        <v/>
      </c>
      <c r="U221" s="4" t="str">
        <f t="shared" si="37"/>
        <v/>
      </c>
      <c r="V221" s="2" t="str">
        <f t="shared" si="38"/>
        <v/>
      </c>
    </row>
    <row r="222" spans="18:22">
      <c r="R222" s="4" t="str">
        <f t="shared" si="34"/>
        <v/>
      </c>
      <c r="S222" s="37" t="str">
        <f t="shared" si="35"/>
        <v/>
      </c>
      <c r="T222" s="18" t="str">
        <f t="shared" si="36"/>
        <v/>
      </c>
      <c r="U222" s="4" t="str">
        <f t="shared" si="37"/>
        <v/>
      </c>
      <c r="V222" s="2" t="str">
        <f t="shared" si="38"/>
        <v/>
      </c>
    </row>
    <row r="223" spans="18:22">
      <c r="R223" s="4" t="str">
        <f t="shared" si="34"/>
        <v/>
      </c>
      <c r="S223" s="37" t="str">
        <f t="shared" si="35"/>
        <v/>
      </c>
      <c r="T223" s="18" t="str">
        <f t="shared" si="36"/>
        <v/>
      </c>
      <c r="U223" s="4" t="str">
        <f t="shared" si="37"/>
        <v/>
      </c>
      <c r="V223" s="2" t="str">
        <f t="shared" si="38"/>
        <v/>
      </c>
    </row>
    <row r="224" spans="18:22">
      <c r="R224" s="4" t="str">
        <f t="shared" si="34"/>
        <v/>
      </c>
      <c r="S224" s="37" t="str">
        <f t="shared" si="35"/>
        <v/>
      </c>
      <c r="T224" s="18" t="str">
        <f t="shared" si="36"/>
        <v/>
      </c>
      <c r="U224" s="4" t="str">
        <f t="shared" si="37"/>
        <v/>
      </c>
      <c r="V224" s="2" t="str">
        <f t="shared" si="38"/>
        <v/>
      </c>
    </row>
    <row r="225" spans="18:23">
      <c r="R225" s="4" t="str">
        <f t="shared" si="34"/>
        <v/>
      </c>
      <c r="S225" s="37" t="str">
        <f t="shared" si="35"/>
        <v/>
      </c>
      <c r="T225" s="18" t="str">
        <f t="shared" si="36"/>
        <v/>
      </c>
      <c r="U225" s="4" t="str">
        <f t="shared" si="37"/>
        <v/>
      </c>
      <c r="V225" s="2" t="str">
        <f t="shared" si="38"/>
        <v/>
      </c>
    </row>
    <row r="226" spans="18:23">
      <c r="R226" s="4" t="str">
        <f t="shared" si="34"/>
        <v/>
      </c>
      <c r="S226" s="37" t="str">
        <f t="shared" si="35"/>
        <v/>
      </c>
      <c r="T226" s="18" t="str">
        <f t="shared" si="36"/>
        <v/>
      </c>
      <c r="U226" s="4" t="str">
        <f t="shared" si="37"/>
        <v/>
      </c>
      <c r="V226" s="2" t="str">
        <f t="shared" si="38"/>
        <v/>
      </c>
    </row>
    <row r="227" spans="18:23">
      <c r="R227" s="4" t="str">
        <f t="shared" si="34"/>
        <v/>
      </c>
      <c r="S227" s="37" t="str">
        <f t="shared" si="35"/>
        <v/>
      </c>
      <c r="T227" s="18" t="str">
        <f t="shared" si="36"/>
        <v/>
      </c>
      <c r="U227" s="4" t="str">
        <f t="shared" si="37"/>
        <v/>
      </c>
      <c r="V227" s="2" t="str">
        <f t="shared" si="38"/>
        <v/>
      </c>
    </row>
    <row r="228" spans="18:23">
      <c r="R228" s="4" t="str">
        <f t="shared" si="34"/>
        <v/>
      </c>
      <c r="S228" s="37" t="str">
        <f t="shared" si="35"/>
        <v/>
      </c>
      <c r="T228" s="18" t="str">
        <f t="shared" si="36"/>
        <v/>
      </c>
      <c r="U228" s="4" t="str">
        <f t="shared" si="37"/>
        <v/>
      </c>
      <c r="V228" s="2" t="str">
        <f t="shared" si="38"/>
        <v/>
      </c>
    </row>
    <row r="229" spans="18:23">
      <c r="R229" s="4" t="str">
        <f t="shared" si="34"/>
        <v/>
      </c>
      <c r="S229" s="37" t="str">
        <f t="shared" si="35"/>
        <v/>
      </c>
      <c r="T229" s="18" t="str">
        <f t="shared" si="36"/>
        <v/>
      </c>
      <c r="U229" s="4" t="str">
        <f t="shared" si="37"/>
        <v/>
      </c>
      <c r="V229" s="2" t="str">
        <f t="shared" si="38"/>
        <v/>
      </c>
    </row>
    <row r="230" spans="18:23">
      <c r="R230" s="4" t="str">
        <f t="shared" si="34"/>
        <v/>
      </c>
      <c r="S230" s="37" t="str">
        <f t="shared" si="35"/>
        <v/>
      </c>
      <c r="T230" s="18" t="str">
        <f t="shared" si="36"/>
        <v/>
      </c>
      <c r="U230" s="4" t="str">
        <f t="shared" si="37"/>
        <v/>
      </c>
      <c r="V230" s="2" t="str">
        <f t="shared" si="38"/>
        <v/>
      </c>
    </row>
    <row r="231" spans="18:23">
      <c r="R231" s="4" t="str">
        <f t="shared" si="34"/>
        <v/>
      </c>
      <c r="S231" s="37" t="str">
        <f t="shared" si="35"/>
        <v/>
      </c>
      <c r="T231" s="18" t="str">
        <f t="shared" si="36"/>
        <v/>
      </c>
      <c r="U231" s="4" t="str">
        <f t="shared" si="37"/>
        <v/>
      </c>
      <c r="V231" s="2" t="str">
        <f t="shared" si="38"/>
        <v/>
      </c>
    </row>
    <row r="232" spans="18:23">
      <c r="S232" s="37"/>
    </row>
    <row r="233" spans="18:23">
      <c r="S233" s="37"/>
    </row>
    <row r="234" spans="18:23">
      <c r="S234" s="37"/>
    </row>
    <row r="235" spans="18:23">
      <c r="S235" s="37"/>
      <c r="V235" s="2"/>
      <c r="W235" s="2"/>
    </row>
    <row r="236" spans="18:23">
      <c r="S236" s="37"/>
    </row>
    <row r="237" spans="18:23">
      <c r="S237" s="37"/>
    </row>
    <row r="238" spans="18:23">
      <c r="S238" s="37"/>
    </row>
    <row r="239" spans="18:23">
      <c r="S239" s="37"/>
    </row>
    <row r="240" spans="18:23">
      <c r="S240" s="37"/>
    </row>
  </sheetData>
  <mergeCells count="1">
    <mergeCell ref="C7:E7"/>
  </mergeCells>
  <phoneticPr fontId="3" type="noConversion"/>
  <pageMargins left="0.17" right="0.17" top="0.984251969" bottom="0.984251969" header="0.4921259845" footer="0.4921259845"/>
  <pageSetup paperSize="9" scale="81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W240"/>
  <sheetViews>
    <sheetView zoomScaleNormal="100" workbookViewId="0">
      <selection activeCell="C1" sqref="C1"/>
    </sheetView>
  </sheetViews>
  <sheetFormatPr baseColWidth="10" defaultRowHeight="12.75"/>
  <cols>
    <col min="1" max="1" width="1.28515625" style="23" customWidth="1"/>
    <col min="2" max="2" width="14.85546875" style="4" bestFit="1" customWidth="1"/>
    <col min="3" max="4" width="11.5703125" style="23" bestFit="1" customWidth="1"/>
    <col min="5" max="5" width="10.85546875" style="23" customWidth="1"/>
    <col min="6" max="6" width="0.140625" style="23" customWidth="1"/>
    <col min="7" max="7" width="11.5703125" style="4" bestFit="1" customWidth="1"/>
    <col min="8" max="8" width="9.5703125" style="23" customWidth="1"/>
    <col min="9" max="9" width="10.140625" style="23" customWidth="1"/>
    <col min="10" max="10" width="10.7109375" style="23" customWidth="1"/>
    <col min="11" max="11" width="12.7109375" style="23" hidden="1" customWidth="1"/>
    <col min="12" max="12" width="10.42578125" style="23" hidden="1" customWidth="1"/>
    <col min="13" max="13" width="9.7109375" style="23" hidden="1" customWidth="1"/>
    <col min="14" max="14" width="9.7109375" style="23" customWidth="1"/>
    <col min="15" max="16" width="11.5703125" style="4" bestFit="1" customWidth="1"/>
    <col min="17" max="17" width="11.42578125" style="23"/>
    <col min="18" max="18" width="11.42578125" style="4"/>
    <col min="19" max="20" width="11.5703125" style="4" bestFit="1" customWidth="1"/>
    <col min="21" max="21" width="23" style="4" bestFit="1" customWidth="1"/>
    <col min="22" max="22" width="11.42578125" style="4"/>
    <col min="23" max="23" width="11.5703125" style="4" bestFit="1" customWidth="1"/>
    <col min="24" max="16384" width="11.42578125" style="23"/>
  </cols>
  <sheetData>
    <row r="1" spans="1:23" s="4" customFormat="1">
      <c r="A1" s="84">
        <f>+C1</f>
        <v>41395</v>
      </c>
      <c r="B1" s="1" t="s">
        <v>0</v>
      </c>
      <c r="C1" s="1">
        <f>DATE(YEAR(SAISIE!C3),MONTH(SAISIE!C3)+2,1)</f>
        <v>41395</v>
      </c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23" s="4" customFormat="1">
      <c r="B2" s="1"/>
      <c r="C2" s="1"/>
      <c r="D2" s="1"/>
      <c r="E2" s="1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23" s="4" customFormat="1" ht="18">
      <c r="B3" s="42" t="str">
        <f>+SAISIE!C10</f>
        <v>TEST</v>
      </c>
      <c r="D3" s="1"/>
      <c r="E3" s="1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23" s="4" customFormat="1">
      <c r="B4" s="1"/>
      <c r="C4" s="1"/>
      <c r="D4" s="1"/>
      <c r="E4" s="1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23" s="4" customFormat="1">
      <c r="B5" s="21" t="s">
        <v>21</v>
      </c>
      <c r="C5" s="22" t="str">
        <f>+SAISIE!C18</f>
        <v>CA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23" s="4" customFormat="1" ht="13.5" thickBot="1">
      <c r="C6" s="18">
        <f>+SAISIE!C13</f>
        <v>7071000</v>
      </c>
      <c r="D6" s="18">
        <f>+SAISIE!D13</f>
        <v>70711000</v>
      </c>
      <c r="E6" s="18">
        <f>+décembre!E6</f>
        <v>7070000</v>
      </c>
      <c r="F6" s="18">
        <f>+décembre!F6</f>
        <v>0</v>
      </c>
      <c r="G6" s="18"/>
      <c r="H6" s="18">
        <f>+SAISIE!H13</f>
        <v>58100000</v>
      </c>
      <c r="I6" s="18">
        <f>+SAISIE!I13</f>
        <v>58200000</v>
      </c>
      <c r="J6" s="18">
        <f>+SAISIE!J13</f>
        <v>58300000</v>
      </c>
      <c r="K6" s="18">
        <f>+décembre!K6</f>
        <v>0</v>
      </c>
      <c r="L6" s="18">
        <f>+décembre!L6</f>
        <v>0</v>
      </c>
      <c r="M6" s="18" t="str">
        <f>+décembre!M6</f>
        <v>40101000</v>
      </c>
      <c r="N6" s="18">
        <f>+décembre!N6</f>
        <v>10800000</v>
      </c>
      <c r="O6" s="2"/>
      <c r="P6" s="2"/>
    </row>
    <row r="7" spans="1:23" s="4" customFormat="1" ht="13.5" thickTop="1">
      <c r="B7" s="5" t="s">
        <v>1</v>
      </c>
      <c r="C7" s="96" t="s">
        <v>2</v>
      </c>
      <c r="D7" s="97"/>
      <c r="E7" s="98"/>
      <c r="F7" s="6" t="s">
        <v>3</v>
      </c>
      <c r="G7" s="6" t="s">
        <v>4</v>
      </c>
      <c r="H7" s="19" t="str">
        <f>+SAISIE!H14</f>
        <v>REMISE ESPECES</v>
      </c>
      <c r="I7" s="19" t="str">
        <f>+SAISIE!I14</f>
        <v>REMISE CHEQUES</v>
      </c>
      <c r="J7" s="19" t="str">
        <f>+SAISIE!J14</f>
        <v>REMISE CBL</v>
      </c>
      <c r="K7" s="19">
        <f>+décembre!K7</f>
        <v>0</v>
      </c>
      <c r="L7" s="19" t="str">
        <f>+décembre!L7</f>
        <v>AUTRES</v>
      </c>
      <c r="M7" s="19" t="str">
        <f>+décembre!M7</f>
        <v>RGT FRS</v>
      </c>
      <c r="N7" s="19" t="str">
        <f>+décembre!N7</f>
        <v>PLVT PERSO</v>
      </c>
      <c r="O7" s="6" t="s">
        <v>4</v>
      </c>
      <c r="P7" s="30" t="s">
        <v>6</v>
      </c>
    </row>
    <row r="8" spans="1:23" s="4" customFormat="1" ht="29.25" customHeight="1">
      <c r="B8" s="87">
        <f>+C1</f>
        <v>41395</v>
      </c>
      <c r="C8" s="8" t="str">
        <f>+SAISIE!C15</f>
        <v>VENTES 19.6 %</v>
      </c>
      <c r="D8" s="8" t="str">
        <f>+SAISIE!D15</f>
        <v>VENTES 7%</v>
      </c>
      <c r="E8" s="8" t="str">
        <f>+décembre!E8</f>
        <v>VENTES 5,5%</v>
      </c>
      <c r="F8" s="8">
        <f>+décembre!F8</f>
        <v>0</v>
      </c>
      <c r="G8" s="10" t="s">
        <v>2</v>
      </c>
      <c r="H8" s="10" t="str">
        <f>+SAISIE!H15</f>
        <v>ESP</v>
      </c>
      <c r="I8" s="10" t="str">
        <f>+SAISIE!I15</f>
        <v>CHQ</v>
      </c>
      <c r="J8" s="10" t="str">
        <f>+SAISIE!J15</f>
        <v>CB</v>
      </c>
      <c r="K8" s="10">
        <f>+décembre!K8</f>
        <v>0</v>
      </c>
      <c r="L8" s="10">
        <f>+décembre!L8</f>
        <v>0</v>
      </c>
      <c r="M8" s="10" t="str">
        <f>+décembre!M8</f>
        <v>ESP</v>
      </c>
      <c r="N8" s="10" t="str">
        <f>+décembre!N8</f>
        <v>PERSO</v>
      </c>
      <c r="O8" s="10" t="s">
        <v>10</v>
      </c>
      <c r="P8" s="31" t="s">
        <v>11</v>
      </c>
    </row>
    <row r="9" spans="1:23">
      <c r="B9" s="11"/>
      <c r="C9" s="25"/>
      <c r="D9" s="25"/>
      <c r="E9" s="25"/>
      <c r="F9" s="25"/>
      <c r="G9" s="12"/>
      <c r="H9" s="25"/>
      <c r="I9" s="25"/>
      <c r="J9" s="25"/>
      <c r="K9" s="25"/>
      <c r="L9" s="25"/>
      <c r="M9" s="25"/>
      <c r="N9" s="25"/>
      <c r="O9" s="12"/>
      <c r="P9" s="33"/>
    </row>
    <row r="10" spans="1:23">
      <c r="B10" s="14" t="s">
        <v>12</v>
      </c>
      <c r="C10" s="25"/>
      <c r="D10" s="25"/>
      <c r="E10" s="25"/>
      <c r="F10" s="25"/>
      <c r="G10" s="12"/>
      <c r="H10" s="25"/>
      <c r="I10" s="25"/>
      <c r="J10" s="25"/>
      <c r="K10" s="25"/>
      <c r="L10" s="25"/>
      <c r="M10" s="25"/>
      <c r="N10" s="25"/>
      <c r="O10" s="12"/>
      <c r="P10" s="33">
        <f>+avril!P41</f>
        <v>1016</v>
      </c>
    </row>
    <row r="11" spans="1:23">
      <c r="B11" s="17">
        <f>C1</f>
        <v>41395</v>
      </c>
      <c r="C11" s="26">
        <v>254</v>
      </c>
      <c r="D11" s="26"/>
      <c r="E11" s="26"/>
      <c r="F11" s="26"/>
      <c r="G11" s="32">
        <f t="shared" ref="G11:G41" si="0">SUM(C11:F11)</f>
        <v>254</v>
      </c>
      <c r="H11" s="26"/>
      <c r="I11" s="26"/>
      <c r="J11" s="26"/>
      <c r="K11" s="26"/>
      <c r="L11" s="26"/>
      <c r="M11" s="26"/>
      <c r="N11" s="26"/>
      <c r="O11" s="32">
        <f t="shared" ref="O11:O41" si="1">SUM(H11:N11)</f>
        <v>0</v>
      </c>
      <c r="P11" s="34">
        <f t="shared" ref="P11:P41" si="2">P10+G11-O11</f>
        <v>1270</v>
      </c>
      <c r="R11" s="4" t="str">
        <f>IF(W11="","",$C$5)</f>
        <v>CA</v>
      </c>
      <c r="S11" s="37">
        <f>IF(AND(W11&lt;&gt;"",$B$41&gt;0),$B$41,IF(AND(W11&lt;&gt;"",$B$40&gt;0),$B$40,IF(AND(W11&lt;&gt;"",$B$39&gt;0),$B$39,IF(AND(W11&lt;&gt;"",$B$38&gt;0),$B$38,""))))</f>
        <v>41425</v>
      </c>
      <c r="T11" s="18">
        <f>IF(W11="","",C6)</f>
        <v>7071000</v>
      </c>
      <c r="U11" s="84">
        <f>IF(W11="","",$C$1)</f>
        <v>41395</v>
      </c>
      <c r="W11" s="2">
        <f>IF(C42&gt;0,C42,"")</f>
        <v>254</v>
      </c>
    </row>
    <row r="12" spans="1:23">
      <c r="B12" s="17">
        <f>+B11+1</f>
        <v>41396</v>
      </c>
      <c r="C12" s="26"/>
      <c r="D12" s="26"/>
      <c r="E12" s="26"/>
      <c r="F12" s="26"/>
      <c r="G12" s="32">
        <f t="shared" si="0"/>
        <v>0</v>
      </c>
      <c r="H12" s="26"/>
      <c r="I12" s="26"/>
      <c r="J12" s="26"/>
      <c r="K12" s="26"/>
      <c r="L12" s="26"/>
      <c r="M12" s="26"/>
      <c r="N12" s="26"/>
      <c r="O12" s="32">
        <f t="shared" si="1"/>
        <v>0</v>
      </c>
      <c r="P12" s="34">
        <f t="shared" si="2"/>
        <v>1270</v>
      </c>
      <c r="R12" s="4" t="str">
        <f>IF(W12="","",$C$5)</f>
        <v/>
      </c>
      <c r="S12" s="37" t="str">
        <f t="shared" ref="S12:S14" si="3">IF(AND(W12&lt;&gt;"",$B$41&gt;0),$B$41,IF(AND(W12&lt;&gt;"",$B$40&gt;0),$B$40,IF(AND(W12&lt;&gt;"",$B$39&gt;0),$B$39,IF(AND(W12&lt;&gt;"",$B$38&gt;0),$B$38,""))))</f>
        <v/>
      </c>
      <c r="T12" s="18" t="str">
        <f>IF(W12="","",D6)</f>
        <v/>
      </c>
      <c r="U12" s="84" t="str">
        <f t="shared" ref="U12:U13" si="4">IF(W12="","",$C$1)</f>
        <v/>
      </c>
      <c r="W12" s="2" t="str">
        <f>IF(D42&gt;0,D42,"")</f>
        <v/>
      </c>
    </row>
    <row r="13" spans="1:23">
      <c r="B13" s="17">
        <f t="shared" ref="B13:B41" si="5">+B12+1</f>
        <v>41397</v>
      </c>
      <c r="C13" s="26"/>
      <c r="D13" s="26"/>
      <c r="E13" s="26"/>
      <c r="F13" s="26"/>
      <c r="G13" s="32">
        <f t="shared" si="0"/>
        <v>0</v>
      </c>
      <c r="H13" s="26"/>
      <c r="I13" s="26"/>
      <c r="J13" s="26"/>
      <c r="K13" s="26"/>
      <c r="L13" s="26"/>
      <c r="M13" s="26"/>
      <c r="N13" s="26"/>
      <c r="O13" s="32">
        <f t="shared" si="1"/>
        <v>0</v>
      </c>
      <c r="P13" s="34">
        <f t="shared" si="2"/>
        <v>1270</v>
      </c>
      <c r="R13" s="4" t="str">
        <f>IF(W13="","",$C$5)</f>
        <v/>
      </c>
      <c r="S13" s="37" t="str">
        <f t="shared" si="3"/>
        <v/>
      </c>
      <c r="T13" s="18" t="str">
        <f>IF(W13="","",E6)</f>
        <v/>
      </c>
      <c r="U13" s="84" t="str">
        <f t="shared" si="4"/>
        <v/>
      </c>
      <c r="W13" s="2" t="str">
        <f>IF(E42&gt;0,E42,"")</f>
        <v/>
      </c>
    </row>
    <row r="14" spans="1:23">
      <c r="B14" s="17">
        <f t="shared" si="5"/>
        <v>41398</v>
      </c>
      <c r="C14" s="26"/>
      <c r="D14" s="26"/>
      <c r="E14" s="26"/>
      <c r="F14" s="26"/>
      <c r="G14" s="32">
        <f t="shared" si="0"/>
        <v>0</v>
      </c>
      <c r="H14" s="26"/>
      <c r="I14" s="26"/>
      <c r="J14" s="26"/>
      <c r="K14" s="26"/>
      <c r="L14" s="26"/>
      <c r="M14" s="26"/>
      <c r="N14" s="26"/>
      <c r="O14" s="32">
        <f t="shared" si="1"/>
        <v>0</v>
      </c>
      <c r="P14" s="34">
        <f t="shared" si="2"/>
        <v>1270</v>
      </c>
      <c r="R14" s="4" t="str">
        <f>IF(W14="","",$C$5)</f>
        <v/>
      </c>
      <c r="S14" s="37" t="str">
        <f t="shared" si="3"/>
        <v/>
      </c>
      <c r="T14" s="18" t="str">
        <f>IF(W14="","",F6)</f>
        <v/>
      </c>
      <c r="U14" s="4" t="str">
        <f>IF(W14="","","VENTES JUIN 2011")</f>
        <v/>
      </c>
      <c r="W14" s="2" t="str">
        <f>IF(F42&gt;0,F42,"")</f>
        <v/>
      </c>
    </row>
    <row r="15" spans="1:23">
      <c r="B15" s="17">
        <f t="shared" si="5"/>
        <v>41399</v>
      </c>
      <c r="C15" s="26"/>
      <c r="D15" s="26"/>
      <c r="E15" s="26"/>
      <c r="F15" s="26"/>
      <c r="G15" s="32">
        <f t="shared" si="0"/>
        <v>0</v>
      </c>
      <c r="H15" s="26"/>
      <c r="I15" s="26"/>
      <c r="J15" s="26"/>
      <c r="K15" s="26"/>
      <c r="L15" s="26"/>
      <c r="M15" s="26"/>
      <c r="N15" s="26"/>
      <c r="O15" s="32">
        <f t="shared" si="1"/>
        <v>0</v>
      </c>
      <c r="P15" s="34">
        <f t="shared" si="2"/>
        <v>1270</v>
      </c>
      <c r="R15" s="4" t="str">
        <f t="shared" ref="R15:R78" si="6">IF(V15="","",$C$5)</f>
        <v/>
      </c>
      <c r="S15" s="37" t="str">
        <f t="shared" ref="S15:S45" si="7">IF(V15="","",B11)</f>
        <v/>
      </c>
      <c r="T15" s="18" t="str">
        <f t="shared" ref="T15:T45" si="8">IF(V15="","",H$6)</f>
        <v/>
      </c>
      <c r="U15" s="4" t="str">
        <f t="shared" ref="U15:U45" si="9">IF(V15="","",$H$7)</f>
        <v/>
      </c>
      <c r="V15" s="2" t="str">
        <f t="shared" ref="V15:V45" si="10">IF(H11&gt;0,H11,"")</f>
        <v/>
      </c>
    </row>
    <row r="16" spans="1:23">
      <c r="B16" s="17">
        <f t="shared" si="5"/>
        <v>41400</v>
      </c>
      <c r="C16" s="26"/>
      <c r="D16" s="26"/>
      <c r="E16" s="26"/>
      <c r="F16" s="26"/>
      <c r="G16" s="32">
        <f t="shared" si="0"/>
        <v>0</v>
      </c>
      <c r="H16" s="26"/>
      <c r="I16" s="26"/>
      <c r="J16" s="26"/>
      <c r="K16" s="26"/>
      <c r="L16" s="26"/>
      <c r="M16" s="26"/>
      <c r="N16" s="26"/>
      <c r="O16" s="32">
        <f t="shared" si="1"/>
        <v>0</v>
      </c>
      <c r="P16" s="34">
        <f t="shared" si="2"/>
        <v>1270</v>
      </c>
      <c r="R16" s="4" t="str">
        <f t="shared" si="6"/>
        <v/>
      </c>
      <c r="S16" s="37" t="str">
        <f t="shared" si="7"/>
        <v/>
      </c>
      <c r="T16" s="18" t="str">
        <f t="shared" si="8"/>
        <v/>
      </c>
      <c r="U16" s="4" t="str">
        <f t="shared" si="9"/>
        <v/>
      </c>
      <c r="V16" s="2" t="str">
        <f t="shared" si="10"/>
        <v/>
      </c>
    </row>
    <row r="17" spans="2:22">
      <c r="B17" s="17">
        <f t="shared" si="5"/>
        <v>41401</v>
      </c>
      <c r="C17" s="26"/>
      <c r="D17" s="26"/>
      <c r="E17" s="26"/>
      <c r="F17" s="26"/>
      <c r="G17" s="32">
        <f t="shared" si="0"/>
        <v>0</v>
      </c>
      <c r="H17" s="26"/>
      <c r="I17" s="26"/>
      <c r="J17" s="26"/>
      <c r="K17" s="26"/>
      <c r="L17" s="26"/>
      <c r="M17" s="26"/>
      <c r="N17" s="26"/>
      <c r="O17" s="32">
        <f t="shared" si="1"/>
        <v>0</v>
      </c>
      <c r="P17" s="34">
        <f t="shared" si="2"/>
        <v>1270</v>
      </c>
      <c r="R17" s="4" t="str">
        <f t="shared" si="6"/>
        <v/>
      </c>
      <c r="S17" s="37" t="str">
        <f t="shared" si="7"/>
        <v/>
      </c>
      <c r="T17" s="18" t="str">
        <f t="shared" si="8"/>
        <v/>
      </c>
      <c r="U17" s="4" t="str">
        <f t="shared" si="9"/>
        <v/>
      </c>
      <c r="V17" s="2" t="str">
        <f t="shared" si="10"/>
        <v/>
      </c>
    </row>
    <row r="18" spans="2:22">
      <c r="B18" s="17">
        <f t="shared" si="5"/>
        <v>41402</v>
      </c>
      <c r="C18" s="26"/>
      <c r="D18" s="26"/>
      <c r="E18" s="26"/>
      <c r="F18" s="26"/>
      <c r="G18" s="32">
        <f t="shared" si="0"/>
        <v>0</v>
      </c>
      <c r="H18" s="26"/>
      <c r="I18" s="26"/>
      <c r="J18" s="26"/>
      <c r="K18" s="26"/>
      <c r="L18" s="26"/>
      <c r="M18" s="26"/>
      <c r="N18" s="26"/>
      <c r="O18" s="32">
        <f t="shared" si="1"/>
        <v>0</v>
      </c>
      <c r="P18" s="34">
        <f t="shared" si="2"/>
        <v>1270</v>
      </c>
      <c r="R18" s="4" t="str">
        <f t="shared" si="6"/>
        <v/>
      </c>
      <c r="S18" s="37" t="str">
        <f t="shared" si="7"/>
        <v/>
      </c>
      <c r="T18" s="18" t="str">
        <f t="shared" si="8"/>
        <v/>
      </c>
      <c r="U18" s="4" t="str">
        <f t="shared" si="9"/>
        <v/>
      </c>
      <c r="V18" s="2" t="str">
        <f t="shared" si="10"/>
        <v/>
      </c>
    </row>
    <row r="19" spans="2:22">
      <c r="B19" s="17">
        <f t="shared" si="5"/>
        <v>41403</v>
      </c>
      <c r="C19" s="26"/>
      <c r="D19" s="26"/>
      <c r="E19" s="26"/>
      <c r="F19" s="26"/>
      <c r="G19" s="32">
        <f t="shared" si="0"/>
        <v>0</v>
      </c>
      <c r="H19" s="26"/>
      <c r="I19" s="26"/>
      <c r="J19" s="26"/>
      <c r="K19" s="26"/>
      <c r="L19" s="26"/>
      <c r="M19" s="26"/>
      <c r="N19" s="26"/>
      <c r="O19" s="32">
        <f t="shared" si="1"/>
        <v>0</v>
      </c>
      <c r="P19" s="34">
        <f t="shared" si="2"/>
        <v>1270</v>
      </c>
      <c r="R19" s="4" t="str">
        <f t="shared" si="6"/>
        <v/>
      </c>
      <c r="S19" s="37" t="str">
        <f t="shared" si="7"/>
        <v/>
      </c>
      <c r="T19" s="18" t="str">
        <f t="shared" si="8"/>
        <v/>
      </c>
      <c r="U19" s="4" t="str">
        <f t="shared" si="9"/>
        <v/>
      </c>
      <c r="V19" s="2" t="str">
        <f t="shared" si="10"/>
        <v/>
      </c>
    </row>
    <row r="20" spans="2:22">
      <c r="B20" s="17">
        <f t="shared" si="5"/>
        <v>41404</v>
      </c>
      <c r="C20" s="26"/>
      <c r="D20" s="26"/>
      <c r="E20" s="26"/>
      <c r="F20" s="26"/>
      <c r="G20" s="32">
        <f t="shared" si="0"/>
        <v>0</v>
      </c>
      <c r="H20" s="26"/>
      <c r="I20" s="26"/>
      <c r="J20" s="26"/>
      <c r="K20" s="26"/>
      <c r="L20" s="26"/>
      <c r="M20" s="26"/>
      <c r="N20" s="26"/>
      <c r="O20" s="32">
        <f t="shared" si="1"/>
        <v>0</v>
      </c>
      <c r="P20" s="34">
        <f t="shared" si="2"/>
        <v>1270</v>
      </c>
      <c r="R20" s="4" t="str">
        <f t="shared" si="6"/>
        <v/>
      </c>
      <c r="S20" s="37" t="str">
        <f t="shared" si="7"/>
        <v/>
      </c>
      <c r="T20" s="18" t="str">
        <f t="shared" si="8"/>
        <v/>
      </c>
      <c r="U20" s="4" t="str">
        <f t="shared" si="9"/>
        <v/>
      </c>
      <c r="V20" s="2" t="str">
        <f t="shared" si="10"/>
        <v/>
      </c>
    </row>
    <row r="21" spans="2:22">
      <c r="B21" s="17">
        <f t="shared" si="5"/>
        <v>41405</v>
      </c>
      <c r="C21" s="26"/>
      <c r="D21" s="26"/>
      <c r="E21" s="26"/>
      <c r="F21" s="26"/>
      <c r="G21" s="32">
        <f t="shared" si="0"/>
        <v>0</v>
      </c>
      <c r="H21" s="26"/>
      <c r="I21" s="26"/>
      <c r="J21" s="26"/>
      <c r="K21" s="26"/>
      <c r="L21" s="26"/>
      <c r="M21" s="26"/>
      <c r="N21" s="26"/>
      <c r="O21" s="32">
        <f t="shared" si="1"/>
        <v>0</v>
      </c>
      <c r="P21" s="34">
        <f t="shared" si="2"/>
        <v>1270</v>
      </c>
      <c r="R21" s="4" t="str">
        <f t="shared" si="6"/>
        <v/>
      </c>
      <c r="S21" s="37" t="str">
        <f t="shared" si="7"/>
        <v/>
      </c>
      <c r="T21" s="18" t="str">
        <f t="shared" si="8"/>
        <v/>
      </c>
      <c r="U21" s="4" t="str">
        <f t="shared" si="9"/>
        <v/>
      </c>
      <c r="V21" s="2" t="str">
        <f t="shared" si="10"/>
        <v/>
      </c>
    </row>
    <row r="22" spans="2:22">
      <c r="B22" s="17">
        <f t="shared" si="5"/>
        <v>41406</v>
      </c>
      <c r="C22" s="26"/>
      <c r="D22" s="26"/>
      <c r="E22" s="26"/>
      <c r="F22" s="26"/>
      <c r="G22" s="32">
        <f t="shared" si="0"/>
        <v>0</v>
      </c>
      <c r="H22" s="26"/>
      <c r="I22" s="26"/>
      <c r="J22" s="26"/>
      <c r="K22" s="26"/>
      <c r="L22" s="26"/>
      <c r="M22" s="26"/>
      <c r="N22" s="26"/>
      <c r="O22" s="32">
        <f t="shared" si="1"/>
        <v>0</v>
      </c>
      <c r="P22" s="34">
        <f t="shared" si="2"/>
        <v>1270</v>
      </c>
      <c r="R22" s="4" t="str">
        <f t="shared" si="6"/>
        <v/>
      </c>
      <c r="S22" s="37" t="str">
        <f t="shared" si="7"/>
        <v/>
      </c>
      <c r="T22" s="18" t="str">
        <f t="shared" si="8"/>
        <v/>
      </c>
      <c r="U22" s="4" t="str">
        <f t="shared" si="9"/>
        <v/>
      </c>
      <c r="V22" s="2" t="str">
        <f t="shared" si="10"/>
        <v/>
      </c>
    </row>
    <row r="23" spans="2:22">
      <c r="B23" s="17">
        <f t="shared" si="5"/>
        <v>41407</v>
      </c>
      <c r="C23" s="26"/>
      <c r="D23" s="26"/>
      <c r="E23" s="26"/>
      <c r="F23" s="26"/>
      <c r="G23" s="32">
        <f t="shared" si="0"/>
        <v>0</v>
      </c>
      <c r="H23" s="26"/>
      <c r="I23" s="26"/>
      <c r="J23" s="26"/>
      <c r="K23" s="26"/>
      <c r="L23" s="26"/>
      <c r="M23" s="26"/>
      <c r="N23" s="26"/>
      <c r="O23" s="32">
        <f t="shared" si="1"/>
        <v>0</v>
      </c>
      <c r="P23" s="34">
        <f t="shared" si="2"/>
        <v>1270</v>
      </c>
      <c r="R23" s="4" t="str">
        <f t="shared" si="6"/>
        <v/>
      </c>
      <c r="S23" s="37" t="str">
        <f t="shared" si="7"/>
        <v/>
      </c>
      <c r="T23" s="18" t="str">
        <f t="shared" si="8"/>
        <v/>
      </c>
      <c r="U23" s="4" t="str">
        <f t="shared" si="9"/>
        <v/>
      </c>
      <c r="V23" s="2" t="str">
        <f t="shared" si="10"/>
        <v/>
      </c>
    </row>
    <row r="24" spans="2:22">
      <c r="B24" s="17">
        <f t="shared" si="5"/>
        <v>41408</v>
      </c>
      <c r="C24" s="26"/>
      <c r="D24" s="26"/>
      <c r="E24" s="26"/>
      <c r="F24" s="26"/>
      <c r="G24" s="32">
        <f t="shared" si="0"/>
        <v>0</v>
      </c>
      <c r="H24" s="26"/>
      <c r="I24" s="26"/>
      <c r="J24" s="26"/>
      <c r="K24" s="26"/>
      <c r="L24" s="26"/>
      <c r="M24" s="26"/>
      <c r="N24" s="26"/>
      <c r="O24" s="32">
        <f t="shared" si="1"/>
        <v>0</v>
      </c>
      <c r="P24" s="34">
        <f t="shared" si="2"/>
        <v>1270</v>
      </c>
      <c r="R24" s="4" t="str">
        <f t="shared" si="6"/>
        <v/>
      </c>
      <c r="S24" s="37" t="str">
        <f t="shared" si="7"/>
        <v/>
      </c>
      <c r="T24" s="18" t="str">
        <f t="shared" si="8"/>
        <v/>
      </c>
      <c r="U24" s="4" t="str">
        <f t="shared" si="9"/>
        <v/>
      </c>
      <c r="V24" s="2" t="str">
        <f t="shared" si="10"/>
        <v/>
      </c>
    </row>
    <row r="25" spans="2:22">
      <c r="B25" s="17">
        <f t="shared" si="5"/>
        <v>41409</v>
      </c>
      <c r="C25" s="26"/>
      <c r="D25" s="26"/>
      <c r="E25" s="26"/>
      <c r="F25" s="26"/>
      <c r="G25" s="32">
        <f t="shared" si="0"/>
        <v>0</v>
      </c>
      <c r="H25" s="26"/>
      <c r="I25" s="26"/>
      <c r="J25" s="26"/>
      <c r="K25" s="26"/>
      <c r="L25" s="26"/>
      <c r="M25" s="26"/>
      <c r="N25" s="26"/>
      <c r="O25" s="32">
        <f t="shared" si="1"/>
        <v>0</v>
      </c>
      <c r="P25" s="34">
        <f t="shared" si="2"/>
        <v>1270</v>
      </c>
      <c r="R25" s="4" t="str">
        <f t="shared" si="6"/>
        <v/>
      </c>
      <c r="S25" s="37" t="str">
        <f t="shared" si="7"/>
        <v/>
      </c>
      <c r="T25" s="18" t="str">
        <f t="shared" si="8"/>
        <v/>
      </c>
      <c r="U25" s="4" t="str">
        <f t="shared" si="9"/>
        <v/>
      </c>
      <c r="V25" s="2" t="str">
        <f t="shared" si="10"/>
        <v/>
      </c>
    </row>
    <row r="26" spans="2:22">
      <c r="B26" s="17">
        <f t="shared" si="5"/>
        <v>41410</v>
      </c>
      <c r="C26" s="26"/>
      <c r="D26" s="26"/>
      <c r="E26" s="26"/>
      <c r="F26" s="26"/>
      <c r="G26" s="32">
        <f t="shared" si="0"/>
        <v>0</v>
      </c>
      <c r="H26" s="26"/>
      <c r="I26" s="26"/>
      <c r="J26" s="26"/>
      <c r="K26" s="26"/>
      <c r="L26" s="26"/>
      <c r="M26" s="26"/>
      <c r="N26" s="26"/>
      <c r="O26" s="32">
        <f t="shared" si="1"/>
        <v>0</v>
      </c>
      <c r="P26" s="34">
        <f t="shared" si="2"/>
        <v>1270</v>
      </c>
      <c r="R26" s="4" t="str">
        <f t="shared" si="6"/>
        <v/>
      </c>
      <c r="S26" s="37" t="str">
        <f t="shared" si="7"/>
        <v/>
      </c>
      <c r="T26" s="18" t="str">
        <f t="shared" si="8"/>
        <v/>
      </c>
      <c r="U26" s="4" t="str">
        <f t="shared" si="9"/>
        <v/>
      </c>
      <c r="V26" s="2" t="str">
        <f t="shared" si="10"/>
        <v/>
      </c>
    </row>
    <row r="27" spans="2:22">
      <c r="B27" s="17">
        <f t="shared" si="5"/>
        <v>41411</v>
      </c>
      <c r="C27" s="26"/>
      <c r="D27" s="26"/>
      <c r="E27" s="26"/>
      <c r="F27" s="26"/>
      <c r="G27" s="32">
        <f t="shared" si="0"/>
        <v>0</v>
      </c>
      <c r="H27" s="26"/>
      <c r="I27" s="26"/>
      <c r="J27" s="26"/>
      <c r="K27" s="26"/>
      <c r="L27" s="26"/>
      <c r="M27" s="26"/>
      <c r="N27" s="26"/>
      <c r="O27" s="32">
        <f t="shared" si="1"/>
        <v>0</v>
      </c>
      <c r="P27" s="34">
        <f t="shared" si="2"/>
        <v>1270</v>
      </c>
      <c r="R27" s="4" t="str">
        <f t="shared" si="6"/>
        <v/>
      </c>
      <c r="S27" s="37" t="str">
        <f t="shared" si="7"/>
        <v/>
      </c>
      <c r="T27" s="18" t="str">
        <f t="shared" si="8"/>
        <v/>
      </c>
      <c r="U27" s="4" t="str">
        <f t="shared" si="9"/>
        <v/>
      </c>
      <c r="V27" s="2" t="str">
        <f t="shared" si="10"/>
        <v/>
      </c>
    </row>
    <row r="28" spans="2:22">
      <c r="B28" s="17">
        <f t="shared" si="5"/>
        <v>41412</v>
      </c>
      <c r="C28" s="26"/>
      <c r="D28" s="26"/>
      <c r="E28" s="26"/>
      <c r="F28" s="26"/>
      <c r="G28" s="32">
        <f t="shared" si="0"/>
        <v>0</v>
      </c>
      <c r="H28" s="26"/>
      <c r="I28" s="26"/>
      <c r="J28" s="26"/>
      <c r="K28" s="26"/>
      <c r="L28" s="26"/>
      <c r="M28" s="26"/>
      <c r="N28" s="26"/>
      <c r="O28" s="32">
        <f t="shared" si="1"/>
        <v>0</v>
      </c>
      <c r="P28" s="34">
        <f t="shared" si="2"/>
        <v>1270</v>
      </c>
      <c r="R28" s="4" t="str">
        <f t="shared" si="6"/>
        <v/>
      </c>
      <c r="S28" s="37" t="str">
        <f t="shared" si="7"/>
        <v/>
      </c>
      <c r="T28" s="18" t="str">
        <f t="shared" si="8"/>
        <v/>
      </c>
      <c r="U28" s="4" t="str">
        <f t="shared" si="9"/>
        <v/>
      </c>
      <c r="V28" s="2" t="str">
        <f t="shared" si="10"/>
        <v/>
      </c>
    </row>
    <row r="29" spans="2:22">
      <c r="B29" s="17">
        <f t="shared" si="5"/>
        <v>41413</v>
      </c>
      <c r="C29" s="26"/>
      <c r="D29" s="26"/>
      <c r="E29" s="26"/>
      <c r="F29" s="26"/>
      <c r="G29" s="32">
        <f t="shared" si="0"/>
        <v>0</v>
      </c>
      <c r="H29" s="26"/>
      <c r="I29" s="26"/>
      <c r="J29" s="26"/>
      <c r="K29" s="26"/>
      <c r="L29" s="26"/>
      <c r="M29" s="26"/>
      <c r="N29" s="26"/>
      <c r="O29" s="32">
        <f t="shared" si="1"/>
        <v>0</v>
      </c>
      <c r="P29" s="34">
        <f t="shared" si="2"/>
        <v>1270</v>
      </c>
      <c r="R29" s="4" t="str">
        <f t="shared" si="6"/>
        <v/>
      </c>
      <c r="S29" s="37" t="str">
        <f t="shared" si="7"/>
        <v/>
      </c>
      <c r="T29" s="18" t="str">
        <f t="shared" si="8"/>
        <v/>
      </c>
      <c r="U29" s="4" t="str">
        <f t="shared" si="9"/>
        <v/>
      </c>
      <c r="V29" s="2" t="str">
        <f t="shared" si="10"/>
        <v/>
      </c>
    </row>
    <row r="30" spans="2:22">
      <c r="B30" s="17">
        <f t="shared" si="5"/>
        <v>41414</v>
      </c>
      <c r="C30" s="26"/>
      <c r="D30" s="26"/>
      <c r="E30" s="26"/>
      <c r="F30" s="26"/>
      <c r="G30" s="32">
        <f t="shared" si="0"/>
        <v>0</v>
      </c>
      <c r="H30" s="26"/>
      <c r="I30" s="26"/>
      <c r="J30" s="26"/>
      <c r="K30" s="26"/>
      <c r="L30" s="26"/>
      <c r="M30" s="26"/>
      <c r="N30" s="26"/>
      <c r="O30" s="32">
        <f t="shared" si="1"/>
        <v>0</v>
      </c>
      <c r="P30" s="34">
        <f t="shared" si="2"/>
        <v>1270</v>
      </c>
      <c r="R30" s="4" t="str">
        <f t="shared" si="6"/>
        <v/>
      </c>
      <c r="S30" s="37" t="str">
        <f t="shared" si="7"/>
        <v/>
      </c>
      <c r="T30" s="18" t="str">
        <f t="shared" si="8"/>
        <v/>
      </c>
      <c r="U30" s="4" t="str">
        <f t="shared" si="9"/>
        <v/>
      </c>
      <c r="V30" s="2" t="str">
        <f t="shared" si="10"/>
        <v/>
      </c>
    </row>
    <row r="31" spans="2:22">
      <c r="B31" s="17">
        <f t="shared" si="5"/>
        <v>41415</v>
      </c>
      <c r="C31" s="26"/>
      <c r="D31" s="26"/>
      <c r="E31" s="26"/>
      <c r="F31" s="26"/>
      <c r="G31" s="32">
        <f t="shared" si="0"/>
        <v>0</v>
      </c>
      <c r="H31" s="26"/>
      <c r="I31" s="26"/>
      <c r="J31" s="26"/>
      <c r="K31" s="26"/>
      <c r="L31" s="26"/>
      <c r="M31" s="26"/>
      <c r="N31" s="26"/>
      <c r="O31" s="32">
        <f t="shared" si="1"/>
        <v>0</v>
      </c>
      <c r="P31" s="34">
        <f t="shared" si="2"/>
        <v>1270</v>
      </c>
      <c r="R31" s="4" t="str">
        <f t="shared" si="6"/>
        <v/>
      </c>
      <c r="S31" s="37" t="str">
        <f t="shared" si="7"/>
        <v/>
      </c>
      <c r="T31" s="18" t="str">
        <f t="shared" si="8"/>
        <v/>
      </c>
      <c r="U31" s="4" t="str">
        <f t="shared" si="9"/>
        <v/>
      </c>
      <c r="V31" s="2" t="str">
        <f t="shared" si="10"/>
        <v/>
      </c>
    </row>
    <row r="32" spans="2:22">
      <c r="B32" s="17">
        <f t="shared" si="5"/>
        <v>41416</v>
      </c>
      <c r="C32" s="26"/>
      <c r="D32" s="26"/>
      <c r="E32" s="26"/>
      <c r="F32" s="26"/>
      <c r="G32" s="32">
        <f t="shared" si="0"/>
        <v>0</v>
      </c>
      <c r="H32" s="26"/>
      <c r="I32" s="26"/>
      <c r="J32" s="26"/>
      <c r="K32" s="26"/>
      <c r="L32" s="26"/>
      <c r="M32" s="26"/>
      <c r="N32" s="26"/>
      <c r="O32" s="32">
        <f t="shared" si="1"/>
        <v>0</v>
      </c>
      <c r="P32" s="34">
        <f t="shared" si="2"/>
        <v>1270</v>
      </c>
      <c r="R32" s="4" t="str">
        <f t="shared" si="6"/>
        <v/>
      </c>
      <c r="S32" s="37" t="str">
        <f t="shared" si="7"/>
        <v/>
      </c>
      <c r="T32" s="18" t="str">
        <f t="shared" si="8"/>
        <v/>
      </c>
      <c r="U32" s="4" t="str">
        <f t="shared" si="9"/>
        <v/>
      </c>
      <c r="V32" s="2" t="str">
        <f t="shared" si="10"/>
        <v/>
      </c>
    </row>
    <row r="33" spans="2:22">
      <c r="B33" s="17">
        <f t="shared" si="5"/>
        <v>41417</v>
      </c>
      <c r="C33" s="26"/>
      <c r="D33" s="26"/>
      <c r="E33" s="26"/>
      <c r="F33" s="26"/>
      <c r="G33" s="32">
        <f t="shared" si="0"/>
        <v>0</v>
      </c>
      <c r="H33" s="26"/>
      <c r="I33" s="26"/>
      <c r="J33" s="26"/>
      <c r="K33" s="26"/>
      <c r="L33" s="26"/>
      <c r="M33" s="26"/>
      <c r="N33" s="26"/>
      <c r="O33" s="32">
        <f t="shared" si="1"/>
        <v>0</v>
      </c>
      <c r="P33" s="34">
        <f t="shared" si="2"/>
        <v>1270</v>
      </c>
      <c r="R33" s="4" t="str">
        <f t="shared" si="6"/>
        <v/>
      </c>
      <c r="S33" s="37" t="str">
        <f t="shared" si="7"/>
        <v/>
      </c>
      <c r="T33" s="18" t="str">
        <f t="shared" si="8"/>
        <v/>
      </c>
      <c r="U33" s="4" t="str">
        <f t="shared" si="9"/>
        <v/>
      </c>
      <c r="V33" s="2" t="str">
        <f t="shared" si="10"/>
        <v/>
      </c>
    </row>
    <row r="34" spans="2:22">
      <c r="B34" s="17">
        <f t="shared" si="5"/>
        <v>41418</v>
      </c>
      <c r="C34" s="26"/>
      <c r="D34" s="26"/>
      <c r="E34" s="26"/>
      <c r="F34" s="26"/>
      <c r="G34" s="32">
        <f t="shared" si="0"/>
        <v>0</v>
      </c>
      <c r="H34" s="26"/>
      <c r="I34" s="26"/>
      <c r="J34" s="27"/>
      <c r="K34" s="26"/>
      <c r="L34" s="26"/>
      <c r="M34" s="26"/>
      <c r="N34" s="26"/>
      <c r="O34" s="32">
        <f t="shared" si="1"/>
        <v>0</v>
      </c>
      <c r="P34" s="34">
        <f t="shared" si="2"/>
        <v>1270</v>
      </c>
      <c r="R34" s="4" t="str">
        <f t="shared" si="6"/>
        <v/>
      </c>
      <c r="S34" s="37" t="str">
        <f t="shared" si="7"/>
        <v/>
      </c>
      <c r="T34" s="18" t="str">
        <f t="shared" si="8"/>
        <v/>
      </c>
      <c r="U34" s="4" t="str">
        <f t="shared" si="9"/>
        <v/>
      </c>
      <c r="V34" s="2" t="str">
        <f t="shared" si="10"/>
        <v/>
      </c>
    </row>
    <row r="35" spans="2:22">
      <c r="B35" s="17">
        <f t="shared" si="5"/>
        <v>41419</v>
      </c>
      <c r="C35" s="26"/>
      <c r="D35" s="26"/>
      <c r="E35" s="26"/>
      <c r="F35" s="26"/>
      <c r="G35" s="32">
        <f t="shared" si="0"/>
        <v>0</v>
      </c>
      <c r="H35" s="26"/>
      <c r="I35" s="26"/>
      <c r="J35" s="26"/>
      <c r="K35" s="26"/>
      <c r="L35" s="26"/>
      <c r="M35" s="26"/>
      <c r="N35" s="26"/>
      <c r="O35" s="32">
        <f t="shared" si="1"/>
        <v>0</v>
      </c>
      <c r="P35" s="34">
        <f t="shared" si="2"/>
        <v>1270</v>
      </c>
      <c r="R35" s="4" t="str">
        <f t="shared" si="6"/>
        <v/>
      </c>
      <c r="S35" s="37" t="str">
        <f t="shared" si="7"/>
        <v/>
      </c>
      <c r="T35" s="18" t="str">
        <f t="shared" si="8"/>
        <v/>
      </c>
      <c r="U35" s="4" t="str">
        <f t="shared" si="9"/>
        <v/>
      </c>
      <c r="V35" s="2" t="str">
        <f t="shared" si="10"/>
        <v/>
      </c>
    </row>
    <row r="36" spans="2:22">
      <c r="B36" s="17">
        <f t="shared" si="5"/>
        <v>41420</v>
      </c>
      <c r="C36" s="26"/>
      <c r="D36" s="26"/>
      <c r="E36" s="26"/>
      <c r="F36" s="26"/>
      <c r="G36" s="32">
        <f t="shared" si="0"/>
        <v>0</v>
      </c>
      <c r="H36" s="26"/>
      <c r="I36" s="26"/>
      <c r="J36" s="26"/>
      <c r="K36" s="26"/>
      <c r="L36" s="26"/>
      <c r="M36" s="26"/>
      <c r="N36" s="26"/>
      <c r="O36" s="32">
        <f t="shared" si="1"/>
        <v>0</v>
      </c>
      <c r="P36" s="34">
        <f t="shared" si="2"/>
        <v>1270</v>
      </c>
      <c r="R36" s="4" t="str">
        <f t="shared" si="6"/>
        <v/>
      </c>
      <c r="S36" s="37" t="str">
        <f t="shared" si="7"/>
        <v/>
      </c>
      <c r="T36" s="18" t="str">
        <f t="shared" si="8"/>
        <v/>
      </c>
      <c r="U36" s="4" t="str">
        <f t="shared" si="9"/>
        <v/>
      </c>
      <c r="V36" s="2" t="str">
        <f t="shared" si="10"/>
        <v/>
      </c>
    </row>
    <row r="37" spans="2:22">
      <c r="B37" s="17">
        <f t="shared" si="5"/>
        <v>41421</v>
      </c>
      <c r="C37" s="26"/>
      <c r="D37" s="26"/>
      <c r="E37" s="26"/>
      <c r="F37" s="26"/>
      <c r="G37" s="32">
        <f t="shared" si="0"/>
        <v>0</v>
      </c>
      <c r="H37" s="26"/>
      <c r="I37" s="26"/>
      <c r="J37" s="26"/>
      <c r="K37" s="26"/>
      <c r="L37" s="26"/>
      <c r="M37" s="26"/>
      <c r="N37" s="26"/>
      <c r="O37" s="32">
        <f t="shared" si="1"/>
        <v>0</v>
      </c>
      <c r="P37" s="34">
        <f t="shared" si="2"/>
        <v>1270</v>
      </c>
      <c r="R37" s="4" t="str">
        <f t="shared" si="6"/>
        <v/>
      </c>
      <c r="S37" s="37" t="str">
        <f t="shared" si="7"/>
        <v/>
      </c>
      <c r="T37" s="18" t="str">
        <f t="shared" si="8"/>
        <v/>
      </c>
      <c r="U37" s="4" t="str">
        <f t="shared" si="9"/>
        <v/>
      </c>
      <c r="V37" s="2" t="str">
        <f t="shared" si="10"/>
        <v/>
      </c>
    </row>
    <row r="38" spans="2:22">
      <c r="B38" s="17">
        <f t="shared" si="5"/>
        <v>41422</v>
      </c>
      <c r="C38" s="26"/>
      <c r="D38" s="26"/>
      <c r="E38" s="26"/>
      <c r="F38" s="26"/>
      <c r="G38" s="32">
        <f t="shared" si="0"/>
        <v>0</v>
      </c>
      <c r="H38" s="26"/>
      <c r="I38" s="26"/>
      <c r="J38" s="26"/>
      <c r="K38" s="26"/>
      <c r="L38" s="26"/>
      <c r="M38" s="26"/>
      <c r="N38" s="26"/>
      <c r="O38" s="32">
        <f t="shared" si="1"/>
        <v>0</v>
      </c>
      <c r="P38" s="34">
        <f t="shared" si="2"/>
        <v>1270</v>
      </c>
      <c r="R38" s="4" t="str">
        <f t="shared" si="6"/>
        <v/>
      </c>
      <c r="S38" s="37" t="str">
        <f t="shared" si="7"/>
        <v/>
      </c>
      <c r="T38" s="18" t="str">
        <f t="shared" si="8"/>
        <v/>
      </c>
      <c r="U38" s="4" t="str">
        <f t="shared" si="9"/>
        <v/>
      </c>
      <c r="V38" s="2" t="str">
        <f t="shared" si="10"/>
        <v/>
      </c>
    </row>
    <row r="39" spans="2:22">
      <c r="B39" s="17">
        <f t="shared" si="5"/>
        <v>41423</v>
      </c>
      <c r="C39" s="26"/>
      <c r="D39" s="26"/>
      <c r="E39" s="26"/>
      <c r="F39" s="26"/>
      <c r="G39" s="32">
        <f t="shared" si="0"/>
        <v>0</v>
      </c>
      <c r="H39" s="26"/>
      <c r="I39" s="26"/>
      <c r="J39" s="26"/>
      <c r="K39" s="26"/>
      <c r="L39" s="26"/>
      <c r="M39" s="26"/>
      <c r="N39" s="26"/>
      <c r="O39" s="32">
        <f t="shared" si="1"/>
        <v>0</v>
      </c>
      <c r="P39" s="34">
        <f t="shared" si="2"/>
        <v>1270</v>
      </c>
      <c r="R39" s="4" t="str">
        <f t="shared" si="6"/>
        <v/>
      </c>
      <c r="S39" s="37" t="str">
        <f t="shared" si="7"/>
        <v/>
      </c>
      <c r="T39" s="18" t="str">
        <f t="shared" si="8"/>
        <v/>
      </c>
      <c r="U39" s="4" t="str">
        <f t="shared" si="9"/>
        <v/>
      </c>
      <c r="V39" s="2" t="str">
        <f t="shared" si="10"/>
        <v/>
      </c>
    </row>
    <row r="40" spans="2:22">
      <c r="B40" s="17">
        <f t="shared" si="5"/>
        <v>41424</v>
      </c>
      <c r="C40" s="26"/>
      <c r="D40" s="26"/>
      <c r="E40" s="26"/>
      <c r="F40" s="26"/>
      <c r="G40" s="32">
        <f>SUM(C40:F40)</f>
        <v>0</v>
      </c>
      <c r="H40" s="26"/>
      <c r="I40" s="26"/>
      <c r="J40" s="26"/>
      <c r="K40" s="26"/>
      <c r="L40" s="26"/>
      <c r="M40" s="26"/>
      <c r="N40" s="26"/>
      <c r="O40" s="32">
        <f t="shared" si="1"/>
        <v>0</v>
      </c>
      <c r="P40" s="34">
        <f t="shared" si="2"/>
        <v>1270</v>
      </c>
      <c r="R40" s="4" t="str">
        <f t="shared" si="6"/>
        <v/>
      </c>
      <c r="S40" s="37" t="str">
        <f t="shared" si="7"/>
        <v/>
      </c>
      <c r="T40" s="18" t="str">
        <f t="shared" si="8"/>
        <v/>
      </c>
      <c r="U40" s="4" t="str">
        <f t="shared" si="9"/>
        <v/>
      </c>
      <c r="V40" s="2" t="str">
        <f t="shared" si="10"/>
        <v/>
      </c>
    </row>
    <row r="41" spans="2:22" ht="13.5" thickBot="1">
      <c r="B41" s="17">
        <f t="shared" si="5"/>
        <v>41425</v>
      </c>
      <c r="C41" s="28"/>
      <c r="D41" s="28"/>
      <c r="E41" s="28"/>
      <c r="F41" s="28"/>
      <c r="G41" s="16">
        <f t="shared" si="0"/>
        <v>0</v>
      </c>
      <c r="H41" s="28"/>
      <c r="I41" s="28"/>
      <c r="J41" s="28"/>
      <c r="K41" s="28"/>
      <c r="L41" s="28"/>
      <c r="M41" s="28"/>
      <c r="N41" s="28"/>
      <c r="O41" s="35">
        <f t="shared" si="1"/>
        <v>0</v>
      </c>
      <c r="P41" s="36">
        <f t="shared" si="2"/>
        <v>1270</v>
      </c>
      <c r="R41" s="4" t="str">
        <f t="shared" si="6"/>
        <v/>
      </c>
      <c r="S41" s="37" t="str">
        <f t="shared" si="7"/>
        <v/>
      </c>
      <c r="T41" s="18" t="str">
        <f t="shared" si="8"/>
        <v/>
      </c>
      <c r="U41" s="4" t="str">
        <f t="shared" si="9"/>
        <v/>
      </c>
      <c r="V41" s="2" t="str">
        <f t="shared" si="10"/>
        <v/>
      </c>
    </row>
    <row r="42" spans="2:22" ht="14.25" thickTop="1" thickBot="1">
      <c r="B42" s="15"/>
      <c r="C42" s="28">
        <f t="shared" ref="C42:O42" si="11">SUM(C11:C41)</f>
        <v>254</v>
      </c>
      <c r="D42" s="28">
        <f t="shared" si="11"/>
        <v>0</v>
      </c>
      <c r="E42" s="28">
        <f t="shared" si="11"/>
        <v>0</v>
      </c>
      <c r="F42" s="28">
        <f t="shared" si="11"/>
        <v>0</v>
      </c>
      <c r="G42" s="16">
        <f t="shared" si="11"/>
        <v>254</v>
      </c>
      <c r="H42" s="28">
        <f t="shared" si="11"/>
        <v>0</v>
      </c>
      <c r="I42" s="28">
        <f t="shared" si="11"/>
        <v>0</v>
      </c>
      <c r="J42" s="28">
        <f t="shared" si="11"/>
        <v>0</v>
      </c>
      <c r="K42" s="28">
        <f t="shared" si="11"/>
        <v>0</v>
      </c>
      <c r="L42" s="28">
        <f t="shared" si="11"/>
        <v>0</v>
      </c>
      <c r="M42" s="28">
        <f t="shared" si="11"/>
        <v>0</v>
      </c>
      <c r="N42" s="28">
        <f t="shared" si="11"/>
        <v>0</v>
      </c>
      <c r="O42" s="16">
        <f t="shared" si="11"/>
        <v>0</v>
      </c>
      <c r="P42" s="36"/>
      <c r="R42" s="4" t="str">
        <f t="shared" si="6"/>
        <v/>
      </c>
      <c r="S42" s="37" t="str">
        <f t="shared" si="7"/>
        <v/>
      </c>
      <c r="T42" s="18" t="str">
        <f t="shared" si="8"/>
        <v/>
      </c>
      <c r="U42" s="4" t="str">
        <f t="shared" si="9"/>
        <v/>
      </c>
      <c r="V42" s="2" t="str">
        <f t="shared" si="10"/>
        <v/>
      </c>
    </row>
    <row r="43" spans="2:22" ht="13.5" thickTop="1">
      <c r="R43" s="4" t="str">
        <f t="shared" si="6"/>
        <v/>
      </c>
      <c r="S43" s="37" t="str">
        <f t="shared" si="7"/>
        <v/>
      </c>
      <c r="T43" s="18" t="str">
        <f t="shared" si="8"/>
        <v/>
      </c>
      <c r="U43" s="4" t="str">
        <f t="shared" si="9"/>
        <v/>
      </c>
      <c r="V43" s="2" t="str">
        <f t="shared" si="10"/>
        <v/>
      </c>
    </row>
    <row r="44" spans="2:22">
      <c r="F44" s="29"/>
      <c r="R44" s="4" t="str">
        <f t="shared" si="6"/>
        <v/>
      </c>
      <c r="S44" s="37" t="str">
        <f t="shared" si="7"/>
        <v/>
      </c>
      <c r="T44" s="18" t="str">
        <f t="shared" si="8"/>
        <v/>
      </c>
      <c r="U44" s="4" t="str">
        <f t="shared" si="9"/>
        <v/>
      </c>
      <c r="V44" s="2" t="str">
        <f t="shared" si="10"/>
        <v/>
      </c>
    </row>
    <row r="45" spans="2:22">
      <c r="R45" s="4" t="str">
        <f t="shared" si="6"/>
        <v/>
      </c>
      <c r="S45" s="37" t="str">
        <f t="shared" si="7"/>
        <v/>
      </c>
      <c r="T45" s="18" t="str">
        <f t="shared" si="8"/>
        <v/>
      </c>
      <c r="U45" s="4" t="str">
        <f t="shared" si="9"/>
        <v/>
      </c>
      <c r="V45" s="2" t="str">
        <f t="shared" si="10"/>
        <v/>
      </c>
    </row>
    <row r="46" spans="2:22">
      <c r="J46" s="3"/>
      <c r="R46" s="4" t="str">
        <f t="shared" si="6"/>
        <v/>
      </c>
      <c r="S46" s="37" t="str">
        <f t="shared" ref="S46:S76" si="12">IF(V46="","",B11)</f>
        <v/>
      </c>
      <c r="T46" s="18" t="str">
        <f t="shared" ref="T46:T76" si="13">IF(V46="","",I$6)</f>
        <v/>
      </c>
      <c r="U46" s="4" t="str">
        <f t="shared" ref="U46:U76" si="14">IF(V46="","",$I$7)</f>
        <v/>
      </c>
      <c r="V46" s="2" t="str">
        <f t="shared" ref="V46:V76" si="15">IF(I11&gt;0,I11,"")</f>
        <v/>
      </c>
    </row>
    <row r="47" spans="2:22">
      <c r="R47" s="4" t="str">
        <f t="shared" si="6"/>
        <v/>
      </c>
      <c r="S47" s="37" t="str">
        <f t="shared" si="12"/>
        <v/>
      </c>
      <c r="T47" s="18" t="str">
        <f t="shared" si="13"/>
        <v/>
      </c>
      <c r="U47" s="4" t="str">
        <f t="shared" si="14"/>
        <v/>
      </c>
      <c r="V47" s="2" t="str">
        <f t="shared" si="15"/>
        <v/>
      </c>
    </row>
    <row r="48" spans="2:22">
      <c r="R48" s="4" t="str">
        <f t="shared" si="6"/>
        <v/>
      </c>
      <c r="S48" s="37" t="str">
        <f t="shared" si="12"/>
        <v/>
      </c>
      <c r="T48" s="18" t="str">
        <f t="shared" si="13"/>
        <v/>
      </c>
      <c r="U48" s="4" t="str">
        <f t="shared" si="14"/>
        <v/>
      </c>
      <c r="V48" s="2" t="str">
        <f t="shared" si="15"/>
        <v/>
      </c>
    </row>
    <row r="49" spans="18:22">
      <c r="R49" s="4" t="str">
        <f t="shared" si="6"/>
        <v/>
      </c>
      <c r="S49" s="37" t="str">
        <f t="shared" si="12"/>
        <v/>
      </c>
      <c r="T49" s="18" t="str">
        <f t="shared" si="13"/>
        <v/>
      </c>
      <c r="U49" s="4" t="str">
        <f t="shared" si="14"/>
        <v/>
      </c>
      <c r="V49" s="2" t="str">
        <f t="shared" si="15"/>
        <v/>
      </c>
    </row>
    <row r="50" spans="18:22">
      <c r="R50" s="4" t="str">
        <f t="shared" si="6"/>
        <v/>
      </c>
      <c r="S50" s="37" t="str">
        <f t="shared" si="12"/>
        <v/>
      </c>
      <c r="T50" s="18" t="str">
        <f t="shared" si="13"/>
        <v/>
      </c>
      <c r="U50" s="4" t="str">
        <f t="shared" si="14"/>
        <v/>
      </c>
      <c r="V50" s="2" t="str">
        <f t="shared" si="15"/>
        <v/>
      </c>
    </row>
    <row r="51" spans="18:22">
      <c r="R51" s="4" t="str">
        <f t="shared" si="6"/>
        <v/>
      </c>
      <c r="S51" s="37" t="str">
        <f t="shared" si="12"/>
        <v/>
      </c>
      <c r="T51" s="18" t="str">
        <f t="shared" si="13"/>
        <v/>
      </c>
      <c r="U51" s="4" t="str">
        <f t="shared" si="14"/>
        <v/>
      </c>
      <c r="V51" s="2" t="str">
        <f t="shared" si="15"/>
        <v/>
      </c>
    </row>
    <row r="52" spans="18:22">
      <c r="R52" s="4" t="str">
        <f t="shared" si="6"/>
        <v/>
      </c>
      <c r="S52" s="37" t="str">
        <f t="shared" si="12"/>
        <v/>
      </c>
      <c r="T52" s="18" t="str">
        <f t="shared" si="13"/>
        <v/>
      </c>
      <c r="U52" s="4" t="str">
        <f t="shared" si="14"/>
        <v/>
      </c>
      <c r="V52" s="2" t="str">
        <f t="shared" si="15"/>
        <v/>
      </c>
    </row>
    <row r="53" spans="18:22">
      <c r="R53" s="4" t="str">
        <f t="shared" si="6"/>
        <v/>
      </c>
      <c r="S53" s="37" t="str">
        <f t="shared" si="12"/>
        <v/>
      </c>
      <c r="T53" s="18" t="str">
        <f t="shared" si="13"/>
        <v/>
      </c>
      <c r="U53" s="4" t="str">
        <f t="shared" si="14"/>
        <v/>
      </c>
      <c r="V53" s="2" t="str">
        <f t="shared" si="15"/>
        <v/>
      </c>
    </row>
    <row r="54" spans="18:22">
      <c r="R54" s="4" t="str">
        <f t="shared" si="6"/>
        <v/>
      </c>
      <c r="S54" s="37" t="str">
        <f t="shared" si="12"/>
        <v/>
      </c>
      <c r="T54" s="18" t="str">
        <f t="shared" si="13"/>
        <v/>
      </c>
      <c r="U54" s="4" t="str">
        <f t="shared" si="14"/>
        <v/>
      </c>
      <c r="V54" s="2" t="str">
        <f t="shared" si="15"/>
        <v/>
      </c>
    </row>
    <row r="55" spans="18:22">
      <c r="R55" s="4" t="str">
        <f t="shared" si="6"/>
        <v/>
      </c>
      <c r="S55" s="37" t="str">
        <f t="shared" si="12"/>
        <v/>
      </c>
      <c r="T55" s="18" t="str">
        <f t="shared" si="13"/>
        <v/>
      </c>
      <c r="U55" s="4" t="str">
        <f t="shared" si="14"/>
        <v/>
      </c>
      <c r="V55" s="2" t="str">
        <f t="shared" si="15"/>
        <v/>
      </c>
    </row>
    <row r="56" spans="18:22">
      <c r="R56" s="4" t="str">
        <f t="shared" si="6"/>
        <v/>
      </c>
      <c r="S56" s="37" t="str">
        <f t="shared" si="12"/>
        <v/>
      </c>
      <c r="T56" s="18" t="str">
        <f t="shared" si="13"/>
        <v/>
      </c>
      <c r="U56" s="4" t="str">
        <f t="shared" si="14"/>
        <v/>
      </c>
      <c r="V56" s="2" t="str">
        <f t="shared" si="15"/>
        <v/>
      </c>
    </row>
    <row r="57" spans="18:22">
      <c r="R57" s="4" t="str">
        <f t="shared" si="6"/>
        <v/>
      </c>
      <c r="S57" s="37" t="str">
        <f t="shared" si="12"/>
        <v/>
      </c>
      <c r="T57" s="18" t="str">
        <f t="shared" si="13"/>
        <v/>
      </c>
      <c r="U57" s="4" t="str">
        <f t="shared" si="14"/>
        <v/>
      </c>
      <c r="V57" s="2" t="str">
        <f t="shared" si="15"/>
        <v/>
      </c>
    </row>
    <row r="58" spans="18:22">
      <c r="R58" s="4" t="str">
        <f t="shared" si="6"/>
        <v/>
      </c>
      <c r="S58" s="37" t="str">
        <f t="shared" si="12"/>
        <v/>
      </c>
      <c r="T58" s="18" t="str">
        <f t="shared" si="13"/>
        <v/>
      </c>
      <c r="U58" s="4" t="str">
        <f t="shared" si="14"/>
        <v/>
      </c>
      <c r="V58" s="2" t="str">
        <f t="shared" si="15"/>
        <v/>
      </c>
    </row>
    <row r="59" spans="18:22">
      <c r="R59" s="4" t="str">
        <f t="shared" si="6"/>
        <v/>
      </c>
      <c r="S59" s="37" t="str">
        <f t="shared" si="12"/>
        <v/>
      </c>
      <c r="T59" s="18" t="str">
        <f t="shared" si="13"/>
        <v/>
      </c>
      <c r="U59" s="4" t="str">
        <f t="shared" si="14"/>
        <v/>
      </c>
      <c r="V59" s="2" t="str">
        <f t="shared" si="15"/>
        <v/>
      </c>
    </row>
    <row r="60" spans="18:22">
      <c r="R60" s="4" t="str">
        <f t="shared" si="6"/>
        <v/>
      </c>
      <c r="S60" s="37" t="str">
        <f t="shared" si="12"/>
        <v/>
      </c>
      <c r="T60" s="18" t="str">
        <f t="shared" si="13"/>
        <v/>
      </c>
      <c r="U60" s="4" t="str">
        <f t="shared" si="14"/>
        <v/>
      </c>
      <c r="V60" s="2" t="str">
        <f t="shared" si="15"/>
        <v/>
      </c>
    </row>
    <row r="61" spans="18:22">
      <c r="R61" s="4" t="str">
        <f t="shared" si="6"/>
        <v/>
      </c>
      <c r="S61" s="37" t="str">
        <f t="shared" si="12"/>
        <v/>
      </c>
      <c r="T61" s="18" t="str">
        <f t="shared" si="13"/>
        <v/>
      </c>
      <c r="U61" s="4" t="str">
        <f t="shared" si="14"/>
        <v/>
      </c>
      <c r="V61" s="2" t="str">
        <f t="shared" si="15"/>
        <v/>
      </c>
    </row>
    <row r="62" spans="18:22">
      <c r="R62" s="4" t="str">
        <f t="shared" si="6"/>
        <v/>
      </c>
      <c r="S62" s="37" t="str">
        <f t="shared" si="12"/>
        <v/>
      </c>
      <c r="T62" s="18" t="str">
        <f t="shared" si="13"/>
        <v/>
      </c>
      <c r="U62" s="4" t="str">
        <f t="shared" si="14"/>
        <v/>
      </c>
      <c r="V62" s="2" t="str">
        <f t="shared" si="15"/>
        <v/>
      </c>
    </row>
    <row r="63" spans="18:22">
      <c r="R63" s="4" t="str">
        <f t="shared" si="6"/>
        <v/>
      </c>
      <c r="S63" s="37" t="str">
        <f t="shared" si="12"/>
        <v/>
      </c>
      <c r="T63" s="18" t="str">
        <f t="shared" si="13"/>
        <v/>
      </c>
      <c r="U63" s="4" t="str">
        <f t="shared" si="14"/>
        <v/>
      </c>
      <c r="V63" s="2" t="str">
        <f t="shared" si="15"/>
        <v/>
      </c>
    </row>
    <row r="64" spans="18:22">
      <c r="R64" s="4" t="str">
        <f t="shared" si="6"/>
        <v/>
      </c>
      <c r="S64" s="37" t="str">
        <f t="shared" si="12"/>
        <v/>
      </c>
      <c r="T64" s="18" t="str">
        <f t="shared" si="13"/>
        <v/>
      </c>
      <c r="U64" s="4" t="str">
        <f t="shared" si="14"/>
        <v/>
      </c>
      <c r="V64" s="2" t="str">
        <f t="shared" si="15"/>
        <v/>
      </c>
    </row>
    <row r="65" spans="18:22">
      <c r="R65" s="4" t="str">
        <f t="shared" si="6"/>
        <v/>
      </c>
      <c r="S65" s="37" t="str">
        <f t="shared" si="12"/>
        <v/>
      </c>
      <c r="T65" s="18" t="str">
        <f t="shared" si="13"/>
        <v/>
      </c>
      <c r="U65" s="4" t="str">
        <f t="shared" si="14"/>
        <v/>
      </c>
      <c r="V65" s="2" t="str">
        <f t="shared" si="15"/>
        <v/>
      </c>
    </row>
    <row r="66" spans="18:22">
      <c r="R66" s="4" t="str">
        <f t="shared" si="6"/>
        <v/>
      </c>
      <c r="S66" s="37" t="str">
        <f t="shared" si="12"/>
        <v/>
      </c>
      <c r="T66" s="18" t="str">
        <f t="shared" si="13"/>
        <v/>
      </c>
      <c r="U66" s="4" t="str">
        <f t="shared" si="14"/>
        <v/>
      </c>
      <c r="V66" s="2" t="str">
        <f t="shared" si="15"/>
        <v/>
      </c>
    </row>
    <row r="67" spans="18:22">
      <c r="R67" s="4" t="str">
        <f t="shared" si="6"/>
        <v/>
      </c>
      <c r="S67" s="37" t="str">
        <f t="shared" si="12"/>
        <v/>
      </c>
      <c r="T67" s="18" t="str">
        <f t="shared" si="13"/>
        <v/>
      </c>
      <c r="U67" s="4" t="str">
        <f t="shared" si="14"/>
        <v/>
      </c>
      <c r="V67" s="2" t="str">
        <f t="shared" si="15"/>
        <v/>
      </c>
    </row>
    <row r="68" spans="18:22">
      <c r="R68" s="4" t="str">
        <f t="shared" si="6"/>
        <v/>
      </c>
      <c r="S68" s="37" t="str">
        <f t="shared" si="12"/>
        <v/>
      </c>
      <c r="T68" s="18" t="str">
        <f t="shared" si="13"/>
        <v/>
      </c>
      <c r="U68" s="4" t="str">
        <f t="shared" si="14"/>
        <v/>
      </c>
      <c r="V68" s="2" t="str">
        <f t="shared" si="15"/>
        <v/>
      </c>
    </row>
    <row r="69" spans="18:22">
      <c r="R69" s="4" t="str">
        <f t="shared" si="6"/>
        <v/>
      </c>
      <c r="S69" s="37" t="str">
        <f t="shared" si="12"/>
        <v/>
      </c>
      <c r="T69" s="18" t="str">
        <f t="shared" si="13"/>
        <v/>
      </c>
      <c r="U69" s="4" t="str">
        <f t="shared" si="14"/>
        <v/>
      </c>
      <c r="V69" s="2" t="str">
        <f t="shared" si="15"/>
        <v/>
      </c>
    </row>
    <row r="70" spans="18:22">
      <c r="R70" s="4" t="str">
        <f t="shared" si="6"/>
        <v/>
      </c>
      <c r="S70" s="37" t="str">
        <f t="shared" si="12"/>
        <v/>
      </c>
      <c r="T70" s="18" t="str">
        <f t="shared" si="13"/>
        <v/>
      </c>
      <c r="U70" s="4" t="str">
        <f t="shared" si="14"/>
        <v/>
      </c>
      <c r="V70" s="2" t="str">
        <f t="shared" si="15"/>
        <v/>
      </c>
    </row>
    <row r="71" spans="18:22">
      <c r="R71" s="4" t="str">
        <f t="shared" si="6"/>
        <v/>
      </c>
      <c r="S71" s="37" t="str">
        <f t="shared" si="12"/>
        <v/>
      </c>
      <c r="T71" s="18" t="str">
        <f t="shared" si="13"/>
        <v/>
      </c>
      <c r="U71" s="4" t="str">
        <f t="shared" si="14"/>
        <v/>
      </c>
      <c r="V71" s="2" t="str">
        <f t="shared" si="15"/>
        <v/>
      </c>
    </row>
    <row r="72" spans="18:22">
      <c r="R72" s="4" t="str">
        <f t="shared" si="6"/>
        <v/>
      </c>
      <c r="S72" s="37" t="str">
        <f t="shared" si="12"/>
        <v/>
      </c>
      <c r="T72" s="18" t="str">
        <f t="shared" si="13"/>
        <v/>
      </c>
      <c r="U72" s="4" t="str">
        <f t="shared" si="14"/>
        <v/>
      </c>
      <c r="V72" s="2" t="str">
        <f t="shared" si="15"/>
        <v/>
      </c>
    </row>
    <row r="73" spans="18:22">
      <c r="R73" s="4" t="str">
        <f t="shared" si="6"/>
        <v/>
      </c>
      <c r="S73" s="37" t="str">
        <f t="shared" si="12"/>
        <v/>
      </c>
      <c r="T73" s="18" t="str">
        <f t="shared" si="13"/>
        <v/>
      </c>
      <c r="U73" s="4" t="str">
        <f t="shared" si="14"/>
        <v/>
      </c>
      <c r="V73" s="2" t="str">
        <f t="shared" si="15"/>
        <v/>
      </c>
    </row>
    <row r="74" spans="18:22">
      <c r="R74" s="4" t="str">
        <f t="shared" si="6"/>
        <v/>
      </c>
      <c r="S74" s="37" t="str">
        <f t="shared" si="12"/>
        <v/>
      </c>
      <c r="T74" s="18" t="str">
        <f t="shared" si="13"/>
        <v/>
      </c>
      <c r="U74" s="4" t="str">
        <f t="shared" si="14"/>
        <v/>
      </c>
      <c r="V74" s="2" t="str">
        <f t="shared" si="15"/>
        <v/>
      </c>
    </row>
    <row r="75" spans="18:22">
      <c r="R75" s="4" t="str">
        <f t="shared" si="6"/>
        <v/>
      </c>
      <c r="S75" s="37" t="str">
        <f t="shared" si="12"/>
        <v/>
      </c>
      <c r="T75" s="18" t="str">
        <f t="shared" si="13"/>
        <v/>
      </c>
      <c r="U75" s="4" t="str">
        <f t="shared" si="14"/>
        <v/>
      </c>
      <c r="V75" s="2" t="str">
        <f t="shared" si="15"/>
        <v/>
      </c>
    </row>
    <row r="76" spans="18:22">
      <c r="R76" s="4" t="str">
        <f t="shared" si="6"/>
        <v/>
      </c>
      <c r="S76" s="37" t="str">
        <f t="shared" si="12"/>
        <v/>
      </c>
      <c r="T76" s="18" t="str">
        <f t="shared" si="13"/>
        <v/>
      </c>
      <c r="U76" s="4" t="str">
        <f t="shared" si="14"/>
        <v/>
      </c>
      <c r="V76" s="2" t="str">
        <f t="shared" si="15"/>
        <v/>
      </c>
    </row>
    <row r="77" spans="18:22">
      <c r="R77" s="4" t="str">
        <f t="shared" si="6"/>
        <v/>
      </c>
      <c r="S77" s="37" t="str">
        <f t="shared" ref="S77:S107" si="16">IF(V77="","",B11)</f>
        <v/>
      </c>
      <c r="T77" s="18" t="str">
        <f t="shared" ref="T77:T107" si="17">IF(V77="","",J$6)</f>
        <v/>
      </c>
      <c r="U77" s="4" t="str">
        <f t="shared" ref="U77:U107" si="18">IF(V77="","",$J$7)</f>
        <v/>
      </c>
      <c r="V77" s="2" t="str">
        <f t="shared" ref="V77:V107" si="19">IF(J11&gt;0,J11,"")</f>
        <v/>
      </c>
    </row>
    <row r="78" spans="18:22">
      <c r="R78" s="4" t="str">
        <f t="shared" si="6"/>
        <v/>
      </c>
      <c r="S78" s="37" t="str">
        <f t="shared" si="16"/>
        <v/>
      </c>
      <c r="T78" s="18" t="str">
        <f t="shared" si="17"/>
        <v/>
      </c>
      <c r="U78" s="4" t="str">
        <f t="shared" si="18"/>
        <v/>
      </c>
      <c r="V78" s="2" t="str">
        <f t="shared" si="19"/>
        <v/>
      </c>
    </row>
    <row r="79" spans="18:22">
      <c r="R79" s="4" t="str">
        <f t="shared" ref="R79:R142" si="20">IF(V79="","",$C$5)</f>
        <v/>
      </c>
      <c r="S79" s="37" t="str">
        <f t="shared" si="16"/>
        <v/>
      </c>
      <c r="T79" s="18" t="str">
        <f t="shared" si="17"/>
        <v/>
      </c>
      <c r="U79" s="4" t="str">
        <f t="shared" si="18"/>
        <v/>
      </c>
      <c r="V79" s="2" t="str">
        <f t="shared" si="19"/>
        <v/>
      </c>
    </row>
    <row r="80" spans="18:22">
      <c r="R80" s="4" t="str">
        <f t="shared" si="20"/>
        <v/>
      </c>
      <c r="S80" s="37" t="str">
        <f t="shared" si="16"/>
        <v/>
      </c>
      <c r="T80" s="18" t="str">
        <f t="shared" si="17"/>
        <v/>
      </c>
      <c r="U80" s="4" t="str">
        <f t="shared" si="18"/>
        <v/>
      </c>
      <c r="V80" s="2" t="str">
        <f t="shared" si="19"/>
        <v/>
      </c>
    </row>
    <row r="81" spans="18:22">
      <c r="R81" s="4" t="str">
        <f t="shared" si="20"/>
        <v/>
      </c>
      <c r="S81" s="37" t="str">
        <f t="shared" si="16"/>
        <v/>
      </c>
      <c r="T81" s="18" t="str">
        <f t="shared" si="17"/>
        <v/>
      </c>
      <c r="U81" s="4" t="str">
        <f t="shared" si="18"/>
        <v/>
      </c>
      <c r="V81" s="2" t="str">
        <f t="shared" si="19"/>
        <v/>
      </c>
    </row>
    <row r="82" spans="18:22">
      <c r="R82" s="4" t="str">
        <f t="shared" si="20"/>
        <v/>
      </c>
      <c r="S82" s="37" t="str">
        <f t="shared" si="16"/>
        <v/>
      </c>
      <c r="T82" s="18" t="str">
        <f t="shared" si="17"/>
        <v/>
      </c>
      <c r="U82" s="4" t="str">
        <f t="shared" si="18"/>
        <v/>
      </c>
      <c r="V82" s="2" t="str">
        <f t="shared" si="19"/>
        <v/>
      </c>
    </row>
    <row r="83" spans="18:22">
      <c r="R83" s="4" t="str">
        <f t="shared" si="20"/>
        <v/>
      </c>
      <c r="S83" s="37" t="str">
        <f t="shared" si="16"/>
        <v/>
      </c>
      <c r="T83" s="18" t="str">
        <f t="shared" si="17"/>
        <v/>
      </c>
      <c r="U83" s="4" t="str">
        <f t="shared" si="18"/>
        <v/>
      </c>
      <c r="V83" s="2" t="str">
        <f t="shared" si="19"/>
        <v/>
      </c>
    </row>
    <row r="84" spans="18:22">
      <c r="R84" s="4" t="str">
        <f t="shared" si="20"/>
        <v/>
      </c>
      <c r="S84" s="37" t="str">
        <f t="shared" si="16"/>
        <v/>
      </c>
      <c r="T84" s="18" t="str">
        <f t="shared" si="17"/>
        <v/>
      </c>
      <c r="U84" s="4" t="str">
        <f t="shared" si="18"/>
        <v/>
      </c>
      <c r="V84" s="2" t="str">
        <f t="shared" si="19"/>
        <v/>
      </c>
    </row>
    <row r="85" spans="18:22">
      <c r="R85" s="4" t="str">
        <f t="shared" si="20"/>
        <v/>
      </c>
      <c r="S85" s="37" t="str">
        <f t="shared" si="16"/>
        <v/>
      </c>
      <c r="T85" s="18" t="str">
        <f t="shared" si="17"/>
        <v/>
      </c>
      <c r="U85" s="4" t="str">
        <f t="shared" si="18"/>
        <v/>
      </c>
      <c r="V85" s="2" t="str">
        <f t="shared" si="19"/>
        <v/>
      </c>
    </row>
    <row r="86" spans="18:22">
      <c r="R86" s="4" t="str">
        <f t="shared" si="20"/>
        <v/>
      </c>
      <c r="S86" s="37" t="str">
        <f t="shared" si="16"/>
        <v/>
      </c>
      <c r="T86" s="18" t="str">
        <f t="shared" si="17"/>
        <v/>
      </c>
      <c r="U86" s="4" t="str">
        <f t="shared" si="18"/>
        <v/>
      </c>
      <c r="V86" s="2" t="str">
        <f t="shared" si="19"/>
        <v/>
      </c>
    </row>
    <row r="87" spans="18:22">
      <c r="R87" s="4" t="str">
        <f t="shared" si="20"/>
        <v/>
      </c>
      <c r="S87" s="37" t="str">
        <f t="shared" si="16"/>
        <v/>
      </c>
      <c r="T87" s="18" t="str">
        <f t="shared" si="17"/>
        <v/>
      </c>
      <c r="U87" s="4" t="str">
        <f t="shared" si="18"/>
        <v/>
      </c>
      <c r="V87" s="2" t="str">
        <f t="shared" si="19"/>
        <v/>
      </c>
    </row>
    <row r="88" spans="18:22">
      <c r="R88" s="4" t="str">
        <f t="shared" si="20"/>
        <v/>
      </c>
      <c r="S88" s="37" t="str">
        <f t="shared" si="16"/>
        <v/>
      </c>
      <c r="T88" s="18" t="str">
        <f t="shared" si="17"/>
        <v/>
      </c>
      <c r="U88" s="4" t="str">
        <f t="shared" si="18"/>
        <v/>
      </c>
      <c r="V88" s="2" t="str">
        <f t="shared" si="19"/>
        <v/>
      </c>
    </row>
    <row r="89" spans="18:22">
      <c r="R89" s="4" t="str">
        <f t="shared" si="20"/>
        <v/>
      </c>
      <c r="S89" s="37" t="str">
        <f t="shared" si="16"/>
        <v/>
      </c>
      <c r="T89" s="18" t="str">
        <f t="shared" si="17"/>
        <v/>
      </c>
      <c r="U89" s="4" t="str">
        <f t="shared" si="18"/>
        <v/>
      </c>
      <c r="V89" s="2" t="str">
        <f t="shared" si="19"/>
        <v/>
      </c>
    </row>
    <row r="90" spans="18:22">
      <c r="R90" s="4" t="str">
        <f t="shared" si="20"/>
        <v/>
      </c>
      <c r="S90" s="37" t="str">
        <f t="shared" si="16"/>
        <v/>
      </c>
      <c r="T90" s="18" t="str">
        <f t="shared" si="17"/>
        <v/>
      </c>
      <c r="U90" s="4" t="str">
        <f t="shared" si="18"/>
        <v/>
      </c>
      <c r="V90" s="2" t="str">
        <f t="shared" si="19"/>
        <v/>
      </c>
    </row>
    <row r="91" spans="18:22">
      <c r="R91" s="4" t="str">
        <f t="shared" si="20"/>
        <v/>
      </c>
      <c r="S91" s="37" t="str">
        <f t="shared" si="16"/>
        <v/>
      </c>
      <c r="T91" s="18" t="str">
        <f t="shared" si="17"/>
        <v/>
      </c>
      <c r="U91" s="4" t="str">
        <f t="shared" si="18"/>
        <v/>
      </c>
      <c r="V91" s="2" t="str">
        <f t="shared" si="19"/>
        <v/>
      </c>
    </row>
    <row r="92" spans="18:22">
      <c r="R92" s="4" t="str">
        <f t="shared" si="20"/>
        <v/>
      </c>
      <c r="S92" s="37" t="str">
        <f t="shared" si="16"/>
        <v/>
      </c>
      <c r="T92" s="18" t="str">
        <f t="shared" si="17"/>
        <v/>
      </c>
      <c r="U92" s="4" t="str">
        <f t="shared" si="18"/>
        <v/>
      </c>
      <c r="V92" s="2" t="str">
        <f t="shared" si="19"/>
        <v/>
      </c>
    </row>
    <row r="93" spans="18:22">
      <c r="R93" s="4" t="str">
        <f t="shared" si="20"/>
        <v/>
      </c>
      <c r="S93" s="37" t="str">
        <f t="shared" si="16"/>
        <v/>
      </c>
      <c r="T93" s="18" t="str">
        <f t="shared" si="17"/>
        <v/>
      </c>
      <c r="U93" s="4" t="str">
        <f t="shared" si="18"/>
        <v/>
      </c>
      <c r="V93" s="2" t="str">
        <f t="shared" si="19"/>
        <v/>
      </c>
    </row>
    <row r="94" spans="18:22">
      <c r="R94" s="4" t="str">
        <f t="shared" si="20"/>
        <v/>
      </c>
      <c r="S94" s="37" t="str">
        <f t="shared" si="16"/>
        <v/>
      </c>
      <c r="T94" s="18" t="str">
        <f t="shared" si="17"/>
        <v/>
      </c>
      <c r="U94" s="4" t="str">
        <f t="shared" si="18"/>
        <v/>
      </c>
      <c r="V94" s="2" t="str">
        <f t="shared" si="19"/>
        <v/>
      </c>
    </row>
    <row r="95" spans="18:22">
      <c r="R95" s="4" t="str">
        <f t="shared" si="20"/>
        <v/>
      </c>
      <c r="S95" s="37" t="str">
        <f t="shared" si="16"/>
        <v/>
      </c>
      <c r="T95" s="18" t="str">
        <f t="shared" si="17"/>
        <v/>
      </c>
      <c r="U95" s="4" t="str">
        <f t="shared" si="18"/>
        <v/>
      </c>
      <c r="V95" s="2" t="str">
        <f t="shared" si="19"/>
        <v/>
      </c>
    </row>
    <row r="96" spans="18:22">
      <c r="R96" s="4" t="str">
        <f t="shared" si="20"/>
        <v/>
      </c>
      <c r="S96" s="37" t="str">
        <f t="shared" si="16"/>
        <v/>
      </c>
      <c r="T96" s="18" t="str">
        <f t="shared" si="17"/>
        <v/>
      </c>
      <c r="U96" s="4" t="str">
        <f t="shared" si="18"/>
        <v/>
      </c>
      <c r="V96" s="2" t="str">
        <f t="shared" si="19"/>
        <v/>
      </c>
    </row>
    <row r="97" spans="18:22">
      <c r="R97" s="4" t="str">
        <f t="shared" si="20"/>
        <v/>
      </c>
      <c r="S97" s="37" t="str">
        <f t="shared" si="16"/>
        <v/>
      </c>
      <c r="T97" s="18" t="str">
        <f t="shared" si="17"/>
        <v/>
      </c>
      <c r="U97" s="4" t="str">
        <f t="shared" si="18"/>
        <v/>
      </c>
      <c r="V97" s="2" t="str">
        <f t="shared" si="19"/>
        <v/>
      </c>
    </row>
    <row r="98" spans="18:22">
      <c r="R98" s="4" t="str">
        <f t="shared" si="20"/>
        <v/>
      </c>
      <c r="S98" s="37" t="str">
        <f t="shared" si="16"/>
        <v/>
      </c>
      <c r="T98" s="18" t="str">
        <f t="shared" si="17"/>
        <v/>
      </c>
      <c r="U98" s="4" t="str">
        <f t="shared" si="18"/>
        <v/>
      </c>
      <c r="V98" s="2" t="str">
        <f t="shared" si="19"/>
        <v/>
      </c>
    </row>
    <row r="99" spans="18:22">
      <c r="R99" s="4" t="str">
        <f t="shared" si="20"/>
        <v/>
      </c>
      <c r="S99" s="37" t="str">
        <f t="shared" si="16"/>
        <v/>
      </c>
      <c r="T99" s="18" t="str">
        <f t="shared" si="17"/>
        <v/>
      </c>
      <c r="U99" s="4" t="str">
        <f t="shared" si="18"/>
        <v/>
      </c>
      <c r="V99" s="2" t="str">
        <f t="shared" si="19"/>
        <v/>
      </c>
    </row>
    <row r="100" spans="18:22">
      <c r="R100" s="4" t="str">
        <f t="shared" si="20"/>
        <v/>
      </c>
      <c r="S100" s="37" t="str">
        <f t="shared" si="16"/>
        <v/>
      </c>
      <c r="T100" s="18" t="str">
        <f t="shared" si="17"/>
        <v/>
      </c>
      <c r="U100" s="4" t="str">
        <f t="shared" si="18"/>
        <v/>
      </c>
      <c r="V100" s="2" t="str">
        <f t="shared" si="19"/>
        <v/>
      </c>
    </row>
    <row r="101" spans="18:22">
      <c r="R101" s="4" t="str">
        <f t="shared" si="20"/>
        <v/>
      </c>
      <c r="S101" s="37" t="str">
        <f t="shared" si="16"/>
        <v/>
      </c>
      <c r="T101" s="18" t="str">
        <f t="shared" si="17"/>
        <v/>
      </c>
      <c r="U101" s="4" t="str">
        <f t="shared" si="18"/>
        <v/>
      </c>
      <c r="V101" s="2" t="str">
        <f t="shared" si="19"/>
        <v/>
      </c>
    </row>
    <row r="102" spans="18:22">
      <c r="R102" s="4" t="str">
        <f t="shared" si="20"/>
        <v/>
      </c>
      <c r="S102" s="37" t="str">
        <f t="shared" si="16"/>
        <v/>
      </c>
      <c r="T102" s="18" t="str">
        <f t="shared" si="17"/>
        <v/>
      </c>
      <c r="U102" s="4" t="str">
        <f t="shared" si="18"/>
        <v/>
      </c>
      <c r="V102" s="2" t="str">
        <f t="shared" si="19"/>
        <v/>
      </c>
    </row>
    <row r="103" spans="18:22">
      <c r="R103" s="4" t="str">
        <f t="shared" si="20"/>
        <v/>
      </c>
      <c r="S103" s="37" t="str">
        <f t="shared" si="16"/>
        <v/>
      </c>
      <c r="T103" s="18" t="str">
        <f t="shared" si="17"/>
        <v/>
      </c>
      <c r="U103" s="4" t="str">
        <f t="shared" si="18"/>
        <v/>
      </c>
      <c r="V103" s="2" t="str">
        <f t="shared" si="19"/>
        <v/>
      </c>
    </row>
    <row r="104" spans="18:22">
      <c r="R104" s="4" t="str">
        <f t="shared" si="20"/>
        <v/>
      </c>
      <c r="S104" s="37" t="str">
        <f t="shared" si="16"/>
        <v/>
      </c>
      <c r="T104" s="18" t="str">
        <f t="shared" si="17"/>
        <v/>
      </c>
      <c r="U104" s="4" t="str">
        <f t="shared" si="18"/>
        <v/>
      </c>
      <c r="V104" s="2" t="str">
        <f t="shared" si="19"/>
        <v/>
      </c>
    </row>
    <row r="105" spans="18:22">
      <c r="R105" s="4" t="str">
        <f t="shared" si="20"/>
        <v/>
      </c>
      <c r="S105" s="37" t="str">
        <f t="shared" si="16"/>
        <v/>
      </c>
      <c r="T105" s="18" t="str">
        <f t="shared" si="17"/>
        <v/>
      </c>
      <c r="U105" s="4" t="str">
        <f t="shared" si="18"/>
        <v/>
      </c>
      <c r="V105" s="2" t="str">
        <f t="shared" si="19"/>
        <v/>
      </c>
    </row>
    <row r="106" spans="18:22">
      <c r="R106" s="4" t="str">
        <f t="shared" si="20"/>
        <v/>
      </c>
      <c r="S106" s="37" t="str">
        <f t="shared" si="16"/>
        <v/>
      </c>
      <c r="T106" s="18" t="str">
        <f t="shared" si="17"/>
        <v/>
      </c>
      <c r="U106" s="4" t="str">
        <f t="shared" si="18"/>
        <v/>
      </c>
      <c r="V106" s="2" t="str">
        <f t="shared" si="19"/>
        <v/>
      </c>
    </row>
    <row r="107" spans="18:22">
      <c r="R107" s="4" t="str">
        <f t="shared" si="20"/>
        <v/>
      </c>
      <c r="S107" s="37" t="str">
        <f t="shared" si="16"/>
        <v/>
      </c>
      <c r="T107" s="18" t="str">
        <f t="shared" si="17"/>
        <v/>
      </c>
      <c r="U107" s="4" t="str">
        <f t="shared" si="18"/>
        <v/>
      </c>
      <c r="V107" s="2" t="str">
        <f t="shared" si="19"/>
        <v/>
      </c>
    </row>
    <row r="108" spans="18:22">
      <c r="R108" s="4" t="str">
        <f t="shared" si="20"/>
        <v/>
      </c>
      <c r="S108" s="37" t="str">
        <f t="shared" ref="S108:S138" si="21">IF(V108="","",B11)</f>
        <v/>
      </c>
      <c r="T108" s="18" t="str">
        <f t="shared" ref="T108:T138" si="22">IF(V108="","",K$6)</f>
        <v/>
      </c>
      <c r="U108" s="4" t="str">
        <f t="shared" ref="U108:U137" si="23">IF(V108="","",$K$7)</f>
        <v/>
      </c>
      <c r="V108" s="2" t="str">
        <f t="shared" ref="V108:V138" si="24">IF(K11&gt;0,K11,"")</f>
        <v/>
      </c>
    </row>
    <row r="109" spans="18:22">
      <c r="R109" s="4" t="str">
        <f t="shared" si="20"/>
        <v/>
      </c>
      <c r="S109" s="37" t="str">
        <f t="shared" si="21"/>
        <v/>
      </c>
      <c r="T109" s="18" t="str">
        <f t="shared" si="22"/>
        <v/>
      </c>
      <c r="U109" s="4" t="str">
        <f t="shared" si="23"/>
        <v/>
      </c>
      <c r="V109" s="2" t="str">
        <f t="shared" si="24"/>
        <v/>
      </c>
    </row>
    <row r="110" spans="18:22">
      <c r="R110" s="4" t="str">
        <f t="shared" si="20"/>
        <v/>
      </c>
      <c r="S110" s="37" t="str">
        <f t="shared" si="21"/>
        <v/>
      </c>
      <c r="T110" s="18" t="str">
        <f t="shared" si="22"/>
        <v/>
      </c>
      <c r="U110" s="4" t="str">
        <f t="shared" si="23"/>
        <v/>
      </c>
      <c r="V110" s="2" t="str">
        <f t="shared" si="24"/>
        <v/>
      </c>
    </row>
    <row r="111" spans="18:22">
      <c r="R111" s="4" t="str">
        <f t="shared" si="20"/>
        <v/>
      </c>
      <c r="S111" s="37" t="str">
        <f t="shared" si="21"/>
        <v/>
      </c>
      <c r="T111" s="18" t="str">
        <f t="shared" si="22"/>
        <v/>
      </c>
      <c r="U111" s="4" t="str">
        <f t="shared" si="23"/>
        <v/>
      </c>
      <c r="V111" s="2" t="str">
        <f t="shared" si="24"/>
        <v/>
      </c>
    </row>
    <row r="112" spans="18:22">
      <c r="R112" s="4" t="str">
        <f t="shared" si="20"/>
        <v/>
      </c>
      <c r="S112" s="37" t="str">
        <f t="shared" si="21"/>
        <v/>
      </c>
      <c r="T112" s="18" t="str">
        <f t="shared" si="22"/>
        <v/>
      </c>
      <c r="U112" s="4" t="str">
        <f t="shared" si="23"/>
        <v/>
      </c>
      <c r="V112" s="2" t="str">
        <f t="shared" si="24"/>
        <v/>
      </c>
    </row>
    <row r="113" spans="18:22">
      <c r="R113" s="4" t="str">
        <f t="shared" si="20"/>
        <v/>
      </c>
      <c r="S113" s="37" t="str">
        <f t="shared" si="21"/>
        <v/>
      </c>
      <c r="T113" s="18" t="str">
        <f t="shared" si="22"/>
        <v/>
      </c>
      <c r="U113" s="4" t="str">
        <f t="shared" si="23"/>
        <v/>
      </c>
      <c r="V113" s="2" t="str">
        <f t="shared" si="24"/>
        <v/>
      </c>
    </row>
    <row r="114" spans="18:22">
      <c r="R114" s="4" t="str">
        <f t="shared" si="20"/>
        <v/>
      </c>
      <c r="S114" s="37" t="str">
        <f t="shared" si="21"/>
        <v/>
      </c>
      <c r="T114" s="18" t="str">
        <f t="shared" si="22"/>
        <v/>
      </c>
      <c r="U114" s="4" t="str">
        <f t="shared" si="23"/>
        <v/>
      </c>
      <c r="V114" s="2" t="str">
        <f t="shared" si="24"/>
        <v/>
      </c>
    </row>
    <row r="115" spans="18:22">
      <c r="R115" s="4" t="str">
        <f t="shared" si="20"/>
        <v/>
      </c>
      <c r="S115" s="37" t="str">
        <f t="shared" si="21"/>
        <v/>
      </c>
      <c r="T115" s="18" t="str">
        <f t="shared" si="22"/>
        <v/>
      </c>
      <c r="U115" s="4" t="str">
        <f t="shared" si="23"/>
        <v/>
      </c>
      <c r="V115" s="2" t="str">
        <f t="shared" si="24"/>
        <v/>
      </c>
    </row>
    <row r="116" spans="18:22">
      <c r="R116" s="4" t="str">
        <f t="shared" si="20"/>
        <v/>
      </c>
      <c r="S116" s="37" t="str">
        <f t="shared" si="21"/>
        <v/>
      </c>
      <c r="T116" s="18" t="str">
        <f t="shared" si="22"/>
        <v/>
      </c>
      <c r="U116" s="4" t="str">
        <f t="shared" si="23"/>
        <v/>
      </c>
      <c r="V116" s="2" t="str">
        <f t="shared" si="24"/>
        <v/>
      </c>
    </row>
    <row r="117" spans="18:22">
      <c r="R117" s="4" t="str">
        <f t="shared" si="20"/>
        <v/>
      </c>
      <c r="S117" s="37" t="str">
        <f t="shared" si="21"/>
        <v/>
      </c>
      <c r="T117" s="18" t="str">
        <f t="shared" si="22"/>
        <v/>
      </c>
      <c r="U117" s="4" t="str">
        <f t="shared" si="23"/>
        <v/>
      </c>
      <c r="V117" s="2" t="str">
        <f t="shared" si="24"/>
        <v/>
      </c>
    </row>
    <row r="118" spans="18:22">
      <c r="R118" s="4" t="str">
        <f t="shared" si="20"/>
        <v/>
      </c>
      <c r="S118" s="37" t="str">
        <f t="shared" si="21"/>
        <v/>
      </c>
      <c r="T118" s="18" t="str">
        <f t="shared" si="22"/>
        <v/>
      </c>
      <c r="U118" s="4" t="str">
        <f t="shared" si="23"/>
        <v/>
      </c>
      <c r="V118" s="2" t="str">
        <f t="shared" si="24"/>
        <v/>
      </c>
    </row>
    <row r="119" spans="18:22">
      <c r="R119" s="4" t="str">
        <f t="shared" si="20"/>
        <v/>
      </c>
      <c r="S119" s="37" t="str">
        <f t="shared" si="21"/>
        <v/>
      </c>
      <c r="T119" s="18" t="str">
        <f t="shared" si="22"/>
        <v/>
      </c>
      <c r="U119" s="4" t="str">
        <f t="shared" si="23"/>
        <v/>
      </c>
      <c r="V119" s="2" t="str">
        <f t="shared" si="24"/>
        <v/>
      </c>
    </row>
    <row r="120" spans="18:22">
      <c r="R120" s="4" t="str">
        <f t="shared" si="20"/>
        <v/>
      </c>
      <c r="S120" s="37" t="str">
        <f t="shared" si="21"/>
        <v/>
      </c>
      <c r="T120" s="18" t="str">
        <f t="shared" si="22"/>
        <v/>
      </c>
      <c r="U120" s="4" t="str">
        <f t="shared" si="23"/>
        <v/>
      </c>
      <c r="V120" s="2" t="str">
        <f t="shared" si="24"/>
        <v/>
      </c>
    </row>
    <row r="121" spans="18:22">
      <c r="R121" s="4" t="str">
        <f t="shared" si="20"/>
        <v/>
      </c>
      <c r="S121" s="37" t="str">
        <f t="shared" si="21"/>
        <v/>
      </c>
      <c r="T121" s="18" t="str">
        <f t="shared" si="22"/>
        <v/>
      </c>
      <c r="U121" s="4" t="str">
        <f t="shared" si="23"/>
        <v/>
      </c>
      <c r="V121" s="2" t="str">
        <f t="shared" si="24"/>
        <v/>
      </c>
    </row>
    <row r="122" spans="18:22">
      <c r="R122" s="4" t="str">
        <f t="shared" si="20"/>
        <v/>
      </c>
      <c r="S122" s="37" t="str">
        <f t="shared" si="21"/>
        <v/>
      </c>
      <c r="T122" s="18" t="str">
        <f t="shared" si="22"/>
        <v/>
      </c>
      <c r="U122" s="4" t="str">
        <f t="shared" si="23"/>
        <v/>
      </c>
      <c r="V122" s="2" t="str">
        <f t="shared" si="24"/>
        <v/>
      </c>
    </row>
    <row r="123" spans="18:22">
      <c r="R123" s="4" t="str">
        <f t="shared" si="20"/>
        <v/>
      </c>
      <c r="S123" s="37" t="str">
        <f t="shared" si="21"/>
        <v/>
      </c>
      <c r="T123" s="18" t="str">
        <f t="shared" si="22"/>
        <v/>
      </c>
      <c r="U123" s="4" t="str">
        <f t="shared" si="23"/>
        <v/>
      </c>
      <c r="V123" s="2" t="str">
        <f t="shared" si="24"/>
        <v/>
      </c>
    </row>
    <row r="124" spans="18:22">
      <c r="R124" s="4" t="str">
        <f t="shared" si="20"/>
        <v/>
      </c>
      <c r="S124" s="37" t="str">
        <f t="shared" si="21"/>
        <v/>
      </c>
      <c r="T124" s="18" t="str">
        <f t="shared" si="22"/>
        <v/>
      </c>
      <c r="U124" s="4" t="str">
        <f t="shared" si="23"/>
        <v/>
      </c>
      <c r="V124" s="2" t="str">
        <f t="shared" si="24"/>
        <v/>
      </c>
    </row>
    <row r="125" spans="18:22">
      <c r="R125" s="4" t="str">
        <f t="shared" si="20"/>
        <v/>
      </c>
      <c r="S125" s="37" t="str">
        <f t="shared" si="21"/>
        <v/>
      </c>
      <c r="T125" s="18" t="str">
        <f t="shared" si="22"/>
        <v/>
      </c>
      <c r="U125" s="4" t="str">
        <f t="shared" si="23"/>
        <v/>
      </c>
      <c r="V125" s="2" t="str">
        <f t="shared" si="24"/>
        <v/>
      </c>
    </row>
    <row r="126" spans="18:22">
      <c r="R126" s="4" t="str">
        <f t="shared" si="20"/>
        <v/>
      </c>
      <c r="S126" s="37" t="str">
        <f t="shared" si="21"/>
        <v/>
      </c>
      <c r="T126" s="18" t="str">
        <f t="shared" si="22"/>
        <v/>
      </c>
      <c r="U126" s="4" t="str">
        <f t="shared" si="23"/>
        <v/>
      </c>
      <c r="V126" s="2" t="str">
        <f t="shared" si="24"/>
        <v/>
      </c>
    </row>
    <row r="127" spans="18:22">
      <c r="R127" s="4" t="str">
        <f t="shared" si="20"/>
        <v/>
      </c>
      <c r="S127" s="37" t="str">
        <f t="shared" si="21"/>
        <v/>
      </c>
      <c r="T127" s="18" t="str">
        <f t="shared" si="22"/>
        <v/>
      </c>
      <c r="U127" s="4" t="str">
        <f t="shared" si="23"/>
        <v/>
      </c>
      <c r="V127" s="2" t="str">
        <f t="shared" si="24"/>
        <v/>
      </c>
    </row>
    <row r="128" spans="18:22">
      <c r="R128" s="4" t="str">
        <f t="shared" si="20"/>
        <v/>
      </c>
      <c r="S128" s="37" t="str">
        <f t="shared" si="21"/>
        <v/>
      </c>
      <c r="T128" s="18" t="str">
        <f t="shared" si="22"/>
        <v/>
      </c>
      <c r="U128" s="4" t="str">
        <f t="shared" si="23"/>
        <v/>
      </c>
      <c r="V128" s="2" t="str">
        <f t="shared" si="24"/>
        <v/>
      </c>
    </row>
    <row r="129" spans="18:22">
      <c r="R129" s="4" t="str">
        <f t="shared" si="20"/>
        <v/>
      </c>
      <c r="S129" s="37" t="str">
        <f t="shared" si="21"/>
        <v/>
      </c>
      <c r="T129" s="18" t="str">
        <f t="shared" si="22"/>
        <v/>
      </c>
      <c r="U129" s="4" t="str">
        <f t="shared" si="23"/>
        <v/>
      </c>
      <c r="V129" s="2" t="str">
        <f t="shared" si="24"/>
        <v/>
      </c>
    </row>
    <row r="130" spans="18:22">
      <c r="R130" s="4" t="str">
        <f t="shared" si="20"/>
        <v/>
      </c>
      <c r="S130" s="37" t="str">
        <f t="shared" si="21"/>
        <v/>
      </c>
      <c r="T130" s="18" t="str">
        <f t="shared" si="22"/>
        <v/>
      </c>
      <c r="U130" s="4" t="str">
        <f t="shared" si="23"/>
        <v/>
      </c>
      <c r="V130" s="2" t="str">
        <f t="shared" si="24"/>
        <v/>
      </c>
    </row>
    <row r="131" spans="18:22">
      <c r="R131" s="4" t="str">
        <f t="shared" si="20"/>
        <v/>
      </c>
      <c r="S131" s="37" t="str">
        <f t="shared" si="21"/>
        <v/>
      </c>
      <c r="T131" s="18" t="str">
        <f t="shared" si="22"/>
        <v/>
      </c>
      <c r="U131" s="4" t="str">
        <f t="shared" si="23"/>
        <v/>
      </c>
      <c r="V131" s="2" t="str">
        <f t="shared" si="24"/>
        <v/>
      </c>
    </row>
    <row r="132" spans="18:22">
      <c r="R132" s="4" t="str">
        <f t="shared" si="20"/>
        <v/>
      </c>
      <c r="S132" s="37" t="str">
        <f t="shared" si="21"/>
        <v/>
      </c>
      <c r="T132" s="18" t="str">
        <f t="shared" si="22"/>
        <v/>
      </c>
      <c r="U132" s="4" t="str">
        <f t="shared" si="23"/>
        <v/>
      </c>
      <c r="V132" s="2" t="str">
        <f t="shared" si="24"/>
        <v/>
      </c>
    </row>
    <row r="133" spans="18:22">
      <c r="R133" s="4" t="str">
        <f t="shared" si="20"/>
        <v/>
      </c>
      <c r="S133" s="37" t="str">
        <f t="shared" si="21"/>
        <v/>
      </c>
      <c r="T133" s="18" t="str">
        <f t="shared" si="22"/>
        <v/>
      </c>
      <c r="U133" s="4" t="str">
        <f t="shared" si="23"/>
        <v/>
      </c>
      <c r="V133" s="2" t="str">
        <f t="shared" si="24"/>
        <v/>
      </c>
    </row>
    <row r="134" spans="18:22">
      <c r="R134" s="4" t="str">
        <f t="shared" si="20"/>
        <v/>
      </c>
      <c r="S134" s="37" t="str">
        <f t="shared" si="21"/>
        <v/>
      </c>
      <c r="T134" s="18" t="str">
        <f t="shared" si="22"/>
        <v/>
      </c>
      <c r="U134" s="4" t="str">
        <f t="shared" si="23"/>
        <v/>
      </c>
      <c r="V134" s="2" t="str">
        <f t="shared" si="24"/>
        <v/>
      </c>
    </row>
    <row r="135" spans="18:22">
      <c r="R135" s="4" t="str">
        <f t="shared" si="20"/>
        <v/>
      </c>
      <c r="S135" s="37" t="str">
        <f t="shared" si="21"/>
        <v/>
      </c>
      <c r="T135" s="18" t="str">
        <f t="shared" si="22"/>
        <v/>
      </c>
      <c r="U135" s="4" t="str">
        <f t="shared" si="23"/>
        <v/>
      </c>
      <c r="V135" s="2" t="str">
        <f t="shared" si="24"/>
        <v/>
      </c>
    </row>
    <row r="136" spans="18:22">
      <c r="R136" s="4" t="str">
        <f t="shared" si="20"/>
        <v/>
      </c>
      <c r="S136" s="37" t="str">
        <f t="shared" si="21"/>
        <v/>
      </c>
      <c r="T136" s="18" t="str">
        <f t="shared" si="22"/>
        <v/>
      </c>
      <c r="U136" s="4" t="str">
        <f t="shared" si="23"/>
        <v/>
      </c>
      <c r="V136" s="2" t="str">
        <f t="shared" si="24"/>
        <v/>
      </c>
    </row>
    <row r="137" spans="18:22">
      <c r="R137" s="4" t="str">
        <f t="shared" si="20"/>
        <v/>
      </c>
      <c r="S137" s="37" t="str">
        <f t="shared" si="21"/>
        <v/>
      </c>
      <c r="T137" s="18" t="str">
        <f t="shared" si="22"/>
        <v/>
      </c>
      <c r="U137" s="4" t="str">
        <f t="shared" si="23"/>
        <v/>
      </c>
      <c r="V137" s="2" t="str">
        <f t="shared" si="24"/>
        <v/>
      </c>
    </row>
    <row r="138" spans="18:22">
      <c r="R138" s="4" t="str">
        <f t="shared" si="20"/>
        <v/>
      </c>
      <c r="S138" s="37" t="str">
        <f t="shared" si="21"/>
        <v/>
      </c>
      <c r="T138" s="18" t="str">
        <f t="shared" si="22"/>
        <v/>
      </c>
      <c r="U138" s="4" t="str">
        <f t="shared" ref="U138:U169" si="25">IF(V138="","",$L$7)</f>
        <v/>
      </c>
      <c r="V138" s="2" t="str">
        <f t="shared" si="24"/>
        <v/>
      </c>
    </row>
    <row r="139" spans="18:22">
      <c r="R139" s="4" t="str">
        <f t="shared" si="20"/>
        <v/>
      </c>
      <c r="S139" s="37" t="str">
        <f t="shared" ref="S139:S169" si="26">IF(V139="","",B11)</f>
        <v/>
      </c>
      <c r="T139" s="18" t="str">
        <f t="shared" ref="T139:T169" si="27">IF(V139="","",L$6)</f>
        <v/>
      </c>
      <c r="U139" s="4" t="str">
        <f t="shared" si="25"/>
        <v/>
      </c>
      <c r="V139" s="2" t="str">
        <f t="shared" ref="V139:V169" si="28">IF(L11&gt;0,L11,"")</f>
        <v/>
      </c>
    </row>
    <row r="140" spans="18:22">
      <c r="R140" s="4" t="str">
        <f t="shared" si="20"/>
        <v/>
      </c>
      <c r="S140" s="37" t="str">
        <f t="shared" si="26"/>
        <v/>
      </c>
      <c r="T140" s="18" t="str">
        <f t="shared" si="27"/>
        <v/>
      </c>
      <c r="U140" s="4" t="str">
        <f t="shared" si="25"/>
        <v/>
      </c>
      <c r="V140" s="2" t="str">
        <f t="shared" si="28"/>
        <v/>
      </c>
    </row>
    <row r="141" spans="18:22">
      <c r="R141" s="4" t="str">
        <f t="shared" si="20"/>
        <v/>
      </c>
      <c r="S141" s="37" t="str">
        <f t="shared" si="26"/>
        <v/>
      </c>
      <c r="T141" s="18" t="str">
        <f t="shared" si="27"/>
        <v/>
      </c>
      <c r="U141" s="4" t="str">
        <f t="shared" si="25"/>
        <v/>
      </c>
      <c r="V141" s="2" t="str">
        <f t="shared" si="28"/>
        <v/>
      </c>
    </row>
    <row r="142" spans="18:22">
      <c r="R142" s="4" t="str">
        <f t="shared" si="20"/>
        <v/>
      </c>
      <c r="S142" s="37" t="str">
        <f t="shared" si="26"/>
        <v/>
      </c>
      <c r="T142" s="18" t="str">
        <f t="shared" si="27"/>
        <v/>
      </c>
      <c r="U142" s="4" t="str">
        <f t="shared" si="25"/>
        <v/>
      </c>
      <c r="V142" s="2" t="str">
        <f t="shared" si="28"/>
        <v/>
      </c>
    </row>
    <row r="143" spans="18:22">
      <c r="R143" s="4" t="str">
        <f t="shared" ref="R143:R200" si="29">IF(V143="","",$C$5)</f>
        <v/>
      </c>
      <c r="S143" s="37" t="str">
        <f t="shared" si="26"/>
        <v/>
      </c>
      <c r="T143" s="18" t="str">
        <f t="shared" si="27"/>
        <v/>
      </c>
      <c r="U143" s="4" t="str">
        <f t="shared" si="25"/>
        <v/>
      </c>
      <c r="V143" s="2" t="str">
        <f t="shared" si="28"/>
        <v/>
      </c>
    </row>
    <row r="144" spans="18:22">
      <c r="R144" s="4" t="str">
        <f t="shared" si="29"/>
        <v/>
      </c>
      <c r="S144" s="37" t="str">
        <f t="shared" si="26"/>
        <v/>
      </c>
      <c r="T144" s="18" t="str">
        <f t="shared" si="27"/>
        <v/>
      </c>
      <c r="U144" s="4" t="str">
        <f t="shared" si="25"/>
        <v/>
      </c>
      <c r="V144" s="2" t="str">
        <f t="shared" si="28"/>
        <v/>
      </c>
    </row>
    <row r="145" spans="18:22">
      <c r="R145" s="4" t="str">
        <f t="shared" si="29"/>
        <v/>
      </c>
      <c r="S145" s="37" t="str">
        <f t="shared" si="26"/>
        <v/>
      </c>
      <c r="T145" s="18" t="str">
        <f t="shared" si="27"/>
        <v/>
      </c>
      <c r="U145" s="4" t="str">
        <f t="shared" si="25"/>
        <v/>
      </c>
      <c r="V145" s="2" t="str">
        <f t="shared" si="28"/>
        <v/>
      </c>
    </row>
    <row r="146" spans="18:22">
      <c r="R146" s="4" t="str">
        <f t="shared" si="29"/>
        <v/>
      </c>
      <c r="S146" s="37" t="str">
        <f t="shared" si="26"/>
        <v/>
      </c>
      <c r="T146" s="18" t="str">
        <f t="shared" si="27"/>
        <v/>
      </c>
      <c r="U146" s="4" t="str">
        <f t="shared" si="25"/>
        <v/>
      </c>
      <c r="V146" s="2" t="str">
        <f t="shared" si="28"/>
        <v/>
      </c>
    </row>
    <row r="147" spans="18:22">
      <c r="R147" s="4" t="str">
        <f t="shared" si="29"/>
        <v/>
      </c>
      <c r="S147" s="37" t="str">
        <f t="shared" si="26"/>
        <v/>
      </c>
      <c r="T147" s="18" t="str">
        <f t="shared" si="27"/>
        <v/>
      </c>
      <c r="U147" s="4" t="str">
        <f t="shared" si="25"/>
        <v/>
      </c>
      <c r="V147" s="2" t="str">
        <f t="shared" si="28"/>
        <v/>
      </c>
    </row>
    <row r="148" spans="18:22">
      <c r="R148" s="4" t="str">
        <f t="shared" si="29"/>
        <v/>
      </c>
      <c r="S148" s="37" t="str">
        <f t="shared" si="26"/>
        <v/>
      </c>
      <c r="T148" s="18" t="str">
        <f t="shared" si="27"/>
        <v/>
      </c>
      <c r="U148" s="4" t="str">
        <f t="shared" si="25"/>
        <v/>
      </c>
      <c r="V148" s="2" t="str">
        <f t="shared" si="28"/>
        <v/>
      </c>
    </row>
    <row r="149" spans="18:22">
      <c r="R149" s="4" t="str">
        <f t="shared" si="29"/>
        <v/>
      </c>
      <c r="S149" s="37" t="str">
        <f t="shared" si="26"/>
        <v/>
      </c>
      <c r="T149" s="18" t="str">
        <f t="shared" si="27"/>
        <v/>
      </c>
      <c r="U149" s="4" t="str">
        <f t="shared" si="25"/>
        <v/>
      </c>
      <c r="V149" s="2" t="str">
        <f t="shared" si="28"/>
        <v/>
      </c>
    </row>
    <row r="150" spans="18:22">
      <c r="R150" s="4" t="str">
        <f t="shared" si="29"/>
        <v/>
      </c>
      <c r="S150" s="37" t="str">
        <f t="shared" si="26"/>
        <v/>
      </c>
      <c r="T150" s="18" t="str">
        <f t="shared" si="27"/>
        <v/>
      </c>
      <c r="U150" s="4" t="str">
        <f t="shared" si="25"/>
        <v/>
      </c>
      <c r="V150" s="2" t="str">
        <f t="shared" si="28"/>
        <v/>
      </c>
    </row>
    <row r="151" spans="18:22">
      <c r="R151" s="4" t="str">
        <f t="shared" si="29"/>
        <v/>
      </c>
      <c r="S151" s="37" t="str">
        <f t="shared" si="26"/>
        <v/>
      </c>
      <c r="T151" s="18" t="str">
        <f t="shared" si="27"/>
        <v/>
      </c>
      <c r="U151" s="4" t="str">
        <f t="shared" si="25"/>
        <v/>
      </c>
      <c r="V151" s="2" t="str">
        <f t="shared" si="28"/>
        <v/>
      </c>
    </row>
    <row r="152" spans="18:22">
      <c r="R152" s="4" t="str">
        <f t="shared" si="29"/>
        <v/>
      </c>
      <c r="S152" s="37" t="str">
        <f t="shared" si="26"/>
        <v/>
      </c>
      <c r="T152" s="18" t="str">
        <f t="shared" si="27"/>
        <v/>
      </c>
      <c r="U152" s="4" t="str">
        <f t="shared" si="25"/>
        <v/>
      </c>
      <c r="V152" s="2" t="str">
        <f t="shared" si="28"/>
        <v/>
      </c>
    </row>
    <row r="153" spans="18:22">
      <c r="R153" s="4" t="str">
        <f t="shared" si="29"/>
        <v/>
      </c>
      <c r="S153" s="37" t="str">
        <f t="shared" si="26"/>
        <v/>
      </c>
      <c r="T153" s="18" t="str">
        <f t="shared" si="27"/>
        <v/>
      </c>
      <c r="U153" s="4" t="str">
        <f t="shared" si="25"/>
        <v/>
      </c>
      <c r="V153" s="2" t="str">
        <f t="shared" si="28"/>
        <v/>
      </c>
    </row>
    <row r="154" spans="18:22">
      <c r="R154" s="4" t="str">
        <f t="shared" si="29"/>
        <v/>
      </c>
      <c r="S154" s="37" t="str">
        <f t="shared" si="26"/>
        <v/>
      </c>
      <c r="T154" s="18" t="str">
        <f t="shared" si="27"/>
        <v/>
      </c>
      <c r="U154" s="4" t="str">
        <f t="shared" si="25"/>
        <v/>
      </c>
      <c r="V154" s="2" t="str">
        <f t="shared" si="28"/>
        <v/>
      </c>
    </row>
    <row r="155" spans="18:22">
      <c r="R155" s="4" t="str">
        <f t="shared" si="29"/>
        <v/>
      </c>
      <c r="S155" s="37" t="str">
        <f t="shared" si="26"/>
        <v/>
      </c>
      <c r="T155" s="18" t="str">
        <f t="shared" si="27"/>
        <v/>
      </c>
      <c r="U155" s="4" t="str">
        <f t="shared" si="25"/>
        <v/>
      </c>
      <c r="V155" s="2" t="str">
        <f t="shared" si="28"/>
        <v/>
      </c>
    </row>
    <row r="156" spans="18:22">
      <c r="R156" s="4" t="str">
        <f t="shared" si="29"/>
        <v/>
      </c>
      <c r="S156" s="37" t="str">
        <f t="shared" si="26"/>
        <v/>
      </c>
      <c r="T156" s="18" t="str">
        <f t="shared" si="27"/>
        <v/>
      </c>
      <c r="U156" s="4" t="str">
        <f t="shared" si="25"/>
        <v/>
      </c>
      <c r="V156" s="2" t="str">
        <f t="shared" si="28"/>
        <v/>
      </c>
    </row>
    <row r="157" spans="18:22">
      <c r="R157" s="4" t="str">
        <f t="shared" si="29"/>
        <v/>
      </c>
      <c r="S157" s="37" t="str">
        <f t="shared" si="26"/>
        <v/>
      </c>
      <c r="T157" s="18" t="str">
        <f t="shared" si="27"/>
        <v/>
      </c>
      <c r="U157" s="4" t="str">
        <f t="shared" si="25"/>
        <v/>
      </c>
      <c r="V157" s="2" t="str">
        <f t="shared" si="28"/>
        <v/>
      </c>
    </row>
    <row r="158" spans="18:22">
      <c r="R158" s="4" t="str">
        <f t="shared" si="29"/>
        <v/>
      </c>
      <c r="S158" s="37" t="str">
        <f t="shared" si="26"/>
        <v/>
      </c>
      <c r="T158" s="18" t="str">
        <f t="shared" si="27"/>
        <v/>
      </c>
      <c r="U158" s="4" t="str">
        <f t="shared" si="25"/>
        <v/>
      </c>
      <c r="V158" s="2" t="str">
        <f t="shared" si="28"/>
        <v/>
      </c>
    </row>
    <row r="159" spans="18:22">
      <c r="R159" s="4" t="str">
        <f t="shared" si="29"/>
        <v/>
      </c>
      <c r="S159" s="37" t="str">
        <f t="shared" si="26"/>
        <v/>
      </c>
      <c r="T159" s="18" t="str">
        <f t="shared" si="27"/>
        <v/>
      </c>
      <c r="U159" s="4" t="str">
        <f t="shared" si="25"/>
        <v/>
      </c>
      <c r="V159" s="2" t="str">
        <f t="shared" si="28"/>
        <v/>
      </c>
    </row>
    <row r="160" spans="18:22">
      <c r="R160" s="4" t="str">
        <f t="shared" si="29"/>
        <v/>
      </c>
      <c r="S160" s="37" t="str">
        <f t="shared" si="26"/>
        <v/>
      </c>
      <c r="T160" s="18" t="str">
        <f t="shared" si="27"/>
        <v/>
      </c>
      <c r="U160" s="4" t="str">
        <f t="shared" si="25"/>
        <v/>
      </c>
      <c r="V160" s="2" t="str">
        <f t="shared" si="28"/>
        <v/>
      </c>
    </row>
    <row r="161" spans="18:22">
      <c r="R161" s="4" t="str">
        <f t="shared" si="29"/>
        <v/>
      </c>
      <c r="S161" s="37" t="str">
        <f t="shared" si="26"/>
        <v/>
      </c>
      <c r="T161" s="18" t="str">
        <f t="shared" si="27"/>
        <v/>
      </c>
      <c r="U161" s="4" t="str">
        <f t="shared" si="25"/>
        <v/>
      </c>
      <c r="V161" s="2" t="str">
        <f t="shared" si="28"/>
        <v/>
      </c>
    </row>
    <row r="162" spans="18:22">
      <c r="R162" s="4" t="str">
        <f t="shared" si="29"/>
        <v/>
      </c>
      <c r="S162" s="37" t="str">
        <f t="shared" si="26"/>
        <v/>
      </c>
      <c r="T162" s="18" t="str">
        <f t="shared" si="27"/>
        <v/>
      </c>
      <c r="U162" s="4" t="str">
        <f t="shared" si="25"/>
        <v/>
      </c>
      <c r="V162" s="2" t="str">
        <f t="shared" si="28"/>
        <v/>
      </c>
    </row>
    <row r="163" spans="18:22">
      <c r="R163" s="4" t="str">
        <f t="shared" si="29"/>
        <v/>
      </c>
      <c r="S163" s="37" t="str">
        <f t="shared" si="26"/>
        <v/>
      </c>
      <c r="T163" s="18" t="str">
        <f t="shared" si="27"/>
        <v/>
      </c>
      <c r="U163" s="4" t="str">
        <f t="shared" si="25"/>
        <v/>
      </c>
      <c r="V163" s="2" t="str">
        <f t="shared" si="28"/>
        <v/>
      </c>
    </row>
    <row r="164" spans="18:22">
      <c r="R164" s="4" t="str">
        <f t="shared" si="29"/>
        <v/>
      </c>
      <c r="S164" s="37" t="str">
        <f t="shared" si="26"/>
        <v/>
      </c>
      <c r="T164" s="18" t="str">
        <f t="shared" si="27"/>
        <v/>
      </c>
      <c r="U164" s="4" t="str">
        <f t="shared" si="25"/>
        <v/>
      </c>
      <c r="V164" s="2" t="str">
        <f t="shared" si="28"/>
        <v/>
      </c>
    </row>
    <row r="165" spans="18:22">
      <c r="R165" s="4" t="str">
        <f t="shared" si="29"/>
        <v/>
      </c>
      <c r="S165" s="37" t="str">
        <f t="shared" si="26"/>
        <v/>
      </c>
      <c r="T165" s="18" t="str">
        <f t="shared" si="27"/>
        <v/>
      </c>
      <c r="U165" s="4" t="str">
        <f t="shared" si="25"/>
        <v/>
      </c>
      <c r="V165" s="2" t="str">
        <f t="shared" si="28"/>
        <v/>
      </c>
    </row>
    <row r="166" spans="18:22">
      <c r="R166" s="4" t="str">
        <f t="shared" si="29"/>
        <v/>
      </c>
      <c r="S166" s="37" t="str">
        <f t="shared" si="26"/>
        <v/>
      </c>
      <c r="T166" s="18" t="str">
        <f t="shared" si="27"/>
        <v/>
      </c>
      <c r="U166" s="4" t="str">
        <f t="shared" si="25"/>
        <v/>
      </c>
      <c r="V166" s="2" t="str">
        <f t="shared" si="28"/>
        <v/>
      </c>
    </row>
    <row r="167" spans="18:22">
      <c r="R167" s="4" t="str">
        <f t="shared" si="29"/>
        <v/>
      </c>
      <c r="S167" s="37" t="str">
        <f t="shared" si="26"/>
        <v/>
      </c>
      <c r="T167" s="18" t="str">
        <f t="shared" si="27"/>
        <v/>
      </c>
      <c r="U167" s="4" t="str">
        <f t="shared" si="25"/>
        <v/>
      </c>
      <c r="V167" s="2" t="str">
        <f t="shared" si="28"/>
        <v/>
      </c>
    </row>
    <row r="168" spans="18:22">
      <c r="R168" s="4" t="str">
        <f t="shared" si="29"/>
        <v/>
      </c>
      <c r="S168" s="37" t="str">
        <f t="shared" si="26"/>
        <v/>
      </c>
      <c r="T168" s="18" t="str">
        <f t="shared" si="27"/>
        <v/>
      </c>
      <c r="U168" s="4" t="str">
        <f t="shared" si="25"/>
        <v/>
      </c>
      <c r="V168" s="2" t="str">
        <f t="shared" si="28"/>
        <v/>
      </c>
    </row>
    <row r="169" spans="18:22">
      <c r="R169" s="4" t="str">
        <f t="shared" si="29"/>
        <v/>
      </c>
      <c r="S169" s="37" t="str">
        <f t="shared" si="26"/>
        <v/>
      </c>
      <c r="T169" s="18" t="str">
        <f t="shared" si="27"/>
        <v/>
      </c>
      <c r="U169" s="4" t="str">
        <f t="shared" si="25"/>
        <v/>
      </c>
      <c r="V169" s="2" t="str">
        <f t="shared" si="28"/>
        <v/>
      </c>
    </row>
    <row r="170" spans="18:22">
      <c r="R170" s="4" t="str">
        <f t="shared" si="29"/>
        <v/>
      </c>
      <c r="S170" s="37" t="str">
        <f t="shared" ref="S170:S200" si="30">IF(V170="","",B11)</f>
        <v/>
      </c>
      <c r="T170" s="18" t="str">
        <f t="shared" ref="T170:T200" si="31">IF(V170="","",M$6)</f>
        <v/>
      </c>
      <c r="U170" s="4" t="str">
        <f t="shared" ref="U170:U200" si="32">IF(V170="","",$M$7)</f>
        <v/>
      </c>
      <c r="V170" s="2" t="str">
        <f t="shared" ref="V170:V200" si="33">IF(M11&gt;0,M11,"")</f>
        <v/>
      </c>
    </row>
    <row r="171" spans="18:22">
      <c r="R171" s="4" t="str">
        <f t="shared" si="29"/>
        <v/>
      </c>
      <c r="S171" s="37" t="str">
        <f t="shared" si="30"/>
        <v/>
      </c>
      <c r="T171" s="18" t="str">
        <f t="shared" si="31"/>
        <v/>
      </c>
      <c r="U171" s="4" t="str">
        <f t="shared" si="32"/>
        <v/>
      </c>
      <c r="V171" s="2" t="str">
        <f t="shared" si="33"/>
        <v/>
      </c>
    </row>
    <row r="172" spans="18:22">
      <c r="R172" s="4" t="str">
        <f t="shared" si="29"/>
        <v/>
      </c>
      <c r="S172" s="37" t="str">
        <f t="shared" si="30"/>
        <v/>
      </c>
      <c r="T172" s="18" t="str">
        <f t="shared" si="31"/>
        <v/>
      </c>
      <c r="U172" s="4" t="str">
        <f t="shared" si="32"/>
        <v/>
      </c>
      <c r="V172" s="2" t="str">
        <f t="shared" si="33"/>
        <v/>
      </c>
    </row>
    <row r="173" spans="18:22">
      <c r="R173" s="4" t="str">
        <f t="shared" si="29"/>
        <v/>
      </c>
      <c r="S173" s="37" t="str">
        <f t="shared" si="30"/>
        <v/>
      </c>
      <c r="T173" s="18" t="str">
        <f t="shared" si="31"/>
        <v/>
      </c>
      <c r="U173" s="4" t="str">
        <f t="shared" si="32"/>
        <v/>
      </c>
      <c r="V173" s="2" t="str">
        <f t="shared" si="33"/>
        <v/>
      </c>
    </row>
    <row r="174" spans="18:22">
      <c r="R174" s="4" t="str">
        <f t="shared" si="29"/>
        <v/>
      </c>
      <c r="S174" s="37" t="str">
        <f t="shared" si="30"/>
        <v/>
      </c>
      <c r="T174" s="18" t="str">
        <f t="shared" si="31"/>
        <v/>
      </c>
      <c r="U174" s="4" t="str">
        <f t="shared" si="32"/>
        <v/>
      </c>
      <c r="V174" s="2" t="str">
        <f t="shared" si="33"/>
        <v/>
      </c>
    </row>
    <row r="175" spans="18:22">
      <c r="R175" s="4" t="str">
        <f t="shared" si="29"/>
        <v/>
      </c>
      <c r="S175" s="37" t="str">
        <f t="shared" si="30"/>
        <v/>
      </c>
      <c r="T175" s="18" t="str">
        <f t="shared" si="31"/>
        <v/>
      </c>
      <c r="U175" s="4" t="str">
        <f t="shared" si="32"/>
        <v/>
      </c>
      <c r="V175" s="2" t="str">
        <f t="shared" si="33"/>
        <v/>
      </c>
    </row>
    <row r="176" spans="18:22">
      <c r="R176" s="4" t="str">
        <f t="shared" si="29"/>
        <v/>
      </c>
      <c r="S176" s="37" t="str">
        <f t="shared" si="30"/>
        <v/>
      </c>
      <c r="T176" s="18" t="str">
        <f t="shared" si="31"/>
        <v/>
      </c>
      <c r="U176" s="4" t="str">
        <f t="shared" si="32"/>
        <v/>
      </c>
      <c r="V176" s="2" t="str">
        <f t="shared" si="33"/>
        <v/>
      </c>
    </row>
    <row r="177" spans="18:22">
      <c r="R177" s="4" t="str">
        <f t="shared" si="29"/>
        <v/>
      </c>
      <c r="S177" s="37" t="str">
        <f t="shared" si="30"/>
        <v/>
      </c>
      <c r="T177" s="18" t="str">
        <f t="shared" si="31"/>
        <v/>
      </c>
      <c r="U177" s="4" t="str">
        <f t="shared" si="32"/>
        <v/>
      </c>
      <c r="V177" s="2" t="str">
        <f t="shared" si="33"/>
        <v/>
      </c>
    </row>
    <row r="178" spans="18:22">
      <c r="R178" s="4" t="str">
        <f t="shared" si="29"/>
        <v/>
      </c>
      <c r="S178" s="37" t="str">
        <f t="shared" si="30"/>
        <v/>
      </c>
      <c r="T178" s="18" t="str">
        <f t="shared" si="31"/>
        <v/>
      </c>
      <c r="U178" s="4" t="str">
        <f t="shared" si="32"/>
        <v/>
      </c>
      <c r="V178" s="2" t="str">
        <f t="shared" si="33"/>
        <v/>
      </c>
    </row>
    <row r="179" spans="18:22">
      <c r="R179" s="4" t="str">
        <f t="shared" si="29"/>
        <v/>
      </c>
      <c r="S179" s="37" t="str">
        <f t="shared" si="30"/>
        <v/>
      </c>
      <c r="T179" s="18" t="str">
        <f t="shared" si="31"/>
        <v/>
      </c>
      <c r="U179" s="4" t="str">
        <f t="shared" si="32"/>
        <v/>
      </c>
      <c r="V179" s="2" t="str">
        <f t="shared" si="33"/>
        <v/>
      </c>
    </row>
    <row r="180" spans="18:22">
      <c r="R180" s="4" t="str">
        <f t="shared" si="29"/>
        <v/>
      </c>
      <c r="S180" s="37" t="str">
        <f t="shared" si="30"/>
        <v/>
      </c>
      <c r="T180" s="18" t="str">
        <f t="shared" si="31"/>
        <v/>
      </c>
      <c r="U180" s="4" t="str">
        <f t="shared" si="32"/>
        <v/>
      </c>
      <c r="V180" s="2" t="str">
        <f t="shared" si="33"/>
        <v/>
      </c>
    </row>
    <row r="181" spans="18:22">
      <c r="R181" s="4" t="str">
        <f t="shared" si="29"/>
        <v/>
      </c>
      <c r="S181" s="37" t="str">
        <f t="shared" si="30"/>
        <v/>
      </c>
      <c r="T181" s="18" t="str">
        <f t="shared" si="31"/>
        <v/>
      </c>
      <c r="U181" s="4" t="str">
        <f t="shared" si="32"/>
        <v/>
      </c>
      <c r="V181" s="2" t="str">
        <f t="shared" si="33"/>
        <v/>
      </c>
    </row>
    <row r="182" spans="18:22">
      <c r="R182" s="4" t="str">
        <f t="shared" si="29"/>
        <v/>
      </c>
      <c r="S182" s="37" t="str">
        <f t="shared" si="30"/>
        <v/>
      </c>
      <c r="T182" s="18" t="str">
        <f t="shared" si="31"/>
        <v/>
      </c>
      <c r="U182" s="4" t="str">
        <f t="shared" si="32"/>
        <v/>
      </c>
      <c r="V182" s="2" t="str">
        <f t="shared" si="33"/>
        <v/>
      </c>
    </row>
    <row r="183" spans="18:22">
      <c r="R183" s="4" t="str">
        <f t="shared" si="29"/>
        <v/>
      </c>
      <c r="S183" s="37" t="str">
        <f t="shared" si="30"/>
        <v/>
      </c>
      <c r="T183" s="18" t="str">
        <f t="shared" si="31"/>
        <v/>
      </c>
      <c r="U183" s="4" t="str">
        <f t="shared" si="32"/>
        <v/>
      </c>
      <c r="V183" s="2" t="str">
        <f t="shared" si="33"/>
        <v/>
      </c>
    </row>
    <row r="184" spans="18:22">
      <c r="R184" s="4" t="str">
        <f t="shared" si="29"/>
        <v/>
      </c>
      <c r="S184" s="37" t="str">
        <f t="shared" si="30"/>
        <v/>
      </c>
      <c r="T184" s="18" t="str">
        <f t="shared" si="31"/>
        <v/>
      </c>
      <c r="U184" s="4" t="str">
        <f t="shared" si="32"/>
        <v/>
      </c>
      <c r="V184" s="2" t="str">
        <f t="shared" si="33"/>
        <v/>
      </c>
    </row>
    <row r="185" spans="18:22">
      <c r="R185" s="4" t="str">
        <f t="shared" si="29"/>
        <v/>
      </c>
      <c r="S185" s="37" t="str">
        <f t="shared" si="30"/>
        <v/>
      </c>
      <c r="T185" s="18" t="str">
        <f t="shared" si="31"/>
        <v/>
      </c>
      <c r="U185" s="4" t="str">
        <f t="shared" si="32"/>
        <v/>
      </c>
      <c r="V185" s="2" t="str">
        <f t="shared" si="33"/>
        <v/>
      </c>
    </row>
    <row r="186" spans="18:22">
      <c r="R186" s="4" t="str">
        <f t="shared" si="29"/>
        <v/>
      </c>
      <c r="S186" s="37" t="str">
        <f t="shared" si="30"/>
        <v/>
      </c>
      <c r="T186" s="18" t="str">
        <f t="shared" si="31"/>
        <v/>
      </c>
      <c r="U186" s="4" t="str">
        <f t="shared" si="32"/>
        <v/>
      </c>
      <c r="V186" s="2" t="str">
        <f t="shared" si="33"/>
        <v/>
      </c>
    </row>
    <row r="187" spans="18:22">
      <c r="R187" s="4" t="str">
        <f t="shared" si="29"/>
        <v/>
      </c>
      <c r="S187" s="37" t="str">
        <f t="shared" si="30"/>
        <v/>
      </c>
      <c r="T187" s="18" t="str">
        <f t="shared" si="31"/>
        <v/>
      </c>
      <c r="U187" s="4" t="str">
        <f t="shared" si="32"/>
        <v/>
      </c>
      <c r="V187" s="2" t="str">
        <f t="shared" si="33"/>
        <v/>
      </c>
    </row>
    <row r="188" spans="18:22">
      <c r="R188" s="4" t="str">
        <f t="shared" si="29"/>
        <v/>
      </c>
      <c r="S188" s="37" t="str">
        <f t="shared" si="30"/>
        <v/>
      </c>
      <c r="T188" s="18" t="str">
        <f t="shared" si="31"/>
        <v/>
      </c>
      <c r="U188" s="4" t="str">
        <f t="shared" si="32"/>
        <v/>
      </c>
      <c r="V188" s="2" t="str">
        <f t="shared" si="33"/>
        <v/>
      </c>
    </row>
    <row r="189" spans="18:22">
      <c r="R189" s="4" t="str">
        <f t="shared" si="29"/>
        <v/>
      </c>
      <c r="S189" s="37" t="str">
        <f t="shared" si="30"/>
        <v/>
      </c>
      <c r="T189" s="18" t="str">
        <f t="shared" si="31"/>
        <v/>
      </c>
      <c r="U189" s="4" t="str">
        <f t="shared" si="32"/>
        <v/>
      </c>
      <c r="V189" s="2" t="str">
        <f t="shared" si="33"/>
        <v/>
      </c>
    </row>
    <row r="190" spans="18:22">
      <c r="R190" s="4" t="str">
        <f t="shared" si="29"/>
        <v/>
      </c>
      <c r="S190" s="37" t="str">
        <f t="shared" si="30"/>
        <v/>
      </c>
      <c r="T190" s="18" t="str">
        <f t="shared" si="31"/>
        <v/>
      </c>
      <c r="U190" s="4" t="str">
        <f t="shared" si="32"/>
        <v/>
      </c>
      <c r="V190" s="2" t="str">
        <f t="shared" si="33"/>
        <v/>
      </c>
    </row>
    <row r="191" spans="18:22">
      <c r="R191" s="4" t="str">
        <f t="shared" si="29"/>
        <v/>
      </c>
      <c r="S191" s="37" t="str">
        <f t="shared" si="30"/>
        <v/>
      </c>
      <c r="T191" s="18" t="str">
        <f t="shared" si="31"/>
        <v/>
      </c>
      <c r="U191" s="4" t="str">
        <f t="shared" si="32"/>
        <v/>
      </c>
      <c r="V191" s="2" t="str">
        <f t="shared" si="33"/>
        <v/>
      </c>
    </row>
    <row r="192" spans="18:22">
      <c r="R192" s="4" t="str">
        <f t="shared" si="29"/>
        <v/>
      </c>
      <c r="S192" s="37" t="str">
        <f t="shared" si="30"/>
        <v/>
      </c>
      <c r="T192" s="18" t="str">
        <f t="shared" si="31"/>
        <v/>
      </c>
      <c r="U192" s="4" t="str">
        <f t="shared" si="32"/>
        <v/>
      </c>
      <c r="V192" s="2" t="str">
        <f t="shared" si="33"/>
        <v/>
      </c>
    </row>
    <row r="193" spans="18:22">
      <c r="R193" s="4" t="str">
        <f t="shared" si="29"/>
        <v/>
      </c>
      <c r="S193" s="37" t="str">
        <f t="shared" si="30"/>
        <v/>
      </c>
      <c r="T193" s="18" t="str">
        <f t="shared" si="31"/>
        <v/>
      </c>
      <c r="U193" s="4" t="str">
        <f t="shared" si="32"/>
        <v/>
      </c>
      <c r="V193" s="2" t="str">
        <f t="shared" si="33"/>
        <v/>
      </c>
    </row>
    <row r="194" spans="18:22">
      <c r="R194" s="4" t="str">
        <f t="shared" si="29"/>
        <v/>
      </c>
      <c r="S194" s="37" t="str">
        <f t="shared" si="30"/>
        <v/>
      </c>
      <c r="T194" s="18" t="str">
        <f t="shared" si="31"/>
        <v/>
      </c>
      <c r="U194" s="4" t="str">
        <f t="shared" si="32"/>
        <v/>
      </c>
      <c r="V194" s="2" t="str">
        <f t="shared" si="33"/>
        <v/>
      </c>
    </row>
    <row r="195" spans="18:22">
      <c r="R195" s="4" t="str">
        <f t="shared" si="29"/>
        <v/>
      </c>
      <c r="S195" s="37" t="str">
        <f t="shared" si="30"/>
        <v/>
      </c>
      <c r="T195" s="18" t="str">
        <f t="shared" si="31"/>
        <v/>
      </c>
      <c r="U195" s="4" t="str">
        <f t="shared" si="32"/>
        <v/>
      </c>
      <c r="V195" s="2" t="str">
        <f t="shared" si="33"/>
        <v/>
      </c>
    </row>
    <row r="196" spans="18:22">
      <c r="R196" s="4" t="str">
        <f t="shared" si="29"/>
        <v/>
      </c>
      <c r="S196" s="37" t="str">
        <f t="shared" si="30"/>
        <v/>
      </c>
      <c r="T196" s="18" t="str">
        <f t="shared" si="31"/>
        <v/>
      </c>
      <c r="U196" s="4" t="str">
        <f t="shared" si="32"/>
        <v/>
      </c>
      <c r="V196" s="2" t="str">
        <f t="shared" si="33"/>
        <v/>
      </c>
    </row>
    <row r="197" spans="18:22">
      <c r="R197" s="4" t="str">
        <f t="shared" si="29"/>
        <v/>
      </c>
      <c r="S197" s="37" t="str">
        <f t="shared" si="30"/>
        <v/>
      </c>
      <c r="T197" s="18" t="str">
        <f t="shared" si="31"/>
        <v/>
      </c>
      <c r="U197" s="4" t="str">
        <f t="shared" si="32"/>
        <v/>
      </c>
      <c r="V197" s="2" t="str">
        <f t="shared" si="33"/>
        <v/>
      </c>
    </row>
    <row r="198" spans="18:22">
      <c r="R198" s="4" t="str">
        <f t="shared" si="29"/>
        <v/>
      </c>
      <c r="S198" s="37" t="str">
        <f t="shared" si="30"/>
        <v/>
      </c>
      <c r="T198" s="18" t="str">
        <f t="shared" si="31"/>
        <v/>
      </c>
      <c r="U198" s="4" t="str">
        <f t="shared" si="32"/>
        <v/>
      </c>
      <c r="V198" s="2" t="str">
        <f t="shared" si="33"/>
        <v/>
      </c>
    </row>
    <row r="199" spans="18:22">
      <c r="R199" s="4" t="str">
        <f t="shared" si="29"/>
        <v/>
      </c>
      <c r="S199" s="37" t="str">
        <f t="shared" si="30"/>
        <v/>
      </c>
      <c r="T199" s="18" t="str">
        <f t="shared" si="31"/>
        <v/>
      </c>
      <c r="U199" s="4" t="str">
        <f t="shared" si="32"/>
        <v/>
      </c>
      <c r="V199" s="2" t="str">
        <f t="shared" si="33"/>
        <v/>
      </c>
    </row>
    <row r="200" spans="18:22">
      <c r="R200" s="4" t="str">
        <f t="shared" si="29"/>
        <v/>
      </c>
      <c r="S200" s="37" t="str">
        <f t="shared" si="30"/>
        <v/>
      </c>
      <c r="T200" s="18" t="str">
        <f t="shared" si="31"/>
        <v/>
      </c>
      <c r="U200" s="4" t="str">
        <f t="shared" si="32"/>
        <v/>
      </c>
      <c r="V200" s="2" t="str">
        <f t="shared" si="33"/>
        <v/>
      </c>
    </row>
    <row r="201" spans="18:22">
      <c r="R201" s="4" t="str">
        <f t="shared" ref="R201:R231" si="34">IF(V201="","",$C$5)</f>
        <v/>
      </c>
      <c r="S201" s="37" t="str">
        <f t="shared" ref="S201:S231" si="35">IF(V201="","",B11)</f>
        <v/>
      </c>
      <c r="T201" s="18" t="str">
        <f t="shared" ref="T201:T231" si="36">IF(V201="","",N$6)</f>
        <v/>
      </c>
      <c r="U201" s="4" t="str">
        <f t="shared" ref="U201:U231" si="37">IF(V201="","",$N$7)</f>
        <v/>
      </c>
      <c r="V201" s="2" t="str">
        <f t="shared" ref="V201:V231" si="38">IF(N11&gt;0,N11,"")</f>
        <v/>
      </c>
    </row>
    <row r="202" spans="18:22">
      <c r="R202" s="4" t="str">
        <f t="shared" si="34"/>
        <v/>
      </c>
      <c r="S202" s="37" t="str">
        <f t="shared" si="35"/>
        <v/>
      </c>
      <c r="T202" s="18" t="str">
        <f t="shared" si="36"/>
        <v/>
      </c>
      <c r="U202" s="4" t="str">
        <f t="shared" si="37"/>
        <v/>
      </c>
      <c r="V202" s="2" t="str">
        <f t="shared" si="38"/>
        <v/>
      </c>
    </row>
    <row r="203" spans="18:22">
      <c r="R203" s="4" t="str">
        <f t="shared" si="34"/>
        <v/>
      </c>
      <c r="S203" s="37" t="str">
        <f t="shared" si="35"/>
        <v/>
      </c>
      <c r="T203" s="18" t="str">
        <f t="shared" si="36"/>
        <v/>
      </c>
      <c r="U203" s="4" t="str">
        <f t="shared" si="37"/>
        <v/>
      </c>
      <c r="V203" s="2" t="str">
        <f t="shared" si="38"/>
        <v/>
      </c>
    </row>
    <row r="204" spans="18:22">
      <c r="R204" s="4" t="str">
        <f t="shared" si="34"/>
        <v/>
      </c>
      <c r="S204" s="37" t="str">
        <f t="shared" si="35"/>
        <v/>
      </c>
      <c r="T204" s="18" t="str">
        <f t="shared" si="36"/>
        <v/>
      </c>
      <c r="U204" s="4" t="str">
        <f t="shared" si="37"/>
        <v/>
      </c>
      <c r="V204" s="2" t="str">
        <f t="shared" si="38"/>
        <v/>
      </c>
    </row>
    <row r="205" spans="18:22">
      <c r="R205" s="4" t="str">
        <f t="shared" si="34"/>
        <v/>
      </c>
      <c r="S205" s="37" t="str">
        <f t="shared" si="35"/>
        <v/>
      </c>
      <c r="T205" s="18" t="str">
        <f t="shared" si="36"/>
        <v/>
      </c>
      <c r="U205" s="4" t="str">
        <f t="shared" si="37"/>
        <v/>
      </c>
      <c r="V205" s="2" t="str">
        <f t="shared" si="38"/>
        <v/>
      </c>
    </row>
    <row r="206" spans="18:22">
      <c r="R206" s="4" t="str">
        <f t="shared" si="34"/>
        <v/>
      </c>
      <c r="S206" s="37" t="str">
        <f t="shared" si="35"/>
        <v/>
      </c>
      <c r="T206" s="18" t="str">
        <f t="shared" si="36"/>
        <v/>
      </c>
      <c r="U206" s="4" t="str">
        <f t="shared" si="37"/>
        <v/>
      </c>
      <c r="V206" s="2" t="str">
        <f t="shared" si="38"/>
        <v/>
      </c>
    </row>
    <row r="207" spans="18:22">
      <c r="R207" s="4" t="str">
        <f t="shared" si="34"/>
        <v/>
      </c>
      <c r="S207" s="37" t="str">
        <f t="shared" si="35"/>
        <v/>
      </c>
      <c r="T207" s="18" t="str">
        <f t="shared" si="36"/>
        <v/>
      </c>
      <c r="U207" s="4" t="str">
        <f t="shared" si="37"/>
        <v/>
      </c>
      <c r="V207" s="2" t="str">
        <f t="shared" si="38"/>
        <v/>
      </c>
    </row>
    <row r="208" spans="18:22">
      <c r="R208" s="4" t="str">
        <f t="shared" si="34"/>
        <v/>
      </c>
      <c r="S208" s="37" t="str">
        <f t="shared" si="35"/>
        <v/>
      </c>
      <c r="T208" s="18" t="str">
        <f t="shared" si="36"/>
        <v/>
      </c>
      <c r="U208" s="4" t="str">
        <f t="shared" si="37"/>
        <v/>
      </c>
      <c r="V208" s="2" t="str">
        <f t="shared" si="38"/>
        <v/>
      </c>
    </row>
    <row r="209" spans="18:22">
      <c r="R209" s="4" t="str">
        <f t="shared" si="34"/>
        <v/>
      </c>
      <c r="S209" s="37" t="str">
        <f t="shared" si="35"/>
        <v/>
      </c>
      <c r="T209" s="18" t="str">
        <f t="shared" si="36"/>
        <v/>
      </c>
      <c r="U209" s="4" t="str">
        <f t="shared" si="37"/>
        <v/>
      </c>
      <c r="V209" s="2" t="str">
        <f t="shared" si="38"/>
        <v/>
      </c>
    </row>
    <row r="210" spans="18:22">
      <c r="R210" s="4" t="str">
        <f t="shared" si="34"/>
        <v/>
      </c>
      <c r="S210" s="37" t="str">
        <f t="shared" si="35"/>
        <v/>
      </c>
      <c r="T210" s="18" t="str">
        <f t="shared" si="36"/>
        <v/>
      </c>
      <c r="U210" s="4" t="str">
        <f t="shared" si="37"/>
        <v/>
      </c>
      <c r="V210" s="2" t="str">
        <f t="shared" si="38"/>
        <v/>
      </c>
    </row>
    <row r="211" spans="18:22">
      <c r="R211" s="4" t="str">
        <f t="shared" si="34"/>
        <v/>
      </c>
      <c r="S211" s="37" t="str">
        <f t="shared" si="35"/>
        <v/>
      </c>
      <c r="T211" s="18" t="str">
        <f t="shared" si="36"/>
        <v/>
      </c>
      <c r="U211" s="4" t="str">
        <f t="shared" si="37"/>
        <v/>
      </c>
      <c r="V211" s="2" t="str">
        <f t="shared" si="38"/>
        <v/>
      </c>
    </row>
    <row r="212" spans="18:22">
      <c r="R212" s="4" t="str">
        <f t="shared" si="34"/>
        <v/>
      </c>
      <c r="S212" s="37" t="str">
        <f t="shared" si="35"/>
        <v/>
      </c>
      <c r="T212" s="18" t="str">
        <f t="shared" si="36"/>
        <v/>
      </c>
      <c r="U212" s="4" t="str">
        <f t="shared" si="37"/>
        <v/>
      </c>
      <c r="V212" s="2" t="str">
        <f t="shared" si="38"/>
        <v/>
      </c>
    </row>
    <row r="213" spans="18:22">
      <c r="R213" s="4" t="str">
        <f t="shared" si="34"/>
        <v/>
      </c>
      <c r="S213" s="37" t="str">
        <f t="shared" si="35"/>
        <v/>
      </c>
      <c r="T213" s="18" t="str">
        <f t="shared" si="36"/>
        <v/>
      </c>
      <c r="U213" s="4" t="str">
        <f t="shared" si="37"/>
        <v/>
      </c>
      <c r="V213" s="2" t="str">
        <f t="shared" si="38"/>
        <v/>
      </c>
    </row>
    <row r="214" spans="18:22">
      <c r="R214" s="4" t="str">
        <f t="shared" si="34"/>
        <v/>
      </c>
      <c r="S214" s="37" t="str">
        <f t="shared" si="35"/>
        <v/>
      </c>
      <c r="T214" s="18" t="str">
        <f t="shared" si="36"/>
        <v/>
      </c>
      <c r="U214" s="4" t="str">
        <f t="shared" si="37"/>
        <v/>
      </c>
      <c r="V214" s="2" t="str">
        <f t="shared" si="38"/>
        <v/>
      </c>
    </row>
    <row r="215" spans="18:22">
      <c r="R215" s="4" t="str">
        <f t="shared" si="34"/>
        <v/>
      </c>
      <c r="S215" s="37" t="str">
        <f t="shared" si="35"/>
        <v/>
      </c>
      <c r="T215" s="18" t="str">
        <f t="shared" si="36"/>
        <v/>
      </c>
      <c r="U215" s="4" t="str">
        <f t="shared" si="37"/>
        <v/>
      </c>
      <c r="V215" s="2" t="str">
        <f t="shared" si="38"/>
        <v/>
      </c>
    </row>
    <row r="216" spans="18:22">
      <c r="R216" s="4" t="str">
        <f t="shared" si="34"/>
        <v/>
      </c>
      <c r="S216" s="37" t="str">
        <f t="shared" si="35"/>
        <v/>
      </c>
      <c r="T216" s="18" t="str">
        <f t="shared" si="36"/>
        <v/>
      </c>
      <c r="U216" s="4" t="str">
        <f t="shared" si="37"/>
        <v/>
      </c>
      <c r="V216" s="2" t="str">
        <f t="shared" si="38"/>
        <v/>
      </c>
    </row>
    <row r="217" spans="18:22">
      <c r="R217" s="4" t="str">
        <f t="shared" si="34"/>
        <v/>
      </c>
      <c r="S217" s="37" t="str">
        <f t="shared" si="35"/>
        <v/>
      </c>
      <c r="T217" s="18" t="str">
        <f t="shared" si="36"/>
        <v/>
      </c>
      <c r="U217" s="4" t="str">
        <f t="shared" si="37"/>
        <v/>
      </c>
      <c r="V217" s="2" t="str">
        <f t="shared" si="38"/>
        <v/>
      </c>
    </row>
    <row r="218" spans="18:22">
      <c r="R218" s="4" t="str">
        <f t="shared" si="34"/>
        <v/>
      </c>
      <c r="S218" s="37" t="str">
        <f t="shared" si="35"/>
        <v/>
      </c>
      <c r="T218" s="18" t="str">
        <f t="shared" si="36"/>
        <v/>
      </c>
      <c r="U218" s="4" t="str">
        <f t="shared" si="37"/>
        <v/>
      </c>
      <c r="V218" s="2" t="str">
        <f t="shared" si="38"/>
        <v/>
      </c>
    </row>
    <row r="219" spans="18:22">
      <c r="R219" s="4" t="str">
        <f t="shared" si="34"/>
        <v/>
      </c>
      <c r="S219" s="37" t="str">
        <f t="shared" si="35"/>
        <v/>
      </c>
      <c r="T219" s="18" t="str">
        <f t="shared" si="36"/>
        <v/>
      </c>
      <c r="U219" s="4" t="str">
        <f t="shared" si="37"/>
        <v/>
      </c>
      <c r="V219" s="2" t="str">
        <f t="shared" si="38"/>
        <v/>
      </c>
    </row>
    <row r="220" spans="18:22">
      <c r="R220" s="4" t="str">
        <f t="shared" si="34"/>
        <v/>
      </c>
      <c r="S220" s="37" t="str">
        <f t="shared" si="35"/>
        <v/>
      </c>
      <c r="T220" s="18" t="str">
        <f t="shared" si="36"/>
        <v/>
      </c>
      <c r="U220" s="4" t="str">
        <f t="shared" si="37"/>
        <v/>
      </c>
      <c r="V220" s="2" t="str">
        <f t="shared" si="38"/>
        <v/>
      </c>
    </row>
    <row r="221" spans="18:22">
      <c r="R221" s="4" t="str">
        <f t="shared" si="34"/>
        <v/>
      </c>
      <c r="S221" s="37" t="str">
        <f t="shared" si="35"/>
        <v/>
      </c>
      <c r="T221" s="18" t="str">
        <f t="shared" si="36"/>
        <v/>
      </c>
      <c r="U221" s="4" t="str">
        <f t="shared" si="37"/>
        <v/>
      </c>
      <c r="V221" s="2" t="str">
        <f t="shared" si="38"/>
        <v/>
      </c>
    </row>
    <row r="222" spans="18:22">
      <c r="R222" s="4" t="str">
        <f t="shared" si="34"/>
        <v/>
      </c>
      <c r="S222" s="37" t="str">
        <f t="shared" si="35"/>
        <v/>
      </c>
      <c r="T222" s="18" t="str">
        <f t="shared" si="36"/>
        <v/>
      </c>
      <c r="U222" s="4" t="str">
        <f t="shared" si="37"/>
        <v/>
      </c>
      <c r="V222" s="2" t="str">
        <f t="shared" si="38"/>
        <v/>
      </c>
    </row>
    <row r="223" spans="18:22">
      <c r="R223" s="4" t="str">
        <f t="shared" si="34"/>
        <v/>
      </c>
      <c r="S223" s="37" t="str">
        <f t="shared" si="35"/>
        <v/>
      </c>
      <c r="T223" s="18" t="str">
        <f t="shared" si="36"/>
        <v/>
      </c>
      <c r="U223" s="4" t="str">
        <f t="shared" si="37"/>
        <v/>
      </c>
      <c r="V223" s="2" t="str">
        <f t="shared" si="38"/>
        <v/>
      </c>
    </row>
    <row r="224" spans="18:22">
      <c r="R224" s="4" t="str">
        <f t="shared" si="34"/>
        <v/>
      </c>
      <c r="S224" s="37" t="str">
        <f t="shared" si="35"/>
        <v/>
      </c>
      <c r="T224" s="18" t="str">
        <f t="shared" si="36"/>
        <v/>
      </c>
      <c r="U224" s="4" t="str">
        <f t="shared" si="37"/>
        <v/>
      </c>
      <c r="V224" s="2" t="str">
        <f t="shared" si="38"/>
        <v/>
      </c>
    </row>
    <row r="225" spans="18:23">
      <c r="R225" s="4" t="str">
        <f t="shared" si="34"/>
        <v/>
      </c>
      <c r="S225" s="37" t="str">
        <f t="shared" si="35"/>
        <v/>
      </c>
      <c r="T225" s="18" t="str">
        <f t="shared" si="36"/>
        <v/>
      </c>
      <c r="U225" s="4" t="str">
        <f t="shared" si="37"/>
        <v/>
      </c>
      <c r="V225" s="2" t="str">
        <f t="shared" si="38"/>
        <v/>
      </c>
    </row>
    <row r="226" spans="18:23">
      <c r="R226" s="4" t="str">
        <f t="shared" si="34"/>
        <v/>
      </c>
      <c r="S226" s="37" t="str">
        <f t="shared" si="35"/>
        <v/>
      </c>
      <c r="T226" s="18" t="str">
        <f t="shared" si="36"/>
        <v/>
      </c>
      <c r="U226" s="4" t="str">
        <f t="shared" si="37"/>
        <v/>
      </c>
      <c r="V226" s="2" t="str">
        <f t="shared" si="38"/>
        <v/>
      </c>
    </row>
    <row r="227" spans="18:23">
      <c r="R227" s="4" t="str">
        <f t="shared" si="34"/>
        <v/>
      </c>
      <c r="S227" s="37" t="str">
        <f t="shared" si="35"/>
        <v/>
      </c>
      <c r="T227" s="18" t="str">
        <f t="shared" si="36"/>
        <v/>
      </c>
      <c r="U227" s="4" t="str">
        <f t="shared" si="37"/>
        <v/>
      </c>
      <c r="V227" s="2" t="str">
        <f t="shared" si="38"/>
        <v/>
      </c>
    </row>
    <row r="228" spans="18:23">
      <c r="R228" s="4" t="str">
        <f t="shared" si="34"/>
        <v/>
      </c>
      <c r="S228" s="37" t="str">
        <f t="shared" si="35"/>
        <v/>
      </c>
      <c r="T228" s="18" t="str">
        <f t="shared" si="36"/>
        <v/>
      </c>
      <c r="U228" s="4" t="str">
        <f t="shared" si="37"/>
        <v/>
      </c>
      <c r="V228" s="2" t="str">
        <f t="shared" si="38"/>
        <v/>
      </c>
    </row>
    <row r="229" spans="18:23">
      <c r="R229" s="4" t="str">
        <f t="shared" si="34"/>
        <v/>
      </c>
      <c r="S229" s="37" t="str">
        <f t="shared" si="35"/>
        <v/>
      </c>
      <c r="T229" s="18" t="str">
        <f t="shared" si="36"/>
        <v/>
      </c>
      <c r="U229" s="4" t="str">
        <f t="shared" si="37"/>
        <v/>
      </c>
      <c r="V229" s="2" t="str">
        <f t="shared" si="38"/>
        <v/>
      </c>
    </row>
    <row r="230" spans="18:23">
      <c r="R230" s="4" t="str">
        <f t="shared" si="34"/>
        <v/>
      </c>
      <c r="S230" s="37" t="str">
        <f t="shared" si="35"/>
        <v/>
      </c>
      <c r="T230" s="18" t="str">
        <f t="shared" si="36"/>
        <v/>
      </c>
      <c r="U230" s="4" t="str">
        <f t="shared" si="37"/>
        <v/>
      </c>
      <c r="V230" s="2" t="str">
        <f t="shared" si="38"/>
        <v/>
      </c>
    </row>
    <row r="231" spans="18:23">
      <c r="R231" s="4" t="str">
        <f t="shared" si="34"/>
        <v/>
      </c>
      <c r="S231" s="37" t="str">
        <f t="shared" si="35"/>
        <v/>
      </c>
      <c r="T231" s="18" t="str">
        <f t="shared" si="36"/>
        <v/>
      </c>
      <c r="U231" s="4" t="str">
        <f t="shared" si="37"/>
        <v/>
      </c>
      <c r="V231" s="2" t="str">
        <f t="shared" si="38"/>
        <v/>
      </c>
    </row>
    <row r="232" spans="18:23">
      <c r="S232" s="37"/>
    </row>
    <row r="233" spans="18:23">
      <c r="S233" s="37"/>
    </row>
    <row r="234" spans="18:23">
      <c r="S234" s="37"/>
    </row>
    <row r="235" spans="18:23">
      <c r="S235" s="37"/>
      <c r="V235" s="2"/>
      <c r="W235" s="2"/>
    </row>
    <row r="236" spans="18:23">
      <c r="S236" s="37"/>
    </row>
    <row r="237" spans="18:23">
      <c r="S237" s="37"/>
    </row>
    <row r="238" spans="18:23">
      <c r="S238" s="37"/>
    </row>
    <row r="239" spans="18:23">
      <c r="S239" s="37"/>
    </row>
    <row r="240" spans="18:23">
      <c r="S240" s="37"/>
    </row>
  </sheetData>
  <mergeCells count="1">
    <mergeCell ref="C7:E7"/>
  </mergeCells>
  <phoneticPr fontId="3" type="noConversion"/>
  <pageMargins left="0.17" right="0.17" top="0.984251969" bottom="0.984251969" header="0.4921259845" footer="0.4921259845"/>
  <pageSetup paperSize="9" scale="83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1:W240"/>
  <sheetViews>
    <sheetView zoomScaleNormal="100" workbookViewId="0">
      <selection activeCell="C1" sqref="C1"/>
    </sheetView>
  </sheetViews>
  <sheetFormatPr baseColWidth="10" defaultRowHeight="12.75"/>
  <cols>
    <col min="1" max="1" width="1.28515625" style="23" customWidth="1"/>
    <col min="2" max="2" width="14.85546875" style="4" bestFit="1" customWidth="1"/>
    <col min="3" max="4" width="11.5703125" style="23" bestFit="1" customWidth="1"/>
    <col min="5" max="5" width="9.7109375" style="23" customWidth="1"/>
    <col min="6" max="6" width="8.7109375" style="23" hidden="1" customWidth="1"/>
    <col min="7" max="7" width="11.5703125" style="4" bestFit="1" customWidth="1"/>
    <col min="8" max="8" width="9.42578125" style="23" customWidth="1"/>
    <col min="9" max="9" width="10.140625" style="23" customWidth="1"/>
    <col min="10" max="10" width="9.85546875" style="23" customWidth="1"/>
    <col min="11" max="11" width="12.7109375" style="23" hidden="1" customWidth="1"/>
    <col min="12" max="12" width="10.42578125" style="23" hidden="1" customWidth="1"/>
    <col min="13" max="13" width="9.7109375" style="23" hidden="1" customWidth="1"/>
    <col min="14" max="14" width="10.28515625" style="23" customWidth="1"/>
    <col min="15" max="16" width="11.5703125" style="4" bestFit="1" customWidth="1"/>
    <col min="17" max="17" width="11.42578125" style="23"/>
    <col min="18" max="18" width="11.42578125" style="4"/>
    <col min="19" max="20" width="11.5703125" style="4" bestFit="1" customWidth="1"/>
    <col min="21" max="21" width="23" style="4" bestFit="1" customWidth="1"/>
    <col min="22" max="22" width="11.42578125" style="4"/>
    <col min="23" max="23" width="11.5703125" style="4" bestFit="1" customWidth="1"/>
    <col min="24" max="16384" width="11.42578125" style="23"/>
  </cols>
  <sheetData>
    <row r="1" spans="1:23" s="4" customFormat="1">
      <c r="A1" s="84">
        <f>+C1</f>
        <v>41426</v>
      </c>
      <c r="B1" s="1" t="s">
        <v>0</v>
      </c>
      <c r="C1" s="1">
        <f>DATE(YEAR(SAISIE!C3),MONTH(SAISIE!C3)+3,1)</f>
        <v>41426</v>
      </c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23" s="4" customFormat="1">
      <c r="B2" s="1"/>
      <c r="C2" s="1"/>
      <c r="D2" s="1"/>
      <c r="E2" s="1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23" s="4" customFormat="1" ht="18">
      <c r="B3" s="42" t="str">
        <f>+SAISIE!C10</f>
        <v>TEST</v>
      </c>
      <c r="D3" s="1"/>
      <c r="E3" s="1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23" s="4" customFormat="1">
      <c r="B4" s="1"/>
      <c r="C4" s="1"/>
      <c r="D4" s="1"/>
      <c r="E4" s="1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23" s="4" customFormat="1">
      <c r="B5" s="21" t="s">
        <v>21</v>
      </c>
      <c r="C5" s="22" t="str">
        <f>+SAISIE!C18</f>
        <v>CA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23" s="4" customFormat="1" ht="13.5" thickBot="1">
      <c r="C6" s="18">
        <f>+SAISIE!C13</f>
        <v>7071000</v>
      </c>
      <c r="D6" s="18">
        <f>+SAISIE!D13</f>
        <v>70711000</v>
      </c>
      <c r="E6" s="18">
        <f>+décembre!E6</f>
        <v>7070000</v>
      </c>
      <c r="F6" s="18">
        <f>+décembre!F6</f>
        <v>0</v>
      </c>
      <c r="G6" s="18"/>
      <c r="H6" s="18">
        <f>+décembre!H6</f>
        <v>58100000</v>
      </c>
      <c r="I6" s="18">
        <f>+décembre!I6</f>
        <v>58200000</v>
      </c>
      <c r="J6" s="18">
        <f>+décembre!J6</f>
        <v>58300000</v>
      </c>
      <c r="K6" s="18">
        <f>+décembre!K6</f>
        <v>0</v>
      </c>
      <c r="L6" s="18">
        <f>+décembre!L6</f>
        <v>0</v>
      </c>
      <c r="M6" s="18" t="str">
        <f>+décembre!M6</f>
        <v>40101000</v>
      </c>
      <c r="N6" s="18">
        <f>+décembre!N6</f>
        <v>10800000</v>
      </c>
      <c r="O6" s="2"/>
      <c r="P6" s="2"/>
    </row>
    <row r="7" spans="1:23" s="4" customFormat="1" ht="13.5" thickTop="1">
      <c r="B7" s="5" t="s">
        <v>1</v>
      </c>
      <c r="C7" s="96" t="s">
        <v>2</v>
      </c>
      <c r="D7" s="97"/>
      <c r="E7" s="98"/>
      <c r="F7" s="6" t="s">
        <v>3</v>
      </c>
      <c r="G7" s="6" t="s">
        <v>4</v>
      </c>
      <c r="H7" s="19" t="str">
        <f>+décembre!H7</f>
        <v>REMISE ESPECES</v>
      </c>
      <c r="I7" s="19" t="str">
        <f>+décembre!I7</f>
        <v>REMISE CHEQUES</v>
      </c>
      <c r="J7" s="19" t="str">
        <f>+décembre!J7</f>
        <v>REMISE CBL</v>
      </c>
      <c r="K7" s="19">
        <f>+décembre!K7</f>
        <v>0</v>
      </c>
      <c r="L7" s="19" t="str">
        <f>+décembre!L7</f>
        <v>AUTRES</v>
      </c>
      <c r="M7" s="19" t="str">
        <f>+décembre!M7</f>
        <v>RGT FRS</v>
      </c>
      <c r="N7" s="19" t="str">
        <f>+décembre!N7</f>
        <v>PLVT PERSO</v>
      </c>
      <c r="O7" s="6" t="s">
        <v>4</v>
      </c>
      <c r="P7" s="30" t="s">
        <v>6</v>
      </c>
    </row>
    <row r="8" spans="1:23" s="4" customFormat="1" ht="31.5" customHeight="1">
      <c r="B8" s="87">
        <f>C1</f>
        <v>41426</v>
      </c>
      <c r="C8" s="8" t="str">
        <f>+SAISIE!C15</f>
        <v>VENTES 19.6 %</v>
      </c>
      <c r="D8" s="8" t="str">
        <f>+SAISIE!D15</f>
        <v>VENTES 7%</v>
      </c>
      <c r="E8" s="8" t="str">
        <f>+décembre!E8</f>
        <v>VENTES 5,5%</v>
      </c>
      <c r="F8" s="8">
        <f>+décembre!F8</f>
        <v>0</v>
      </c>
      <c r="G8" s="10" t="s">
        <v>2</v>
      </c>
      <c r="H8" s="10" t="str">
        <f>+décembre!H8</f>
        <v>ESP</v>
      </c>
      <c r="I8" s="10" t="str">
        <f>+décembre!I8</f>
        <v>CHQ</v>
      </c>
      <c r="J8" s="10" t="str">
        <f>+décembre!J8</f>
        <v>CB</v>
      </c>
      <c r="K8" s="10">
        <f>+décembre!K8</f>
        <v>0</v>
      </c>
      <c r="L8" s="10">
        <f>+décembre!L8</f>
        <v>0</v>
      </c>
      <c r="M8" s="10" t="str">
        <f>+décembre!M8</f>
        <v>ESP</v>
      </c>
      <c r="N8" s="10" t="str">
        <f>+décembre!N8</f>
        <v>PERSO</v>
      </c>
      <c r="O8" s="10" t="s">
        <v>10</v>
      </c>
      <c r="P8" s="31" t="s">
        <v>11</v>
      </c>
    </row>
    <row r="9" spans="1:23">
      <c r="B9" s="11"/>
      <c r="C9" s="25"/>
      <c r="D9" s="25"/>
      <c r="E9" s="25"/>
      <c r="F9" s="25"/>
      <c r="G9" s="12"/>
      <c r="H9" s="25"/>
      <c r="I9" s="25"/>
      <c r="J9" s="25"/>
      <c r="K9" s="25"/>
      <c r="L9" s="25"/>
      <c r="M9" s="25"/>
      <c r="N9" s="25"/>
      <c r="O9" s="12"/>
      <c r="P9" s="33"/>
    </row>
    <row r="10" spans="1:23">
      <c r="B10" s="14" t="s">
        <v>12</v>
      </c>
      <c r="C10" s="25"/>
      <c r="D10" s="25"/>
      <c r="E10" s="25"/>
      <c r="F10" s="25"/>
      <c r="G10" s="12"/>
      <c r="H10" s="25"/>
      <c r="I10" s="25"/>
      <c r="J10" s="25"/>
      <c r="K10" s="25"/>
      <c r="L10" s="25"/>
      <c r="M10" s="25"/>
      <c r="N10" s="25"/>
      <c r="O10" s="12"/>
      <c r="P10" s="33">
        <f>+mai!P41</f>
        <v>1270</v>
      </c>
    </row>
    <row r="11" spans="1:23">
      <c r="B11" s="17">
        <f>C1</f>
        <v>41426</v>
      </c>
      <c r="C11" s="26">
        <v>254</v>
      </c>
      <c r="D11" s="26"/>
      <c r="E11" s="26"/>
      <c r="F11" s="26"/>
      <c r="G11" s="32">
        <f t="shared" ref="G11:G41" si="0">SUM(C11:F11)</f>
        <v>254</v>
      </c>
      <c r="H11" s="26"/>
      <c r="I11" s="26"/>
      <c r="J11" s="26"/>
      <c r="K11" s="26"/>
      <c r="L11" s="26"/>
      <c r="M11" s="26"/>
      <c r="N11" s="26"/>
      <c r="O11" s="32">
        <f t="shared" ref="O11:O41" si="1">SUM(H11:N11)</f>
        <v>0</v>
      </c>
      <c r="P11" s="34">
        <f t="shared" ref="P11:P41" si="2">P10+G11-O11</f>
        <v>1524</v>
      </c>
      <c r="R11" s="4" t="str">
        <f>IF(W11="","",$C$5)</f>
        <v>CA</v>
      </c>
      <c r="S11" s="37">
        <f>IF(AND(W11&lt;&gt;"",$B$41&gt;0),$B$41,IF(AND(W11&lt;&gt;"",$B$40&gt;0),$B$40,IF(AND(W11&lt;&gt;"",$B$39&gt;0),$B$39,IF(AND(W11&lt;&gt;"",$B$38&gt;0),$B$38,""))))</f>
        <v>41455</v>
      </c>
      <c r="T11" s="18">
        <f>IF(W11="","",C6)</f>
        <v>7071000</v>
      </c>
      <c r="U11" s="85">
        <f>IF(W11="","",$C$1)</f>
        <v>41426</v>
      </c>
      <c r="W11" s="2">
        <f>IF(C42&gt;0,C42,"")</f>
        <v>254</v>
      </c>
    </row>
    <row r="12" spans="1:23">
      <c r="B12" s="17">
        <f>+B11+1</f>
        <v>41427</v>
      </c>
      <c r="C12" s="26"/>
      <c r="D12" s="26"/>
      <c r="E12" s="26"/>
      <c r="F12" s="26"/>
      <c r="G12" s="32">
        <f t="shared" si="0"/>
        <v>0</v>
      </c>
      <c r="H12" s="26"/>
      <c r="I12" s="26"/>
      <c r="J12" s="26"/>
      <c r="K12" s="26"/>
      <c r="L12" s="26"/>
      <c r="M12" s="26"/>
      <c r="N12" s="26"/>
      <c r="O12" s="32">
        <f t="shared" si="1"/>
        <v>0</v>
      </c>
      <c r="P12" s="34">
        <f t="shared" si="2"/>
        <v>1524</v>
      </c>
      <c r="R12" s="4" t="str">
        <f>IF(W12="","",$C$5)</f>
        <v/>
      </c>
      <c r="S12" s="37" t="str">
        <f t="shared" ref="S12:S14" si="3">IF(AND(W12&lt;&gt;"",$B$41&gt;0),$B$41,IF(AND(W12&lt;&gt;"",$B$40&gt;0),$B$40,IF(AND(W12&lt;&gt;"",$B$39&gt;0),$B$39,IF(AND(W12&lt;&gt;"",$B$38&gt;0),$B$38,""))))</f>
        <v/>
      </c>
      <c r="T12" s="18" t="str">
        <f>IF(W12="","",D6)</f>
        <v/>
      </c>
      <c r="U12" s="85" t="str">
        <f t="shared" ref="U12:U13" si="4">IF(W12="","",$C$1)</f>
        <v/>
      </c>
      <c r="W12" s="2" t="str">
        <f>IF(D42&gt;0,D42,"")</f>
        <v/>
      </c>
    </row>
    <row r="13" spans="1:23">
      <c r="B13" s="17">
        <f t="shared" ref="B13:B40" si="5">+B12+1</f>
        <v>41428</v>
      </c>
      <c r="C13" s="26"/>
      <c r="D13" s="26"/>
      <c r="E13" s="26"/>
      <c r="F13" s="26"/>
      <c r="G13" s="32">
        <f t="shared" si="0"/>
        <v>0</v>
      </c>
      <c r="H13" s="26"/>
      <c r="I13" s="26"/>
      <c r="J13" s="26"/>
      <c r="K13" s="26"/>
      <c r="L13" s="26"/>
      <c r="M13" s="26"/>
      <c r="N13" s="26"/>
      <c r="O13" s="32">
        <f t="shared" si="1"/>
        <v>0</v>
      </c>
      <c r="P13" s="34">
        <f t="shared" si="2"/>
        <v>1524</v>
      </c>
      <c r="R13" s="4" t="str">
        <f>IF(W13="","",$C$5)</f>
        <v/>
      </c>
      <c r="S13" s="37" t="str">
        <f t="shared" si="3"/>
        <v/>
      </c>
      <c r="T13" s="18" t="str">
        <f>IF(W13="","",E6)</f>
        <v/>
      </c>
      <c r="U13" s="85" t="str">
        <f t="shared" si="4"/>
        <v/>
      </c>
      <c r="W13" s="2" t="str">
        <f>IF(E42&gt;0,E42,"")</f>
        <v/>
      </c>
    </row>
    <row r="14" spans="1:23">
      <c r="B14" s="17">
        <f t="shared" si="5"/>
        <v>41429</v>
      </c>
      <c r="C14" s="26"/>
      <c r="D14" s="26"/>
      <c r="E14" s="26"/>
      <c r="F14" s="26"/>
      <c r="G14" s="32">
        <f t="shared" si="0"/>
        <v>0</v>
      </c>
      <c r="H14" s="26"/>
      <c r="I14" s="26"/>
      <c r="J14" s="26"/>
      <c r="K14" s="26"/>
      <c r="L14" s="26"/>
      <c r="M14" s="26"/>
      <c r="N14" s="26"/>
      <c r="O14" s="32">
        <f t="shared" si="1"/>
        <v>0</v>
      </c>
      <c r="P14" s="34">
        <f t="shared" si="2"/>
        <v>1524</v>
      </c>
      <c r="R14" s="4" t="str">
        <f>IF(W14="","",$C$5)</f>
        <v/>
      </c>
      <c r="S14" s="37" t="str">
        <f t="shared" si="3"/>
        <v/>
      </c>
      <c r="T14" s="18" t="str">
        <f>IF(W14="","",F6)</f>
        <v/>
      </c>
      <c r="U14" s="4" t="str">
        <f>IF(W14="","","VENTES JUILLET 2011")</f>
        <v/>
      </c>
      <c r="W14" s="2" t="str">
        <f>IF(F42&gt;0,F42,"")</f>
        <v/>
      </c>
    </row>
    <row r="15" spans="1:23">
      <c r="B15" s="17">
        <f t="shared" si="5"/>
        <v>41430</v>
      </c>
      <c r="C15" s="26"/>
      <c r="D15" s="26"/>
      <c r="E15" s="26"/>
      <c r="F15" s="26"/>
      <c r="G15" s="32">
        <f t="shared" si="0"/>
        <v>0</v>
      </c>
      <c r="H15" s="26"/>
      <c r="I15" s="26"/>
      <c r="J15" s="26"/>
      <c r="K15" s="26"/>
      <c r="L15" s="26"/>
      <c r="M15" s="26"/>
      <c r="N15" s="26"/>
      <c r="O15" s="32">
        <f t="shared" si="1"/>
        <v>0</v>
      </c>
      <c r="P15" s="34">
        <f t="shared" si="2"/>
        <v>1524</v>
      </c>
      <c r="R15" s="4" t="str">
        <f t="shared" ref="R15:R78" si="6">IF(V15="","",$C$5)</f>
        <v/>
      </c>
      <c r="S15" s="37" t="str">
        <f t="shared" ref="S15:S45" si="7">IF(V15="","",B11)</f>
        <v/>
      </c>
      <c r="T15" s="18" t="str">
        <f t="shared" ref="T15:T45" si="8">IF(V15="","",H$6)</f>
        <v/>
      </c>
      <c r="U15" s="4" t="str">
        <f t="shared" ref="U15:U45" si="9">IF(V15="","",$H$7)</f>
        <v/>
      </c>
      <c r="V15" s="2" t="str">
        <f t="shared" ref="V15:V45" si="10">IF(H11&gt;0,H11,"")</f>
        <v/>
      </c>
    </row>
    <row r="16" spans="1:23">
      <c r="B16" s="17">
        <f t="shared" si="5"/>
        <v>41431</v>
      </c>
      <c r="C16" s="26"/>
      <c r="D16" s="26"/>
      <c r="E16" s="26"/>
      <c r="F16" s="26"/>
      <c r="G16" s="32">
        <f t="shared" si="0"/>
        <v>0</v>
      </c>
      <c r="H16" s="26"/>
      <c r="I16" s="26"/>
      <c r="J16" s="26"/>
      <c r="K16" s="26"/>
      <c r="L16" s="26"/>
      <c r="M16" s="26"/>
      <c r="N16" s="26"/>
      <c r="O16" s="32">
        <f t="shared" si="1"/>
        <v>0</v>
      </c>
      <c r="P16" s="34">
        <f t="shared" si="2"/>
        <v>1524</v>
      </c>
      <c r="R16" s="4" t="str">
        <f t="shared" si="6"/>
        <v/>
      </c>
      <c r="S16" s="37" t="str">
        <f t="shared" si="7"/>
        <v/>
      </c>
      <c r="T16" s="18" t="str">
        <f t="shared" si="8"/>
        <v/>
      </c>
      <c r="U16" s="4" t="str">
        <f t="shared" si="9"/>
        <v/>
      </c>
      <c r="V16" s="2" t="str">
        <f t="shared" si="10"/>
        <v/>
      </c>
    </row>
    <row r="17" spans="2:22">
      <c r="B17" s="17">
        <f t="shared" si="5"/>
        <v>41432</v>
      </c>
      <c r="C17" s="26"/>
      <c r="D17" s="26"/>
      <c r="E17" s="26"/>
      <c r="F17" s="26"/>
      <c r="G17" s="32">
        <f t="shared" si="0"/>
        <v>0</v>
      </c>
      <c r="H17" s="26"/>
      <c r="I17" s="26"/>
      <c r="J17" s="26"/>
      <c r="K17" s="26"/>
      <c r="L17" s="26"/>
      <c r="M17" s="26"/>
      <c r="N17" s="26"/>
      <c r="O17" s="32">
        <f t="shared" si="1"/>
        <v>0</v>
      </c>
      <c r="P17" s="34">
        <f t="shared" si="2"/>
        <v>1524</v>
      </c>
      <c r="R17" s="4" t="str">
        <f t="shared" si="6"/>
        <v/>
      </c>
      <c r="S17" s="37" t="str">
        <f t="shared" si="7"/>
        <v/>
      </c>
      <c r="T17" s="18" t="str">
        <f t="shared" si="8"/>
        <v/>
      </c>
      <c r="U17" s="4" t="str">
        <f t="shared" si="9"/>
        <v/>
      </c>
      <c r="V17" s="2" t="str">
        <f t="shared" si="10"/>
        <v/>
      </c>
    </row>
    <row r="18" spans="2:22">
      <c r="B18" s="17">
        <f t="shared" si="5"/>
        <v>41433</v>
      </c>
      <c r="C18" s="26"/>
      <c r="D18" s="26"/>
      <c r="E18" s="26"/>
      <c r="F18" s="26"/>
      <c r="G18" s="32">
        <f t="shared" si="0"/>
        <v>0</v>
      </c>
      <c r="H18" s="26"/>
      <c r="I18" s="26"/>
      <c r="J18" s="26"/>
      <c r="K18" s="26"/>
      <c r="L18" s="26"/>
      <c r="M18" s="26"/>
      <c r="N18" s="26"/>
      <c r="O18" s="32">
        <f t="shared" si="1"/>
        <v>0</v>
      </c>
      <c r="P18" s="34">
        <f t="shared" si="2"/>
        <v>1524</v>
      </c>
      <c r="R18" s="4" t="str">
        <f t="shared" si="6"/>
        <v/>
      </c>
      <c r="S18" s="37" t="str">
        <f t="shared" si="7"/>
        <v/>
      </c>
      <c r="T18" s="18" t="str">
        <f t="shared" si="8"/>
        <v/>
      </c>
      <c r="U18" s="4" t="str">
        <f t="shared" si="9"/>
        <v/>
      </c>
      <c r="V18" s="2" t="str">
        <f t="shared" si="10"/>
        <v/>
      </c>
    </row>
    <row r="19" spans="2:22">
      <c r="B19" s="17">
        <f t="shared" si="5"/>
        <v>41434</v>
      </c>
      <c r="C19" s="26"/>
      <c r="D19" s="26"/>
      <c r="E19" s="26"/>
      <c r="F19" s="26"/>
      <c r="G19" s="32">
        <f t="shared" si="0"/>
        <v>0</v>
      </c>
      <c r="H19" s="26"/>
      <c r="I19" s="26"/>
      <c r="J19" s="26"/>
      <c r="K19" s="26"/>
      <c r="L19" s="26"/>
      <c r="M19" s="26"/>
      <c r="N19" s="26"/>
      <c r="O19" s="32">
        <f t="shared" si="1"/>
        <v>0</v>
      </c>
      <c r="P19" s="34">
        <f t="shared" si="2"/>
        <v>1524</v>
      </c>
      <c r="R19" s="4" t="str">
        <f t="shared" si="6"/>
        <v/>
      </c>
      <c r="S19" s="37" t="str">
        <f t="shared" si="7"/>
        <v/>
      </c>
      <c r="T19" s="18" t="str">
        <f t="shared" si="8"/>
        <v/>
      </c>
      <c r="U19" s="4" t="str">
        <f t="shared" si="9"/>
        <v/>
      </c>
      <c r="V19" s="2" t="str">
        <f t="shared" si="10"/>
        <v/>
      </c>
    </row>
    <row r="20" spans="2:22">
      <c r="B20" s="17">
        <f t="shared" si="5"/>
        <v>41435</v>
      </c>
      <c r="C20" s="26"/>
      <c r="D20" s="26"/>
      <c r="E20" s="26"/>
      <c r="F20" s="26"/>
      <c r="G20" s="32">
        <f t="shared" si="0"/>
        <v>0</v>
      </c>
      <c r="H20" s="26"/>
      <c r="I20" s="26"/>
      <c r="J20" s="26"/>
      <c r="K20" s="26"/>
      <c r="L20" s="26"/>
      <c r="M20" s="26"/>
      <c r="N20" s="26"/>
      <c r="O20" s="32">
        <f t="shared" si="1"/>
        <v>0</v>
      </c>
      <c r="P20" s="34">
        <f t="shared" si="2"/>
        <v>1524</v>
      </c>
      <c r="R20" s="4" t="str">
        <f t="shared" si="6"/>
        <v/>
      </c>
      <c r="S20" s="37" t="str">
        <f t="shared" si="7"/>
        <v/>
      </c>
      <c r="T20" s="18" t="str">
        <f t="shared" si="8"/>
        <v/>
      </c>
      <c r="U20" s="4" t="str">
        <f t="shared" si="9"/>
        <v/>
      </c>
      <c r="V20" s="2" t="str">
        <f t="shared" si="10"/>
        <v/>
      </c>
    </row>
    <row r="21" spans="2:22">
      <c r="B21" s="17">
        <f t="shared" si="5"/>
        <v>41436</v>
      </c>
      <c r="C21" s="26"/>
      <c r="D21" s="26"/>
      <c r="E21" s="26"/>
      <c r="F21" s="26"/>
      <c r="G21" s="32">
        <f t="shared" si="0"/>
        <v>0</v>
      </c>
      <c r="H21" s="26"/>
      <c r="I21" s="26"/>
      <c r="J21" s="26"/>
      <c r="K21" s="26"/>
      <c r="L21" s="26"/>
      <c r="M21" s="26"/>
      <c r="N21" s="26"/>
      <c r="O21" s="32">
        <f t="shared" si="1"/>
        <v>0</v>
      </c>
      <c r="P21" s="34">
        <f t="shared" si="2"/>
        <v>1524</v>
      </c>
      <c r="R21" s="4" t="str">
        <f t="shared" si="6"/>
        <v/>
      </c>
      <c r="S21" s="37" t="str">
        <f t="shared" si="7"/>
        <v/>
      </c>
      <c r="T21" s="18" t="str">
        <f t="shared" si="8"/>
        <v/>
      </c>
      <c r="U21" s="4" t="str">
        <f t="shared" si="9"/>
        <v/>
      </c>
      <c r="V21" s="2" t="str">
        <f t="shared" si="10"/>
        <v/>
      </c>
    </row>
    <row r="22" spans="2:22">
      <c r="B22" s="17">
        <f t="shared" si="5"/>
        <v>41437</v>
      </c>
      <c r="C22" s="26"/>
      <c r="D22" s="26"/>
      <c r="E22" s="26"/>
      <c r="F22" s="26"/>
      <c r="G22" s="32">
        <f t="shared" si="0"/>
        <v>0</v>
      </c>
      <c r="H22" s="26"/>
      <c r="I22" s="26"/>
      <c r="J22" s="26"/>
      <c r="K22" s="26"/>
      <c r="L22" s="26"/>
      <c r="M22" s="26"/>
      <c r="N22" s="26"/>
      <c r="O22" s="32">
        <f t="shared" si="1"/>
        <v>0</v>
      </c>
      <c r="P22" s="34">
        <f t="shared" si="2"/>
        <v>1524</v>
      </c>
      <c r="R22" s="4" t="str">
        <f t="shared" si="6"/>
        <v/>
      </c>
      <c r="S22" s="37" t="str">
        <f t="shared" si="7"/>
        <v/>
      </c>
      <c r="T22" s="18" t="str">
        <f t="shared" si="8"/>
        <v/>
      </c>
      <c r="U22" s="4" t="str">
        <f t="shared" si="9"/>
        <v/>
      </c>
      <c r="V22" s="2" t="str">
        <f t="shared" si="10"/>
        <v/>
      </c>
    </row>
    <row r="23" spans="2:22">
      <c r="B23" s="17">
        <f t="shared" si="5"/>
        <v>41438</v>
      </c>
      <c r="C23" s="26"/>
      <c r="D23" s="26"/>
      <c r="E23" s="26"/>
      <c r="F23" s="26"/>
      <c r="G23" s="32">
        <f t="shared" si="0"/>
        <v>0</v>
      </c>
      <c r="H23" s="26"/>
      <c r="I23" s="26"/>
      <c r="J23" s="26"/>
      <c r="K23" s="26"/>
      <c r="L23" s="26"/>
      <c r="M23" s="26"/>
      <c r="N23" s="26"/>
      <c r="O23" s="32">
        <f t="shared" si="1"/>
        <v>0</v>
      </c>
      <c r="P23" s="34">
        <f t="shared" si="2"/>
        <v>1524</v>
      </c>
      <c r="R23" s="4" t="str">
        <f t="shared" si="6"/>
        <v/>
      </c>
      <c r="S23" s="37" t="str">
        <f t="shared" si="7"/>
        <v/>
      </c>
      <c r="T23" s="18" t="str">
        <f t="shared" si="8"/>
        <v/>
      </c>
      <c r="U23" s="4" t="str">
        <f t="shared" si="9"/>
        <v/>
      </c>
      <c r="V23" s="2" t="str">
        <f t="shared" si="10"/>
        <v/>
      </c>
    </row>
    <row r="24" spans="2:22">
      <c r="B24" s="17">
        <f t="shared" si="5"/>
        <v>41439</v>
      </c>
      <c r="C24" s="26"/>
      <c r="D24" s="26"/>
      <c r="E24" s="26"/>
      <c r="F24" s="26"/>
      <c r="G24" s="32">
        <f t="shared" si="0"/>
        <v>0</v>
      </c>
      <c r="H24" s="26"/>
      <c r="I24" s="26"/>
      <c r="J24" s="26"/>
      <c r="K24" s="26"/>
      <c r="L24" s="26"/>
      <c r="M24" s="26"/>
      <c r="N24" s="26"/>
      <c r="O24" s="32">
        <f t="shared" si="1"/>
        <v>0</v>
      </c>
      <c r="P24" s="34">
        <f t="shared" si="2"/>
        <v>1524</v>
      </c>
      <c r="R24" s="4" t="str">
        <f t="shared" si="6"/>
        <v/>
      </c>
      <c r="S24" s="37" t="str">
        <f t="shared" si="7"/>
        <v/>
      </c>
      <c r="T24" s="18" t="str">
        <f t="shared" si="8"/>
        <v/>
      </c>
      <c r="U24" s="4" t="str">
        <f t="shared" si="9"/>
        <v/>
      </c>
      <c r="V24" s="2" t="str">
        <f t="shared" si="10"/>
        <v/>
      </c>
    </row>
    <row r="25" spans="2:22">
      <c r="B25" s="17">
        <f t="shared" si="5"/>
        <v>41440</v>
      </c>
      <c r="C25" s="26"/>
      <c r="D25" s="26"/>
      <c r="E25" s="26"/>
      <c r="F25" s="26"/>
      <c r="G25" s="32">
        <f t="shared" si="0"/>
        <v>0</v>
      </c>
      <c r="H25" s="26"/>
      <c r="I25" s="26"/>
      <c r="J25" s="26"/>
      <c r="K25" s="26"/>
      <c r="L25" s="26"/>
      <c r="M25" s="26"/>
      <c r="N25" s="26"/>
      <c r="O25" s="32">
        <f t="shared" si="1"/>
        <v>0</v>
      </c>
      <c r="P25" s="34">
        <f t="shared" si="2"/>
        <v>1524</v>
      </c>
      <c r="R25" s="4" t="str">
        <f t="shared" si="6"/>
        <v/>
      </c>
      <c r="S25" s="37" t="str">
        <f t="shared" si="7"/>
        <v/>
      </c>
      <c r="T25" s="18" t="str">
        <f t="shared" si="8"/>
        <v/>
      </c>
      <c r="U25" s="4" t="str">
        <f t="shared" si="9"/>
        <v/>
      </c>
      <c r="V25" s="2" t="str">
        <f t="shared" si="10"/>
        <v/>
      </c>
    </row>
    <row r="26" spans="2:22">
      <c r="B26" s="17">
        <f t="shared" si="5"/>
        <v>41441</v>
      </c>
      <c r="C26" s="26"/>
      <c r="D26" s="26"/>
      <c r="E26" s="26"/>
      <c r="F26" s="26"/>
      <c r="G26" s="32">
        <f t="shared" si="0"/>
        <v>0</v>
      </c>
      <c r="H26" s="26"/>
      <c r="I26" s="26"/>
      <c r="J26" s="26"/>
      <c r="K26" s="26"/>
      <c r="L26" s="26"/>
      <c r="M26" s="26"/>
      <c r="N26" s="26"/>
      <c r="O26" s="32">
        <f t="shared" si="1"/>
        <v>0</v>
      </c>
      <c r="P26" s="34">
        <f t="shared" si="2"/>
        <v>1524</v>
      </c>
      <c r="R26" s="4" t="str">
        <f t="shared" si="6"/>
        <v/>
      </c>
      <c r="S26" s="37" t="str">
        <f t="shared" si="7"/>
        <v/>
      </c>
      <c r="T26" s="18" t="str">
        <f t="shared" si="8"/>
        <v/>
      </c>
      <c r="U26" s="4" t="str">
        <f t="shared" si="9"/>
        <v/>
      </c>
      <c r="V26" s="2" t="str">
        <f t="shared" si="10"/>
        <v/>
      </c>
    </row>
    <row r="27" spans="2:22">
      <c r="B27" s="17">
        <f t="shared" si="5"/>
        <v>41442</v>
      </c>
      <c r="C27" s="26"/>
      <c r="D27" s="26"/>
      <c r="E27" s="26"/>
      <c r="F27" s="26"/>
      <c r="G27" s="32">
        <f t="shared" si="0"/>
        <v>0</v>
      </c>
      <c r="H27" s="26"/>
      <c r="I27" s="26"/>
      <c r="J27" s="26"/>
      <c r="K27" s="26"/>
      <c r="L27" s="26"/>
      <c r="M27" s="26"/>
      <c r="N27" s="26"/>
      <c r="O27" s="32">
        <f t="shared" si="1"/>
        <v>0</v>
      </c>
      <c r="P27" s="34">
        <f t="shared" si="2"/>
        <v>1524</v>
      </c>
      <c r="R27" s="4" t="str">
        <f t="shared" si="6"/>
        <v/>
      </c>
      <c r="S27" s="37" t="str">
        <f t="shared" si="7"/>
        <v/>
      </c>
      <c r="T27" s="18" t="str">
        <f t="shared" si="8"/>
        <v/>
      </c>
      <c r="U27" s="4" t="str">
        <f t="shared" si="9"/>
        <v/>
      </c>
      <c r="V27" s="2" t="str">
        <f t="shared" si="10"/>
        <v/>
      </c>
    </row>
    <row r="28" spans="2:22">
      <c r="B28" s="17">
        <f t="shared" si="5"/>
        <v>41443</v>
      </c>
      <c r="C28" s="26"/>
      <c r="D28" s="26"/>
      <c r="E28" s="26"/>
      <c r="F28" s="26"/>
      <c r="G28" s="32">
        <f t="shared" si="0"/>
        <v>0</v>
      </c>
      <c r="H28" s="26"/>
      <c r="I28" s="26"/>
      <c r="J28" s="26"/>
      <c r="K28" s="26"/>
      <c r="L28" s="26"/>
      <c r="M28" s="26"/>
      <c r="N28" s="26"/>
      <c r="O28" s="32">
        <f t="shared" si="1"/>
        <v>0</v>
      </c>
      <c r="P28" s="34">
        <f t="shared" si="2"/>
        <v>1524</v>
      </c>
      <c r="R28" s="4" t="str">
        <f t="shared" si="6"/>
        <v/>
      </c>
      <c r="S28" s="37" t="str">
        <f t="shared" si="7"/>
        <v/>
      </c>
      <c r="T28" s="18" t="str">
        <f t="shared" si="8"/>
        <v/>
      </c>
      <c r="U28" s="4" t="str">
        <f t="shared" si="9"/>
        <v/>
      </c>
      <c r="V28" s="2" t="str">
        <f t="shared" si="10"/>
        <v/>
      </c>
    </row>
    <row r="29" spans="2:22">
      <c r="B29" s="17">
        <f t="shared" si="5"/>
        <v>41444</v>
      </c>
      <c r="C29" s="26"/>
      <c r="D29" s="26"/>
      <c r="E29" s="26"/>
      <c r="F29" s="26"/>
      <c r="G29" s="32">
        <f t="shared" si="0"/>
        <v>0</v>
      </c>
      <c r="H29" s="26"/>
      <c r="I29" s="26"/>
      <c r="J29" s="26"/>
      <c r="K29" s="26"/>
      <c r="L29" s="26"/>
      <c r="M29" s="26"/>
      <c r="N29" s="26"/>
      <c r="O29" s="32">
        <f t="shared" si="1"/>
        <v>0</v>
      </c>
      <c r="P29" s="34">
        <f t="shared" si="2"/>
        <v>1524</v>
      </c>
      <c r="R29" s="4" t="str">
        <f t="shared" si="6"/>
        <v/>
      </c>
      <c r="S29" s="37" t="str">
        <f t="shared" si="7"/>
        <v/>
      </c>
      <c r="T29" s="18" t="str">
        <f t="shared" si="8"/>
        <v/>
      </c>
      <c r="U29" s="4" t="str">
        <f t="shared" si="9"/>
        <v/>
      </c>
      <c r="V29" s="2" t="str">
        <f t="shared" si="10"/>
        <v/>
      </c>
    </row>
    <row r="30" spans="2:22">
      <c r="B30" s="17">
        <f t="shared" si="5"/>
        <v>41445</v>
      </c>
      <c r="C30" s="26"/>
      <c r="D30" s="26"/>
      <c r="E30" s="26"/>
      <c r="F30" s="26"/>
      <c r="G30" s="32">
        <f t="shared" si="0"/>
        <v>0</v>
      </c>
      <c r="H30" s="26"/>
      <c r="I30" s="26"/>
      <c r="J30" s="26"/>
      <c r="K30" s="26"/>
      <c r="L30" s="26"/>
      <c r="M30" s="26"/>
      <c r="N30" s="26"/>
      <c r="O30" s="32">
        <f t="shared" si="1"/>
        <v>0</v>
      </c>
      <c r="P30" s="34">
        <f t="shared" si="2"/>
        <v>1524</v>
      </c>
      <c r="R30" s="4" t="str">
        <f t="shared" si="6"/>
        <v/>
      </c>
      <c r="S30" s="37" t="str">
        <f t="shared" si="7"/>
        <v/>
      </c>
      <c r="T30" s="18" t="str">
        <f t="shared" si="8"/>
        <v/>
      </c>
      <c r="U30" s="4" t="str">
        <f t="shared" si="9"/>
        <v/>
      </c>
      <c r="V30" s="2" t="str">
        <f t="shared" si="10"/>
        <v/>
      </c>
    </row>
    <row r="31" spans="2:22">
      <c r="B31" s="17">
        <f t="shared" si="5"/>
        <v>41446</v>
      </c>
      <c r="C31" s="26"/>
      <c r="D31" s="26"/>
      <c r="E31" s="26"/>
      <c r="F31" s="26"/>
      <c r="G31" s="32">
        <f t="shared" si="0"/>
        <v>0</v>
      </c>
      <c r="H31" s="26"/>
      <c r="I31" s="26"/>
      <c r="J31" s="26"/>
      <c r="K31" s="26"/>
      <c r="L31" s="26"/>
      <c r="M31" s="26"/>
      <c r="N31" s="26"/>
      <c r="O31" s="32">
        <f t="shared" si="1"/>
        <v>0</v>
      </c>
      <c r="P31" s="34">
        <f t="shared" si="2"/>
        <v>1524</v>
      </c>
      <c r="R31" s="4" t="str">
        <f t="shared" si="6"/>
        <v/>
      </c>
      <c r="S31" s="37" t="str">
        <f t="shared" si="7"/>
        <v/>
      </c>
      <c r="T31" s="18" t="str">
        <f t="shared" si="8"/>
        <v/>
      </c>
      <c r="U31" s="4" t="str">
        <f t="shared" si="9"/>
        <v/>
      </c>
      <c r="V31" s="2" t="str">
        <f t="shared" si="10"/>
        <v/>
      </c>
    </row>
    <row r="32" spans="2:22">
      <c r="B32" s="17">
        <f t="shared" si="5"/>
        <v>41447</v>
      </c>
      <c r="C32" s="26"/>
      <c r="D32" s="26"/>
      <c r="E32" s="26"/>
      <c r="F32" s="26"/>
      <c r="G32" s="32">
        <f t="shared" si="0"/>
        <v>0</v>
      </c>
      <c r="H32" s="26"/>
      <c r="I32" s="26"/>
      <c r="J32" s="26"/>
      <c r="K32" s="26"/>
      <c r="L32" s="26"/>
      <c r="M32" s="26"/>
      <c r="N32" s="26"/>
      <c r="O32" s="32">
        <f t="shared" si="1"/>
        <v>0</v>
      </c>
      <c r="P32" s="34">
        <f t="shared" si="2"/>
        <v>1524</v>
      </c>
      <c r="R32" s="4" t="str">
        <f t="shared" si="6"/>
        <v/>
      </c>
      <c r="S32" s="37" t="str">
        <f t="shared" si="7"/>
        <v/>
      </c>
      <c r="T32" s="18" t="str">
        <f t="shared" si="8"/>
        <v/>
      </c>
      <c r="U32" s="4" t="str">
        <f t="shared" si="9"/>
        <v/>
      </c>
      <c r="V32" s="2" t="str">
        <f t="shared" si="10"/>
        <v/>
      </c>
    </row>
    <row r="33" spans="2:22">
      <c r="B33" s="17">
        <f t="shared" si="5"/>
        <v>41448</v>
      </c>
      <c r="C33" s="26"/>
      <c r="D33" s="26"/>
      <c r="E33" s="26"/>
      <c r="F33" s="26"/>
      <c r="G33" s="32">
        <f t="shared" si="0"/>
        <v>0</v>
      </c>
      <c r="H33" s="26"/>
      <c r="I33" s="26"/>
      <c r="J33" s="26"/>
      <c r="K33" s="26"/>
      <c r="L33" s="26"/>
      <c r="M33" s="26"/>
      <c r="N33" s="26"/>
      <c r="O33" s="32">
        <f t="shared" si="1"/>
        <v>0</v>
      </c>
      <c r="P33" s="34">
        <f t="shared" si="2"/>
        <v>1524</v>
      </c>
      <c r="R33" s="4" t="str">
        <f t="shared" si="6"/>
        <v/>
      </c>
      <c r="S33" s="37" t="str">
        <f t="shared" si="7"/>
        <v/>
      </c>
      <c r="T33" s="18" t="str">
        <f t="shared" si="8"/>
        <v/>
      </c>
      <c r="U33" s="4" t="str">
        <f t="shared" si="9"/>
        <v/>
      </c>
      <c r="V33" s="2" t="str">
        <f t="shared" si="10"/>
        <v/>
      </c>
    </row>
    <row r="34" spans="2:22">
      <c r="B34" s="17">
        <f t="shared" si="5"/>
        <v>41449</v>
      </c>
      <c r="C34" s="26"/>
      <c r="D34" s="26"/>
      <c r="E34" s="26"/>
      <c r="F34" s="26"/>
      <c r="G34" s="32">
        <f t="shared" si="0"/>
        <v>0</v>
      </c>
      <c r="H34" s="26"/>
      <c r="I34" s="26"/>
      <c r="J34" s="27"/>
      <c r="K34" s="26"/>
      <c r="L34" s="26"/>
      <c r="M34" s="26"/>
      <c r="N34" s="26"/>
      <c r="O34" s="32">
        <f t="shared" si="1"/>
        <v>0</v>
      </c>
      <c r="P34" s="34">
        <f t="shared" si="2"/>
        <v>1524</v>
      </c>
      <c r="R34" s="4" t="str">
        <f t="shared" si="6"/>
        <v/>
      </c>
      <c r="S34" s="37" t="str">
        <f t="shared" si="7"/>
        <v/>
      </c>
      <c r="T34" s="18" t="str">
        <f t="shared" si="8"/>
        <v/>
      </c>
      <c r="U34" s="4" t="str">
        <f t="shared" si="9"/>
        <v/>
      </c>
      <c r="V34" s="2" t="str">
        <f t="shared" si="10"/>
        <v/>
      </c>
    </row>
    <row r="35" spans="2:22">
      <c r="B35" s="17">
        <f t="shared" si="5"/>
        <v>41450</v>
      </c>
      <c r="C35" s="26"/>
      <c r="D35" s="26"/>
      <c r="E35" s="26"/>
      <c r="F35" s="26"/>
      <c r="G35" s="32">
        <f t="shared" si="0"/>
        <v>0</v>
      </c>
      <c r="H35" s="26"/>
      <c r="I35" s="26"/>
      <c r="J35" s="26"/>
      <c r="K35" s="26"/>
      <c r="L35" s="26"/>
      <c r="M35" s="26"/>
      <c r="N35" s="26"/>
      <c r="O35" s="32">
        <f t="shared" si="1"/>
        <v>0</v>
      </c>
      <c r="P35" s="34">
        <f t="shared" si="2"/>
        <v>1524</v>
      </c>
      <c r="R35" s="4" t="str">
        <f t="shared" si="6"/>
        <v/>
      </c>
      <c r="S35" s="37" t="str">
        <f t="shared" si="7"/>
        <v/>
      </c>
      <c r="T35" s="18" t="str">
        <f t="shared" si="8"/>
        <v/>
      </c>
      <c r="U35" s="4" t="str">
        <f t="shared" si="9"/>
        <v/>
      </c>
      <c r="V35" s="2" t="str">
        <f t="shared" si="10"/>
        <v/>
      </c>
    </row>
    <row r="36" spans="2:22">
      <c r="B36" s="17">
        <f t="shared" si="5"/>
        <v>41451</v>
      </c>
      <c r="C36" s="26"/>
      <c r="D36" s="26"/>
      <c r="E36" s="26"/>
      <c r="F36" s="26"/>
      <c r="G36" s="32">
        <f t="shared" si="0"/>
        <v>0</v>
      </c>
      <c r="H36" s="26"/>
      <c r="I36" s="26"/>
      <c r="J36" s="26"/>
      <c r="K36" s="26"/>
      <c r="L36" s="26"/>
      <c r="M36" s="26"/>
      <c r="N36" s="26"/>
      <c r="O36" s="32">
        <f t="shared" si="1"/>
        <v>0</v>
      </c>
      <c r="P36" s="34">
        <f t="shared" si="2"/>
        <v>1524</v>
      </c>
      <c r="R36" s="4" t="str">
        <f t="shared" si="6"/>
        <v/>
      </c>
      <c r="S36" s="37" t="str">
        <f t="shared" si="7"/>
        <v/>
      </c>
      <c r="T36" s="18" t="str">
        <f t="shared" si="8"/>
        <v/>
      </c>
      <c r="U36" s="4" t="str">
        <f t="shared" si="9"/>
        <v/>
      </c>
      <c r="V36" s="2" t="str">
        <f t="shared" si="10"/>
        <v/>
      </c>
    </row>
    <row r="37" spans="2:22">
      <c r="B37" s="17">
        <f t="shared" si="5"/>
        <v>41452</v>
      </c>
      <c r="C37" s="26"/>
      <c r="D37" s="26"/>
      <c r="E37" s="26"/>
      <c r="F37" s="26"/>
      <c r="G37" s="32">
        <f t="shared" si="0"/>
        <v>0</v>
      </c>
      <c r="H37" s="26"/>
      <c r="I37" s="26"/>
      <c r="J37" s="26"/>
      <c r="K37" s="26"/>
      <c r="L37" s="26"/>
      <c r="M37" s="26"/>
      <c r="N37" s="26"/>
      <c r="O37" s="32">
        <f t="shared" si="1"/>
        <v>0</v>
      </c>
      <c r="P37" s="34">
        <f t="shared" si="2"/>
        <v>1524</v>
      </c>
      <c r="R37" s="4" t="str">
        <f t="shared" si="6"/>
        <v/>
      </c>
      <c r="S37" s="37" t="str">
        <f t="shared" si="7"/>
        <v/>
      </c>
      <c r="T37" s="18" t="str">
        <f t="shared" si="8"/>
        <v/>
      </c>
      <c r="U37" s="4" t="str">
        <f t="shared" si="9"/>
        <v/>
      </c>
      <c r="V37" s="2" t="str">
        <f t="shared" si="10"/>
        <v/>
      </c>
    </row>
    <row r="38" spans="2:22">
      <c r="B38" s="17">
        <f t="shared" si="5"/>
        <v>41453</v>
      </c>
      <c r="C38" s="26"/>
      <c r="D38" s="26"/>
      <c r="E38" s="26"/>
      <c r="F38" s="26"/>
      <c r="G38" s="32">
        <f t="shared" si="0"/>
        <v>0</v>
      </c>
      <c r="H38" s="26"/>
      <c r="I38" s="26"/>
      <c r="J38" s="26"/>
      <c r="K38" s="26"/>
      <c r="L38" s="26"/>
      <c r="M38" s="26"/>
      <c r="N38" s="26"/>
      <c r="O38" s="32">
        <f t="shared" si="1"/>
        <v>0</v>
      </c>
      <c r="P38" s="34">
        <f t="shared" si="2"/>
        <v>1524</v>
      </c>
      <c r="R38" s="4" t="str">
        <f t="shared" si="6"/>
        <v/>
      </c>
      <c r="S38" s="37" t="str">
        <f t="shared" si="7"/>
        <v/>
      </c>
      <c r="T38" s="18" t="str">
        <f t="shared" si="8"/>
        <v/>
      </c>
      <c r="U38" s="4" t="str">
        <f t="shared" si="9"/>
        <v/>
      </c>
      <c r="V38" s="2" t="str">
        <f t="shared" si="10"/>
        <v/>
      </c>
    </row>
    <row r="39" spans="2:22">
      <c r="B39" s="17">
        <f t="shared" si="5"/>
        <v>41454</v>
      </c>
      <c r="C39" s="26"/>
      <c r="D39" s="26"/>
      <c r="E39" s="26"/>
      <c r="F39" s="26"/>
      <c r="G39" s="32">
        <f t="shared" si="0"/>
        <v>0</v>
      </c>
      <c r="H39" s="26"/>
      <c r="I39" s="26"/>
      <c r="J39" s="26"/>
      <c r="K39" s="26"/>
      <c r="L39" s="26"/>
      <c r="M39" s="26"/>
      <c r="N39" s="26"/>
      <c r="O39" s="32">
        <f t="shared" si="1"/>
        <v>0</v>
      </c>
      <c r="P39" s="34">
        <f t="shared" si="2"/>
        <v>1524</v>
      </c>
      <c r="R39" s="4" t="str">
        <f t="shared" si="6"/>
        <v/>
      </c>
      <c r="S39" s="37" t="str">
        <f t="shared" si="7"/>
        <v/>
      </c>
      <c r="T39" s="18" t="str">
        <f t="shared" si="8"/>
        <v/>
      </c>
      <c r="U39" s="4" t="str">
        <f t="shared" si="9"/>
        <v/>
      </c>
      <c r="V39" s="2" t="str">
        <f t="shared" si="10"/>
        <v/>
      </c>
    </row>
    <row r="40" spans="2:22">
      <c r="B40" s="17">
        <f t="shared" si="5"/>
        <v>41455</v>
      </c>
      <c r="C40" s="26"/>
      <c r="D40" s="26"/>
      <c r="E40" s="26"/>
      <c r="F40" s="26"/>
      <c r="G40" s="32">
        <f t="shared" si="0"/>
        <v>0</v>
      </c>
      <c r="H40" s="26"/>
      <c r="I40" s="26"/>
      <c r="J40" s="26"/>
      <c r="K40" s="26"/>
      <c r="L40" s="26"/>
      <c r="M40" s="26"/>
      <c r="N40" s="26"/>
      <c r="O40" s="32">
        <f t="shared" si="1"/>
        <v>0</v>
      </c>
      <c r="P40" s="34">
        <f t="shared" si="2"/>
        <v>1524</v>
      </c>
      <c r="R40" s="4" t="str">
        <f t="shared" si="6"/>
        <v/>
      </c>
      <c r="S40" s="37" t="str">
        <f t="shared" si="7"/>
        <v/>
      </c>
      <c r="T40" s="18" t="str">
        <f t="shared" si="8"/>
        <v/>
      </c>
      <c r="U40" s="4" t="str">
        <f t="shared" si="9"/>
        <v/>
      </c>
      <c r="V40" s="2" t="str">
        <f t="shared" si="10"/>
        <v/>
      </c>
    </row>
    <row r="41" spans="2:22" ht="13.5" thickBot="1">
      <c r="B41" s="17"/>
      <c r="C41" s="28"/>
      <c r="D41" s="28"/>
      <c r="E41" s="28"/>
      <c r="F41" s="28"/>
      <c r="G41" s="16">
        <f t="shared" si="0"/>
        <v>0</v>
      </c>
      <c r="H41" s="28"/>
      <c r="I41" s="28"/>
      <c r="J41" s="28"/>
      <c r="K41" s="28"/>
      <c r="L41" s="28"/>
      <c r="M41" s="28"/>
      <c r="N41" s="28"/>
      <c r="O41" s="35">
        <f t="shared" si="1"/>
        <v>0</v>
      </c>
      <c r="P41" s="36">
        <f t="shared" si="2"/>
        <v>1524</v>
      </c>
      <c r="R41" s="4" t="str">
        <f t="shared" si="6"/>
        <v/>
      </c>
      <c r="S41" s="37" t="str">
        <f t="shared" si="7"/>
        <v/>
      </c>
      <c r="T41" s="18" t="str">
        <f t="shared" si="8"/>
        <v/>
      </c>
      <c r="U41" s="4" t="str">
        <f t="shared" si="9"/>
        <v/>
      </c>
      <c r="V41" s="2" t="str">
        <f t="shared" si="10"/>
        <v/>
      </c>
    </row>
    <row r="42" spans="2:22" ht="14.25" thickTop="1" thickBot="1">
      <c r="B42" s="15"/>
      <c r="C42" s="28">
        <f t="shared" ref="C42:O42" si="11">SUM(C11:C41)</f>
        <v>254</v>
      </c>
      <c r="D42" s="28">
        <f t="shared" si="11"/>
        <v>0</v>
      </c>
      <c r="E42" s="28">
        <f t="shared" si="11"/>
        <v>0</v>
      </c>
      <c r="F42" s="28">
        <f t="shared" si="11"/>
        <v>0</v>
      </c>
      <c r="G42" s="16">
        <f t="shared" si="11"/>
        <v>254</v>
      </c>
      <c r="H42" s="28">
        <f t="shared" si="11"/>
        <v>0</v>
      </c>
      <c r="I42" s="28">
        <f t="shared" si="11"/>
        <v>0</v>
      </c>
      <c r="J42" s="28">
        <f t="shared" si="11"/>
        <v>0</v>
      </c>
      <c r="K42" s="28">
        <f t="shared" si="11"/>
        <v>0</v>
      </c>
      <c r="L42" s="28">
        <f t="shared" si="11"/>
        <v>0</v>
      </c>
      <c r="M42" s="28">
        <f t="shared" si="11"/>
        <v>0</v>
      </c>
      <c r="N42" s="28">
        <f t="shared" si="11"/>
        <v>0</v>
      </c>
      <c r="O42" s="16">
        <f t="shared" si="11"/>
        <v>0</v>
      </c>
      <c r="P42" s="36"/>
      <c r="R42" s="4" t="str">
        <f t="shared" si="6"/>
        <v/>
      </c>
      <c r="S42" s="37" t="str">
        <f t="shared" si="7"/>
        <v/>
      </c>
      <c r="T42" s="18" t="str">
        <f t="shared" si="8"/>
        <v/>
      </c>
      <c r="U42" s="4" t="str">
        <f t="shared" si="9"/>
        <v/>
      </c>
      <c r="V42" s="2" t="str">
        <f t="shared" si="10"/>
        <v/>
      </c>
    </row>
    <row r="43" spans="2:22" ht="13.5" thickTop="1">
      <c r="R43" s="4" t="str">
        <f t="shared" si="6"/>
        <v/>
      </c>
      <c r="S43" s="37" t="str">
        <f t="shared" si="7"/>
        <v/>
      </c>
      <c r="T43" s="18" t="str">
        <f t="shared" si="8"/>
        <v/>
      </c>
      <c r="U43" s="4" t="str">
        <f t="shared" si="9"/>
        <v/>
      </c>
      <c r="V43" s="2" t="str">
        <f t="shared" si="10"/>
        <v/>
      </c>
    </row>
    <row r="44" spans="2:22">
      <c r="F44" s="29"/>
      <c r="R44" s="4" t="str">
        <f t="shared" si="6"/>
        <v/>
      </c>
      <c r="S44" s="37" t="str">
        <f t="shared" si="7"/>
        <v/>
      </c>
      <c r="T44" s="18" t="str">
        <f t="shared" si="8"/>
        <v/>
      </c>
      <c r="U44" s="4" t="str">
        <f t="shared" si="9"/>
        <v/>
      </c>
      <c r="V44" s="2" t="str">
        <f t="shared" si="10"/>
        <v/>
      </c>
    </row>
    <row r="45" spans="2:22">
      <c r="R45" s="4" t="str">
        <f t="shared" si="6"/>
        <v/>
      </c>
      <c r="S45" s="37" t="str">
        <f t="shared" si="7"/>
        <v/>
      </c>
      <c r="T45" s="18" t="str">
        <f t="shared" si="8"/>
        <v/>
      </c>
      <c r="U45" s="4" t="str">
        <f t="shared" si="9"/>
        <v/>
      </c>
      <c r="V45" s="2" t="str">
        <f t="shared" si="10"/>
        <v/>
      </c>
    </row>
    <row r="46" spans="2:22">
      <c r="J46" s="3"/>
      <c r="R46" s="4" t="str">
        <f t="shared" si="6"/>
        <v/>
      </c>
      <c r="S46" s="37" t="str">
        <f t="shared" ref="S46:S76" si="12">IF(V46="","",B11)</f>
        <v/>
      </c>
      <c r="T46" s="18" t="str">
        <f t="shared" ref="T46:T76" si="13">IF(V46="","",I$6)</f>
        <v/>
      </c>
      <c r="U46" s="4" t="str">
        <f t="shared" ref="U46:U76" si="14">IF(V46="","",$I$7)</f>
        <v/>
      </c>
      <c r="V46" s="2" t="str">
        <f t="shared" ref="V46:V76" si="15">IF(I11&gt;0,I11,"")</f>
        <v/>
      </c>
    </row>
    <row r="47" spans="2:22">
      <c r="R47" s="4" t="str">
        <f t="shared" si="6"/>
        <v/>
      </c>
      <c r="S47" s="37" t="str">
        <f t="shared" si="12"/>
        <v/>
      </c>
      <c r="T47" s="18" t="str">
        <f t="shared" si="13"/>
        <v/>
      </c>
      <c r="U47" s="4" t="str">
        <f t="shared" si="14"/>
        <v/>
      </c>
      <c r="V47" s="2" t="str">
        <f t="shared" si="15"/>
        <v/>
      </c>
    </row>
    <row r="48" spans="2:22">
      <c r="R48" s="4" t="str">
        <f t="shared" si="6"/>
        <v/>
      </c>
      <c r="S48" s="37" t="str">
        <f t="shared" si="12"/>
        <v/>
      </c>
      <c r="T48" s="18" t="str">
        <f t="shared" si="13"/>
        <v/>
      </c>
      <c r="U48" s="4" t="str">
        <f t="shared" si="14"/>
        <v/>
      </c>
      <c r="V48" s="2" t="str">
        <f t="shared" si="15"/>
        <v/>
      </c>
    </row>
    <row r="49" spans="18:22">
      <c r="R49" s="4" t="str">
        <f t="shared" si="6"/>
        <v/>
      </c>
      <c r="S49" s="37" t="str">
        <f t="shared" si="12"/>
        <v/>
      </c>
      <c r="T49" s="18" t="str">
        <f t="shared" si="13"/>
        <v/>
      </c>
      <c r="U49" s="4" t="str">
        <f t="shared" si="14"/>
        <v/>
      </c>
      <c r="V49" s="2" t="str">
        <f t="shared" si="15"/>
        <v/>
      </c>
    </row>
    <row r="50" spans="18:22">
      <c r="R50" s="4" t="str">
        <f t="shared" si="6"/>
        <v/>
      </c>
      <c r="S50" s="37" t="str">
        <f t="shared" si="12"/>
        <v/>
      </c>
      <c r="T50" s="18" t="str">
        <f t="shared" si="13"/>
        <v/>
      </c>
      <c r="U50" s="4" t="str">
        <f t="shared" si="14"/>
        <v/>
      </c>
      <c r="V50" s="2" t="str">
        <f t="shared" si="15"/>
        <v/>
      </c>
    </row>
    <row r="51" spans="18:22">
      <c r="R51" s="4" t="str">
        <f t="shared" si="6"/>
        <v/>
      </c>
      <c r="S51" s="37" t="str">
        <f t="shared" si="12"/>
        <v/>
      </c>
      <c r="T51" s="18" t="str">
        <f t="shared" si="13"/>
        <v/>
      </c>
      <c r="U51" s="4" t="str">
        <f t="shared" si="14"/>
        <v/>
      </c>
      <c r="V51" s="2" t="str">
        <f t="shared" si="15"/>
        <v/>
      </c>
    </row>
    <row r="52" spans="18:22">
      <c r="R52" s="4" t="str">
        <f t="shared" si="6"/>
        <v/>
      </c>
      <c r="S52" s="37" t="str">
        <f t="shared" si="12"/>
        <v/>
      </c>
      <c r="T52" s="18" t="str">
        <f t="shared" si="13"/>
        <v/>
      </c>
      <c r="U52" s="4" t="str">
        <f t="shared" si="14"/>
        <v/>
      </c>
      <c r="V52" s="2" t="str">
        <f t="shared" si="15"/>
        <v/>
      </c>
    </row>
    <row r="53" spans="18:22">
      <c r="R53" s="4" t="str">
        <f t="shared" si="6"/>
        <v/>
      </c>
      <c r="S53" s="37" t="str">
        <f t="shared" si="12"/>
        <v/>
      </c>
      <c r="T53" s="18" t="str">
        <f t="shared" si="13"/>
        <v/>
      </c>
      <c r="U53" s="4" t="str">
        <f t="shared" si="14"/>
        <v/>
      </c>
      <c r="V53" s="2" t="str">
        <f t="shared" si="15"/>
        <v/>
      </c>
    </row>
    <row r="54" spans="18:22">
      <c r="R54" s="4" t="str">
        <f t="shared" si="6"/>
        <v/>
      </c>
      <c r="S54" s="37" t="str">
        <f t="shared" si="12"/>
        <v/>
      </c>
      <c r="T54" s="18" t="str">
        <f t="shared" si="13"/>
        <v/>
      </c>
      <c r="U54" s="4" t="str">
        <f t="shared" si="14"/>
        <v/>
      </c>
      <c r="V54" s="2" t="str">
        <f t="shared" si="15"/>
        <v/>
      </c>
    </row>
    <row r="55" spans="18:22">
      <c r="R55" s="4" t="str">
        <f t="shared" si="6"/>
        <v/>
      </c>
      <c r="S55" s="37" t="str">
        <f t="shared" si="12"/>
        <v/>
      </c>
      <c r="T55" s="18" t="str">
        <f t="shared" si="13"/>
        <v/>
      </c>
      <c r="U55" s="4" t="str">
        <f t="shared" si="14"/>
        <v/>
      </c>
      <c r="V55" s="2" t="str">
        <f t="shared" si="15"/>
        <v/>
      </c>
    </row>
    <row r="56" spans="18:22">
      <c r="R56" s="4" t="str">
        <f t="shared" si="6"/>
        <v/>
      </c>
      <c r="S56" s="37" t="str">
        <f t="shared" si="12"/>
        <v/>
      </c>
      <c r="T56" s="18" t="str">
        <f t="shared" si="13"/>
        <v/>
      </c>
      <c r="U56" s="4" t="str">
        <f t="shared" si="14"/>
        <v/>
      </c>
      <c r="V56" s="2" t="str">
        <f t="shared" si="15"/>
        <v/>
      </c>
    </row>
    <row r="57" spans="18:22">
      <c r="R57" s="4" t="str">
        <f t="shared" si="6"/>
        <v/>
      </c>
      <c r="S57" s="37" t="str">
        <f t="shared" si="12"/>
        <v/>
      </c>
      <c r="T57" s="18" t="str">
        <f t="shared" si="13"/>
        <v/>
      </c>
      <c r="U57" s="4" t="str">
        <f t="shared" si="14"/>
        <v/>
      </c>
      <c r="V57" s="2" t="str">
        <f t="shared" si="15"/>
        <v/>
      </c>
    </row>
    <row r="58" spans="18:22">
      <c r="R58" s="4" t="str">
        <f t="shared" si="6"/>
        <v/>
      </c>
      <c r="S58" s="37" t="str">
        <f t="shared" si="12"/>
        <v/>
      </c>
      <c r="T58" s="18" t="str">
        <f t="shared" si="13"/>
        <v/>
      </c>
      <c r="U58" s="4" t="str">
        <f t="shared" si="14"/>
        <v/>
      </c>
      <c r="V58" s="2" t="str">
        <f t="shared" si="15"/>
        <v/>
      </c>
    </row>
    <row r="59" spans="18:22">
      <c r="R59" s="4" t="str">
        <f t="shared" si="6"/>
        <v/>
      </c>
      <c r="S59" s="37" t="str">
        <f t="shared" si="12"/>
        <v/>
      </c>
      <c r="T59" s="18" t="str">
        <f t="shared" si="13"/>
        <v/>
      </c>
      <c r="U59" s="4" t="str">
        <f t="shared" si="14"/>
        <v/>
      </c>
      <c r="V59" s="2" t="str">
        <f t="shared" si="15"/>
        <v/>
      </c>
    </row>
    <row r="60" spans="18:22">
      <c r="R60" s="4" t="str">
        <f t="shared" si="6"/>
        <v/>
      </c>
      <c r="S60" s="37" t="str">
        <f t="shared" si="12"/>
        <v/>
      </c>
      <c r="T60" s="18" t="str">
        <f t="shared" si="13"/>
        <v/>
      </c>
      <c r="U60" s="4" t="str">
        <f t="shared" si="14"/>
        <v/>
      </c>
      <c r="V60" s="2" t="str">
        <f t="shared" si="15"/>
        <v/>
      </c>
    </row>
    <row r="61" spans="18:22">
      <c r="R61" s="4" t="str">
        <f t="shared" si="6"/>
        <v/>
      </c>
      <c r="S61" s="37" t="str">
        <f t="shared" si="12"/>
        <v/>
      </c>
      <c r="T61" s="18" t="str">
        <f t="shared" si="13"/>
        <v/>
      </c>
      <c r="U61" s="4" t="str">
        <f t="shared" si="14"/>
        <v/>
      </c>
      <c r="V61" s="2" t="str">
        <f t="shared" si="15"/>
        <v/>
      </c>
    </row>
    <row r="62" spans="18:22">
      <c r="R62" s="4" t="str">
        <f t="shared" si="6"/>
        <v/>
      </c>
      <c r="S62" s="37" t="str">
        <f t="shared" si="12"/>
        <v/>
      </c>
      <c r="T62" s="18" t="str">
        <f t="shared" si="13"/>
        <v/>
      </c>
      <c r="U62" s="4" t="str">
        <f t="shared" si="14"/>
        <v/>
      </c>
      <c r="V62" s="2" t="str">
        <f t="shared" si="15"/>
        <v/>
      </c>
    </row>
    <row r="63" spans="18:22">
      <c r="R63" s="4" t="str">
        <f t="shared" si="6"/>
        <v/>
      </c>
      <c r="S63" s="37" t="str">
        <f t="shared" si="12"/>
        <v/>
      </c>
      <c r="T63" s="18" t="str">
        <f t="shared" si="13"/>
        <v/>
      </c>
      <c r="U63" s="4" t="str">
        <f t="shared" si="14"/>
        <v/>
      </c>
      <c r="V63" s="2" t="str">
        <f t="shared" si="15"/>
        <v/>
      </c>
    </row>
    <row r="64" spans="18:22">
      <c r="R64" s="4" t="str">
        <f t="shared" si="6"/>
        <v/>
      </c>
      <c r="S64" s="37" t="str">
        <f t="shared" si="12"/>
        <v/>
      </c>
      <c r="T64" s="18" t="str">
        <f t="shared" si="13"/>
        <v/>
      </c>
      <c r="U64" s="4" t="str">
        <f t="shared" si="14"/>
        <v/>
      </c>
      <c r="V64" s="2" t="str">
        <f t="shared" si="15"/>
        <v/>
      </c>
    </row>
    <row r="65" spans="18:22">
      <c r="R65" s="4" t="str">
        <f t="shared" si="6"/>
        <v/>
      </c>
      <c r="S65" s="37" t="str">
        <f t="shared" si="12"/>
        <v/>
      </c>
      <c r="T65" s="18" t="str">
        <f t="shared" si="13"/>
        <v/>
      </c>
      <c r="U65" s="4" t="str">
        <f t="shared" si="14"/>
        <v/>
      </c>
      <c r="V65" s="2" t="str">
        <f t="shared" si="15"/>
        <v/>
      </c>
    </row>
    <row r="66" spans="18:22">
      <c r="R66" s="4" t="str">
        <f t="shared" si="6"/>
        <v/>
      </c>
      <c r="S66" s="37" t="str">
        <f t="shared" si="12"/>
        <v/>
      </c>
      <c r="T66" s="18" t="str">
        <f t="shared" si="13"/>
        <v/>
      </c>
      <c r="U66" s="4" t="str">
        <f t="shared" si="14"/>
        <v/>
      </c>
      <c r="V66" s="2" t="str">
        <f t="shared" si="15"/>
        <v/>
      </c>
    </row>
    <row r="67" spans="18:22">
      <c r="R67" s="4" t="str">
        <f t="shared" si="6"/>
        <v/>
      </c>
      <c r="S67" s="37" t="str">
        <f t="shared" si="12"/>
        <v/>
      </c>
      <c r="T67" s="18" t="str">
        <f t="shared" si="13"/>
        <v/>
      </c>
      <c r="U67" s="4" t="str">
        <f t="shared" si="14"/>
        <v/>
      </c>
      <c r="V67" s="2" t="str">
        <f t="shared" si="15"/>
        <v/>
      </c>
    </row>
    <row r="68" spans="18:22">
      <c r="R68" s="4" t="str">
        <f t="shared" si="6"/>
        <v/>
      </c>
      <c r="S68" s="37" t="str">
        <f t="shared" si="12"/>
        <v/>
      </c>
      <c r="T68" s="18" t="str">
        <f t="shared" si="13"/>
        <v/>
      </c>
      <c r="U68" s="4" t="str">
        <f t="shared" si="14"/>
        <v/>
      </c>
      <c r="V68" s="2" t="str">
        <f t="shared" si="15"/>
        <v/>
      </c>
    </row>
    <row r="69" spans="18:22">
      <c r="R69" s="4" t="str">
        <f t="shared" si="6"/>
        <v/>
      </c>
      <c r="S69" s="37" t="str">
        <f t="shared" si="12"/>
        <v/>
      </c>
      <c r="T69" s="18" t="str">
        <f t="shared" si="13"/>
        <v/>
      </c>
      <c r="U69" s="4" t="str">
        <f t="shared" si="14"/>
        <v/>
      </c>
      <c r="V69" s="2" t="str">
        <f t="shared" si="15"/>
        <v/>
      </c>
    </row>
    <row r="70" spans="18:22">
      <c r="R70" s="4" t="str">
        <f t="shared" si="6"/>
        <v/>
      </c>
      <c r="S70" s="37" t="str">
        <f t="shared" si="12"/>
        <v/>
      </c>
      <c r="T70" s="18" t="str">
        <f t="shared" si="13"/>
        <v/>
      </c>
      <c r="U70" s="4" t="str">
        <f t="shared" si="14"/>
        <v/>
      </c>
      <c r="V70" s="2" t="str">
        <f t="shared" si="15"/>
        <v/>
      </c>
    </row>
    <row r="71" spans="18:22">
      <c r="R71" s="4" t="str">
        <f t="shared" si="6"/>
        <v/>
      </c>
      <c r="S71" s="37" t="str">
        <f t="shared" si="12"/>
        <v/>
      </c>
      <c r="T71" s="18" t="str">
        <f t="shared" si="13"/>
        <v/>
      </c>
      <c r="U71" s="4" t="str">
        <f t="shared" si="14"/>
        <v/>
      </c>
      <c r="V71" s="2" t="str">
        <f t="shared" si="15"/>
        <v/>
      </c>
    </row>
    <row r="72" spans="18:22">
      <c r="R72" s="4" t="str">
        <f t="shared" si="6"/>
        <v/>
      </c>
      <c r="S72" s="37" t="str">
        <f t="shared" si="12"/>
        <v/>
      </c>
      <c r="T72" s="18" t="str">
        <f t="shared" si="13"/>
        <v/>
      </c>
      <c r="U72" s="4" t="str">
        <f t="shared" si="14"/>
        <v/>
      </c>
      <c r="V72" s="2" t="str">
        <f t="shared" si="15"/>
        <v/>
      </c>
    </row>
    <row r="73" spans="18:22">
      <c r="R73" s="4" t="str">
        <f t="shared" si="6"/>
        <v/>
      </c>
      <c r="S73" s="37" t="str">
        <f t="shared" si="12"/>
        <v/>
      </c>
      <c r="T73" s="18" t="str">
        <f t="shared" si="13"/>
        <v/>
      </c>
      <c r="U73" s="4" t="str">
        <f t="shared" si="14"/>
        <v/>
      </c>
      <c r="V73" s="2" t="str">
        <f t="shared" si="15"/>
        <v/>
      </c>
    </row>
    <row r="74" spans="18:22">
      <c r="R74" s="4" t="str">
        <f t="shared" si="6"/>
        <v/>
      </c>
      <c r="S74" s="37" t="str">
        <f t="shared" si="12"/>
        <v/>
      </c>
      <c r="T74" s="18" t="str">
        <f t="shared" si="13"/>
        <v/>
      </c>
      <c r="U74" s="4" t="str">
        <f t="shared" si="14"/>
        <v/>
      </c>
      <c r="V74" s="2" t="str">
        <f t="shared" si="15"/>
        <v/>
      </c>
    </row>
    <row r="75" spans="18:22">
      <c r="R75" s="4" t="str">
        <f t="shared" si="6"/>
        <v/>
      </c>
      <c r="S75" s="37" t="str">
        <f t="shared" si="12"/>
        <v/>
      </c>
      <c r="T75" s="18" t="str">
        <f t="shared" si="13"/>
        <v/>
      </c>
      <c r="U75" s="4" t="str">
        <f t="shared" si="14"/>
        <v/>
      </c>
      <c r="V75" s="2" t="str">
        <f t="shared" si="15"/>
        <v/>
      </c>
    </row>
    <row r="76" spans="18:22">
      <c r="R76" s="4" t="str">
        <f t="shared" si="6"/>
        <v/>
      </c>
      <c r="S76" s="37" t="str">
        <f t="shared" si="12"/>
        <v/>
      </c>
      <c r="T76" s="18" t="str">
        <f t="shared" si="13"/>
        <v/>
      </c>
      <c r="U76" s="4" t="str">
        <f t="shared" si="14"/>
        <v/>
      </c>
      <c r="V76" s="2" t="str">
        <f t="shared" si="15"/>
        <v/>
      </c>
    </row>
    <row r="77" spans="18:22">
      <c r="R77" s="4" t="str">
        <f t="shared" si="6"/>
        <v/>
      </c>
      <c r="S77" s="37" t="str">
        <f t="shared" ref="S77:S107" si="16">IF(V77="","",B11)</f>
        <v/>
      </c>
      <c r="T77" s="18" t="str">
        <f t="shared" ref="T77:T107" si="17">IF(V77="","",J$6)</f>
        <v/>
      </c>
      <c r="U77" s="4" t="str">
        <f t="shared" ref="U77:U107" si="18">IF(V77="","",$J$7)</f>
        <v/>
      </c>
      <c r="V77" s="2" t="str">
        <f t="shared" ref="V77:V107" si="19">IF(J11&gt;0,J11,"")</f>
        <v/>
      </c>
    </row>
    <row r="78" spans="18:22">
      <c r="R78" s="4" t="str">
        <f t="shared" si="6"/>
        <v/>
      </c>
      <c r="S78" s="37" t="str">
        <f t="shared" si="16"/>
        <v/>
      </c>
      <c r="T78" s="18" t="str">
        <f t="shared" si="17"/>
        <v/>
      </c>
      <c r="U78" s="4" t="str">
        <f t="shared" si="18"/>
        <v/>
      </c>
      <c r="V78" s="2" t="str">
        <f t="shared" si="19"/>
        <v/>
      </c>
    </row>
    <row r="79" spans="18:22">
      <c r="R79" s="4" t="str">
        <f t="shared" ref="R79:R142" si="20">IF(V79="","",$C$5)</f>
        <v/>
      </c>
      <c r="S79" s="37" t="str">
        <f t="shared" si="16"/>
        <v/>
      </c>
      <c r="T79" s="18" t="str">
        <f t="shared" si="17"/>
        <v/>
      </c>
      <c r="U79" s="4" t="str">
        <f t="shared" si="18"/>
        <v/>
      </c>
      <c r="V79" s="2" t="str">
        <f t="shared" si="19"/>
        <v/>
      </c>
    </row>
    <row r="80" spans="18:22">
      <c r="R80" s="4" t="str">
        <f t="shared" si="20"/>
        <v/>
      </c>
      <c r="S80" s="37" t="str">
        <f t="shared" si="16"/>
        <v/>
      </c>
      <c r="T80" s="18" t="str">
        <f t="shared" si="17"/>
        <v/>
      </c>
      <c r="U80" s="4" t="str">
        <f t="shared" si="18"/>
        <v/>
      </c>
      <c r="V80" s="2" t="str">
        <f t="shared" si="19"/>
        <v/>
      </c>
    </row>
    <row r="81" spans="18:22">
      <c r="R81" s="4" t="str">
        <f t="shared" si="20"/>
        <v/>
      </c>
      <c r="S81" s="37" t="str">
        <f t="shared" si="16"/>
        <v/>
      </c>
      <c r="T81" s="18" t="str">
        <f t="shared" si="17"/>
        <v/>
      </c>
      <c r="U81" s="4" t="str">
        <f t="shared" si="18"/>
        <v/>
      </c>
      <c r="V81" s="2" t="str">
        <f t="shared" si="19"/>
        <v/>
      </c>
    </row>
    <row r="82" spans="18:22">
      <c r="R82" s="4" t="str">
        <f t="shared" si="20"/>
        <v/>
      </c>
      <c r="S82" s="37" t="str">
        <f t="shared" si="16"/>
        <v/>
      </c>
      <c r="T82" s="18" t="str">
        <f t="shared" si="17"/>
        <v/>
      </c>
      <c r="U82" s="4" t="str">
        <f t="shared" si="18"/>
        <v/>
      </c>
      <c r="V82" s="2" t="str">
        <f t="shared" si="19"/>
        <v/>
      </c>
    </row>
    <row r="83" spans="18:22">
      <c r="R83" s="4" t="str">
        <f t="shared" si="20"/>
        <v/>
      </c>
      <c r="S83" s="37" t="str">
        <f t="shared" si="16"/>
        <v/>
      </c>
      <c r="T83" s="18" t="str">
        <f t="shared" si="17"/>
        <v/>
      </c>
      <c r="U83" s="4" t="str">
        <f t="shared" si="18"/>
        <v/>
      </c>
      <c r="V83" s="2" t="str">
        <f t="shared" si="19"/>
        <v/>
      </c>
    </row>
    <row r="84" spans="18:22">
      <c r="R84" s="4" t="str">
        <f t="shared" si="20"/>
        <v/>
      </c>
      <c r="S84" s="37" t="str">
        <f t="shared" si="16"/>
        <v/>
      </c>
      <c r="T84" s="18" t="str">
        <f t="shared" si="17"/>
        <v/>
      </c>
      <c r="U84" s="4" t="str">
        <f t="shared" si="18"/>
        <v/>
      </c>
      <c r="V84" s="2" t="str">
        <f t="shared" si="19"/>
        <v/>
      </c>
    </row>
    <row r="85" spans="18:22">
      <c r="R85" s="4" t="str">
        <f t="shared" si="20"/>
        <v/>
      </c>
      <c r="S85" s="37" t="str">
        <f t="shared" si="16"/>
        <v/>
      </c>
      <c r="T85" s="18" t="str">
        <f t="shared" si="17"/>
        <v/>
      </c>
      <c r="U85" s="4" t="str">
        <f t="shared" si="18"/>
        <v/>
      </c>
      <c r="V85" s="2" t="str">
        <f t="shared" si="19"/>
        <v/>
      </c>
    </row>
    <row r="86" spans="18:22">
      <c r="R86" s="4" t="str">
        <f t="shared" si="20"/>
        <v/>
      </c>
      <c r="S86" s="37" t="str">
        <f t="shared" si="16"/>
        <v/>
      </c>
      <c r="T86" s="18" t="str">
        <f t="shared" si="17"/>
        <v/>
      </c>
      <c r="U86" s="4" t="str">
        <f t="shared" si="18"/>
        <v/>
      </c>
      <c r="V86" s="2" t="str">
        <f t="shared" si="19"/>
        <v/>
      </c>
    </row>
    <row r="87" spans="18:22">
      <c r="R87" s="4" t="str">
        <f t="shared" si="20"/>
        <v/>
      </c>
      <c r="S87" s="37" t="str">
        <f t="shared" si="16"/>
        <v/>
      </c>
      <c r="T87" s="18" t="str">
        <f t="shared" si="17"/>
        <v/>
      </c>
      <c r="U87" s="4" t="str">
        <f t="shared" si="18"/>
        <v/>
      </c>
      <c r="V87" s="2" t="str">
        <f t="shared" si="19"/>
        <v/>
      </c>
    </row>
    <row r="88" spans="18:22">
      <c r="R88" s="4" t="str">
        <f t="shared" si="20"/>
        <v/>
      </c>
      <c r="S88" s="37" t="str">
        <f t="shared" si="16"/>
        <v/>
      </c>
      <c r="T88" s="18" t="str">
        <f t="shared" si="17"/>
        <v/>
      </c>
      <c r="U88" s="4" t="str">
        <f t="shared" si="18"/>
        <v/>
      </c>
      <c r="V88" s="2" t="str">
        <f t="shared" si="19"/>
        <v/>
      </c>
    </row>
    <row r="89" spans="18:22">
      <c r="R89" s="4" t="str">
        <f t="shared" si="20"/>
        <v/>
      </c>
      <c r="S89" s="37" t="str">
        <f t="shared" si="16"/>
        <v/>
      </c>
      <c r="T89" s="18" t="str">
        <f t="shared" si="17"/>
        <v/>
      </c>
      <c r="U89" s="4" t="str">
        <f t="shared" si="18"/>
        <v/>
      </c>
      <c r="V89" s="2" t="str">
        <f t="shared" si="19"/>
        <v/>
      </c>
    </row>
    <row r="90" spans="18:22">
      <c r="R90" s="4" t="str">
        <f t="shared" si="20"/>
        <v/>
      </c>
      <c r="S90" s="37" t="str">
        <f t="shared" si="16"/>
        <v/>
      </c>
      <c r="T90" s="18" t="str">
        <f t="shared" si="17"/>
        <v/>
      </c>
      <c r="U90" s="4" t="str">
        <f t="shared" si="18"/>
        <v/>
      </c>
      <c r="V90" s="2" t="str">
        <f t="shared" si="19"/>
        <v/>
      </c>
    </row>
    <row r="91" spans="18:22">
      <c r="R91" s="4" t="str">
        <f t="shared" si="20"/>
        <v/>
      </c>
      <c r="S91" s="37" t="str">
        <f t="shared" si="16"/>
        <v/>
      </c>
      <c r="T91" s="18" t="str">
        <f t="shared" si="17"/>
        <v/>
      </c>
      <c r="U91" s="4" t="str">
        <f t="shared" si="18"/>
        <v/>
      </c>
      <c r="V91" s="2" t="str">
        <f t="shared" si="19"/>
        <v/>
      </c>
    </row>
    <row r="92" spans="18:22">
      <c r="R92" s="4" t="str">
        <f t="shared" si="20"/>
        <v/>
      </c>
      <c r="S92" s="37" t="str">
        <f t="shared" si="16"/>
        <v/>
      </c>
      <c r="T92" s="18" t="str">
        <f t="shared" si="17"/>
        <v/>
      </c>
      <c r="U92" s="4" t="str">
        <f t="shared" si="18"/>
        <v/>
      </c>
      <c r="V92" s="2" t="str">
        <f t="shared" si="19"/>
        <v/>
      </c>
    </row>
    <row r="93" spans="18:22">
      <c r="R93" s="4" t="str">
        <f t="shared" si="20"/>
        <v/>
      </c>
      <c r="S93" s="37" t="str">
        <f t="shared" si="16"/>
        <v/>
      </c>
      <c r="T93" s="18" t="str">
        <f t="shared" si="17"/>
        <v/>
      </c>
      <c r="U93" s="4" t="str">
        <f t="shared" si="18"/>
        <v/>
      </c>
      <c r="V93" s="2" t="str">
        <f t="shared" si="19"/>
        <v/>
      </c>
    </row>
    <row r="94" spans="18:22">
      <c r="R94" s="4" t="str">
        <f t="shared" si="20"/>
        <v/>
      </c>
      <c r="S94" s="37" t="str">
        <f t="shared" si="16"/>
        <v/>
      </c>
      <c r="T94" s="18" t="str">
        <f t="shared" si="17"/>
        <v/>
      </c>
      <c r="U94" s="4" t="str">
        <f t="shared" si="18"/>
        <v/>
      </c>
      <c r="V94" s="2" t="str">
        <f t="shared" si="19"/>
        <v/>
      </c>
    </row>
    <row r="95" spans="18:22">
      <c r="R95" s="4" t="str">
        <f t="shared" si="20"/>
        <v/>
      </c>
      <c r="S95" s="37" t="str">
        <f t="shared" si="16"/>
        <v/>
      </c>
      <c r="T95" s="18" t="str">
        <f t="shared" si="17"/>
        <v/>
      </c>
      <c r="U95" s="4" t="str">
        <f t="shared" si="18"/>
        <v/>
      </c>
      <c r="V95" s="2" t="str">
        <f t="shared" si="19"/>
        <v/>
      </c>
    </row>
    <row r="96" spans="18:22">
      <c r="R96" s="4" t="str">
        <f t="shared" si="20"/>
        <v/>
      </c>
      <c r="S96" s="37" t="str">
        <f t="shared" si="16"/>
        <v/>
      </c>
      <c r="T96" s="18" t="str">
        <f t="shared" si="17"/>
        <v/>
      </c>
      <c r="U96" s="4" t="str">
        <f t="shared" si="18"/>
        <v/>
      </c>
      <c r="V96" s="2" t="str">
        <f t="shared" si="19"/>
        <v/>
      </c>
    </row>
    <row r="97" spans="18:22">
      <c r="R97" s="4" t="str">
        <f t="shared" si="20"/>
        <v/>
      </c>
      <c r="S97" s="37" t="str">
        <f t="shared" si="16"/>
        <v/>
      </c>
      <c r="T97" s="18" t="str">
        <f t="shared" si="17"/>
        <v/>
      </c>
      <c r="U97" s="4" t="str">
        <f t="shared" si="18"/>
        <v/>
      </c>
      <c r="V97" s="2" t="str">
        <f t="shared" si="19"/>
        <v/>
      </c>
    </row>
    <row r="98" spans="18:22">
      <c r="R98" s="4" t="str">
        <f t="shared" si="20"/>
        <v/>
      </c>
      <c r="S98" s="37" t="str">
        <f t="shared" si="16"/>
        <v/>
      </c>
      <c r="T98" s="18" t="str">
        <f t="shared" si="17"/>
        <v/>
      </c>
      <c r="U98" s="4" t="str">
        <f t="shared" si="18"/>
        <v/>
      </c>
      <c r="V98" s="2" t="str">
        <f t="shared" si="19"/>
        <v/>
      </c>
    </row>
    <row r="99" spans="18:22">
      <c r="R99" s="4" t="str">
        <f t="shared" si="20"/>
        <v/>
      </c>
      <c r="S99" s="37" t="str">
        <f t="shared" si="16"/>
        <v/>
      </c>
      <c r="T99" s="18" t="str">
        <f t="shared" si="17"/>
        <v/>
      </c>
      <c r="U99" s="4" t="str">
        <f t="shared" si="18"/>
        <v/>
      </c>
      <c r="V99" s="2" t="str">
        <f t="shared" si="19"/>
        <v/>
      </c>
    </row>
    <row r="100" spans="18:22">
      <c r="R100" s="4" t="str">
        <f t="shared" si="20"/>
        <v/>
      </c>
      <c r="S100" s="37" t="str">
        <f t="shared" si="16"/>
        <v/>
      </c>
      <c r="T100" s="18" t="str">
        <f t="shared" si="17"/>
        <v/>
      </c>
      <c r="U100" s="4" t="str">
        <f t="shared" si="18"/>
        <v/>
      </c>
      <c r="V100" s="2" t="str">
        <f t="shared" si="19"/>
        <v/>
      </c>
    </row>
    <row r="101" spans="18:22">
      <c r="R101" s="4" t="str">
        <f t="shared" si="20"/>
        <v/>
      </c>
      <c r="S101" s="37" t="str">
        <f t="shared" si="16"/>
        <v/>
      </c>
      <c r="T101" s="18" t="str">
        <f t="shared" si="17"/>
        <v/>
      </c>
      <c r="U101" s="4" t="str">
        <f t="shared" si="18"/>
        <v/>
      </c>
      <c r="V101" s="2" t="str">
        <f t="shared" si="19"/>
        <v/>
      </c>
    </row>
    <row r="102" spans="18:22">
      <c r="R102" s="4" t="str">
        <f t="shared" si="20"/>
        <v/>
      </c>
      <c r="S102" s="37" t="str">
        <f t="shared" si="16"/>
        <v/>
      </c>
      <c r="T102" s="18" t="str">
        <f t="shared" si="17"/>
        <v/>
      </c>
      <c r="U102" s="4" t="str">
        <f t="shared" si="18"/>
        <v/>
      </c>
      <c r="V102" s="2" t="str">
        <f t="shared" si="19"/>
        <v/>
      </c>
    </row>
    <row r="103" spans="18:22">
      <c r="R103" s="4" t="str">
        <f t="shared" si="20"/>
        <v/>
      </c>
      <c r="S103" s="37" t="str">
        <f t="shared" si="16"/>
        <v/>
      </c>
      <c r="T103" s="18" t="str">
        <f t="shared" si="17"/>
        <v/>
      </c>
      <c r="U103" s="4" t="str">
        <f t="shared" si="18"/>
        <v/>
      </c>
      <c r="V103" s="2" t="str">
        <f t="shared" si="19"/>
        <v/>
      </c>
    </row>
    <row r="104" spans="18:22">
      <c r="R104" s="4" t="str">
        <f t="shared" si="20"/>
        <v/>
      </c>
      <c r="S104" s="37" t="str">
        <f t="shared" si="16"/>
        <v/>
      </c>
      <c r="T104" s="18" t="str">
        <f t="shared" si="17"/>
        <v/>
      </c>
      <c r="U104" s="4" t="str">
        <f t="shared" si="18"/>
        <v/>
      </c>
      <c r="V104" s="2" t="str">
        <f t="shared" si="19"/>
        <v/>
      </c>
    </row>
    <row r="105" spans="18:22">
      <c r="R105" s="4" t="str">
        <f t="shared" si="20"/>
        <v/>
      </c>
      <c r="S105" s="37" t="str">
        <f t="shared" si="16"/>
        <v/>
      </c>
      <c r="T105" s="18" t="str">
        <f t="shared" si="17"/>
        <v/>
      </c>
      <c r="U105" s="4" t="str">
        <f t="shared" si="18"/>
        <v/>
      </c>
      <c r="V105" s="2" t="str">
        <f t="shared" si="19"/>
        <v/>
      </c>
    </row>
    <row r="106" spans="18:22">
      <c r="R106" s="4" t="str">
        <f t="shared" si="20"/>
        <v/>
      </c>
      <c r="S106" s="37" t="str">
        <f t="shared" si="16"/>
        <v/>
      </c>
      <c r="T106" s="18" t="str">
        <f t="shared" si="17"/>
        <v/>
      </c>
      <c r="U106" s="4" t="str">
        <f t="shared" si="18"/>
        <v/>
      </c>
      <c r="V106" s="2" t="str">
        <f t="shared" si="19"/>
        <v/>
      </c>
    </row>
    <row r="107" spans="18:22">
      <c r="R107" s="4" t="str">
        <f t="shared" si="20"/>
        <v/>
      </c>
      <c r="S107" s="37" t="str">
        <f t="shared" si="16"/>
        <v/>
      </c>
      <c r="T107" s="18" t="str">
        <f t="shared" si="17"/>
        <v/>
      </c>
      <c r="U107" s="4" t="str">
        <f t="shared" si="18"/>
        <v/>
      </c>
      <c r="V107" s="2" t="str">
        <f t="shared" si="19"/>
        <v/>
      </c>
    </row>
    <row r="108" spans="18:22">
      <c r="R108" s="4" t="str">
        <f t="shared" si="20"/>
        <v/>
      </c>
      <c r="S108" s="37" t="str">
        <f t="shared" ref="S108:S138" si="21">IF(V108="","",B11)</f>
        <v/>
      </c>
      <c r="T108" s="18" t="str">
        <f t="shared" ref="T108:T138" si="22">IF(V108="","",K$6)</f>
        <v/>
      </c>
      <c r="U108" s="4" t="str">
        <f t="shared" ref="U108:U137" si="23">IF(V108="","",$K$7)</f>
        <v/>
      </c>
      <c r="V108" s="2" t="str">
        <f t="shared" ref="V108:V138" si="24">IF(K11&gt;0,K11,"")</f>
        <v/>
      </c>
    </row>
    <row r="109" spans="18:22">
      <c r="R109" s="4" t="str">
        <f t="shared" si="20"/>
        <v/>
      </c>
      <c r="S109" s="37" t="str">
        <f t="shared" si="21"/>
        <v/>
      </c>
      <c r="T109" s="18" t="str">
        <f t="shared" si="22"/>
        <v/>
      </c>
      <c r="U109" s="4" t="str">
        <f t="shared" si="23"/>
        <v/>
      </c>
      <c r="V109" s="2" t="str">
        <f t="shared" si="24"/>
        <v/>
      </c>
    </row>
    <row r="110" spans="18:22">
      <c r="R110" s="4" t="str">
        <f t="shared" si="20"/>
        <v/>
      </c>
      <c r="S110" s="37" t="str">
        <f t="shared" si="21"/>
        <v/>
      </c>
      <c r="T110" s="18" t="str">
        <f t="shared" si="22"/>
        <v/>
      </c>
      <c r="U110" s="4" t="str">
        <f t="shared" si="23"/>
        <v/>
      </c>
      <c r="V110" s="2" t="str">
        <f t="shared" si="24"/>
        <v/>
      </c>
    </row>
    <row r="111" spans="18:22">
      <c r="R111" s="4" t="str">
        <f t="shared" si="20"/>
        <v/>
      </c>
      <c r="S111" s="37" t="str">
        <f t="shared" si="21"/>
        <v/>
      </c>
      <c r="T111" s="18" t="str">
        <f t="shared" si="22"/>
        <v/>
      </c>
      <c r="U111" s="4" t="str">
        <f t="shared" si="23"/>
        <v/>
      </c>
      <c r="V111" s="2" t="str">
        <f t="shared" si="24"/>
        <v/>
      </c>
    </row>
    <row r="112" spans="18:22">
      <c r="R112" s="4" t="str">
        <f t="shared" si="20"/>
        <v/>
      </c>
      <c r="S112" s="37" t="str">
        <f t="shared" si="21"/>
        <v/>
      </c>
      <c r="T112" s="18" t="str">
        <f t="shared" si="22"/>
        <v/>
      </c>
      <c r="U112" s="4" t="str">
        <f t="shared" si="23"/>
        <v/>
      </c>
      <c r="V112" s="2" t="str">
        <f t="shared" si="24"/>
        <v/>
      </c>
    </row>
    <row r="113" spans="18:22">
      <c r="R113" s="4" t="str">
        <f t="shared" si="20"/>
        <v/>
      </c>
      <c r="S113" s="37" t="str">
        <f t="shared" si="21"/>
        <v/>
      </c>
      <c r="T113" s="18" t="str">
        <f t="shared" si="22"/>
        <v/>
      </c>
      <c r="U113" s="4" t="str">
        <f t="shared" si="23"/>
        <v/>
      </c>
      <c r="V113" s="2" t="str">
        <f t="shared" si="24"/>
        <v/>
      </c>
    </row>
    <row r="114" spans="18:22">
      <c r="R114" s="4" t="str">
        <f t="shared" si="20"/>
        <v/>
      </c>
      <c r="S114" s="37" t="str">
        <f t="shared" si="21"/>
        <v/>
      </c>
      <c r="T114" s="18" t="str">
        <f t="shared" si="22"/>
        <v/>
      </c>
      <c r="U114" s="4" t="str">
        <f t="shared" si="23"/>
        <v/>
      </c>
      <c r="V114" s="2" t="str">
        <f t="shared" si="24"/>
        <v/>
      </c>
    </row>
    <row r="115" spans="18:22">
      <c r="R115" s="4" t="str">
        <f t="shared" si="20"/>
        <v/>
      </c>
      <c r="S115" s="37" t="str">
        <f t="shared" si="21"/>
        <v/>
      </c>
      <c r="T115" s="18" t="str">
        <f t="shared" si="22"/>
        <v/>
      </c>
      <c r="U115" s="4" t="str">
        <f t="shared" si="23"/>
        <v/>
      </c>
      <c r="V115" s="2" t="str">
        <f t="shared" si="24"/>
        <v/>
      </c>
    </row>
    <row r="116" spans="18:22">
      <c r="R116" s="4" t="str">
        <f t="shared" si="20"/>
        <v/>
      </c>
      <c r="S116" s="37" t="str">
        <f t="shared" si="21"/>
        <v/>
      </c>
      <c r="T116" s="18" t="str">
        <f t="shared" si="22"/>
        <v/>
      </c>
      <c r="U116" s="4" t="str">
        <f t="shared" si="23"/>
        <v/>
      </c>
      <c r="V116" s="2" t="str">
        <f t="shared" si="24"/>
        <v/>
      </c>
    </row>
    <row r="117" spans="18:22">
      <c r="R117" s="4" t="str">
        <f t="shared" si="20"/>
        <v/>
      </c>
      <c r="S117" s="37" t="str">
        <f t="shared" si="21"/>
        <v/>
      </c>
      <c r="T117" s="18" t="str">
        <f t="shared" si="22"/>
        <v/>
      </c>
      <c r="U117" s="4" t="str">
        <f t="shared" si="23"/>
        <v/>
      </c>
      <c r="V117" s="2" t="str">
        <f t="shared" si="24"/>
        <v/>
      </c>
    </row>
    <row r="118" spans="18:22">
      <c r="R118" s="4" t="str">
        <f t="shared" si="20"/>
        <v/>
      </c>
      <c r="S118" s="37" t="str">
        <f t="shared" si="21"/>
        <v/>
      </c>
      <c r="T118" s="18" t="str">
        <f t="shared" si="22"/>
        <v/>
      </c>
      <c r="U118" s="4" t="str">
        <f t="shared" si="23"/>
        <v/>
      </c>
      <c r="V118" s="2" t="str">
        <f t="shared" si="24"/>
        <v/>
      </c>
    </row>
    <row r="119" spans="18:22">
      <c r="R119" s="4" t="str">
        <f t="shared" si="20"/>
        <v/>
      </c>
      <c r="S119" s="37" t="str">
        <f t="shared" si="21"/>
        <v/>
      </c>
      <c r="T119" s="18" t="str">
        <f t="shared" si="22"/>
        <v/>
      </c>
      <c r="U119" s="4" t="str">
        <f t="shared" si="23"/>
        <v/>
      </c>
      <c r="V119" s="2" t="str">
        <f t="shared" si="24"/>
        <v/>
      </c>
    </row>
    <row r="120" spans="18:22">
      <c r="R120" s="4" t="str">
        <f t="shared" si="20"/>
        <v/>
      </c>
      <c r="S120" s="37" t="str">
        <f t="shared" si="21"/>
        <v/>
      </c>
      <c r="T120" s="18" t="str">
        <f t="shared" si="22"/>
        <v/>
      </c>
      <c r="U120" s="4" t="str">
        <f t="shared" si="23"/>
        <v/>
      </c>
      <c r="V120" s="2" t="str">
        <f t="shared" si="24"/>
        <v/>
      </c>
    </row>
    <row r="121" spans="18:22">
      <c r="R121" s="4" t="str">
        <f t="shared" si="20"/>
        <v/>
      </c>
      <c r="S121" s="37" t="str">
        <f t="shared" si="21"/>
        <v/>
      </c>
      <c r="T121" s="18" t="str">
        <f t="shared" si="22"/>
        <v/>
      </c>
      <c r="U121" s="4" t="str">
        <f t="shared" si="23"/>
        <v/>
      </c>
      <c r="V121" s="2" t="str">
        <f t="shared" si="24"/>
        <v/>
      </c>
    </row>
    <row r="122" spans="18:22">
      <c r="R122" s="4" t="str">
        <f t="shared" si="20"/>
        <v/>
      </c>
      <c r="S122" s="37" t="str">
        <f t="shared" si="21"/>
        <v/>
      </c>
      <c r="T122" s="18" t="str">
        <f t="shared" si="22"/>
        <v/>
      </c>
      <c r="U122" s="4" t="str">
        <f t="shared" si="23"/>
        <v/>
      </c>
      <c r="V122" s="2" t="str">
        <f t="shared" si="24"/>
        <v/>
      </c>
    </row>
    <row r="123" spans="18:22">
      <c r="R123" s="4" t="str">
        <f t="shared" si="20"/>
        <v/>
      </c>
      <c r="S123" s="37" t="str">
        <f t="shared" si="21"/>
        <v/>
      </c>
      <c r="T123" s="18" t="str">
        <f t="shared" si="22"/>
        <v/>
      </c>
      <c r="U123" s="4" t="str">
        <f t="shared" si="23"/>
        <v/>
      </c>
      <c r="V123" s="2" t="str">
        <f t="shared" si="24"/>
        <v/>
      </c>
    </row>
    <row r="124" spans="18:22">
      <c r="R124" s="4" t="str">
        <f t="shared" si="20"/>
        <v/>
      </c>
      <c r="S124" s="37" t="str">
        <f t="shared" si="21"/>
        <v/>
      </c>
      <c r="T124" s="18" t="str">
        <f t="shared" si="22"/>
        <v/>
      </c>
      <c r="U124" s="4" t="str">
        <f t="shared" si="23"/>
        <v/>
      </c>
      <c r="V124" s="2" t="str">
        <f t="shared" si="24"/>
        <v/>
      </c>
    </row>
    <row r="125" spans="18:22">
      <c r="R125" s="4" t="str">
        <f t="shared" si="20"/>
        <v/>
      </c>
      <c r="S125" s="37" t="str">
        <f t="shared" si="21"/>
        <v/>
      </c>
      <c r="T125" s="18" t="str">
        <f t="shared" si="22"/>
        <v/>
      </c>
      <c r="U125" s="4" t="str">
        <f t="shared" si="23"/>
        <v/>
      </c>
      <c r="V125" s="2" t="str">
        <f t="shared" si="24"/>
        <v/>
      </c>
    </row>
    <row r="126" spans="18:22">
      <c r="R126" s="4" t="str">
        <f t="shared" si="20"/>
        <v/>
      </c>
      <c r="S126" s="37" t="str">
        <f t="shared" si="21"/>
        <v/>
      </c>
      <c r="T126" s="18" t="str">
        <f t="shared" si="22"/>
        <v/>
      </c>
      <c r="U126" s="4" t="str">
        <f t="shared" si="23"/>
        <v/>
      </c>
      <c r="V126" s="2" t="str">
        <f t="shared" si="24"/>
        <v/>
      </c>
    </row>
    <row r="127" spans="18:22">
      <c r="R127" s="4" t="str">
        <f t="shared" si="20"/>
        <v/>
      </c>
      <c r="S127" s="37" t="str">
        <f t="shared" si="21"/>
        <v/>
      </c>
      <c r="T127" s="18" t="str">
        <f t="shared" si="22"/>
        <v/>
      </c>
      <c r="U127" s="4" t="str">
        <f t="shared" si="23"/>
        <v/>
      </c>
      <c r="V127" s="2" t="str">
        <f t="shared" si="24"/>
        <v/>
      </c>
    </row>
    <row r="128" spans="18:22">
      <c r="R128" s="4" t="str">
        <f t="shared" si="20"/>
        <v/>
      </c>
      <c r="S128" s="37" t="str">
        <f t="shared" si="21"/>
        <v/>
      </c>
      <c r="T128" s="18" t="str">
        <f t="shared" si="22"/>
        <v/>
      </c>
      <c r="U128" s="4" t="str">
        <f t="shared" si="23"/>
        <v/>
      </c>
      <c r="V128" s="2" t="str">
        <f t="shared" si="24"/>
        <v/>
      </c>
    </row>
    <row r="129" spans="18:22">
      <c r="R129" s="4" t="str">
        <f t="shared" si="20"/>
        <v/>
      </c>
      <c r="S129" s="37" t="str">
        <f t="shared" si="21"/>
        <v/>
      </c>
      <c r="T129" s="18" t="str">
        <f t="shared" si="22"/>
        <v/>
      </c>
      <c r="U129" s="4" t="str">
        <f t="shared" si="23"/>
        <v/>
      </c>
      <c r="V129" s="2" t="str">
        <f t="shared" si="24"/>
        <v/>
      </c>
    </row>
    <row r="130" spans="18:22">
      <c r="R130" s="4" t="str">
        <f t="shared" si="20"/>
        <v/>
      </c>
      <c r="S130" s="37" t="str">
        <f t="shared" si="21"/>
        <v/>
      </c>
      <c r="T130" s="18" t="str">
        <f t="shared" si="22"/>
        <v/>
      </c>
      <c r="U130" s="4" t="str">
        <f t="shared" si="23"/>
        <v/>
      </c>
      <c r="V130" s="2" t="str">
        <f t="shared" si="24"/>
        <v/>
      </c>
    </row>
    <row r="131" spans="18:22">
      <c r="R131" s="4" t="str">
        <f t="shared" si="20"/>
        <v/>
      </c>
      <c r="S131" s="37" t="str">
        <f t="shared" si="21"/>
        <v/>
      </c>
      <c r="T131" s="18" t="str">
        <f t="shared" si="22"/>
        <v/>
      </c>
      <c r="U131" s="4" t="str">
        <f t="shared" si="23"/>
        <v/>
      </c>
      <c r="V131" s="2" t="str">
        <f t="shared" si="24"/>
        <v/>
      </c>
    </row>
    <row r="132" spans="18:22">
      <c r="R132" s="4" t="str">
        <f t="shared" si="20"/>
        <v/>
      </c>
      <c r="S132" s="37" t="str">
        <f t="shared" si="21"/>
        <v/>
      </c>
      <c r="T132" s="18" t="str">
        <f t="shared" si="22"/>
        <v/>
      </c>
      <c r="U132" s="4" t="str">
        <f t="shared" si="23"/>
        <v/>
      </c>
      <c r="V132" s="2" t="str">
        <f t="shared" si="24"/>
        <v/>
      </c>
    </row>
    <row r="133" spans="18:22">
      <c r="R133" s="4" t="str">
        <f t="shared" si="20"/>
        <v/>
      </c>
      <c r="S133" s="37" t="str">
        <f t="shared" si="21"/>
        <v/>
      </c>
      <c r="T133" s="18" t="str">
        <f t="shared" si="22"/>
        <v/>
      </c>
      <c r="U133" s="4" t="str">
        <f t="shared" si="23"/>
        <v/>
      </c>
      <c r="V133" s="2" t="str">
        <f t="shared" si="24"/>
        <v/>
      </c>
    </row>
    <row r="134" spans="18:22">
      <c r="R134" s="4" t="str">
        <f t="shared" si="20"/>
        <v/>
      </c>
      <c r="S134" s="37" t="str">
        <f t="shared" si="21"/>
        <v/>
      </c>
      <c r="T134" s="18" t="str">
        <f t="shared" si="22"/>
        <v/>
      </c>
      <c r="U134" s="4" t="str">
        <f t="shared" si="23"/>
        <v/>
      </c>
      <c r="V134" s="2" t="str">
        <f t="shared" si="24"/>
        <v/>
      </c>
    </row>
    <row r="135" spans="18:22">
      <c r="R135" s="4" t="str">
        <f t="shared" si="20"/>
        <v/>
      </c>
      <c r="S135" s="37" t="str">
        <f t="shared" si="21"/>
        <v/>
      </c>
      <c r="T135" s="18" t="str">
        <f t="shared" si="22"/>
        <v/>
      </c>
      <c r="U135" s="4" t="str">
        <f t="shared" si="23"/>
        <v/>
      </c>
      <c r="V135" s="2" t="str">
        <f t="shared" si="24"/>
        <v/>
      </c>
    </row>
    <row r="136" spans="18:22">
      <c r="R136" s="4" t="str">
        <f t="shared" si="20"/>
        <v/>
      </c>
      <c r="S136" s="37" t="str">
        <f t="shared" si="21"/>
        <v/>
      </c>
      <c r="T136" s="18" t="str">
        <f t="shared" si="22"/>
        <v/>
      </c>
      <c r="U136" s="4" t="str">
        <f t="shared" si="23"/>
        <v/>
      </c>
      <c r="V136" s="2" t="str">
        <f t="shared" si="24"/>
        <v/>
      </c>
    </row>
    <row r="137" spans="18:22">
      <c r="R137" s="4" t="str">
        <f t="shared" si="20"/>
        <v/>
      </c>
      <c r="S137" s="37" t="str">
        <f t="shared" si="21"/>
        <v/>
      </c>
      <c r="T137" s="18" t="str">
        <f t="shared" si="22"/>
        <v/>
      </c>
      <c r="U137" s="4" t="str">
        <f t="shared" si="23"/>
        <v/>
      </c>
      <c r="V137" s="2" t="str">
        <f t="shared" si="24"/>
        <v/>
      </c>
    </row>
    <row r="138" spans="18:22">
      <c r="R138" s="4" t="str">
        <f t="shared" si="20"/>
        <v/>
      </c>
      <c r="S138" s="37" t="str">
        <f t="shared" si="21"/>
        <v/>
      </c>
      <c r="T138" s="18" t="str">
        <f t="shared" si="22"/>
        <v/>
      </c>
      <c r="U138" s="4" t="str">
        <f t="shared" ref="U138:U169" si="25">IF(V138="","",$L$7)</f>
        <v/>
      </c>
      <c r="V138" s="2" t="str">
        <f t="shared" si="24"/>
        <v/>
      </c>
    </row>
    <row r="139" spans="18:22">
      <c r="R139" s="4" t="str">
        <f t="shared" si="20"/>
        <v/>
      </c>
      <c r="S139" s="37" t="str">
        <f t="shared" ref="S139:S169" si="26">IF(V139="","",B11)</f>
        <v/>
      </c>
      <c r="T139" s="18" t="str">
        <f t="shared" ref="T139:T169" si="27">IF(V139="","",L$6)</f>
        <v/>
      </c>
      <c r="U139" s="4" t="str">
        <f t="shared" si="25"/>
        <v/>
      </c>
      <c r="V139" s="2" t="str">
        <f t="shared" ref="V139:V169" si="28">IF(L11&gt;0,L11,"")</f>
        <v/>
      </c>
    </row>
    <row r="140" spans="18:22">
      <c r="R140" s="4" t="str">
        <f t="shared" si="20"/>
        <v/>
      </c>
      <c r="S140" s="37" t="str">
        <f t="shared" si="26"/>
        <v/>
      </c>
      <c r="T140" s="18" t="str">
        <f t="shared" si="27"/>
        <v/>
      </c>
      <c r="U140" s="4" t="str">
        <f t="shared" si="25"/>
        <v/>
      </c>
      <c r="V140" s="2" t="str">
        <f t="shared" si="28"/>
        <v/>
      </c>
    </row>
    <row r="141" spans="18:22">
      <c r="R141" s="4" t="str">
        <f t="shared" si="20"/>
        <v/>
      </c>
      <c r="S141" s="37" t="str">
        <f t="shared" si="26"/>
        <v/>
      </c>
      <c r="T141" s="18" t="str">
        <f t="shared" si="27"/>
        <v/>
      </c>
      <c r="U141" s="4" t="str">
        <f t="shared" si="25"/>
        <v/>
      </c>
      <c r="V141" s="2" t="str">
        <f t="shared" si="28"/>
        <v/>
      </c>
    </row>
    <row r="142" spans="18:22">
      <c r="R142" s="4" t="str">
        <f t="shared" si="20"/>
        <v/>
      </c>
      <c r="S142" s="37" t="str">
        <f t="shared" si="26"/>
        <v/>
      </c>
      <c r="T142" s="18" t="str">
        <f t="shared" si="27"/>
        <v/>
      </c>
      <c r="U142" s="4" t="str">
        <f t="shared" si="25"/>
        <v/>
      </c>
      <c r="V142" s="2" t="str">
        <f t="shared" si="28"/>
        <v/>
      </c>
    </row>
    <row r="143" spans="18:22">
      <c r="R143" s="4" t="str">
        <f t="shared" ref="R143:R200" si="29">IF(V143="","",$C$5)</f>
        <v/>
      </c>
      <c r="S143" s="37" t="str">
        <f t="shared" si="26"/>
        <v/>
      </c>
      <c r="T143" s="18" t="str">
        <f t="shared" si="27"/>
        <v/>
      </c>
      <c r="U143" s="4" t="str">
        <f t="shared" si="25"/>
        <v/>
      </c>
      <c r="V143" s="2" t="str">
        <f t="shared" si="28"/>
        <v/>
      </c>
    </row>
    <row r="144" spans="18:22">
      <c r="R144" s="4" t="str">
        <f t="shared" si="29"/>
        <v/>
      </c>
      <c r="S144" s="37" t="str">
        <f t="shared" si="26"/>
        <v/>
      </c>
      <c r="T144" s="18" t="str">
        <f t="shared" si="27"/>
        <v/>
      </c>
      <c r="U144" s="4" t="str">
        <f t="shared" si="25"/>
        <v/>
      </c>
      <c r="V144" s="2" t="str">
        <f t="shared" si="28"/>
        <v/>
      </c>
    </row>
    <row r="145" spans="18:22">
      <c r="R145" s="4" t="str">
        <f t="shared" si="29"/>
        <v/>
      </c>
      <c r="S145" s="37" t="str">
        <f t="shared" si="26"/>
        <v/>
      </c>
      <c r="T145" s="18" t="str">
        <f t="shared" si="27"/>
        <v/>
      </c>
      <c r="U145" s="4" t="str">
        <f t="shared" si="25"/>
        <v/>
      </c>
      <c r="V145" s="2" t="str">
        <f t="shared" si="28"/>
        <v/>
      </c>
    </row>
    <row r="146" spans="18:22">
      <c r="R146" s="4" t="str">
        <f t="shared" si="29"/>
        <v/>
      </c>
      <c r="S146" s="37" t="str">
        <f t="shared" si="26"/>
        <v/>
      </c>
      <c r="T146" s="18" t="str">
        <f t="shared" si="27"/>
        <v/>
      </c>
      <c r="U146" s="4" t="str">
        <f t="shared" si="25"/>
        <v/>
      </c>
      <c r="V146" s="2" t="str">
        <f t="shared" si="28"/>
        <v/>
      </c>
    </row>
    <row r="147" spans="18:22">
      <c r="R147" s="4" t="str">
        <f t="shared" si="29"/>
        <v/>
      </c>
      <c r="S147" s="37" t="str">
        <f t="shared" si="26"/>
        <v/>
      </c>
      <c r="T147" s="18" t="str">
        <f t="shared" si="27"/>
        <v/>
      </c>
      <c r="U147" s="4" t="str">
        <f t="shared" si="25"/>
        <v/>
      </c>
      <c r="V147" s="2" t="str">
        <f t="shared" si="28"/>
        <v/>
      </c>
    </row>
    <row r="148" spans="18:22">
      <c r="R148" s="4" t="str">
        <f t="shared" si="29"/>
        <v/>
      </c>
      <c r="S148" s="37" t="str">
        <f t="shared" si="26"/>
        <v/>
      </c>
      <c r="T148" s="18" t="str">
        <f t="shared" si="27"/>
        <v/>
      </c>
      <c r="U148" s="4" t="str">
        <f t="shared" si="25"/>
        <v/>
      </c>
      <c r="V148" s="2" t="str">
        <f t="shared" si="28"/>
        <v/>
      </c>
    </row>
    <row r="149" spans="18:22">
      <c r="R149" s="4" t="str">
        <f t="shared" si="29"/>
        <v/>
      </c>
      <c r="S149" s="37" t="str">
        <f t="shared" si="26"/>
        <v/>
      </c>
      <c r="T149" s="18" t="str">
        <f t="shared" si="27"/>
        <v/>
      </c>
      <c r="U149" s="4" t="str">
        <f t="shared" si="25"/>
        <v/>
      </c>
      <c r="V149" s="2" t="str">
        <f t="shared" si="28"/>
        <v/>
      </c>
    </row>
    <row r="150" spans="18:22">
      <c r="R150" s="4" t="str">
        <f t="shared" si="29"/>
        <v/>
      </c>
      <c r="S150" s="37" t="str">
        <f t="shared" si="26"/>
        <v/>
      </c>
      <c r="T150" s="18" t="str">
        <f t="shared" si="27"/>
        <v/>
      </c>
      <c r="U150" s="4" t="str">
        <f t="shared" si="25"/>
        <v/>
      </c>
      <c r="V150" s="2" t="str">
        <f t="shared" si="28"/>
        <v/>
      </c>
    </row>
    <row r="151" spans="18:22">
      <c r="R151" s="4" t="str">
        <f t="shared" si="29"/>
        <v/>
      </c>
      <c r="S151" s="37" t="str">
        <f t="shared" si="26"/>
        <v/>
      </c>
      <c r="T151" s="18" t="str">
        <f t="shared" si="27"/>
        <v/>
      </c>
      <c r="U151" s="4" t="str">
        <f t="shared" si="25"/>
        <v/>
      </c>
      <c r="V151" s="2" t="str">
        <f t="shared" si="28"/>
        <v/>
      </c>
    </row>
    <row r="152" spans="18:22">
      <c r="R152" s="4" t="str">
        <f t="shared" si="29"/>
        <v/>
      </c>
      <c r="S152" s="37" t="str">
        <f t="shared" si="26"/>
        <v/>
      </c>
      <c r="T152" s="18" t="str">
        <f t="shared" si="27"/>
        <v/>
      </c>
      <c r="U152" s="4" t="str">
        <f t="shared" si="25"/>
        <v/>
      </c>
      <c r="V152" s="2" t="str">
        <f t="shared" si="28"/>
        <v/>
      </c>
    </row>
    <row r="153" spans="18:22">
      <c r="R153" s="4" t="str">
        <f t="shared" si="29"/>
        <v/>
      </c>
      <c r="S153" s="37" t="str">
        <f t="shared" si="26"/>
        <v/>
      </c>
      <c r="T153" s="18" t="str">
        <f t="shared" si="27"/>
        <v/>
      </c>
      <c r="U153" s="4" t="str">
        <f t="shared" si="25"/>
        <v/>
      </c>
      <c r="V153" s="2" t="str">
        <f t="shared" si="28"/>
        <v/>
      </c>
    </row>
    <row r="154" spans="18:22">
      <c r="R154" s="4" t="str">
        <f t="shared" si="29"/>
        <v/>
      </c>
      <c r="S154" s="37" t="str">
        <f t="shared" si="26"/>
        <v/>
      </c>
      <c r="T154" s="18" t="str">
        <f t="shared" si="27"/>
        <v/>
      </c>
      <c r="U154" s="4" t="str">
        <f t="shared" si="25"/>
        <v/>
      </c>
      <c r="V154" s="2" t="str">
        <f t="shared" si="28"/>
        <v/>
      </c>
    </row>
    <row r="155" spans="18:22">
      <c r="R155" s="4" t="str">
        <f t="shared" si="29"/>
        <v/>
      </c>
      <c r="S155" s="37" t="str">
        <f t="shared" si="26"/>
        <v/>
      </c>
      <c r="T155" s="18" t="str">
        <f t="shared" si="27"/>
        <v/>
      </c>
      <c r="U155" s="4" t="str">
        <f t="shared" si="25"/>
        <v/>
      </c>
      <c r="V155" s="2" t="str">
        <f t="shared" si="28"/>
        <v/>
      </c>
    </row>
    <row r="156" spans="18:22">
      <c r="R156" s="4" t="str">
        <f t="shared" si="29"/>
        <v/>
      </c>
      <c r="S156" s="37" t="str">
        <f t="shared" si="26"/>
        <v/>
      </c>
      <c r="T156" s="18" t="str">
        <f t="shared" si="27"/>
        <v/>
      </c>
      <c r="U156" s="4" t="str">
        <f t="shared" si="25"/>
        <v/>
      </c>
      <c r="V156" s="2" t="str">
        <f t="shared" si="28"/>
        <v/>
      </c>
    </row>
    <row r="157" spans="18:22">
      <c r="R157" s="4" t="str">
        <f t="shared" si="29"/>
        <v/>
      </c>
      <c r="S157" s="37" t="str">
        <f t="shared" si="26"/>
        <v/>
      </c>
      <c r="T157" s="18" t="str">
        <f t="shared" si="27"/>
        <v/>
      </c>
      <c r="U157" s="4" t="str">
        <f t="shared" si="25"/>
        <v/>
      </c>
      <c r="V157" s="2" t="str">
        <f t="shared" si="28"/>
        <v/>
      </c>
    </row>
    <row r="158" spans="18:22">
      <c r="R158" s="4" t="str">
        <f t="shared" si="29"/>
        <v/>
      </c>
      <c r="S158" s="37" t="str">
        <f t="shared" si="26"/>
        <v/>
      </c>
      <c r="T158" s="18" t="str">
        <f t="shared" si="27"/>
        <v/>
      </c>
      <c r="U158" s="4" t="str">
        <f t="shared" si="25"/>
        <v/>
      </c>
      <c r="V158" s="2" t="str">
        <f t="shared" si="28"/>
        <v/>
      </c>
    </row>
    <row r="159" spans="18:22">
      <c r="R159" s="4" t="str">
        <f t="shared" si="29"/>
        <v/>
      </c>
      <c r="S159" s="37" t="str">
        <f t="shared" si="26"/>
        <v/>
      </c>
      <c r="T159" s="18" t="str">
        <f t="shared" si="27"/>
        <v/>
      </c>
      <c r="U159" s="4" t="str">
        <f t="shared" si="25"/>
        <v/>
      </c>
      <c r="V159" s="2" t="str">
        <f t="shared" si="28"/>
        <v/>
      </c>
    </row>
    <row r="160" spans="18:22">
      <c r="R160" s="4" t="str">
        <f t="shared" si="29"/>
        <v/>
      </c>
      <c r="S160" s="37" t="str">
        <f t="shared" si="26"/>
        <v/>
      </c>
      <c r="T160" s="18" t="str">
        <f t="shared" si="27"/>
        <v/>
      </c>
      <c r="U160" s="4" t="str">
        <f t="shared" si="25"/>
        <v/>
      </c>
      <c r="V160" s="2" t="str">
        <f t="shared" si="28"/>
        <v/>
      </c>
    </row>
    <row r="161" spans="18:22">
      <c r="R161" s="4" t="str">
        <f t="shared" si="29"/>
        <v/>
      </c>
      <c r="S161" s="37" t="str">
        <f t="shared" si="26"/>
        <v/>
      </c>
      <c r="T161" s="18" t="str">
        <f t="shared" si="27"/>
        <v/>
      </c>
      <c r="U161" s="4" t="str">
        <f t="shared" si="25"/>
        <v/>
      </c>
      <c r="V161" s="2" t="str">
        <f t="shared" si="28"/>
        <v/>
      </c>
    </row>
    <row r="162" spans="18:22">
      <c r="R162" s="4" t="str">
        <f t="shared" si="29"/>
        <v/>
      </c>
      <c r="S162" s="37" t="str">
        <f t="shared" si="26"/>
        <v/>
      </c>
      <c r="T162" s="18" t="str">
        <f t="shared" si="27"/>
        <v/>
      </c>
      <c r="U162" s="4" t="str">
        <f t="shared" si="25"/>
        <v/>
      </c>
      <c r="V162" s="2" t="str">
        <f t="shared" si="28"/>
        <v/>
      </c>
    </row>
    <row r="163" spans="18:22">
      <c r="R163" s="4" t="str">
        <f t="shared" si="29"/>
        <v/>
      </c>
      <c r="S163" s="37" t="str">
        <f t="shared" si="26"/>
        <v/>
      </c>
      <c r="T163" s="18" t="str">
        <f t="shared" si="27"/>
        <v/>
      </c>
      <c r="U163" s="4" t="str">
        <f t="shared" si="25"/>
        <v/>
      </c>
      <c r="V163" s="2" t="str">
        <f t="shared" si="28"/>
        <v/>
      </c>
    </row>
    <row r="164" spans="18:22">
      <c r="R164" s="4" t="str">
        <f t="shared" si="29"/>
        <v/>
      </c>
      <c r="S164" s="37" t="str">
        <f t="shared" si="26"/>
        <v/>
      </c>
      <c r="T164" s="18" t="str">
        <f t="shared" si="27"/>
        <v/>
      </c>
      <c r="U164" s="4" t="str">
        <f t="shared" si="25"/>
        <v/>
      </c>
      <c r="V164" s="2" t="str">
        <f t="shared" si="28"/>
        <v/>
      </c>
    </row>
    <row r="165" spans="18:22">
      <c r="R165" s="4" t="str">
        <f t="shared" si="29"/>
        <v/>
      </c>
      <c r="S165" s="37" t="str">
        <f t="shared" si="26"/>
        <v/>
      </c>
      <c r="T165" s="18" t="str">
        <f t="shared" si="27"/>
        <v/>
      </c>
      <c r="U165" s="4" t="str">
        <f t="shared" si="25"/>
        <v/>
      </c>
      <c r="V165" s="2" t="str">
        <f t="shared" si="28"/>
        <v/>
      </c>
    </row>
    <row r="166" spans="18:22">
      <c r="R166" s="4" t="str">
        <f t="shared" si="29"/>
        <v/>
      </c>
      <c r="S166" s="37" t="str">
        <f t="shared" si="26"/>
        <v/>
      </c>
      <c r="T166" s="18" t="str">
        <f t="shared" si="27"/>
        <v/>
      </c>
      <c r="U166" s="4" t="str">
        <f t="shared" si="25"/>
        <v/>
      </c>
      <c r="V166" s="2" t="str">
        <f t="shared" si="28"/>
        <v/>
      </c>
    </row>
    <row r="167" spans="18:22">
      <c r="R167" s="4" t="str">
        <f t="shared" si="29"/>
        <v/>
      </c>
      <c r="S167" s="37" t="str">
        <f t="shared" si="26"/>
        <v/>
      </c>
      <c r="T167" s="18" t="str">
        <f t="shared" si="27"/>
        <v/>
      </c>
      <c r="U167" s="4" t="str">
        <f t="shared" si="25"/>
        <v/>
      </c>
      <c r="V167" s="2" t="str">
        <f t="shared" si="28"/>
        <v/>
      </c>
    </row>
    <row r="168" spans="18:22">
      <c r="R168" s="4" t="str">
        <f t="shared" si="29"/>
        <v/>
      </c>
      <c r="S168" s="37" t="str">
        <f t="shared" si="26"/>
        <v/>
      </c>
      <c r="T168" s="18" t="str">
        <f t="shared" si="27"/>
        <v/>
      </c>
      <c r="U168" s="4" t="str">
        <f t="shared" si="25"/>
        <v/>
      </c>
      <c r="V168" s="2" t="str">
        <f t="shared" si="28"/>
        <v/>
      </c>
    </row>
    <row r="169" spans="18:22">
      <c r="R169" s="4" t="str">
        <f t="shared" si="29"/>
        <v/>
      </c>
      <c r="S169" s="37" t="str">
        <f t="shared" si="26"/>
        <v/>
      </c>
      <c r="T169" s="18" t="str">
        <f t="shared" si="27"/>
        <v/>
      </c>
      <c r="U169" s="4" t="str">
        <f t="shared" si="25"/>
        <v/>
      </c>
      <c r="V169" s="2" t="str">
        <f t="shared" si="28"/>
        <v/>
      </c>
    </row>
    <row r="170" spans="18:22">
      <c r="R170" s="4" t="str">
        <f t="shared" si="29"/>
        <v/>
      </c>
      <c r="S170" s="37" t="str">
        <f t="shared" ref="S170:S200" si="30">IF(V170="","",B11)</f>
        <v/>
      </c>
      <c r="T170" s="18" t="str">
        <f t="shared" ref="T170:T200" si="31">IF(V170="","",M$6)</f>
        <v/>
      </c>
      <c r="U170" s="4" t="str">
        <f t="shared" ref="U170:U200" si="32">IF(V170="","",$M$7)</f>
        <v/>
      </c>
      <c r="V170" s="2" t="str">
        <f t="shared" ref="V170:V200" si="33">IF(M11&gt;0,M11,"")</f>
        <v/>
      </c>
    </row>
    <row r="171" spans="18:22">
      <c r="R171" s="4" t="str">
        <f t="shared" si="29"/>
        <v/>
      </c>
      <c r="S171" s="37" t="str">
        <f t="shared" si="30"/>
        <v/>
      </c>
      <c r="T171" s="18" t="str">
        <f t="shared" si="31"/>
        <v/>
      </c>
      <c r="U171" s="4" t="str">
        <f t="shared" si="32"/>
        <v/>
      </c>
      <c r="V171" s="2" t="str">
        <f t="shared" si="33"/>
        <v/>
      </c>
    </row>
    <row r="172" spans="18:22">
      <c r="R172" s="4" t="str">
        <f t="shared" si="29"/>
        <v/>
      </c>
      <c r="S172" s="37" t="str">
        <f t="shared" si="30"/>
        <v/>
      </c>
      <c r="T172" s="18" t="str">
        <f t="shared" si="31"/>
        <v/>
      </c>
      <c r="U172" s="4" t="str">
        <f t="shared" si="32"/>
        <v/>
      </c>
      <c r="V172" s="2" t="str">
        <f t="shared" si="33"/>
        <v/>
      </c>
    </row>
    <row r="173" spans="18:22">
      <c r="R173" s="4" t="str">
        <f t="shared" si="29"/>
        <v/>
      </c>
      <c r="S173" s="37" t="str">
        <f t="shared" si="30"/>
        <v/>
      </c>
      <c r="T173" s="18" t="str">
        <f t="shared" si="31"/>
        <v/>
      </c>
      <c r="U173" s="4" t="str">
        <f t="shared" si="32"/>
        <v/>
      </c>
      <c r="V173" s="2" t="str">
        <f t="shared" si="33"/>
        <v/>
      </c>
    </row>
    <row r="174" spans="18:22">
      <c r="R174" s="4" t="str">
        <f t="shared" si="29"/>
        <v/>
      </c>
      <c r="S174" s="37" t="str">
        <f t="shared" si="30"/>
        <v/>
      </c>
      <c r="T174" s="18" t="str">
        <f t="shared" si="31"/>
        <v/>
      </c>
      <c r="U174" s="4" t="str">
        <f t="shared" si="32"/>
        <v/>
      </c>
      <c r="V174" s="2" t="str">
        <f t="shared" si="33"/>
        <v/>
      </c>
    </row>
    <row r="175" spans="18:22">
      <c r="R175" s="4" t="str">
        <f t="shared" si="29"/>
        <v/>
      </c>
      <c r="S175" s="37" t="str">
        <f t="shared" si="30"/>
        <v/>
      </c>
      <c r="T175" s="18" t="str">
        <f t="shared" si="31"/>
        <v/>
      </c>
      <c r="U175" s="4" t="str">
        <f t="shared" si="32"/>
        <v/>
      </c>
      <c r="V175" s="2" t="str">
        <f t="shared" si="33"/>
        <v/>
      </c>
    </row>
    <row r="176" spans="18:22">
      <c r="R176" s="4" t="str">
        <f t="shared" si="29"/>
        <v/>
      </c>
      <c r="S176" s="37" t="str">
        <f t="shared" si="30"/>
        <v/>
      </c>
      <c r="T176" s="18" t="str">
        <f t="shared" si="31"/>
        <v/>
      </c>
      <c r="U176" s="4" t="str">
        <f t="shared" si="32"/>
        <v/>
      </c>
      <c r="V176" s="2" t="str">
        <f t="shared" si="33"/>
        <v/>
      </c>
    </row>
    <row r="177" spans="18:22">
      <c r="R177" s="4" t="str">
        <f t="shared" si="29"/>
        <v/>
      </c>
      <c r="S177" s="37" t="str">
        <f t="shared" si="30"/>
        <v/>
      </c>
      <c r="T177" s="18" t="str">
        <f t="shared" si="31"/>
        <v/>
      </c>
      <c r="U177" s="4" t="str">
        <f t="shared" si="32"/>
        <v/>
      </c>
      <c r="V177" s="2" t="str">
        <f t="shared" si="33"/>
        <v/>
      </c>
    </row>
    <row r="178" spans="18:22">
      <c r="R178" s="4" t="str">
        <f t="shared" si="29"/>
        <v/>
      </c>
      <c r="S178" s="37" t="str">
        <f t="shared" si="30"/>
        <v/>
      </c>
      <c r="T178" s="18" t="str">
        <f t="shared" si="31"/>
        <v/>
      </c>
      <c r="U178" s="4" t="str">
        <f t="shared" si="32"/>
        <v/>
      </c>
      <c r="V178" s="2" t="str">
        <f t="shared" si="33"/>
        <v/>
      </c>
    </row>
    <row r="179" spans="18:22">
      <c r="R179" s="4" t="str">
        <f t="shared" si="29"/>
        <v/>
      </c>
      <c r="S179" s="37" t="str">
        <f t="shared" si="30"/>
        <v/>
      </c>
      <c r="T179" s="18" t="str">
        <f t="shared" si="31"/>
        <v/>
      </c>
      <c r="U179" s="4" t="str">
        <f t="shared" si="32"/>
        <v/>
      </c>
      <c r="V179" s="2" t="str">
        <f t="shared" si="33"/>
        <v/>
      </c>
    </row>
    <row r="180" spans="18:22">
      <c r="R180" s="4" t="str">
        <f t="shared" si="29"/>
        <v/>
      </c>
      <c r="S180" s="37" t="str">
        <f t="shared" si="30"/>
        <v/>
      </c>
      <c r="T180" s="18" t="str">
        <f t="shared" si="31"/>
        <v/>
      </c>
      <c r="U180" s="4" t="str">
        <f t="shared" si="32"/>
        <v/>
      </c>
      <c r="V180" s="2" t="str">
        <f t="shared" si="33"/>
        <v/>
      </c>
    </row>
    <row r="181" spans="18:22">
      <c r="R181" s="4" t="str">
        <f t="shared" si="29"/>
        <v/>
      </c>
      <c r="S181" s="37" t="str">
        <f t="shared" si="30"/>
        <v/>
      </c>
      <c r="T181" s="18" t="str">
        <f t="shared" si="31"/>
        <v/>
      </c>
      <c r="U181" s="4" t="str">
        <f t="shared" si="32"/>
        <v/>
      </c>
      <c r="V181" s="2" t="str">
        <f t="shared" si="33"/>
        <v/>
      </c>
    </row>
    <row r="182" spans="18:22">
      <c r="R182" s="4" t="str">
        <f t="shared" si="29"/>
        <v/>
      </c>
      <c r="S182" s="37" t="str">
        <f t="shared" si="30"/>
        <v/>
      </c>
      <c r="T182" s="18" t="str">
        <f t="shared" si="31"/>
        <v/>
      </c>
      <c r="U182" s="4" t="str">
        <f t="shared" si="32"/>
        <v/>
      </c>
      <c r="V182" s="2" t="str">
        <f t="shared" si="33"/>
        <v/>
      </c>
    </row>
    <row r="183" spans="18:22">
      <c r="R183" s="4" t="str">
        <f t="shared" si="29"/>
        <v/>
      </c>
      <c r="S183" s="37" t="str">
        <f t="shared" si="30"/>
        <v/>
      </c>
      <c r="T183" s="18" t="str">
        <f t="shared" si="31"/>
        <v/>
      </c>
      <c r="U183" s="4" t="str">
        <f t="shared" si="32"/>
        <v/>
      </c>
      <c r="V183" s="2" t="str">
        <f t="shared" si="33"/>
        <v/>
      </c>
    </row>
    <row r="184" spans="18:22">
      <c r="R184" s="4" t="str">
        <f t="shared" si="29"/>
        <v/>
      </c>
      <c r="S184" s="37" t="str">
        <f t="shared" si="30"/>
        <v/>
      </c>
      <c r="T184" s="18" t="str">
        <f t="shared" si="31"/>
        <v/>
      </c>
      <c r="U184" s="4" t="str">
        <f t="shared" si="32"/>
        <v/>
      </c>
      <c r="V184" s="2" t="str">
        <f t="shared" si="33"/>
        <v/>
      </c>
    </row>
    <row r="185" spans="18:22">
      <c r="R185" s="4" t="str">
        <f t="shared" si="29"/>
        <v/>
      </c>
      <c r="S185" s="37" t="str">
        <f t="shared" si="30"/>
        <v/>
      </c>
      <c r="T185" s="18" t="str">
        <f t="shared" si="31"/>
        <v/>
      </c>
      <c r="U185" s="4" t="str">
        <f t="shared" si="32"/>
        <v/>
      </c>
      <c r="V185" s="2" t="str">
        <f t="shared" si="33"/>
        <v/>
      </c>
    </row>
    <row r="186" spans="18:22">
      <c r="R186" s="4" t="str">
        <f t="shared" si="29"/>
        <v/>
      </c>
      <c r="S186" s="37" t="str">
        <f t="shared" si="30"/>
        <v/>
      </c>
      <c r="T186" s="18" t="str">
        <f t="shared" si="31"/>
        <v/>
      </c>
      <c r="U186" s="4" t="str">
        <f t="shared" si="32"/>
        <v/>
      </c>
      <c r="V186" s="2" t="str">
        <f t="shared" si="33"/>
        <v/>
      </c>
    </row>
    <row r="187" spans="18:22">
      <c r="R187" s="4" t="str">
        <f t="shared" si="29"/>
        <v/>
      </c>
      <c r="S187" s="37" t="str">
        <f t="shared" si="30"/>
        <v/>
      </c>
      <c r="T187" s="18" t="str">
        <f t="shared" si="31"/>
        <v/>
      </c>
      <c r="U187" s="4" t="str">
        <f t="shared" si="32"/>
        <v/>
      </c>
      <c r="V187" s="2" t="str">
        <f t="shared" si="33"/>
        <v/>
      </c>
    </row>
    <row r="188" spans="18:22">
      <c r="R188" s="4" t="str">
        <f t="shared" si="29"/>
        <v/>
      </c>
      <c r="S188" s="37" t="str">
        <f t="shared" si="30"/>
        <v/>
      </c>
      <c r="T188" s="18" t="str">
        <f t="shared" si="31"/>
        <v/>
      </c>
      <c r="U188" s="4" t="str">
        <f t="shared" si="32"/>
        <v/>
      </c>
      <c r="V188" s="2" t="str">
        <f t="shared" si="33"/>
        <v/>
      </c>
    </row>
    <row r="189" spans="18:22">
      <c r="R189" s="4" t="str">
        <f t="shared" si="29"/>
        <v/>
      </c>
      <c r="S189" s="37" t="str">
        <f t="shared" si="30"/>
        <v/>
      </c>
      <c r="T189" s="18" t="str">
        <f t="shared" si="31"/>
        <v/>
      </c>
      <c r="U189" s="4" t="str">
        <f t="shared" si="32"/>
        <v/>
      </c>
      <c r="V189" s="2" t="str">
        <f t="shared" si="33"/>
        <v/>
      </c>
    </row>
    <row r="190" spans="18:22">
      <c r="R190" s="4" t="str">
        <f t="shared" si="29"/>
        <v/>
      </c>
      <c r="S190" s="37" t="str">
        <f t="shared" si="30"/>
        <v/>
      </c>
      <c r="T190" s="18" t="str">
        <f t="shared" si="31"/>
        <v/>
      </c>
      <c r="U190" s="4" t="str">
        <f t="shared" si="32"/>
        <v/>
      </c>
      <c r="V190" s="2" t="str">
        <f t="shared" si="33"/>
        <v/>
      </c>
    </row>
    <row r="191" spans="18:22">
      <c r="R191" s="4" t="str">
        <f t="shared" si="29"/>
        <v/>
      </c>
      <c r="S191" s="37" t="str">
        <f t="shared" si="30"/>
        <v/>
      </c>
      <c r="T191" s="18" t="str">
        <f t="shared" si="31"/>
        <v/>
      </c>
      <c r="U191" s="4" t="str">
        <f t="shared" si="32"/>
        <v/>
      </c>
      <c r="V191" s="2" t="str">
        <f t="shared" si="33"/>
        <v/>
      </c>
    </row>
    <row r="192" spans="18:22">
      <c r="R192" s="4" t="str">
        <f t="shared" si="29"/>
        <v/>
      </c>
      <c r="S192" s="37" t="str">
        <f t="shared" si="30"/>
        <v/>
      </c>
      <c r="T192" s="18" t="str">
        <f t="shared" si="31"/>
        <v/>
      </c>
      <c r="U192" s="4" t="str">
        <f t="shared" si="32"/>
        <v/>
      </c>
      <c r="V192" s="2" t="str">
        <f t="shared" si="33"/>
        <v/>
      </c>
    </row>
    <row r="193" spans="18:22">
      <c r="R193" s="4" t="str">
        <f t="shared" si="29"/>
        <v/>
      </c>
      <c r="S193" s="37" t="str">
        <f t="shared" si="30"/>
        <v/>
      </c>
      <c r="T193" s="18" t="str">
        <f t="shared" si="31"/>
        <v/>
      </c>
      <c r="U193" s="4" t="str">
        <f t="shared" si="32"/>
        <v/>
      </c>
      <c r="V193" s="2" t="str">
        <f t="shared" si="33"/>
        <v/>
      </c>
    </row>
    <row r="194" spans="18:22">
      <c r="R194" s="4" t="str">
        <f t="shared" si="29"/>
        <v/>
      </c>
      <c r="S194" s="37" t="str">
        <f t="shared" si="30"/>
        <v/>
      </c>
      <c r="T194" s="18" t="str">
        <f t="shared" si="31"/>
        <v/>
      </c>
      <c r="U194" s="4" t="str">
        <f t="shared" si="32"/>
        <v/>
      </c>
      <c r="V194" s="2" t="str">
        <f t="shared" si="33"/>
        <v/>
      </c>
    </row>
    <row r="195" spans="18:22">
      <c r="R195" s="4" t="str">
        <f t="shared" si="29"/>
        <v/>
      </c>
      <c r="S195" s="37" t="str">
        <f t="shared" si="30"/>
        <v/>
      </c>
      <c r="T195" s="18" t="str">
        <f t="shared" si="31"/>
        <v/>
      </c>
      <c r="U195" s="4" t="str">
        <f t="shared" si="32"/>
        <v/>
      </c>
      <c r="V195" s="2" t="str">
        <f t="shared" si="33"/>
        <v/>
      </c>
    </row>
    <row r="196" spans="18:22">
      <c r="R196" s="4" t="str">
        <f t="shared" si="29"/>
        <v/>
      </c>
      <c r="S196" s="37" t="str">
        <f t="shared" si="30"/>
        <v/>
      </c>
      <c r="T196" s="18" t="str">
        <f t="shared" si="31"/>
        <v/>
      </c>
      <c r="U196" s="4" t="str">
        <f t="shared" si="32"/>
        <v/>
      </c>
      <c r="V196" s="2" t="str">
        <f t="shared" si="33"/>
        <v/>
      </c>
    </row>
    <row r="197" spans="18:22">
      <c r="R197" s="4" t="str">
        <f t="shared" si="29"/>
        <v/>
      </c>
      <c r="S197" s="37" t="str">
        <f t="shared" si="30"/>
        <v/>
      </c>
      <c r="T197" s="18" t="str">
        <f t="shared" si="31"/>
        <v/>
      </c>
      <c r="U197" s="4" t="str">
        <f t="shared" si="32"/>
        <v/>
      </c>
      <c r="V197" s="2" t="str">
        <f t="shared" si="33"/>
        <v/>
      </c>
    </row>
    <row r="198" spans="18:22">
      <c r="R198" s="4" t="str">
        <f t="shared" si="29"/>
        <v/>
      </c>
      <c r="S198" s="37" t="str">
        <f t="shared" si="30"/>
        <v/>
      </c>
      <c r="T198" s="18" t="str">
        <f t="shared" si="31"/>
        <v/>
      </c>
      <c r="U198" s="4" t="str">
        <f t="shared" si="32"/>
        <v/>
      </c>
      <c r="V198" s="2" t="str">
        <f t="shared" si="33"/>
        <v/>
      </c>
    </row>
    <row r="199" spans="18:22">
      <c r="R199" s="4" t="str">
        <f t="shared" si="29"/>
        <v/>
      </c>
      <c r="S199" s="37" t="str">
        <f t="shared" si="30"/>
        <v/>
      </c>
      <c r="T199" s="18" t="str">
        <f t="shared" si="31"/>
        <v/>
      </c>
      <c r="U199" s="4" t="str">
        <f t="shared" si="32"/>
        <v/>
      </c>
      <c r="V199" s="2" t="str">
        <f t="shared" si="33"/>
        <v/>
      </c>
    </row>
    <row r="200" spans="18:22">
      <c r="R200" s="4" t="str">
        <f t="shared" si="29"/>
        <v/>
      </c>
      <c r="S200" s="37" t="str">
        <f t="shared" si="30"/>
        <v/>
      </c>
      <c r="T200" s="18" t="str">
        <f t="shared" si="31"/>
        <v/>
      </c>
      <c r="U200" s="4" t="str">
        <f t="shared" si="32"/>
        <v/>
      </c>
      <c r="V200" s="2" t="str">
        <f t="shared" si="33"/>
        <v/>
      </c>
    </row>
    <row r="201" spans="18:22">
      <c r="R201" s="4" t="str">
        <f t="shared" ref="R201:R231" si="34">IF(V201="","",$C$5)</f>
        <v/>
      </c>
      <c r="S201" s="37" t="str">
        <f t="shared" ref="S201:S231" si="35">IF(V201="","",B11)</f>
        <v/>
      </c>
      <c r="T201" s="18" t="str">
        <f t="shared" ref="T201:T231" si="36">IF(V201="","",N$6)</f>
        <v/>
      </c>
      <c r="U201" s="4" t="str">
        <f t="shared" ref="U201:U231" si="37">IF(V201="","",$N$7)</f>
        <v/>
      </c>
      <c r="V201" s="2" t="str">
        <f t="shared" ref="V201:V231" si="38">IF(N11&gt;0,N11,"")</f>
        <v/>
      </c>
    </row>
    <row r="202" spans="18:22">
      <c r="R202" s="4" t="str">
        <f t="shared" si="34"/>
        <v/>
      </c>
      <c r="S202" s="37" t="str">
        <f t="shared" si="35"/>
        <v/>
      </c>
      <c r="T202" s="18" t="str">
        <f t="shared" si="36"/>
        <v/>
      </c>
      <c r="U202" s="4" t="str">
        <f t="shared" si="37"/>
        <v/>
      </c>
      <c r="V202" s="2" t="str">
        <f t="shared" si="38"/>
        <v/>
      </c>
    </row>
    <row r="203" spans="18:22">
      <c r="R203" s="4" t="str">
        <f t="shared" si="34"/>
        <v/>
      </c>
      <c r="S203" s="37" t="str">
        <f t="shared" si="35"/>
        <v/>
      </c>
      <c r="T203" s="18" t="str">
        <f t="shared" si="36"/>
        <v/>
      </c>
      <c r="U203" s="4" t="str">
        <f t="shared" si="37"/>
        <v/>
      </c>
      <c r="V203" s="2" t="str">
        <f t="shared" si="38"/>
        <v/>
      </c>
    </row>
    <row r="204" spans="18:22">
      <c r="R204" s="4" t="str">
        <f t="shared" si="34"/>
        <v/>
      </c>
      <c r="S204" s="37" t="str">
        <f t="shared" si="35"/>
        <v/>
      </c>
      <c r="T204" s="18" t="str">
        <f t="shared" si="36"/>
        <v/>
      </c>
      <c r="U204" s="4" t="str">
        <f t="shared" si="37"/>
        <v/>
      </c>
      <c r="V204" s="2" t="str">
        <f t="shared" si="38"/>
        <v/>
      </c>
    </row>
    <row r="205" spans="18:22">
      <c r="R205" s="4" t="str">
        <f t="shared" si="34"/>
        <v/>
      </c>
      <c r="S205" s="37" t="str">
        <f t="shared" si="35"/>
        <v/>
      </c>
      <c r="T205" s="18" t="str">
        <f t="shared" si="36"/>
        <v/>
      </c>
      <c r="U205" s="4" t="str">
        <f t="shared" si="37"/>
        <v/>
      </c>
      <c r="V205" s="2" t="str">
        <f t="shared" si="38"/>
        <v/>
      </c>
    </row>
    <row r="206" spans="18:22">
      <c r="R206" s="4" t="str">
        <f t="shared" si="34"/>
        <v/>
      </c>
      <c r="S206" s="37" t="str">
        <f t="shared" si="35"/>
        <v/>
      </c>
      <c r="T206" s="18" t="str">
        <f t="shared" si="36"/>
        <v/>
      </c>
      <c r="U206" s="4" t="str">
        <f t="shared" si="37"/>
        <v/>
      </c>
      <c r="V206" s="2" t="str">
        <f t="shared" si="38"/>
        <v/>
      </c>
    </row>
    <row r="207" spans="18:22">
      <c r="R207" s="4" t="str">
        <f t="shared" si="34"/>
        <v/>
      </c>
      <c r="S207" s="37" t="str">
        <f t="shared" si="35"/>
        <v/>
      </c>
      <c r="T207" s="18" t="str">
        <f t="shared" si="36"/>
        <v/>
      </c>
      <c r="U207" s="4" t="str">
        <f t="shared" si="37"/>
        <v/>
      </c>
      <c r="V207" s="2" t="str">
        <f t="shared" si="38"/>
        <v/>
      </c>
    </row>
    <row r="208" spans="18:22">
      <c r="R208" s="4" t="str">
        <f t="shared" si="34"/>
        <v/>
      </c>
      <c r="S208" s="37" t="str">
        <f t="shared" si="35"/>
        <v/>
      </c>
      <c r="T208" s="18" t="str">
        <f t="shared" si="36"/>
        <v/>
      </c>
      <c r="U208" s="4" t="str">
        <f t="shared" si="37"/>
        <v/>
      </c>
      <c r="V208" s="2" t="str">
        <f t="shared" si="38"/>
        <v/>
      </c>
    </row>
    <row r="209" spans="18:22">
      <c r="R209" s="4" t="str">
        <f t="shared" si="34"/>
        <v/>
      </c>
      <c r="S209" s="37" t="str">
        <f t="shared" si="35"/>
        <v/>
      </c>
      <c r="T209" s="18" t="str">
        <f t="shared" si="36"/>
        <v/>
      </c>
      <c r="U209" s="4" t="str">
        <f t="shared" si="37"/>
        <v/>
      </c>
      <c r="V209" s="2" t="str">
        <f t="shared" si="38"/>
        <v/>
      </c>
    </row>
    <row r="210" spans="18:22">
      <c r="R210" s="4" t="str">
        <f t="shared" si="34"/>
        <v/>
      </c>
      <c r="S210" s="37" t="str">
        <f t="shared" si="35"/>
        <v/>
      </c>
      <c r="T210" s="18" t="str">
        <f t="shared" si="36"/>
        <v/>
      </c>
      <c r="U210" s="4" t="str">
        <f t="shared" si="37"/>
        <v/>
      </c>
      <c r="V210" s="2" t="str">
        <f t="shared" si="38"/>
        <v/>
      </c>
    </row>
    <row r="211" spans="18:22">
      <c r="R211" s="4" t="str">
        <f t="shared" si="34"/>
        <v/>
      </c>
      <c r="S211" s="37" t="str">
        <f t="shared" si="35"/>
        <v/>
      </c>
      <c r="T211" s="18" t="str">
        <f t="shared" si="36"/>
        <v/>
      </c>
      <c r="U211" s="4" t="str">
        <f t="shared" si="37"/>
        <v/>
      </c>
      <c r="V211" s="2" t="str">
        <f t="shared" si="38"/>
        <v/>
      </c>
    </row>
    <row r="212" spans="18:22">
      <c r="R212" s="4" t="str">
        <f t="shared" si="34"/>
        <v/>
      </c>
      <c r="S212" s="37" t="str">
        <f t="shared" si="35"/>
        <v/>
      </c>
      <c r="T212" s="18" t="str">
        <f t="shared" si="36"/>
        <v/>
      </c>
      <c r="U212" s="4" t="str">
        <f t="shared" si="37"/>
        <v/>
      </c>
      <c r="V212" s="2" t="str">
        <f t="shared" si="38"/>
        <v/>
      </c>
    </row>
    <row r="213" spans="18:22">
      <c r="R213" s="4" t="str">
        <f t="shared" si="34"/>
        <v/>
      </c>
      <c r="S213" s="37" t="str">
        <f t="shared" si="35"/>
        <v/>
      </c>
      <c r="T213" s="18" t="str">
        <f t="shared" si="36"/>
        <v/>
      </c>
      <c r="U213" s="4" t="str">
        <f t="shared" si="37"/>
        <v/>
      </c>
      <c r="V213" s="2" t="str">
        <f t="shared" si="38"/>
        <v/>
      </c>
    </row>
    <row r="214" spans="18:22">
      <c r="R214" s="4" t="str">
        <f t="shared" si="34"/>
        <v/>
      </c>
      <c r="S214" s="37" t="str">
        <f t="shared" si="35"/>
        <v/>
      </c>
      <c r="T214" s="18" t="str">
        <f t="shared" si="36"/>
        <v/>
      </c>
      <c r="U214" s="4" t="str">
        <f t="shared" si="37"/>
        <v/>
      </c>
      <c r="V214" s="2" t="str">
        <f t="shared" si="38"/>
        <v/>
      </c>
    </row>
    <row r="215" spans="18:22">
      <c r="R215" s="4" t="str">
        <f t="shared" si="34"/>
        <v/>
      </c>
      <c r="S215" s="37" t="str">
        <f t="shared" si="35"/>
        <v/>
      </c>
      <c r="T215" s="18" t="str">
        <f t="shared" si="36"/>
        <v/>
      </c>
      <c r="U215" s="4" t="str">
        <f t="shared" si="37"/>
        <v/>
      </c>
      <c r="V215" s="2" t="str">
        <f t="shared" si="38"/>
        <v/>
      </c>
    </row>
    <row r="216" spans="18:22">
      <c r="R216" s="4" t="str">
        <f t="shared" si="34"/>
        <v/>
      </c>
      <c r="S216" s="37" t="str">
        <f t="shared" si="35"/>
        <v/>
      </c>
      <c r="T216" s="18" t="str">
        <f t="shared" si="36"/>
        <v/>
      </c>
      <c r="U216" s="4" t="str">
        <f t="shared" si="37"/>
        <v/>
      </c>
      <c r="V216" s="2" t="str">
        <f t="shared" si="38"/>
        <v/>
      </c>
    </row>
    <row r="217" spans="18:22">
      <c r="R217" s="4" t="str">
        <f t="shared" si="34"/>
        <v/>
      </c>
      <c r="S217" s="37" t="str">
        <f t="shared" si="35"/>
        <v/>
      </c>
      <c r="T217" s="18" t="str">
        <f t="shared" si="36"/>
        <v/>
      </c>
      <c r="U217" s="4" t="str">
        <f t="shared" si="37"/>
        <v/>
      </c>
      <c r="V217" s="2" t="str">
        <f t="shared" si="38"/>
        <v/>
      </c>
    </row>
    <row r="218" spans="18:22">
      <c r="R218" s="4" t="str">
        <f t="shared" si="34"/>
        <v/>
      </c>
      <c r="S218" s="37" t="str">
        <f t="shared" si="35"/>
        <v/>
      </c>
      <c r="T218" s="18" t="str">
        <f t="shared" si="36"/>
        <v/>
      </c>
      <c r="U218" s="4" t="str">
        <f t="shared" si="37"/>
        <v/>
      </c>
      <c r="V218" s="2" t="str">
        <f t="shared" si="38"/>
        <v/>
      </c>
    </row>
    <row r="219" spans="18:22">
      <c r="R219" s="4" t="str">
        <f t="shared" si="34"/>
        <v/>
      </c>
      <c r="S219" s="37" t="str">
        <f t="shared" si="35"/>
        <v/>
      </c>
      <c r="T219" s="18" t="str">
        <f t="shared" si="36"/>
        <v/>
      </c>
      <c r="U219" s="4" t="str">
        <f t="shared" si="37"/>
        <v/>
      </c>
      <c r="V219" s="2" t="str">
        <f t="shared" si="38"/>
        <v/>
      </c>
    </row>
    <row r="220" spans="18:22">
      <c r="R220" s="4" t="str">
        <f t="shared" si="34"/>
        <v/>
      </c>
      <c r="S220" s="37" t="str">
        <f t="shared" si="35"/>
        <v/>
      </c>
      <c r="T220" s="18" t="str">
        <f t="shared" si="36"/>
        <v/>
      </c>
      <c r="U220" s="4" t="str">
        <f t="shared" si="37"/>
        <v/>
      </c>
      <c r="V220" s="2" t="str">
        <f t="shared" si="38"/>
        <v/>
      </c>
    </row>
    <row r="221" spans="18:22">
      <c r="R221" s="4" t="str">
        <f t="shared" si="34"/>
        <v/>
      </c>
      <c r="S221" s="37" t="str">
        <f t="shared" si="35"/>
        <v/>
      </c>
      <c r="T221" s="18" t="str">
        <f t="shared" si="36"/>
        <v/>
      </c>
      <c r="U221" s="4" t="str">
        <f t="shared" si="37"/>
        <v/>
      </c>
      <c r="V221" s="2" t="str">
        <f t="shared" si="38"/>
        <v/>
      </c>
    </row>
    <row r="222" spans="18:22">
      <c r="R222" s="4" t="str">
        <f t="shared" si="34"/>
        <v/>
      </c>
      <c r="S222" s="37" t="str">
        <f t="shared" si="35"/>
        <v/>
      </c>
      <c r="T222" s="18" t="str">
        <f t="shared" si="36"/>
        <v/>
      </c>
      <c r="U222" s="4" t="str">
        <f t="shared" si="37"/>
        <v/>
      </c>
      <c r="V222" s="2" t="str">
        <f t="shared" si="38"/>
        <v/>
      </c>
    </row>
    <row r="223" spans="18:22">
      <c r="R223" s="4" t="str">
        <f t="shared" si="34"/>
        <v/>
      </c>
      <c r="S223" s="37" t="str">
        <f t="shared" si="35"/>
        <v/>
      </c>
      <c r="T223" s="18" t="str">
        <f t="shared" si="36"/>
        <v/>
      </c>
      <c r="U223" s="4" t="str">
        <f t="shared" si="37"/>
        <v/>
      </c>
      <c r="V223" s="2" t="str">
        <f t="shared" si="38"/>
        <v/>
      </c>
    </row>
    <row r="224" spans="18:22">
      <c r="R224" s="4" t="str">
        <f t="shared" si="34"/>
        <v/>
      </c>
      <c r="S224" s="37" t="str">
        <f t="shared" si="35"/>
        <v/>
      </c>
      <c r="T224" s="18" t="str">
        <f t="shared" si="36"/>
        <v/>
      </c>
      <c r="U224" s="4" t="str">
        <f t="shared" si="37"/>
        <v/>
      </c>
      <c r="V224" s="2" t="str">
        <f t="shared" si="38"/>
        <v/>
      </c>
    </row>
    <row r="225" spans="18:23">
      <c r="R225" s="4" t="str">
        <f t="shared" si="34"/>
        <v/>
      </c>
      <c r="S225" s="37" t="str">
        <f t="shared" si="35"/>
        <v/>
      </c>
      <c r="T225" s="18" t="str">
        <f t="shared" si="36"/>
        <v/>
      </c>
      <c r="U225" s="4" t="str">
        <f t="shared" si="37"/>
        <v/>
      </c>
      <c r="V225" s="2" t="str">
        <f t="shared" si="38"/>
        <v/>
      </c>
    </row>
    <row r="226" spans="18:23">
      <c r="R226" s="4" t="str">
        <f t="shared" si="34"/>
        <v/>
      </c>
      <c r="S226" s="37" t="str">
        <f t="shared" si="35"/>
        <v/>
      </c>
      <c r="T226" s="18" t="str">
        <f t="shared" si="36"/>
        <v/>
      </c>
      <c r="U226" s="4" t="str">
        <f t="shared" si="37"/>
        <v/>
      </c>
      <c r="V226" s="2" t="str">
        <f t="shared" si="38"/>
        <v/>
      </c>
    </row>
    <row r="227" spans="18:23">
      <c r="R227" s="4" t="str">
        <f t="shared" si="34"/>
        <v/>
      </c>
      <c r="S227" s="37" t="str">
        <f t="shared" si="35"/>
        <v/>
      </c>
      <c r="T227" s="18" t="str">
        <f t="shared" si="36"/>
        <v/>
      </c>
      <c r="U227" s="4" t="str">
        <f t="shared" si="37"/>
        <v/>
      </c>
      <c r="V227" s="2" t="str">
        <f t="shared" si="38"/>
        <v/>
      </c>
    </row>
    <row r="228" spans="18:23">
      <c r="R228" s="4" t="str">
        <f t="shared" si="34"/>
        <v/>
      </c>
      <c r="S228" s="37" t="str">
        <f t="shared" si="35"/>
        <v/>
      </c>
      <c r="T228" s="18" t="str">
        <f t="shared" si="36"/>
        <v/>
      </c>
      <c r="U228" s="4" t="str">
        <f t="shared" si="37"/>
        <v/>
      </c>
      <c r="V228" s="2" t="str">
        <f t="shared" si="38"/>
        <v/>
      </c>
    </row>
    <row r="229" spans="18:23">
      <c r="R229" s="4" t="str">
        <f t="shared" si="34"/>
        <v/>
      </c>
      <c r="S229" s="37" t="str">
        <f t="shared" si="35"/>
        <v/>
      </c>
      <c r="T229" s="18" t="str">
        <f t="shared" si="36"/>
        <v/>
      </c>
      <c r="U229" s="4" t="str">
        <f t="shared" si="37"/>
        <v/>
      </c>
      <c r="V229" s="2" t="str">
        <f t="shared" si="38"/>
        <v/>
      </c>
    </row>
    <row r="230" spans="18:23">
      <c r="R230" s="4" t="str">
        <f t="shared" si="34"/>
        <v/>
      </c>
      <c r="S230" s="37" t="str">
        <f t="shared" si="35"/>
        <v/>
      </c>
      <c r="T230" s="18" t="str">
        <f t="shared" si="36"/>
        <v/>
      </c>
      <c r="U230" s="4" t="str">
        <f t="shared" si="37"/>
        <v/>
      </c>
      <c r="V230" s="2" t="str">
        <f t="shared" si="38"/>
        <v/>
      </c>
    </row>
    <row r="231" spans="18:23">
      <c r="R231" s="4" t="str">
        <f t="shared" si="34"/>
        <v/>
      </c>
      <c r="S231" s="37" t="str">
        <f t="shared" si="35"/>
        <v/>
      </c>
      <c r="T231" s="18" t="str">
        <f t="shared" si="36"/>
        <v/>
      </c>
      <c r="U231" s="4" t="str">
        <f t="shared" si="37"/>
        <v/>
      </c>
      <c r="V231" s="2" t="str">
        <f t="shared" si="38"/>
        <v/>
      </c>
    </row>
    <row r="232" spans="18:23">
      <c r="S232" s="37"/>
    </row>
    <row r="233" spans="18:23">
      <c r="S233" s="37"/>
    </row>
    <row r="234" spans="18:23">
      <c r="S234" s="37"/>
    </row>
    <row r="235" spans="18:23">
      <c r="S235" s="37"/>
      <c r="V235" s="2"/>
      <c r="W235" s="2"/>
    </row>
    <row r="236" spans="18:23">
      <c r="S236" s="37"/>
    </row>
    <row r="237" spans="18:23">
      <c r="S237" s="37"/>
    </row>
    <row r="238" spans="18:23">
      <c r="S238" s="37"/>
    </row>
    <row r="239" spans="18:23">
      <c r="S239" s="37"/>
    </row>
    <row r="240" spans="18:23">
      <c r="S240" s="37"/>
    </row>
  </sheetData>
  <mergeCells count="1">
    <mergeCell ref="C7:E7"/>
  </mergeCells>
  <phoneticPr fontId="3" type="noConversion"/>
  <pageMargins left="0.17" right="0.17" top="0.984251969" bottom="0.984251969" header="0.4921259845" footer="0.4921259845"/>
  <pageSetup paperSize="9" scale="83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pageSetUpPr fitToPage="1"/>
  </sheetPr>
  <dimension ref="A1:W240"/>
  <sheetViews>
    <sheetView zoomScaleNormal="100" workbookViewId="0">
      <selection activeCell="C1" sqref="C1"/>
    </sheetView>
  </sheetViews>
  <sheetFormatPr baseColWidth="10" defaultRowHeight="12.75"/>
  <cols>
    <col min="1" max="1" width="1.28515625" style="23" customWidth="1"/>
    <col min="2" max="2" width="14.85546875" style="4" bestFit="1" customWidth="1"/>
    <col min="3" max="4" width="11.5703125" style="23" bestFit="1" customWidth="1"/>
    <col min="5" max="5" width="9.7109375" style="23" customWidth="1"/>
    <col min="6" max="6" width="10" style="23" hidden="1" customWidth="1"/>
    <col min="7" max="7" width="11.5703125" style="4" bestFit="1" customWidth="1"/>
    <col min="8" max="8" width="9.42578125" style="23" customWidth="1"/>
    <col min="9" max="9" width="10.140625" style="23" customWidth="1"/>
    <col min="10" max="10" width="10" style="23" customWidth="1"/>
    <col min="11" max="11" width="12.7109375" style="23" hidden="1" customWidth="1"/>
    <col min="12" max="12" width="10.42578125" style="23" hidden="1" customWidth="1"/>
    <col min="13" max="13" width="9.7109375" style="23" hidden="1" customWidth="1"/>
    <col min="14" max="14" width="10.85546875" style="23" customWidth="1"/>
    <col min="15" max="16" width="11.5703125" style="4" bestFit="1" customWidth="1"/>
    <col min="17" max="17" width="11.42578125" style="23"/>
    <col min="18" max="18" width="11.42578125" style="4"/>
    <col min="19" max="20" width="11.5703125" style="4" bestFit="1" customWidth="1"/>
    <col min="21" max="21" width="23" style="4" bestFit="1" customWidth="1"/>
    <col min="22" max="22" width="11.42578125" style="4"/>
    <col min="23" max="23" width="11.5703125" style="4" bestFit="1" customWidth="1"/>
    <col min="24" max="16384" width="11.42578125" style="23"/>
  </cols>
  <sheetData>
    <row r="1" spans="1:23" s="4" customFormat="1">
      <c r="A1" s="84">
        <f>+C1</f>
        <v>41456</v>
      </c>
      <c r="B1" s="1" t="s">
        <v>0</v>
      </c>
      <c r="C1" s="1">
        <f>DATE(YEAR(SAISIE!C3),MONTH(SAISIE!C3)+4,1)</f>
        <v>41456</v>
      </c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23" s="4" customFormat="1">
      <c r="B2" s="1"/>
      <c r="C2" s="1"/>
      <c r="D2" s="1"/>
      <c r="E2" s="1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23" s="4" customFormat="1" ht="18">
      <c r="B3" s="42" t="str">
        <f>+SAISIE!C10</f>
        <v>TEST</v>
      </c>
      <c r="D3" s="1"/>
      <c r="E3" s="1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23" s="4" customFormat="1">
      <c r="B4" s="1"/>
      <c r="C4" s="1"/>
      <c r="D4" s="1"/>
      <c r="E4" s="1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23" s="4" customFormat="1">
      <c r="B5" s="21" t="s">
        <v>21</v>
      </c>
      <c r="C5" s="22" t="str">
        <f>+SAISIE!C18</f>
        <v>CA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23" s="4" customFormat="1" ht="13.5" thickBot="1">
      <c r="C6" s="18">
        <f>+SAISIE!C13</f>
        <v>7071000</v>
      </c>
      <c r="D6" s="18">
        <f>+SAISIE!D13</f>
        <v>70711000</v>
      </c>
      <c r="E6" s="18">
        <f>+décembre!E6</f>
        <v>7070000</v>
      </c>
      <c r="F6" s="18">
        <f>+décembre!F6</f>
        <v>0</v>
      </c>
      <c r="G6" s="18"/>
      <c r="H6" s="18">
        <f>+SAISIE!H13</f>
        <v>58100000</v>
      </c>
      <c r="I6" s="18">
        <f>+SAISIE!I13</f>
        <v>58200000</v>
      </c>
      <c r="J6" s="18">
        <f>+SAISIE!J13</f>
        <v>58300000</v>
      </c>
      <c r="K6" s="18">
        <f>+décembre!K6</f>
        <v>0</v>
      </c>
      <c r="L6" s="18">
        <f>+décembre!L6</f>
        <v>0</v>
      </c>
      <c r="M6" s="18" t="str">
        <f>+décembre!M6</f>
        <v>40101000</v>
      </c>
      <c r="N6" s="18">
        <f>+décembre!N6</f>
        <v>10800000</v>
      </c>
      <c r="O6" s="2"/>
      <c r="P6" s="2"/>
    </row>
    <row r="7" spans="1:23" s="4" customFormat="1" ht="13.5" thickTop="1">
      <c r="B7" s="5" t="s">
        <v>1</v>
      </c>
      <c r="C7" s="96" t="s">
        <v>2</v>
      </c>
      <c r="D7" s="97"/>
      <c r="E7" s="98"/>
      <c r="F7" s="6" t="s">
        <v>3</v>
      </c>
      <c r="G7" s="6" t="s">
        <v>4</v>
      </c>
      <c r="H7" s="19" t="str">
        <f>+SAISIE!H14</f>
        <v>REMISE ESPECES</v>
      </c>
      <c r="I7" s="19" t="str">
        <f>+SAISIE!I14</f>
        <v>REMISE CHEQUES</v>
      </c>
      <c r="J7" s="19" t="str">
        <f>+SAISIE!J14</f>
        <v>REMISE CBL</v>
      </c>
      <c r="K7" s="19">
        <f>+décembre!K7</f>
        <v>0</v>
      </c>
      <c r="L7" s="19" t="str">
        <f>+décembre!L7</f>
        <v>AUTRES</v>
      </c>
      <c r="M7" s="19" t="str">
        <f>+décembre!M7</f>
        <v>RGT FRS</v>
      </c>
      <c r="N7" s="19" t="str">
        <f>+décembre!N7</f>
        <v>PLVT PERSO</v>
      </c>
      <c r="O7" s="6" t="s">
        <v>4</v>
      </c>
      <c r="P7" s="30" t="s">
        <v>6</v>
      </c>
    </row>
    <row r="8" spans="1:23" s="4" customFormat="1" ht="27.75" customHeight="1">
      <c r="B8" s="87">
        <f>+C1</f>
        <v>41456</v>
      </c>
      <c r="C8" s="8" t="str">
        <f>+SAISIE!C15</f>
        <v>VENTES 19.6 %</v>
      </c>
      <c r="D8" s="8" t="str">
        <f>+SAISIE!D15</f>
        <v>VENTES 7%</v>
      </c>
      <c r="E8" s="8" t="str">
        <f>+décembre!E8</f>
        <v>VENTES 5,5%</v>
      </c>
      <c r="F8" s="8">
        <f>+décembre!F8</f>
        <v>0</v>
      </c>
      <c r="G8" s="10" t="s">
        <v>2</v>
      </c>
      <c r="H8" s="10" t="str">
        <f>+SAISIE!H15</f>
        <v>ESP</v>
      </c>
      <c r="I8" s="10" t="str">
        <f>+SAISIE!I15</f>
        <v>CHQ</v>
      </c>
      <c r="J8" s="10" t="str">
        <f>+SAISIE!J15</f>
        <v>CB</v>
      </c>
      <c r="K8" s="10">
        <f>+décembre!K8</f>
        <v>0</v>
      </c>
      <c r="L8" s="10">
        <f>+décembre!L8</f>
        <v>0</v>
      </c>
      <c r="M8" s="10" t="str">
        <f>+décembre!M8</f>
        <v>ESP</v>
      </c>
      <c r="N8" s="10" t="str">
        <f>+décembre!N8</f>
        <v>PERSO</v>
      </c>
      <c r="O8" s="10" t="s">
        <v>10</v>
      </c>
      <c r="P8" s="31" t="s">
        <v>11</v>
      </c>
    </row>
    <row r="9" spans="1:23">
      <c r="B9" s="11"/>
      <c r="C9" s="25"/>
      <c r="D9" s="25"/>
      <c r="E9" s="25"/>
      <c r="F9" s="25"/>
      <c r="G9" s="12"/>
      <c r="H9" s="25"/>
      <c r="I9" s="25"/>
      <c r="J9" s="25"/>
      <c r="K9" s="25"/>
      <c r="L9" s="25"/>
      <c r="M9" s="25"/>
      <c r="N9" s="25"/>
      <c r="O9" s="12"/>
      <c r="P9" s="33"/>
    </row>
    <row r="10" spans="1:23">
      <c r="B10" s="14" t="s">
        <v>12</v>
      </c>
      <c r="C10" s="25"/>
      <c r="D10" s="25"/>
      <c r="E10" s="25"/>
      <c r="F10" s="25"/>
      <c r="G10" s="12"/>
      <c r="H10" s="25"/>
      <c r="I10" s="25"/>
      <c r="J10" s="25"/>
      <c r="K10" s="25"/>
      <c r="L10" s="25"/>
      <c r="M10" s="25"/>
      <c r="N10" s="25"/>
      <c r="O10" s="12"/>
      <c r="P10" s="33">
        <f>+juin!P41</f>
        <v>1524</v>
      </c>
    </row>
    <row r="11" spans="1:23">
      <c r="B11" s="17">
        <f>C1</f>
        <v>41456</v>
      </c>
      <c r="C11" s="26">
        <v>254</v>
      </c>
      <c r="D11" s="26"/>
      <c r="E11" s="26"/>
      <c r="F11" s="26"/>
      <c r="G11" s="32">
        <f t="shared" ref="G11:G41" si="0">SUM(C11:F11)</f>
        <v>254</v>
      </c>
      <c r="H11" s="26"/>
      <c r="I11" s="26"/>
      <c r="J11" s="26"/>
      <c r="K11" s="26"/>
      <c r="L11" s="26"/>
      <c r="M11" s="26"/>
      <c r="N11" s="26"/>
      <c r="O11" s="32">
        <f t="shared" ref="O11:O41" si="1">SUM(H11:N11)</f>
        <v>0</v>
      </c>
      <c r="P11" s="34">
        <f t="shared" ref="P11:P41" si="2">P10+G11-O11</f>
        <v>1778</v>
      </c>
      <c r="R11" s="4" t="str">
        <f>IF(W11="","",$C$5)</f>
        <v>CA</v>
      </c>
      <c r="S11" s="37">
        <f>IF(AND(W11&lt;&gt;"",$B$41&gt;0),$B$41,IF(AND(W11&lt;&gt;"",$B$40&gt;0),$B$40,IF(AND(W11&lt;&gt;"",$B$39&gt;0),$B$39,IF(AND(W11&lt;&gt;"",$B$38&gt;0),$B$38,""))))</f>
        <v>41486</v>
      </c>
      <c r="T11" s="18">
        <f>IF(W11="","",C6)</f>
        <v>7071000</v>
      </c>
      <c r="U11" s="85">
        <f>IF(W11="","",$C$1)</f>
        <v>41456</v>
      </c>
      <c r="W11" s="2">
        <f>IF(C42&gt;0,C42,"")</f>
        <v>254</v>
      </c>
    </row>
    <row r="12" spans="1:23">
      <c r="B12" s="17">
        <f>+B11+1</f>
        <v>41457</v>
      </c>
      <c r="C12" s="26"/>
      <c r="D12" s="26"/>
      <c r="E12" s="26"/>
      <c r="F12" s="26"/>
      <c r="G12" s="32">
        <f t="shared" si="0"/>
        <v>0</v>
      </c>
      <c r="H12" s="26"/>
      <c r="I12" s="26"/>
      <c r="J12" s="26"/>
      <c r="K12" s="26"/>
      <c r="L12" s="26"/>
      <c r="M12" s="26"/>
      <c r="N12" s="26"/>
      <c r="O12" s="32">
        <f t="shared" si="1"/>
        <v>0</v>
      </c>
      <c r="P12" s="34">
        <f t="shared" si="2"/>
        <v>1778</v>
      </c>
      <c r="R12" s="4" t="str">
        <f>IF(W12="","",$C$5)</f>
        <v/>
      </c>
      <c r="S12" s="37" t="str">
        <f t="shared" ref="S12:S14" si="3">IF(AND(W12&lt;&gt;"",$B$41&gt;0),$B$41,IF(AND(W12&lt;&gt;"",$B$40&gt;0),$B$40,IF(AND(W12&lt;&gt;"",$B$39&gt;0),$B$39,IF(AND(W12&lt;&gt;"",$B$38&gt;0),$B$38,""))))</f>
        <v/>
      </c>
      <c r="T12" s="18" t="str">
        <f>IF(W12="","",D6)</f>
        <v/>
      </c>
      <c r="U12" s="85" t="str">
        <f t="shared" ref="U12:U13" si="4">IF(W12="","",$C$1)</f>
        <v/>
      </c>
      <c r="W12" s="2" t="str">
        <f>IF(D42&gt;0,D42,"")</f>
        <v/>
      </c>
    </row>
    <row r="13" spans="1:23">
      <c r="B13" s="17">
        <f t="shared" ref="B13:B41" si="5">+B12+1</f>
        <v>41458</v>
      </c>
      <c r="C13" s="26"/>
      <c r="D13" s="26"/>
      <c r="E13" s="26"/>
      <c r="F13" s="26"/>
      <c r="G13" s="32">
        <f t="shared" si="0"/>
        <v>0</v>
      </c>
      <c r="H13" s="26"/>
      <c r="I13" s="26"/>
      <c r="J13" s="26"/>
      <c r="K13" s="26"/>
      <c r="L13" s="26"/>
      <c r="M13" s="26"/>
      <c r="N13" s="26"/>
      <c r="O13" s="32">
        <f t="shared" si="1"/>
        <v>0</v>
      </c>
      <c r="P13" s="34">
        <f t="shared" si="2"/>
        <v>1778</v>
      </c>
      <c r="R13" s="4" t="str">
        <f>IF(W13="","",$C$5)</f>
        <v/>
      </c>
      <c r="S13" s="37" t="str">
        <f t="shared" si="3"/>
        <v/>
      </c>
      <c r="T13" s="18" t="str">
        <f>IF(W13="","",E6)</f>
        <v/>
      </c>
      <c r="U13" s="85" t="str">
        <f t="shared" si="4"/>
        <v/>
      </c>
      <c r="W13" s="2" t="str">
        <f>IF(E42&gt;0,E42,"")</f>
        <v/>
      </c>
    </row>
    <row r="14" spans="1:23">
      <c r="B14" s="17">
        <f t="shared" si="5"/>
        <v>41459</v>
      </c>
      <c r="C14" s="26"/>
      <c r="D14" s="26"/>
      <c r="E14" s="26"/>
      <c r="F14" s="26"/>
      <c r="G14" s="32">
        <f t="shared" si="0"/>
        <v>0</v>
      </c>
      <c r="H14" s="26"/>
      <c r="I14" s="26"/>
      <c r="J14" s="26"/>
      <c r="K14" s="26"/>
      <c r="L14" s="26"/>
      <c r="M14" s="26"/>
      <c r="N14" s="26"/>
      <c r="O14" s="32">
        <f t="shared" si="1"/>
        <v>0</v>
      </c>
      <c r="P14" s="34">
        <f t="shared" si="2"/>
        <v>1778</v>
      </c>
      <c r="R14" s="4" t="str">
        <f>IF(W14="","",$C$5)</f>
        <v/>
      </c>
      <c r="S14" s="37" t="str">
        <f t="shared" si="3"/>
        <v/>
      </c>
      <c r="T14" s="18" t="str">
        <f>IF(W14="","",F6)</f>
        <v/>
      </c>
      <c r="U14" s="4" t="str">
        <f>IF(W14="","","VENTES AOUT 2011")</f>
        <v/>
      </c>
      <c r="W14" s="2" t="str">
        <f>IF(F42&gt;0,F42,"")</f>
        <v/>
      </c>
    </row>
    <row r="15" spans="1:23">
      <c r="B15" s="17">
        <f t="shared" si="5"/>
        <v>41460</v>
      </c>
      <c r="C15" s="26"/>
      <c r="D15" s="26"/>
      <c r="E15" s="26"/>
      <c r="F15" s="26"/>
      <c r="G15" s="32">
        <f t="shared" si="0"/>
        <v>0</v>
      </c>
      <c r="H15" s="26"/>
      <c r="I15" s="26"/>
      <c r="J15" s="26"/>
      <c r="K15" s="26"/>
      <c r="L15" s="26"/>
      <c r="M15" s="26"/>
      <c r="N15" s="26"/>
      <c r="O15" s="32">
        <f t="shared" si="1"/>
        <v>0</v>
      </c>
      <c r="P15" s="34">
        <f t="shared" si="2"/>
        <v>1778</v>
      </c>
      <c r="R15" s="4" t="str">
        <f t="shared" ref="R15:R78" si="6">IF(V15="","",$C$5)</f>
        <v/>
      </c>
      <c r="S15" s="37" t="str">
        <f t="shared" ref="S15:S45" si="7">IF(V15="","",B11)</f>
        <v/>
      </c>
      <c r="T15" s="18" t="str">
        <f t="shared" ref="T15:T45" si="8">IF(V15="","",H$6)</f>
        <v/>
      </c>
      <c r="U15" s="4" t="str">
        <f t="shared" ref="U15:U45" si="9">IF(V15="","",$H$7)</f>
        <v/>
      </c>
      <c r="V15" s="2" t="str">
        <f t="shared" ref="V15:V45" si="10">IF(H11&gt;0,H11,"")</f>
        <v/>
      </c>
    </row>
    <row r="16" spans="1:23">
      <c r="B16" s="17">
        <f t="shared" si="5"/>
        <v>41461</v>
      </c>
      <c r="C16" s="26"/>
      <c r="D16" s="26"/>
      <c r="E16" s="26"/>
      <c r="F16" s="26"/>
      <c r="G16" s="32">
        <f t="shared" si="0"/>
        <v>0</v>
      </c>
      <c r="H16" s="26"/>
      <c r="I16" s="26"/>
      <c r="J16" s="26"/>
      <c r="K16" s="26"/>
      <c r="L16" s="26"/>
      <c r="M16" s="26"/>
      <c r="N16" s="26"/>
      <c r="O16" s="32">
        <f t="shared" si="1"/>
        <v>0</v>
      </c>
      <c r="P16" s="34">
        <f t="shared" si="2"/>
        <v>1778</v>
      </c>
      <c r="R16" s="4" t="str">
        <f t="shared" si="6"/>
        <v/>
      </c>
      <c r="S16" s="37" t="str">
        <f t="shared" si="7"/>
        <v/>
      </c>
      <c r="T16" s="18" t="str">
        <f t="shared" si="8"/>
        <v/>
      </c>
      <c r="U16" s="4" t="str">
        <f t="shared" si="9"/>
        <v/>
      </c>
      <c r="V16" s="2" t="str">
        <f t="shared" si="10"/>
        <v/>
      </c>
    </row>
    <row r="17" spans="2:22">
      <c r="B17" s="17">
        <f t="shared" si="5"/>
        <v>41462</v>
      </c>
      <c r="C17" s="26"/>
      <c r="D17" s="26"/>
      <c r="E17" s="26"/>
      <c r="F17" s="26"/>
      <c r="G17" s="32">
        <f t="shared" si="0"/>
        <v>0</v>
      </c>
      <c r="H17" s="26"/>
      <c r="I17" s="26"/>
      <c r="J17" s="26"/>
      <c r="K17" s="26"/>
      <c r="L17" s="26"/>
      <c r="M17" s="26"/>
      <c r="N17" s="26"/>
      <c r="O17" s="32">
        <f t="shared" si="1"/>
        <v>0</v>
      </c>
      <c r="P17" s="34">
        <f t="shared" si="2"/>
        <v>1778</v>
      </c>
      <c r="R17" s="4" t="str">
        <f t="shared" si="6"/>
        <v/>
      </c>
      <c r="S17" s="37" t="str">
        <f t="shared" si="7"/>
        <v/>
      </c>
      <c r="T17" s="18" t="str">
        <f t="shared" si="8"/>
        <v/>
      </c>
      <c r="U17" s="4" t="str">
        <f t="shared" si="9"/>
        <v/>
      </c>
      <c r="V17" s="2" t="str">
        <f t="shared" si="10"/>
        <v/>
      </c>
    </row>
    <row r="18" spans="2:22">
      <c r="B18" s="17">
        <f t="shared" si="5"/>
        <v>41463</v>
      </c>
      <c r="C18" s="26"/>
      <c r="D18" s="26"/>
      <c r="E18" s="26"/>
      <c r="F18" s="26"/>
      <c r="G18" s="32">
        <f t="shared" si="0"/>
        <v>0</v>
      </c>
      <c r="H18" s="26"/>
      <c r="I18" s="26"/>
      <c r="J18" s="26"/>
      <c r="K18" s="26"/>
      <c r="L18" s="26"/>
      <c r="M18" s="26"/>
      <c r="N18" s="26"/>
      <c r="O18" s="32">
        <f t="shared" si="1"/>
        <v>0</v>
      </c>
      <c r="P18" s="34">
        <f t="shared" si="2"/>
        <v>1778</v>
      </c>
      <c r="R18" s="4" t="str">
        <f t="shared" si="6"/>
        <v/>
      </c>
      <c r="S18" s="37" t="str">
        <f t="shared" si="7"/>
        <v/>
      </c>
      <c r="T18" s="18" t="str">
        <f t="shared" si="8"/>
        <v/>
      </c>
      <c r="U18" s="4" t="str">
        <f t="shared" si="9"/>
        <v/>
      </c>
      <c r="V18" s="2" t="str">
        <f t="shared" si="10"/>
        <v/>
      </c>
    </row>
    <row r="19" spans="2:22">
      <c r="B19" s="17">
        <f t="shared" si="5"/>
        <v>41464</v>
      </c>
      <c r="C19" s="26"/>
      <c r="D19" s="26"/>
      <c r="E19" s="26"/>
      <c r="F19" s="26"/>
      <c r="G19" s="32">
        <f t="shared" si="0"/>
        <v>0</v>
      </c>
      <c r="H19" s="26"/>
      <c r="I19" s="26"/>
      <c r="J19" s="26"/>
      <c r="K19" s="26"/>
      <c r="L19" s="26"/>
      <c r="M19" s="26"/>
      <c r="N19" s="26"/>
      <c r="O19" s="32">
        <f t="shared" si="1"/>
        <v>0</v>
      </c>
      <c r="P19" s="34">
        <f t="shared" si="2"/>
        <v>1778</v>
      </c>
      <c r="R19" s="4" t="str">
        <f t="shared" si="6"/>
        <v/>
      </c>
      <c r="S19" s="37" t="str">
        <f t="shared" si="7"/>
        <v/>
      </c>
      <c r="T19" s="18" t="str">
        <f t="shared" si="8"/>
        <v/>
      </c>
      <c r="U19" s="4" t="str">
        <f t="shared" si="9"/>
        <v/>
      </c>
      <c r="V19" s="2" t="str">
        <f t="shared" si="10"/>
        <v/>
      </c>
    </row>
    <row r="20" spans="2:22">
      <c r="B20" s="17">
        <f t="shared" si="5"/>
        <v>41465</v>
      </c>
      <c r="C20" s="26"/>
      <c r="D20" s="26"/>
      <c r="E20" s="26"/>
      <c r="F20" s="26"/>
      <c r="G20" s="32">
        <f t="shared" si="0"/>
        <v>0</v>
      </c>
      <c r="H20" s="26"/>
      <c r="I20" s="26"/>
      <c r="J20" s="26"/>
      <c r="K20" s="26"/>
      <c r="L20" s="26"/>
      <c r="M20" s="26"/>
      <c r="N20" s="26"/>
      <c r="O20" s="32">
        <f t="shared" si="1"/>
        <v>0</v>
      </c>
      <c r="P20" s="34">
        <f t="shared" si="2"/>
        <v>1778</v>
      </c>
      <c r="R20" s="4" t="str">
        <f t="shared" si="6"/>
        <v/>
      </c>
      <c r="S20" s="37" t="str">
        <f t="shared" si="7"/>
        <v/>
      </c>
      <c r="T20" s="18" t="str">
        <f t="shared" si="8"/>
        <v/>
      </c>
      <c r="U20" s="4" t="str">
        <f t="shared" si="9"/>
        <v/>
      </c>
      <c r="V20" s="2" t="str">
        <f t="shared" si="10"/>
        <v/>
      </c>
    </row>
    <row r="21" spans="2:22">
      <c r="B21" s="17">
        <f t="shared" si="5"/>
        <v>41466</v>
      </c>
      <c r="C21" s="26"/>
      <c r="D21" s="26"/>
      <c r="E21" s="26"/>
      <c r="F21" s="26"/>
      <c r="G21" s="32">
        <f t="shared" si="0"/>
        <v>0</v>
      </c>
      <c r="H21" s="26"/>
      <c r="I21" s="26"/>
      <c r="J21" s="26"/>
      <c r="K21" s="26"/>
      <c r="L21" s="26"/>
      <c r="M21" s="26"/>
      <c r="N21" s="26"/>
      <c r="O21" s="32">
        <f t="shared" si="1"/>
        <v>0</v>
      </c>
      <c r="P21" s="34">
        <f t="shared" si="2"/>
        <v>1778</v>
      </c>
      <c r="R21" s="4" t="str">
        <f t="shared" si="6"/>
        <v/>
      </c>
      <c r="S21" s="37" t="str">
        <f t="shared" si="7"/>
        <v/>
      </c>
      <c r="T21" s="18" t="str">
        <f t="shared" si="8"/>
        <v/>
      </c>
      <c r="U21" s="4" t="str">
        <f t="shared" si="9"/>
        <v/>
      </c>
      <c r="V21" s="2" t="str">
        <f t="shared" si="10"/>
        <v/>
      </c>
    </row>
    <row r="22" spans="2:22">
      <c r="B22" s="17">
        <f t="shared" si="5"/>
        <v>41467</v>
      </c>
      <c r="C22" s="26"/>
      <c r="D22" s="26"/>
      <c r="E22" s="26"/>
      <c r="F22" s="26"/>
      <c r="G22" s="32">
        <f t="shared" si="0"/>
        <v>0</v>
      </c>
      <c r="H22" s="26"/>
      <c r="I22" s="26"/>
      <c r="J22" s="26"/>
      <c r="K22" s="26"/>
      <c r="L22" s="26"/>
      <c r="M22" s="26"/>
      <c r="N22" s="26"/>
      <c r="O22" s="32">
        <f t="shared" si="1"/>
        <v>0</v>
      </c>
      <c r="P22" s="34">
        <f t="shared" si="2"/>
        <v>1778</v>
      </c>
      <c r="R22" s="4" t="str">
        <f t="shared" si="6"/>
        <v/>
      </c>
      <c r="S22" s="37" t="str">
        <f t="shared" si="7"/>
        <v/>
      </c>
      <c r="T22" s="18" t="str">
        <f t="shared" si="8"/>
        <v/>
      </c>
      <c r="U22" s="4" t="str">
        <f t="shared" si="9"/>
        <v/>
      </c>
      <c r="V22" s="2" t="str">
        <f t="shared" si="10"/>
        <v/>
      </c>
    </row>
    <row r="23" spans="2:22">
      <c r="B23" s="17">
        <f t="shared" si="5"/>
        <v>41468</v>
      </c>
      <c r="C23" s="26"/>
      <c r="D23" s="26"/>
      <c r="E23" s="26"/>
      <c r="F23" s="26"/>
      <c r="G23" s="32">
        <f t="shared" si="0"/>
        <v>0</v>
      </c>
      <c r="H23" s="26"/>
      <c r="I23" s="26"/>
      <c r="J23" s="26"/>
      <c r="K23" s="26"/>
      <c r="L23" s="26"/>
      <c r="M23" s="26"/>
      <c r="N23" s="26"/>
      <c r="O23" s="32">
        <f t="shared" si="1"/>
        <v>0</v>
      </c>
      <c r="P23" s="34">
        <f t="shared" si="2"/>
        <v>1778</v>
      </c>
      <c r="R23" s="4" t="str">
        <f t="shared" si="6"/>
        <v/>
      </c>
      <c r="S23" s="37" t="str">
        <f t="shared" si="7"/>
        <v/>
      </c>
      <c r="T23" s="18" t="str">
        <f t="shared" si="8"/>
        <v/>
      </c>
      <c r="U23" s="4" t="str">
        <f t="shared" si="9"/>
        <v/>
      </c>
      <c r="V23" s="2" t="str">
        <f t="shared" si="10"/>
        <v/>
      </c>
    </row>
    <row r="24" spans="2:22">
      <c r="B24" s="17">
        <f t="shared" si="5"/>
        <v>41469</v>
      </c>
      <c r="C24" s="26"/>
      <c r="D24" s="26"/>
      <c r="E24" s="26"/>
      <c r="F24" s="26"/>
      <c r="G24" s="32">
        <f t="shared" si="0"/>
        <v>0</v>
      </c>
      <c r="H24" s="26"/>
      <c r="I24" s="26"/>
      <c r="J24" s="26"/>
      <c r="K24" s="26"/>
      <c r="L24" s="26"/>
      <c r="M24" s="26"/>
      <c r="N24" s="26"/>
      <c r="O24" s="32">
        <f t="shared" si="1"/>
        <v>0</v>
      </c>
      <c r="P24" s="34">
        <f t="shared" si="2"/>
        <v>1778</v>
      </c>
      <c r="R24" s="4" t="str">
        <f t="shared" si="6"/>
        <v/>
      </c>
      <c r="S24" s="37" t="str">
        <f t="shared" si="7"/>
        <v/>
      </c>
      <c r="T24" s="18" t="str">
        <f t="shared" si="8"/>
        <v/>
      </c>
      <c r="U24" s="4" t="str">
        <f t="shared" si="9"/>
        <v/>
      </c>
      <c r="V24" s="2" t="str">
        <f t="shared" si="10"/>
        <v/>
      </c>
    </row>
    <row r="25" spans="2:22">
      <c r="B25" s="17">
        <f t="shared" si="5"/>
        <v>41470</v>
      </c>
      <c r="C25" s="26"/>
      <c r="D25" s="26"/>
      <c r="E25" s="26"/>
      <c r="F25" s="26"/>
      <c r="G25" s="32">
        <f t="shared" si="0"/>
        <v>0</v>
      </c>
      <c r="H25" s="26"/>
      <c r="I25" s="26"/>
      <c r="J25" s="26"/>
      <c r="K25" s="26"/>
      <c r="L25" s="26"/>
      <c r="M25" s="26"/>
      <c r="N25" s="26"/>
      <c r="O25" s="32">
        <f t="shared" si="1"/>
        <v>0</v>
      </c>
      <c r="P25" s="34">
        <f t="shared" si="2"/>
        <v>1778</v>
      </c>
      <c r="R25" s="4" t="str">
        <f t="shared" si="6"/>
        <v/>
      </c>
      <c r="S25" s="37" t="str">
        <f t="shared" si="7"/>
        <v/>
      </c>
      <c r="T25" s="18" t="str">
        <f t="shared" si="8"/>
        <v/>
      </c>
      <c r="U25" s="4" t="str">
        <f t="shared" si="9"/>
        <v/>
      </c>
      <c r="V25" s="2" t="str">
        <f t="shared" si="10"/>
        <v/>
      </c>
    </row>
    <row r="26" spans="2:22">
      <c r="B26" s="17">
        <f t="shared" si="5"/>
        <v>41471</v>
      </c>
      <c r="C26" s="26"/>
      <c r="D26" s="26"/>
      <c r="E26" s="26"/>
      <c r="F26" s="26"/>
      <c r="G26" s="32">
        <f t="shared" si="0"/>
        <v>0</v>
      </c>
      <c r="H26" s="26"/>
      <c r="I26" s="26"/>
      <c r="J26" s="26"/>
      <c r="K26" s="26"/>
      <c r="L26" s="26"/>
      <c r="M26" s="26"/>
      <c r="N26" s="26"/>
      <c r="O26" s="32">
        <f t="shared" si="1"/>
        <v>0</v>
      </c>
      <c r="P26" s="34">
        <f t="shared" si="2"/>
        <v>1778</v>
      </c>
      <c r="R26" s="4" t="str">
        <f t="shared" si="6"/>
        <v/>
      </c>
      <c r="S26" s="37" t="str">
        <f t="shared" si="7"/>
        <v/>
      </c>
      <c r="T26" s="18" t="str">
        <f t="shared" si="8"/>
        <v/>
      </c>
      <c r="U26" s="4" t="str">
        <f t="shared" si="9"/>
        <v/>
      </c>
      <c r="V26" s="2" t="str">
        <f t="shared" si="10"/>
        <v/>
      </c>
    </row>
    <row r="27" spans="2:22">
      <c r="B27" s="17">
        <f t="shared" si="5"/>
        <v>41472</v>
      </c>
      <c r="C27" s="26"/>
      <c r="D27" s="26"/>
      <c r="E27" s="26"/>
      <c r="F27" s="26"/>
      <c r="G27" s="32">
        <f t="shared" si="0"/>
        <v>0</v>
      </c>
      <c r="H27" s="26"/>
      <c r="I27" s="26"/>
      <c r="J27" s="26"/>
      <c r="K27" s="26"/>
      <c r="L27" s="26"/>
      <c r="M27" s="26"/>
      <c r="N27" s="26"/>
      <c r="O27" s="32">
        <f t="shared" si="1"/>
        <v>0</v>
      </c>
      <c r="P27" s="34">
        <f t="shared" si="2"/>
        <v>1778</v>
      </c>
      <c r="R27" s="4" t="str">
        <f t="shared" si="6"/>
        <v/>
      </c>
      <c r="S27" s="37" t="str">
        <f t="shared" si="7"/>
        <v/>
      </c>
      <c r="T27" s="18" t="str">
        <f t="shared" si="8"/>
        <v/>
      </c>
      <c r="U27" s="4" t="str">
        <f t="shared" si="9"/>
        <v/>
      </c>
      <c r="V27" s="2" t="str">
        <f t="shared" si="10"/>
        <v/>
      </c>
    </row>
    <row r="28" spans="2:22">
      <c r="B28" s="17">
        <f t="shared" si="5"/>
        <v>41473</v>
      </c>
      <c r="C28" s="26"/>
      <c r="D28" s="26"/>
      <c r="E28" s="26"/>
      <c r="F28" s="26"/>
      <c r="G28" s="32">
        <f t="shared" si="0"/>
        <v>0</v>
      </c>
      <c r="H28" s="26"/>
      <c r="I28" s="26"/>
      <c r="J28" s="26"/>
      <c r="K28" s="26"/>
      <c r="L28" s="26"/>
      <c r="M28" s="26"/>
      <c r="N28" s="26"/>
      <c r="O28" s="32">
        <f t="shared" si="1"/>
        <v>0</v>
      </c>
      <c r="P28" s="34">
        <f t="shared" si="2"/>
        <v>1778</v>
      </c>
      <c r="R28" s="4" t="str">
        <f t="shared" si="6"/>
        <v/>
      </c>
      <c r="S28" s="37" t="str">
        <f t="shared" si="7"/>
        <v/>
      </c>
      <c r="T28" s="18" t="str">
        <f t="shared" si="8"/>
        <v/>
      </c>
      <c r="U28" s="4" t="str">
        <f t="shared" si="9"/>
        <v/>
      </c>
      <c r="V28" s="2" t="str">
        <f t="shared" si="10"/>
        <v/>
      </c>
    </row>
    <row r="29" spans="2:22">
      <c r="B29" s="17">
        <f t="shared" si="5"/>
        <v>41474</v>
      </c>
      <c r="C29" s="26"/>
      <c r="D29" s="26"/>
      <c r="E29" s="26"/>
      <c r="F29" s="26"/>
      <c r="G29" s="32">
        <f t="shared" si="0"/>
        <v>0</v>
      </c>
      <c r="H29" s="26"/>
      <c r="I29" s="26"/>
      <c r="J29" s="26"/>
      <c r="K29" s="26"/>
      <c r="L29" s="26"/>
      <c r="M29" s="26"/>
      <c r="N29" s="26"/>
      <c r="O29" s="32">
        <f t="shared" si="1"/>
        <v>0</v>
      </c>
      <c r="P29" s="34">
        <f t="shared" si="2"/>
        <v>1778</v>
      </c>
      <c r="R29" s="4" t="str">
        <f t="shared" si="6"/>
        <v/>
      </c>
      <c r="S29" s="37" t="str">
        <f t="shared" si="7"/>
        <v/>
      </c>
      <c r="T29" s="18" t="str">
        <f t="shared" si="8"/>
        <v/>
      </c>
      <c r="U29" s="4" t="str">
        <f t="shared" si="9"/>
        <v/>
      </c>
      <c r="V29" s="2" t="str">
        <f t="shared" si="10"/>
        <v/>
      </c>
    </row>
    <row r="30" spans="2:22">
      <c r="B30" s="17">
        <f t="shared" si="5"/>
        <v>41475</v>
      </c>
      <c r="C30" s="26"/>
      <c r="D30" s="26"/>
      <c r="E30" s="26"/>
      <c r="F30" s="26"/>
      <c r="G30" s="32">
        <f t="shared" si="0"/>
        <v>0</v>
      </c>
      <c r="H30" s="26"/>
      <c r="I30" s="26"/>
      <c r="J30" s="26"/>
      <c r="K30" s="26"/>
      <c r="L30" s="26"/>
      <c r="M30" s="26"/>
      <c r="N30" s="26"/>
      <c r="O30" s="32">
        <f t="shared" si="1"/>
        <v>0</v>
      </c>
      <c r="P30" s="34">
        <f t="shared" si="2"/>
        <v>1778</v>
      </c>
      <c r="R30" s="4" t="str">
        <f t="shared" si="6"/>
        <v/>
      </c>
      <c r="S30" s="37" t="str">
        <f t="shared" si="7"/>
        <v/>
      </c>
      <c r="T30" s="18" t="str">
        <f t="shared" si="8"/>
        <v/>
      </c>
      <c r="U30" s="4" t="str">
        <f t="shared" si="9"/>
        <v/>
      </c>
      <c r="V30" s="2" t="str">
        <f t="shared" si="10"/>
        <v/>
      </c>
    </row>
    <row r="31" spans="2:22">
      <c r="B31" s="17">
        <f t="shared" si="5"/>
        <v>41476</v>
      </c>
      <c r="C31" s="26"/>
      <c r="D31" s="26"/>
      <c r="E31" s="26"/>
      <c r="F31" s="26"/>
      <c r="G31" s="32">
        <f t="shared" si="0"/>
        <v>0</v>
      </c>
      <c r="H31" s="26"/>
      <c r="I31" s="26"/>
      <c r="J31" s="26"/>
      <c r="K31" s="26"/>
      <c r="L31" s="26"/>
      <c r="M31" s="26"/>
      <c r="N31" s="26"/>
      <c r="O31" s="32">
        <f t="shared" si="1"/>
        <v>0</v>
      </c>
      <c r="P31" s="34">
        <f t="shared" si="2"/>
        <v>1778</v>
      </c>
      <c r="R31" s="4" t="str">
        <f t="shared" si="6"/>
        <v/>
      </c>
      <c r="S31" s="37" t="str">
        <f t="shared" si="7"/>
        <v/>
      </c>
      <c r="T31" s="18" t="str">
        <f t="shared" si="8"/>
        <v/>
      </c>
      <c r="U31" s="4" t="str">
        <f t="shared" si="9"/>
        <v/>
      </c>
      <c r="V31" s="2" t="str">
        <f t="shared" si="10"/>
        <v/>
      </c>
    </row>
    <row r="32" spans="2:22">
      <c r="B32" s="17">
        <f t="shared" si="5"/>
        <v>41477</v>
      </c>
      <c r="C32" s="26"/>
      <c r="D32" s="26"/>
      <c r="E32" s="26"/>
      <c r="F32" s="26"/>
      <c r="G32" s="32">
        <f t="shared" si="0"/>
        <v>0</v>
      </c>
      <c r="H32" s="26"/>
      <c r="I32" s="26"/>
      <c r="J32" s="26"/>
      <c r="K32" s="26"/>
      <c r="L32" s="26"/>
      <c r="M32" s="26"/>
      <c r="N32" s="26"/>
      <c r="O32" s="32">
        <f t="shared" si="1"/>
        <v>0</v>
      </c>
      <c r="P32" s="34">
        <f t="shared" si="2"/>
        <v>1778</v>
      </c>
      <c r="R32" s="4" t="str">
        <f t="shared" si="6"/>
        <v/>
      </c>
      <c r="S32" s="37" t="str">
        <f t="shared" si="7"/>
        <v/>
      </c>
      <c r="T32" s="18" t="str">
        <f t="shared" si="8"/>
        <v/>
      </c>
      <c r="U32" s="4" t="str">
        <f t="shared" si="9"/>
        <v/>
      </c>
      <c r="V32" s="2" t="str">
        <f t="shared" si="10"/>
        <v/>
      </c>
    </row>
    <row r="33" spans="2:22">
      <c r="B33" s="17">
        <f t="shared" si="5"/>
        <v>41478</v>
      </c>
      <c r="C33" s="26"/>
      <c r="D33" s="26"/>
      <c r="E33" s="26"/>
      <c r="F33" s="26"/>
      <c r="G33" s="32">
        <f t="shared" si="0"/>
        <v>0</v>
      </c>
      <c r="H33" s="26"/>
      <c r="I33" s="26"/>
      <c r="J33" s="26"/>
      <c r="K33" s="26"/>
      <c r="L33" s="26"/>
      <c r="M33" s="26"/>
      <c r="N33" s="26"/>
      <c r="O33" s="32">
        <f t="shared" si="1"/>
        <v>0</v>
      </c>
      <c r="P33" s="34">
        <f t="shared" si="2"/>
        <v>1778</v>
      </c>
      <c r="R33" s="4" t="str">
        <f t="shared" si="6"/>
        <v/>
      </c>
      <c r="S33" s="37" t="str">
        <f t="shared" si="7"/>
        <v/>
      </c>
      <c r="T33" s="18" t="str">
        <f t="shared" si="8"/>
        <v/>
      </c>
      <c r="U33" s="4" t="str">
        <f t="shared" si="9"/>
        <v/>
      </c>
      <c r="V33" s="2" t="str">
        <f t="shared" si="10"/>
        <v/>
      </c>
    </row>
    <row r="34" spans="2:22">
      <c r="B34" s="17">
        <f t="shared" si="5"/>
        <v>41479</v>
      </c>
      <c r="C34" s="26"/>
      <c r="D34" s="26"/>
      <c r="E34" s="26"/>
      <c r="F34" s="26"/>
      <c r="G34" s="32">
        <f t="shared" si="0"/>
        <v>0</v>
      </c>
      <c r="H34" s="26"/>
      <c r="I34" s="26"/>
      <c r="J34" s="27"/>
      <c r="K34" s="26"/>
      <c r="L34" s="26"/>
      <c r="M34" s="26"/>
      <c r="N34" s="26"/>
      <c r="O34" s="32">
        <f t="shared" si="1"/>
        <v>0</v>
      </c>
      <c r="P34" s="34">
        <f t="shared" si="2"/>
        <v>1778</v>
      </c>
      <c r="R34" s="4" t="str">
        <f t="shared" si="6"/>
        <v/>
      </c>
      <c r="S34" s="37" t="str">
        <f t="shared" si="7"/>
        <v/>
      </c>
      <c r="T34" s="18" t="str">
        <f t="shared" si="8"/>
        <v/>
      </c>
      <c r="U34" s="4" t="str">
        <f t="shared" si="9"/>
        <v/>
      </c>
      <c r="V34" s="2" t="str">
        <f t="shared" si="10"/>
        <v/>
      </c>
    </row>
    <row r="35" spans="2:22">
      <c r="B35" s="17">
        <f t="shared" si="5"/>
        <v>41480</v>
      </c>
      <c r="C35" s="26"/>
      <c r="D35" s="26"/>
      <c r="E35" s="26"/>
      <c r="F35" s="26"/>
      <c r="G35" s="32">
        <f t="shared" si="0"/>
        <v>0</v>
      </c>
      <c r="H35" s="26"/>
      <c r="I35" s="26"/>
      <c r="J35" s="26"/>
      <c r="K35" s="26"/>
      <c r="L35" s="26"/>
      <c r="M35" s="26"/>
      <c r="N35" s="26"/>
      <c r="O35" s="32">
        <f t="shared" si="1"/>
        <v>0</v>
      </c>
      <c r="P35" s="34">
        <f t="shared" si="2"/>
        <v>1778</v>
      </c>
      <c r="R35" s="4" t="str">
        <f t="shared" si="6"/>
        <v/>
      </c>
      <c r="S35" s="37" t="str">
        <f t="shared" si="7"/>
        <v/>
      </c>
      <c r="T35" s="18" t="str">
        <f t="shared" si="8"/>
        <v/>
      </c>
      <c r="U35" s="4" t="str">
        <f t="shared" si="9"/>
        <v/>
      </c>
      <c r="V35" s="2" t="str">
        <f t="shared" si="10"/>
        <v/>
      </c>
    </row>
    <row r="36" spans="2:22">
      <c r="B36" s="17">
        <f t="shared" si="5"/>
        <v>41481</v>
      </c>
      <c r="C36" s="26"/>
      <c r="D36" s="26"/>
      <c r="E36" s="26"/>
      <c r="F36" s="26"/>
      <c r="G36" s="32">
        <f t="shared" si="0"/>
        <v>0</v>
      </c>
      <c r="H36" s="26"/>
      <c r="I36" s="26"/>
      <c r="J36" s="26"/>
      <c r="K36" s="26"/>
      <c r="L36" s="26"/>
      <c r="M36" s="26"/>
      <c r="N36" s="26"/>
      <c r="O36" s="32">
        <f t="shared" si="1"/>
        <v>0</v>
      </c>
      <c r="P36" s="34">
        <f t="shared" si="2"/>
        <v>1778</v>
      </c>
      <c r="R36" s="4" t="str">
        <f t="shared" si="6"/>
        <v/>
      </c>
      <c r="S36" s="37" t="str">
        <f t="shared" si="7"/>
        <v/>
      </c>
      <c r="T36" s="18" t="str">
        <f t="shared" si="8"/>
        <v/>
      </c>
      <c r="U36" s="4" t="str">
        <f t="shared" si="9"/>
        <v/>
      </c>
      <c r="V36" s="2" t="str">
        <f t="shared" si="10"/>
        <v/>
      </c>
    </row>
    <row r="37" spans="2:22">
      <c r="B37" s="17">
        <f t="shared" si="5"/>
        <v>41482</v>
      </c>
      <c r="C37" s="26"/>
      <c r="D37" s="26"/>
      <c r="E37" s="26"/>
      <c r="F37" s="26"/>
      <c r="G37" s="32">
        <f t="shared" si="0"/>
        <v>0</v>
      </c>
      <c r="H37" s="26"/>
      <c r="I37" s="26"/>
      <c r="J37" s="26"/>
      <c r="K37" s="26"/>
      <c r="L37" s="26"/>
      <c r="M37" s="26"/>
      <c r="N37" s="26"/>
      <c r="O37" s="32">
        <f t="shared" si="1"/>
        <v>0</v>
      </c>
      <c r="P37" s="34">
        <f t="shared" si="2"/>
        <v>1778</v>
      </c>
      <c r="R37" s="4" t="str">
        <f t="shared" si="6"/>
        <v/>
      </c>
      <c r="S37" s="37" t="str">
        <f t="shared" si="7"/>
        <v/>
      </c>
      <c r="T37" s="18" t="str">
        <f t="shared" si="8"/>
        <v/>
      </c>
      <c r="U37" s="4" t="str">
        <f t="shared" si="9"/>
        <v/>
      </c>
      <c r="V37" s="2" t="str">
        <f t="shared" si="10"/>
        <v/>
      </c>
    </row>
    <row r="38" spans="2:22">
      <c r="B38" s="17">
        <f t="shared" si="5"/>
        <v>41483</v>
      </c>
      <c r="C38" s="26"/>
      <c r="D38" s="26"/>
      <c r="E38" s="26"/>
      <c r="F38" s="26"/>
      <c r="G38" s="32">
        <f t="shared" si="0"/>
        <v>0</v>
      </c>
      <c r="H38" s="26"/>
      <c r="I38" s="26"/>
      <c r="J38" s="26"/>
      <c r="K38" s="26"/>
      <c r="L38" s="26"/>
      <c r="M38" s="26"/>
      <c r="N38" s="26"/>
      <c r="O38" s="32">
        <f t="shared" si="1"/>
        <v>0</v>
      </c>
      <c r="P38" s="34">
        <f t="shared" si="2"/>
        <v>1778</v>
      </c>
      <c r="R38" s="4" t="str">
        <f t="shared" si="6"/>
        <v/>
      </c>
      <c r="S38" s="37" t="str">
        <f t="shared" si="7"/>
        <v/>
      </c>
      <c r="T38" s="18" t="str">
        <f t="shared" si="8"/>
        <v/>
      </c>
      <c r="U38" s="4" t="str">
        <f t="shared" si="9"/>
        <v/>
      </c>
      <c r="V38" s="2" t="str">
        <f t="shared" si="10"/>
        <v/>
      </c>
    </row>
    <row r="39" spans="2:22">
      <c r="B39" s="17">
        <f t="shared" si="5"/>
        <v>41484</v>
      </c>
      <c r="C39" s="26"/>
      <c r="D39" s="26"/>
      <c r="E39" s="26"/>
      <c r="F39" s="26"/>
      <c r="G39" s="32">
        <f t="shared" si="0"/>
        <v>0</v>
      </c>
      <c r="H39" s="26"/>
      <c r="I39" s="26"/>
      <c r="J39" s="26"/>
      <c r="K39" s="26"/>
      <c r="L39" s="26"/>
      <c r="M39" s="26"/>
      <c r="N39" s="26"/>
      <c r="O39" s="32">
        <f t="shared" si="1"/>
        <v>0</v>
      </c>
      <c r="P39" s="34">
        <f t="shared" si="2"/>
        <v>1778</v>
      </c>
      <c r="R39" s="4" t="str">
        <f t="shared" si="6"/>
        <v/>
      </c>
      <c r="S39" s="37" t="str">
        <f t="shared" si="7"/>
        <v/>
      </c>
      <c r="T39" s="18" t="str">
        <f t="shared" si="8"/>
        <v/>
      </c>
      <c r="U39" s="4" t="str">
        <f t="shared" si="9"/>
        <v/>
      </c>
      <c r="V39" s="2" t="str">
        <f t="shared" si="10"/>
        <v/>
      </c>
    </row>
    <row r="40" spans="2:22">
      <c r="B40" s="17">
        <f t="shared" si="5"/>
        <v>41485</v>
      </c>
      <c r="C40" s="26"/>
      <c r="D40" s="26"/>
      <c r="E40" s="26"/>
      <c r="F40" s="26"/>
      <c r="G40" s="32">
        <f t="shared" si="0"/>
        <v>0</v>
      </c>
      <c r="H40" s="26"/>
      <c r="I40" s="26"/>
      <c r="J40" s="26"/>
      <c r="K40" s="26"/>
      <c r="L40" s="26"/>
      <c r="M40" s="26"/>
      <c r="N40" s="26"/>
      <c r="O40" s="32">
        <f t="shared" si="1"/>
        <v>0</v>
      </c>
      <c r="P40" s="34">
        <f t="shared" si="2"/>
        <v>1778</v>
      </c>
      <c r="R40" s="4" t="str">
        <f t="shared" si="6"/>
        <v/>
      </c>
      <c r="S40" s="37" t="str">
        <f t="shared" si="7"/>
        <v/>
      </c>
      <c r="T40" s="18" t="str">
        <f t="shared" si="8"/>
        <v/>
      </c>
      <c r="U40" s="4" t="str">
        <f t="shared" si="9"/>
        <v/>
      </c>
      <c r="V40" s="2" t="str">
        <f t="shared" si="10"/>
        <v/>
      </c>
    </row>
    <row r="41" spans="2:22" ht="13.5" thickBot="1">
      <c r="B41" s="17">
        <f t="shared" si="5"/>
        <v>41486</v>
      </c>
      <c r="C41" s="28"/>
      <c r="D41" s="28"/>
      <c r="E41" s="28"/>
      <c r="F41" s="28"/>
      <c r="G41" s="16">
        <f t="shared" si="0"/>
        <v>0</v>
      </c>
      <c r="H41" s="28"/>
      <c r="I41" s="28"/>
      <c r="J41" s="28"/>
      <c r="K41" s="28"/>
      <c r="L41" s="28"/>
      <c r="M41" s="28"/>
      <c r="N41" s="28"/>
      <c r="O41" s="35">
        <f t="shared" si="1"/>
        <v>0</v>
      </c>
      <c r="P41" s="36">
        <f t="shared" si="2"/>
        <v>1778</v>
      </c>
      <c r="R41" s="4" t="str">
        <f t="shared" si="6"/>
        <v/>
      </c>
      <c r="S41" s="37" t="str">
        <f t="shared" si="7"/>
        <v/>
      </c>
      <c r="T41" s="18" t="str">
        <f t="shared" si="8"/>
        <v/>
      </c>
      <c r="U41" s="4" t="str">
        <f t="shared" si="9"/>
        <v/>
      </c>
      <c r="V41" s="2" t="str">
        <f t="shared" si="10"/>
        <v/>
      </c>
    </row>
    <row r="42" spans="2:22" ht="14.25" thickTop="1" thickBot="1">
      <c r="B42" s="15"/>
      <c r="C42" s="28">
        <f t="shared" ref="C42:O42" si="11">SUM(C11:C41)</f>
        <v>254</v>
      </c>
      <c r="D42" s="28">
        <f t="shared" si="11"/>
        <v>0</v>
      </c>
      <c r="E42" s="28">
        <f t="shared" si="11"/>
        <v>0</v>
      </c>
      <c r="F42" s="28">
        <f t="shared" si="11"/>
        <v>0</v>
      </c>
      <c r="G42" s="16">
        <f t="shared" si="11"/>
        <v>254</v>
      </c>
      <c r="H42" s="28">
        <f t="shared" si="11"/>
        <v>0</v>
      </c>
      <c r="I42" s="28">
        <f t="shared" si="11"/>
        <v>0</v>
      </c>
      <c r="J42" s="28">
        <f t="shared" si="11"/>
        <v>0</v>
      </c>
      <c r="K42" s="28">
        <f t="shared" si="11"/>
        <v>0</v>
      </c>
      <c r="L42" s="28">
        <f t="shared" si="11"/>
        <v>0</v>
      </c>
      <c r="M42" s="28">
        <f t="shared" si="11"/>
        <v>0</v>
      </c>
      <c r="N42" s="28">
        <f t="shared" si="11"/>
        <v>0</v>
      </c>
      <c r="O42" s="16">
        <f t="shared" si="11"/>
        <v>0</v>
      </c>
      <c r="P42" s="36"/>
      <c r="R42" s="4" t="str">
        <f t="shared" si="6"/>
        <v/>
      </c>
      <c r="S42" s="37" t="str">
        <f t="shared" si="7"/>
        <v/>
      </c>
      <c r="T42" s="18" t="str">
        <f t="shared" si="8"/>
        <v/>
      </c>
      <c r="U42" s="4" t="str">
        <f t="shared" si="9"/>
        <v/>
      </c>
      <c r="V42" s="2" t="str">
        <f t="shared" si="10"/>
        <v/>
      </c>
    </row>
    <row r="43" spans="2:22" ht="13.5" thickTop="1">
      <c r="R43" s="4" t="str">
        <f t="shared" si="6"/>
        <v/>
      </c>
      <c r="S43" s="37" t="str">
        <f t="shared" si="7"/>
        <v/>
      </c>
      <c r="T43" s="18" t="str">
        <f t="shared" si="8"/>
        <v/>
      </c>
      <c r="U43" s="4" t="str">
        <f t="shared" si="9"/>
        <v/>
      </c>
      <c r="V43" s="2" t="str">
        <f t="shared" si="10"/>
        <v/>
      </c>
    </row>
    <row r="44" spans="2:22">
      <c r="F44" s="29"/>
      <c r="R44" s="4" t="str">
        <f t="shared" si="6"/>
        <v/>
      </c>
      <c r="S44" s="37" t="str">
        <f t="shared" si="7"/>
        <v/>
      </c>
      <c r="T44" s="18" t="str">
        <f t="shared" si="8"/>
        <v/>
      </c>
      <c r="U44" s="4" t="str">
        <f t="shared" si="9"/>
        <v/>
      </c>
      <c r="V44" s="2" t="str">
        <f t="shared" si="10"/>
        <v/>
      </c>
    </row>
    <row r="45" spans="2:22">
      <c r="R45" s="4" t="str">
        <f t="shared" si="6"/>
        <v/>
      </c>
      <c r="S45" s="37" t="str">
        <f t="shared" si="7"/>
        <v/>
      </c>
      <c r="T45" s="18" t="str">
        <f t="shared" si="8"/>
        <v/>
      </c>
      <c r="U45" s="4" t="str">
        <f t="shared" si="9"/>
        <v/>
      </c>
      <c r="V45" s="2" t="str">
        <f t="shared" si="10"/>
        <v/>
      </c>
    </row>
    <row r="46" spans="2:22">
      <c r="J46" s="3"/>
      <c r="R46" s="4" t="str">
        <f t="shared" si="6"/>
        <v/>
      </c>
      <c r="S46" s="37" t="str">
        <f t="shared" ref="S46:S76" si="12">IF(V46="","",B11)</f>
        <v/>
      </c>
      <c r="T46" s="18" t="str">
        <f t="shared" ref="T46:T76" si="13">IF(V46="","",I$6)</f>
        <v/>
      </c>
      <c r="U46" s="4" t="str">
        <f t="shared" ref="U46:U76" si="14">IF(V46="","",$I$7)</f>
        <v/>
      </c>
      <c r="V46" s="2" t="str">
        <f t="shared" ref="V46:V76" si="15">IF(I11&gt;0,I11,"")</f>
        <v/>
      </c>
    </row>
    <row r="47" spans="2:22">
      <c r="R47" s="4" t="str">
        <f t="shared" si="6"/>
        <v/>
      </c>
      <c r="S47" s="37" t="str">
        <f t="shared" si="12"/>
        <v/>
      </c>
      <c r="T47" s="18" t="str">
        <f t="shared" si="13"/>
        <v/>
      </c>
      <c r="U47" s="4" t="str">
        <f t="shared" si="14"/>
        <v/>
      </c>
      <c r="V47" s="2" t="str">
        <f t="shared" si="15"/>
        <v/>
      </c>
    </row>
    <row r="48" spans="2:22">
      <c r="R48" s="4" t="str">
        <f t="shared" si="6"/>
        <v/>
      </c>
      <c r="S48" s="37" t="str">
        <f t="shared" si="12"/>
        <v/>
      </c>
      <c r="T48" s="18" t="str">
        <f t="shared" si="13"/>
        <v/>
      </c>
      <c r="U48" s="4" t="str">
        <f t="shared" si="14"/>
        <v/>
      </c>
      <c r="V48" s="2" t="str">
        <f t="shared" si="15"/>
        <v/>
      </c>
    </row>
    <row r="49" spans="18:22">
      <c r="R49" s="4" t="str">
        <f t="shared" si="6"/>
        <v/>
      </c>
      <c r="S49" s="37" t="str">
        <f t="shared" si="12"/>
        <v/>
      </c>
      <c r="T49" s="18" t="str">
        <f t="shared" si="13"/>
        <v/>
      </c>
      <c r="U49" s="4" t="str">
        <f t="shared" si="14"/>
        <v/>
      </c>
      <c r="V49" s="2" t="str">
        <f t="shared" si="15"/>
        <v/>
      </c>
    </row>
    <row r="50" spans="18:22">
      <c r="R50" s="4" t="str">
        <f t="shared" si="6"/>
        <v/>
      </c>
      <c r="S50" s="37" t="str">
        <f t="shared" si="12"/>
        <v/>
      </c>
      <c r="T50" s="18" t="str">
        <f t="shared" si="13"/>
        <v/>
      </c>
      <c r="U50" s="4" t="str">
        <f t="shared" si="14"/>
        <v/>
      </c>
      <c r="V50" s="2" t="str">
        <f t="shared" si="15"/>
        <v/>
      </c>
    </row>
    <row r="51" spans="18:22">
      <c r="R51" s="4" t="str">
        <f t="shared" si="6"/>
        <v/>
      </c>
      <c r="S51" s="37" t="str">
        <f t="shared" si="12"/>
        <v/>
      </c>
      <c r="T51" s="18" t="str">
        <f t="shared" si="13"/>
        <v/>
      </c>
      <c r="U51" s="4" t="str">
        <f t="shared" si="14"/>
        <v/>
      </c>
      <c r="V51" s="2" t="str">
        <f t="shared" si="15"/>
        <v/>
      </c>
    </row>
    <row r="52" spans="18:22">
      <c r="R52" s="4" t="str">
        <f t="shared" si="6"/>
        <v/>
      </c>
      <c r="S52" s="37" t="str">
        <f t="shared" si="12"/>
        <v/>
      </c>
      <c r="T52" s="18" t="str">
        <f t="shared" si="13"/>
        <v/>
      </c>
      <c r="U52" s="4" t="str">
        <f t="shared" si="14"/>
        <v/>
      </c>
      <c r="V52" s="2" t="str">
        <f t="shared" si="15"/>
        <v/>
      </c>
    </row>
    <row r="53" spans="18:22">
      <c r="R53" s="4" t="str">
        <f t="shared" si="6"/>
        <v/>
      </c>
      <c r="S53" s="37" t="str">
        <f t="shared" si="12"/>
        <v/>
      </c>
      <c r="T53" s="18" t="str">
        <f t="shared" si="13"/>
        <v/>
      </c>
      <c r="U53" s="4" t="str">
        <f t="shared" si="14"/>
        <v/>
      </c>
      <c r="V53" s="2" t="str">
        <f t="shared" si="15"/>
        <v/>
      </c>
    </row>
    <row r="54" spans="18:22">
      <c r="R54" s="4" t="str">
        <f t="shared" si="6"/>
        <v/>
      </c>
      <c r="S54" s="37" t="str">
        <f t="shared" si="12"/>
        <v/>
      </c>
      <c r="T54" s="18" t="str">
        <f t="shared" si="13"/>
        <v/>
      </c>
      <c r="U54" s="4" t="str">
        <f t="shared" si="14"/>
        <v/>
      </c>
      <c r="V54" s="2" t="str">
        <f t="shared" si="15"/>
        <v/>
      </c>
    </row>
    <row r="55" spans="18:22">
      <c r="R55" s="4" t="str">
        <f t="shared" si="6"/>
        <v/>
      </c>
      <c r="S55" s="37" t="str">
        <f t="shared" si="12"/>
        <v/>
      </c>
      <c r="T55" s="18" t="str">
        <f t="shared" si="13"/>
        <v/>
      </c>
      <c r="U55" s="4" t="str">
        <f t="shared" si="14"/>
        <v/>
      </c>
      <c r="V55" s="2" t="str">
        <f t="shared" si="15"/>
        <v/>
      </c>
    </row>
    <row r="56" spans="18:22">
      <c r="R56" s="4" t="str">
        <f t="shared" si="6"/>
        <v/>
      </c>
      <c r="S56" s="37" t="str">
        <f t="shared" si="12"/>
        <v/>
      </c>
      <c r="T56" s="18" t="str">
        <f t="shared" si="13"/>
        <v/>
      </c>
      <c r="U56" s="4" t="str">
        <f t="shared" si="14"/>
        <v/>
      </c>
      <c r="V56" s="2" t="str">
        <f t="shared" si="15"/>
        <v/>
      </c>
    </row>
    <row r="57" spans="18:22">
      <c r="R57" s="4" t="str">
        <f t="shared" si="6"/>
        <v/>
      </c>
      <c r="S57" s="37" t="str">
        <f t="shared" si="12"/>
        <v/>
      </c>
      <c r="T57" s="18" t="str">
        <f t="shared" si="13"/>
        <v/>
      </c>
      <c r="U57" s="4" t="str">
        <f t="shared" si="14"/>
        <v/>
      </c>
      <c r="V57" s="2" t="str">
        <f t="shared" si="15"/>
        <v/>
      </c>
    </row>
    <row r="58" spans="18:22">
      <c r="R58" s="4" t="str">
        <f t="shared" si="6"/>
        <v/>
      </c>
      <c r="S58" s="37" t="str">
        <f t="shared" si="12"/>
        <v/>
      </c>
      <c r="T58" s="18" t="str">
        <f t="shared" si="13"/>
        <v/>
      </c>
      <c r="U58" s="4" t="str">
        <f t="shared" si="14"/>
        <v/>
      </c>
      <c r="V58" s="2" t="str">
        <f t="shared" si="15"/>
        <v/>
      </c>
    </row>
    <row r="59" spans="18:22">
      <c r="R59" s="4" t="str">
        <f t="shared" si="6"/>
        <v/>
      </c>
      <c r="S59" s="37" t="str">
        <f t="shared" si="12"/>
        <v/>
      </c>
      <c r="T59" s="18" t="str">
        <f t="shared" si="13"/>
        <v/>
      </c>
      <c r="U59" s="4" t="str">
        <f t="shared" si="14"/>
        <v/>
      </c>
      <c r="V59" s="2" t="str">
        <f t="shared" si="15"/>
        <v/>
      </c>
    </row>
    <row r="60" spans="18:22">
      <c r="R60" s="4" t="str">
        <f t="shared" si="6"/>
        <v/>
      </c>
      <c r="S60" s="37" t="str">
        <f t="shared" si="12"/>
        <v/>
      </c>
      <c r="T60" s="18" t="str">
        <f t="shared" si="13"/>
        <v/>
      </c>
      <c r="U60" s="4" t="str">
        <f t="shared" si="14"/>
        <v/>
      </c>
      <c r="V60" s="2" t="str">
        <f t="shared" si="15"/>
        <v/>
      </c>
    </row>
    <row r="61" spans="18:22">
      <c r="R61" s="4" t="str">
        <f t="shared" si="6"/>
        <v/>
      </c>
      <c r="S61" s="37" t="str">
        <f t="shared" si="12"/>
        <v/>
      </c>
      <c r="T61" s="18" t="str">
        <f t="shared" si="13"/>
        <v/>
      </c>
      <c r="U61" s="4" t="str">
        <f t="shared" si="14"/>
        <v/>
      </c>
      <c r="V61" s="2" t="str">
        <f t="shared" si="15"/>
        <v/>
      </c>
    </row>
    <row r="62" spans="18:22">
      <c r="R62" s="4" t="str">
        <f t="shared" si="6"/>
        <v/>
      </c>
      <c r="S62" s="37" t="str">
        <f t="shared" si="12"/>
        <v/>
      </c>
      <c r="T62" s="18" t="str">
        <f t="shared" si="13"/>
        <v/>
      </c>
      <c r="U62" s="4" t="str">
        <f t="shared" si="14"/>
        <v/>
      </c>
      <c r="V62" s="2" t="str">
        <f t="shared" si="15"/>
        <v/>
      </c>
    </row>
    <row r="63" spans="18:22">
      <c r="R63" s="4" t="str">
        <f t="shared" si="6"/>
        <v/>
      </c>
      <c r="S63" s="37" t="str">
        <f t="shared" si="12"/>
        <v/>
      </c>
      <c r="T63" s="18" t="str">
        <f t="shared" si="13"/>
        <v/>
      </c>
      <c r="U63" s="4" t="str">
        <f t="shared" si="14"/>
        <v/>
      </c>
      <c r="V63" s="2" t="str">
        <f t="shared" si="15"/>
        <v/>
      </c>
    </row>
    <row r="64" spans="18:22">
      <c r="R64" s="4" t="str">
        <f t="shared" si="6"/>
        <v/>
      </c>
      <c r="S64" s="37" t="str">
        <f t="shared" si="12"/>
        <v/>
      </c>
      <c r="T64" s="18" t="str">
        <f t="shared" si="13"/>
        <v/>
      </c>
      <c r="U64" s="4" t="str">
        <f t="shared" si="14"/>
        <v/>
      </c>
      <c r="V64" s="2" t="str">
        <f t="shared" si="15"/>
        <v/>
      </c>
    </row>
    <row r="65" spans="18:22">
      <c r="R65" s="4" t="str">
        <f t="shared" si="6"/>
        <v/>
      </c>
      <c r="S65" s="37" t="str">
        <f t="shared" si="12"/>
        <v/>
      </c>
      <c r="T65" s="18" t="str">
        <f t="shared" si="13"/>
        <v/>
      </c>
      <c r="U65" s="4" t="str">
        <f t="shared" si="14"/>
        <v/>
      </c>
      <c r="V65" s="2" t="str">
        <f t="shared" si="15"/>
        <v/>
      </c>
    </row>
    <row r="66" spans="18:22">
      <c r="R66" s="4" t="str">
        <f t="shared" si="6"/>
        <v/>
      </c>
      <c r="S66" s="37" t="str">
        <f t="shared" si="12"/>
        <v/>
      </c>
      <c r="T66" s="18" t="str">
        <f t="shared" si="13"/>
        <v/>
      </c>
      <c r="U66" s="4" t="str">
        <f t="shared" si="14"/>
        <v/>
      </c>
      <c r="V66" s="2" t="str">
        <f t="shared" si="15"/>
        <v/>
      </c>
    </row>
    <row r="67" spans="18:22">
      <c r="R67" s="4" t="str">
        <f t="shared" si="6"/>
        <v/>
      </c>
      <c r="S67" s="37" t="str">
        <f t="shared" si="12"/>
        <v/>
      </c>
      <c r="T67" s="18" t="str">
        <f t="shared" si="13"/>
        <v/>
      </c>
      <c r="U67" s="4" t="str">
        <f t="shared" si="14"/>
        <v/>
      </c>
      <c r="V67" s="2" t="str">
        <f t="shared" si="15"/>
        <v/>
      </c>
    </row>
    <row r="68" spans="18:22">
      <c r="R68" s="4" t="str">
        <f t="shared" si="6"/>
        <v/>
      </c>
      <c r="S68" s="37" t="str">
        <f t="shared" si="12"/>
        <v/>
      </c>
      <c r="T68" s="18" t="str">
        <f t="shared" si="13"/>
        <v/>
      </c>
      <c r="U68" s="4" t="str">
        <f t="shared" si="14"/>
        <v/>
      </c>
      <c r="V68" s="2" t="str">
        <f t="shared" si="15"/>
        <v/>
      </c>
    </row>
    <row r="69" spans="18:22">
      <c r="R69" s="4" t="str">
        <f t="shared" si="6"/>
        <v/>
      </c>
      <c r="S69" s="37" t="str">
        <f t="shared" si="12"/>
        <v/>
      </c>
      <c r="T69" s="18" t="str">
        <f t="shared" si="13"/>
        <v/>
      </c>
      <c r="U69" s="4" t="str">
        <f t="shared" si="14"/>
        <v/>
      </c>
      <c r="V69" s="2" t="str">
        <f t="shared" si="15"/>
        <v/>
      </c>
    </row>
    <row r="70" spans="18:22">
      <c r="R70" s="4" t="str">
        <f t="shared" si="6"/>
        <v/>
      </c>
      <c r="S70" s="37" t="str">
        <f t="shared" si="12"/>
        <v/>
      </c>
      <c r="T70" s="18" t="str">
        <f t="shared" si="13"/>
        <v/>
      </c>
      <c r="U70" s="4" t="str">
        <f t="shared" si="14"/>
        <v/>
      </c>
      <c r="V70" s="2" t="str">
        <f t="shared" si="15"/>
        <v/>
      </c>
    </row>
    <row r="71" spans="18:22">
      <c r="R71" s="4" t="str">
        <f t="shared" si="6"/>
        <v/>
      </c>
      <c r="S71" s="37" t="str">
        <f t="shared" si="12"/>
        <v/>
      </c>
      <c r="T71" s="18" t="str">
        <f t="shared" si="13"/>
        <v/>
      </c>
      <c r="U71" s="4" t="str">
        <f t="shared" si="14"/>
        <v/>
      </c>
      <c r="V71" s="2" t="str">
        <f t="shared" si="15"/>
        <v/>
      </c>
    </row>
    <row r="72" spans="18:22">
      <c r="R72" s="4" t="str">
        <f t="shared" si="6"/>
        <v/>
      </c>
      <c r="S72" s="37" t="str">
        <f t="shared" si="12"/>
        <v/>
      </c>
      <c r="T72" s="18" t="str">
        <f t="shared" si="13"/>
        <v/>
      </c>
      <c r="U72" s="4" t="str">
        <f t="shared" si="14"/>
        <v/>
      </c>
      <c r="V72" s="2" t="str">
        <f t="shared" si="15"/>
        <v/>
      </c>
    </row>
    <row r="73" spans="18:22">
      <c r="R73" s="4" t="str">
        <f t="shared" si="6"/>
        <v/>
      </c>
      <c r="S73" s="37" t="str">
        <f t="shared" si="12"/>
        <v/>
      </c>
      <c r="T73" s="18" t="str">
        <f t="shared" si="13"/>
        <v/>
      </c>
      <c r="U73" s="4" t="str">
        <f t="shared" si="14"/>
        <v/>
      </c>
      <c r="V73" s="2" t="str">
        <f t="shared" si="15"/>
        <v/>
      </c>
    </row>
    <row r="74" spans="18:22">
      <c r="R74" s="4" t="str">
        <f t="shared" si="6"/>
        <v/>
      </c>
      <c r="S74" s="37" t="str">
        <f t="shared" si="12"/>
        <v/>
      </c>
      <c r="T74" s="18" t="str">
        <f t="shared" si="13"/>
        <v/>
      </c>
      <c r="U74" s="4" t="str">
        <f t="shared" si="14"/>
        <v/>
      </c>
      <c r="V74" s="2" t="str">
        <f t="shared" si="15"/>
        <v/>
      </c>
    </row>
    <row r="75" spans="18:22">
      <c r="R75" s="4" t="str">
        <f t="shared" si="6"/>
        <v/>
      </c>
      <c r="S75" s="37" t="str">
        <f t="shared" si="12"/>
        <v/>
      </c>
      <c r="T75" s="18" t="str">
        <f t="shared" si="13"/>
        <v/>
      </c>
      <c r="U75" s="4" t="str">
        <f t="shared" si="14"/>
        <v/>
      </c>
      <c r="V75" s="2" t="str">
        <f t="shared" si="15"/>
        <v/>
      </c>
    </row>
    <row r="76" spans="18:22">
      <c r="R76" s="4" t="str">
        <f t="shared" si="6"/>
        <v/>
      </c>
      <c r="S76" s="37" t="str">
        <f t="shared" si="12"/>
        <v/>
      </c>
      <c r="T76" s="18" t="str">
        <f t="shared" si="13"/>
        <v/>
      </c>
      <c r="U76" s="4" t="str">
        <f t="shared" si="14"/>
        <v/>
      </c>
      <c r="V76" s="2" t="str">
        <f t="shared" si="15"/>
        <v/>
      </c>
    </row>
    <row r="77" spans="18:22">
      <c r="R77" s="4" t="str">
        <f t="shared" si="6"/>
        <v/>
      </c>
      <c r="S77" s="37" t="str">
        <f t="shared" ref="S77:S107" si="16">IF(V77="","",B11)</f>
        <v/>
      </c>
      <c r="T77" s="18" t="str">
        <f t="shared" ref="T77:T107" si="17">IF(V77="","",J$6)</f>
        <v/>
      </c>
      <c r="U77" s="4" t="str">
        <f t="shared" ref="U77:U107" si="18">IF(V77="","",$J$7)</f>
        <v/>
      </c>
      <c r="V77" s="2" t="str">
        <f t="shared" ref="V77:V107" si="19">IF(J11&gt;0,J11,"")</f>
        <v/>
      </c>
    </row>
    <row r="78" spans="18:22">
      <c r="R78" s="4" t="str">
        <f t="shared" si="6"/>
        <v/>
      </c>
      <c r="S78" s="37" t="str">
        <f t="shared" si="16"/>
        <v/>
      </c>
      <c r="T78" s="18" t="str">
        <f t="shared" si="17"/>
        <v/>
      </c>
      <c r="U78" s="4" t="str">
        <f t="shared" si="18"/>
        <v/>
      </c>
      <c r="V78" s="2" t="str">
        <f t="shared" si="19"/>
        <v/>
      </c>
    </row>
    <row r="79" spans="18:22">
      <c r="R79" s="4" t="str">
        <f t="shared" ref="R79:R142" si="20">IF(V79="","",$C$5)</f>
        <v/>
      </c>
      <c r="S79" s="37" t="str">
        <f t="shared" si="16"/>
        <v/>
      </c>
      <c r="T79" s="18" t="str">
        <f t="shared" si="17"/>
        <v/>
      </c>
      <c r="U79" s="4" t="str">
        <f t="shared" si="18"/>
        <v/>
      </c>
      <c r="V79" s="2" t="str">
        <f t="shared" si="19"/>
        <v/>
      </c>
    </row>
    <row r="80" spans="18:22">
      <c r="R80" s="4" t="str">
        <f t="shared" si="20"/>
        <v/>
      </c>
      <c r="S80" s="37" t="str">
        <f t="shared" si="16"/>
        <v/>
      </c>
      <c r="T80" s="18" t="str">
        <f t="shared" si="17"/>
        <v/>
      </c>
      <c r="U80" s="4" t="str">
        <f t="shared" si="18"/>
        <v/>
      </c>
      <c r="V80" s="2" t="str">
        <f t="shared" si="19"/>
        <v/>
      </c>
    </row>
    <row r="81" spans="18:22">
      <c r="R81" s="4" t="str">
        <f t="shared" si="20"/>
        <v/>
      </c>
      <c r="S81" s="37" t="str">
        <f t="shared" si="16"/>
        <v/>
      </c>
      <c r="T81" s="18" t="str">
        <f t="shared" si="17"/>
        <v/>
      </c>
      <c r="U81" s="4" t="str">
        <f t="shared" si="18"/>
        <v/>
      </c>
      <c r="V81" s="2" t="str">
        <f t="shared" si="19"/>
        <v/>
      </c>
    </row>
    <row r="82" spans="18:22">
      <c r="R82" s="4" t="str">
        <f t="shared" si="20"/>
        <v/>
      </c>
      <c r="S82" s="37" t="str">
        <f t="shared" si="16"/>
        <v/>
      </c>
      <c r="T82" s="18" t="str">
        <f t="shared" si="17"/>
        <v/>
      </c>
      <c r="U82" s="4" t="str">
        <f t="shared" si="18"/>
        <v/>
      </c>
      <c r="V82" s="2" t="str">
        <f t="shared" si="19"/>
        <v/>
      </c>
    </row>
    <row r="83" spans="18:22">
      <c r="R83" s="4" t="str">
        <f t="shared" si="20"/>
        <v/>
      </c>
      <c r="S83" s="37" t="str">
        <f t="shared" si="16"/>
        <v/>
      </c>
      <c r="T83" s="18" t="str">
        <f t="shared" si="17"/>
        <v/>
      </c>
      <c r="U83" s="4" t="str">
        <f t="shared" si="18"/>
        <v/>
      </c>
      <c r="V83" s="2" t="str">
        <f t="shared" si="19"/>
        <v/>
      </c>
    </row>
    <row r="84" spans="18:22">
      <c r="R84" s="4" t="str">
        <f t="shared" si="20"/>
        <v/>
      </c>
      <c r="S84" s="37" t="str">
        <f t="shared" si="16"/>
        <v/>
      </c>
      <c r="T84" s="18" t="str">
        <f t="shared" si="17"/>
        <v/>
      </c>
      <c r="U84" s="4" t="str">
        <f t="shared" si="18"/>
        <v/>
      </c>
      <c r="V84" s="2" t="str">
        <f t="shared" si="19"/>
        <v/>
      </c>
    </row>
    <row r="85" spans="18:22">
      <c r="R85" s="4" t="str">
        <f t="shared" si="20"/>
        <v/>
      </c>
      <c r="S85" s="37" t="str">
        <f t="shared" si="16"/>
        <v/>
      </c>
      <c r="T85" s="18" t="str">
        <f t="shared" si="17"/>
        <v/>
      </c>
      <c r="U85" s="4" t="str">
        <f t="shared" si="18"/>
        <v/>
      </c>
      <c r="V85" s="2" t="str">
        <f t="shared" si="19"/>
        <v/>
      </c>
    </row>
    <row r="86" spans="18:22">
      <c r="R86" s="4" t="str">
        <f t="shared" si="20"/>
        <v/>
      </c>
      <c r="S86" s="37" t="str">
        <f t="shared" si="16"/>
        <v/>
      </c>
      <c r="T86" s="18" t="str">
        <f t="shared" si="17"/>
        <v/>
      </c>
      <c r="U86" s="4" t="str">
        <f t="shared" si="18"/>
        <v/>
      </c>
      <c r="V86" s="2" t="str">
        <f t="shared" si="19"/>
        <v/>
      </c>
    </row>
    <row r="87" spans="18:22">
      <c r="R87" s="4" t="str">
        <f t="shared" si="20"/>
        <v/>
      </c>
      <c r="S87" s="37" t="str">
        <f t="shared" si="16"/>
        <v/>
      </c>
      <c r="T87" s="18" t="str">
        <f t="shared" si="17"/>
        <v/>
      </c>
      <c r="U87" s="4" t="str">
        <f t="shared" si="18"/>
        <v/>
      </c>
      <c r="V87" s="2" t="str">
        <f t="shared" si="19"/>
        <v/>
      </c>
    </row>
    <row r="88" spans="18:22">
      <c r="R88" s="4" t="str">
        <f t="shared" si="20"/>
        <v/>
      </c>
      <c r="S88" s="37" t="str">
        <f t="shared" si="16"/>
        <v/>
      </c>
      <c r="T88" s="18" t="str">
        <f t="shared" si="17"/>
        <v/>
      </c>
      <c r="U88" s="4" t="str">
        <f t="shared" si="18"/>
        <v/>
      </c>
      <c r="V88" s="2" t="str">
        <f t="shared" si="19"/>
        <v/>
      </c>
    </row>
    <row r="89" spans="18:22">
      <c r="R89" s="4" t="str">
        <f t="shared" si="20"/>
        <v/>
      </c>
      <c r="S89" s="37" t="str">
        <f t="shared" si="16"/>
        <v/>
      </c>
      <c r="T89" s="18" t="str">
        <f t="shared" si="17"/>
        <v/>
      </c>
      <c r="U89" s="4" t="str">
        <f t="shared" si="18"/>
        <v/>
      </c>
      <c r="V89" s="2" t="str">
        <f t="shared" si="19"/>
        <v/>
      </c>
    </row>
    <row r="90" spans="18:22">
      <c r="R90" s="4" t="str">
        <f t="shared" si="20"/>
        <v/>
      </c>
      <c r="S90" s="37" t="str">
        <f t="shared" si="16"/>
        <v/>
      </c>
      <c r="T90" s="18" t="str">
        <f t="shared" si="17"/>
        <v/>
      </c>
      <c r="U90" s="4" t="str">
        <f t="shared" si="18"/>
        <v/>
      </c>
      <c r="V90" s="2" t="str">
        <f t="shared" si="19"/>
        <v/>
      </c>
    </row>
    <row r="91" spans="18:22">
      <c r="R91" s="4" t="str">
        <f t="shared" si="20"/>
        <v/>
      </c>
      <c r="S91" s="37" t="str">
        <f t="shared" si="16"/>
        <v/>
      </c>
      <c r="T91" s="18" t="str">
        <f t="shared" si="17"/>
        <v/>
      </c>
      <c r="U91" s="4" t="str">
        <f t="shared" si="18"/>
        <v/>
      </c>
      <c r="V91" s="2" t="str">
        <f t="shared" si="19"/>
        <v/>
      </c>
    </row>
    <row r="92" spans="18:22">
      <c r="R92" s="4" t="str">
        <f t="shared" si="20"/>
        <v/>
      </c>
      <c r="S92" s="37" t="str">
        <f t="shared" si="16"/>
        <v/>
      </c>
      <c r="T92" s="18" t="str">
        <f t="shared" si="17"/>
        <v/>
      </c>
      <c r="U92" s="4" t="str">
        <f t="shared" si="18"/>
        <v/>
      </c>
      <c r="V92" s="2" t="str">
        <f t="shared" si="19"/>
        <v/>
      </c>
    </row>
    <row r="93" spans="18:22">
      <c r="R93" s="4" t="str">
        <f t="shared" si="20"/>
        <v/>
      </c>
      <c r="S93" s="37" t="str">
        <f t="shared" si="16"/>
        <v/>
      </c>
      <c r="T93" s="18" t="str">
        <f t="shared" si="17"/>
        <v/>
      </c>
      <c r="U93" s="4" t="str">
        <f t="shared" si="18"/>
        <v/>
      </c>
      <c r="V93" s="2" t="str">
        <f t="shared" si="19"/>
        <v/>
      </c>
    </row>
    <row r="94" spans="18:22">
      <c r="R94" s="4" t="str">
        <f t="shared" si="20"/>
        <v/>
      </c>
      <c r="S94" s="37" t="str">
        <f t="shared" si="16"/>
        <v/>
      </c>
      <c r="T94" s="18" t="str">
        <f t="shared" si="17"/>
        <v/>
      </c>
      <c r="U94" s="4" t="str">
        <f t="shared" si="18"/>
        <v/>
      </c>
      <c r="V94" s="2" t="str">
        <f t="shared" si="19"/>
        <v/>
      </c>
    </row>
    <row r="95" spans="18:22">
      <c r="R95" s="4" t="str">
        <f t="shared" si="20"/>
        <v/>
      </c>
      <c r="S95" s="37" t="str">
        <f t="shared" si="16"/>
        <v/>
      </c>
      <c r="T95" s="18" t="str">
        <f t="shared" si="17"/>
        <v/>
      </c>
      <c r="U95" s="4" t="str">
        <f t="shared" si="18"/>
        <v/>
      </c>
      <c r="V95" s="2" t="str">
        <f t="shared" si="19"/>
        <v/>
      </c>
    </row>
    <row r="96" spans="18:22">
      <c r="R96" s="4" t="str">
        <f t="shared" si="20"/>
        <v/>
      </c>
      <c r="S96" s="37" t="str">
        <f t="shared" si="16"/>
        <v/>
      </c>
      <c r="T96" s="18" t="str">
        <f t="shared" si="17"/>
        <v/>
      </c>
      <c r="U96" s="4" t="str">
        <f t="shared" si="18"/>
        <v/>
      </c>
      <c r="V96" s="2" t="str">
        <f t="shared" si="19"/>
        <v/>
      </c>
    </row>
    <row r="97" spans="18:22">
      <c r="R97" s="4" t="str">
        <f t="shared" si="20"/>
        <v/>
      </c>
      <c r="S97" s="37" t="str">
        <f t="shared" si="16"/>
        <v/>
      </c>
      <c r="T97" s="18" t="str">
        <f t="shared" si="17"/>
        <v/>
      </c>
      <c r="U97" s="4" t="str">
        <f t="shared" si="18"/>
        <v/>
      </c>
      <c r="V97" s="2" t="str">
        <f t="shared" si="19"/>
        <v/>
      </c>
    </row>
    <row r="98" spans="18:22">
      <c r="R98" s="4" t="str">
        <f t="shared" si="20"/>
        <v/>
      </c>
      <c r="S98" s="37" t="str">
        <f t="shared" si="16"/>
        <v/>
      </c>
      <c r="T98" s="18" t="str">
        <f t="shared" si="17"/>
        <v/>
      </c>
      <c r="U98" s="4" t="str">
        <f t="shared" si="18"/>
        <v/>
      </c>
      <c r="V98" s="2" t="str">
        <f t="shared" si="19"/>
        <v/>
      </c>
    </row>
    <row r="99" spans="18:22">
      <c r="R99" s="4" t="str">
        <f t="shared" si="20"/>
        <v/>
      </c>
      <c r="S99" s="37" t="str">
        <f t="shared" si="16"/>
        <v/>
      </c>
      <c r="T99" s="18" t="str">
        <f t="shared" si="17"/>
        <v/>
      </c>
      <c r="U99" s="4" t="str">
        <f t="shared" si="18"/>
        <v/>
      </c>
      <c r="V99" s="2" t="str">
        <f t="shared" si="19"/>
        <v/>
      </c>
    </row>
    <row r="100" spans="18:22">
      <c r="R100" s="4" t="str">
        <f t="shared" si="20"/>
        <v/>
      </c>
      <c r="S100" s="37" t="str">
        <f t="shared" si="16"/>
        <v/>
      </c>
      <c r="T100" s="18" t="str">
        <f t="shared" si="17"/>
        <v/>
      </c>
      <c r="U100" s="4" t="str">
        <f t="shared" si="18"/>
        <v/>
      </c>
      <c r="V100" s="2" t="str">
        <f t="shared" si="19"/>
        <v/>
      </c>
    </row>
    <row r="101" spans="18:22">
      <c r="R101" s="4" t="str">
        <f t="shared" si="20"/>
        <v/>
      </c>
      <c r="S101" s="37" t="str">
        <f t="shared" si="16"/>
        <v/>
      </c>
      <c r="T101" s="18" t="str">
        <f t="shared" si="17"/>
        <v/>
      </c>
      <c r="U101" s="4" t="str">
        <f t="shared" si="18"/>
        <v/>
      </c>
      <c r="V101" s="2" t="str">
        <f t="shared" si="19"/>
        <v/>
      </c>
    </row>
    <row r="102" spans="18:22">
      <c r="R102" s="4" t="str">
        <f t="shared" si="20"/>
        <v/>
      </c>
      <c r="S102" s="37" t="str">
        <f t="shared" si="16"/>
        <v/>
      </c>
      <c r="T102" s="18" t="str">
        <f t="shared" si="17"/>
        <v/>
      </c>
      <c r="U102" s="4" t="str">
        <f t="shared" si="18"/>
        <v/>
      </c>
      <c r="V102" s="2" t="str">
        <f t="shared" si="19"/>
        <v/>
      </c>
    </row>
    <row r="103" spans="18:22">
      <c r="R103" s="4" t="str">
        <f t="shared" si="20"/>
        <v/>
      </c>
      <c r="S103" s="37" t="str">
        <f t="shared" si="16"/>
        <v/>
      </c>
      <c r="T103" s="18" t="str">
        <f t="shared" si="17"/>
        <v/>
      </c>
      <c r="U103" s="4" t="str">
        <f t="shared" si="18"/>
        <v/>
      </c>
      <c r="V103" s="2" t="str">
        <f t="shared" si="19"/>
        <v/>
      </c>
    </row>
    <row r="104" spans="18:22">
      <c r="R104" s="4" t="str">
        <f t="shared" si="20"/>
        <v/>
      </c>
      <c r="S104" s="37" t="str">
        <f t="shared" si="16"/>
        <v/>
      </c>
      <c r="T104" s="18" t="str">
        <f t="shared" si="17"/>
        <v/>
      </c>
      <c r="U104" s="4" t="str">
        <f t="shared" si="18"/>
        <v/>
      </c>
      <c r="V104" s="2" t="str">
        <f t="shared" si="19"/>
        <v/>
      </c>
    </row>
    <row r="105" spans="18:22">
      <c r="R105" s="4" t="str">
        <f t="shared" si="20"/>
        <v/>
      </c>
      <c r="S105" s="37" t="str">
        <f t="shared" si="16"/>
        <v/>
      </c>
      <c r="T105" s="18" t="str">
        <f t="shared" si="17"/>
        <v/>
      </c>
      <c r="U105" s="4" t="str">
        <f t="shared" si="18"/>
        <v/>
      </c>
      <c r="V105" s="2" t="str">
        <f t="shared" si="19"/>
        <v/>
      </c>
    </row>
    <row r="106" spans="18:22">
      <c r="R106" s="4" t="str">
        <f t="shared" si="20"/>
        <v/>
      </c>
      <c r="S106" s="37" t="str">
        <f t="shared" si="16"/>
        <v/>
      </c>
      <c r="T106" s="18" t="str">
        <f t="shared" si="17"/>
        <v/>
      </c>
      <c r="U106" s="4" t="str">
        <f t="shared" si="18"/>
        <v/>
      </c>
      <c r="V106" s="2" t="str">
        <f t="shared" si="19"/>
        <v/>
      </c>
    </row>
    <row r="107" spans="18:22">
      <c r="R107" s="4" t="str">
        <f t="shared" si="20"/>
        <v/>
      </c>
      <c r="S107" s="37" t="str">
        <f t="shared" si="16"/>
        <v/>
      </c>
      <c r="T107" s="18" t="str">
        <f t="shared" si="17"/>
        <v/>
      </c>
      <c r="U107" s="4" t="str">
        <f t="shared" si="18"/>
        <v/>
      </c>
      <c r="V107" s="2" t="str">
        <f t="shared" si="19"/>
        <v/>
      </c>
    </row>
    <row r="108" spans="18:22">
      <c r="R108" s="4" t="str">
        <f t="shared" si="20"/>
        <v/>
      </c>
      <c r="S108" s="37" t="str">
        <f t="shared" ref="S108:S138" si="21">IF(V108="","",B11)</f>
        <v/>
      </c>
      <c r="T108" s="18" t="str">
        <f t="shared" ref="T108:T138" si="22">IF(V108="","",K$6)</f>
        <v/>
      </c>
      <c r="U108" s="4" t="str">
        <f t="shared" ref="U108:U137" si="23">IF(V108="","",$K$7)</f>
        <v/>
      </c>
      <c r="V108" s="2" t="str">
        <f t="shared" ref="V108:V138" si="24">IF(K11&gt;0,K11,"")</f>
        <v/>
      </c>
    </row>
    <row r="109" spans="18:22">
      <c r="R109" s="4" t="str">
        <f t="shared" si="20"/>
        <v/>
      </c>
      <c r="S109" s="37" t="str">
        <f t="shared" si="21"/>
        <v/>
      </c>
      <c r="T109" s="18" t="str">
        <f t="shared" si="22"/>
        <v/>
      </c>
      <c r="U109" s="4" t="str">
        <f t="shared" si="23"/>
        <v/>
      </c>
      <c r="V109" s="2" t="str">
        <f t="shared" si="24"/>
        <v/>
      </c>
    </row>
    <row r="110" spans="18:22">
      <c r="R110" s="4" t="str">
        <f t="shared" si="20"/>
        <v/>
      </c>
      <c r="S110" s="37" t="str">
        <f t="shared" si="21"/>
        <v/>
      </c>
      <c r="T110" s="18" t="str">
        <f t="shared" si="22"/>
        <v/>
      </c>
      <c r="U110" s="4" t="str">
        <f t="shared" si="23"/>
        <v/>
      </c>
      <c r="V110" s="2" t="str">
        <f t="shared" si="24"/>
        <v/>
      </c>
    </row>
    <row r="111" spans="18:22">
      <c r="R111" s="4" t="str">
        <f t="shared" si="20"/>
        <v/>
      </c>
      <c r="S111" s="37" t="str">
        <f t="shared" si="21"/>
        <v/>
      </c>
      <c r="T111" s="18" t="str">
        <f t="shared" si="22"/>
        <v/>
      </c>
      <c r="U111" s="4" t="str">
        <f t="shared" si="23"/>
        <v/>
      </c>
      <c r="V111" s="2" t="str">
        <f t="shared" si="24"/>
        <v/>
      </c>
    </row>
    <row r="112" spans="18:22">
      <c r="R112" s="4" t="str">
        <f t="shared" si="20"/>
        <v/>
      </c>
      <c r="S112" s="37" t="str">
        <f t="shared" si="21"/>
        <v/>
      </c>
      <c r="T112" s="18" t="str">
        <f t="shared" si="22"/>
        <v/>
      </c>
      <c r="U112" s="4" t="str">
        <f t="shared" si="23"/>
        <v/>
      </c>
      <c r="V112" s="2" t="str">
        <f t="shared" si="24"/>
        <v/>
      </c>
    </row>
    <row r="113" spans="18:22">
      <c r="R113" s="4" t="str">
        <f t="shared" si="20"/>
        <v/>
      </c>
      <c r="S113" s="37" t="str">
        <f t="shared" si="21"/>
        <v/>
      </c>
      <c r="T113" s="18" t="str">
        <f t="shared" si="22"/>
        <v/>
      </c>
      <c r="U113" s="4" t="str">
        <f t="shared" si="23"/>
        <v/>
      </c>
      <c r="V113" s="2" t="str">
        <f t="shared" si="24"/>
        <v/>
      </c>
    </row>
    <row r="114" spans="18:22">
      <c r="R114" s="4" t="str">
        <f t="shared" si="20"/>
        <v/>
      </c>
      <c r="S114" s="37" t="str">
        <f t="shared" si="21"/>
        <v/>
      </c>
      <c r="T114" s="18" t="str">
        <f t="shared" si="22"/>
        <v/>
      </c>
      <c r="U114" s="4" t="str">
        <f t="shared" si="23"/>
        <v/>
      </c>
      <c r="V114" s="2" t="str">
        <f t="shared" si="24"/>
        <v/>
      </c>
    </row>
    <row r="115" spans="18:22">
      <c r="R115" s="4" t="str">
        <f t="shared" si="20"/>
        <v/>
      </c>
      <c r="S115" s="37" t="str">
        <f t="shared" si="21"/>
        <v/>
      </c>
      <c r="T115" s="18" t="str">
        <f t="shared" si="22"/>
        <v/>
      </c>
      <c r="U115" s="4" t="str">
        <f t="shared" si="23"/>
        <v/>
      </c>
      <c r="V115" s="2" t="str">
        <f t="shared" si="24"/>
        <v/>
      </c>
    </row>
    <row r="116" spans="18:22">
      <c r="R116" s="4" t="str">
        <f t="shared" si="20"/>
        <v/>
      </c>
      <c r="S116" s="37" t="str">
        <f t="shared" si="21"/>
        <v/>
      </c>
      <c r="T116" s="18" t="str">
        <f t="shared" si="22"/>
        <v/>
      </c>
      <c r="U116" s="4" t="str">
        <f t="shared" si="23"/>
        <v/>
      </c>
      <c r="V116" s="2" t="str">
        <f t="shared" si="24"/>
        <v/>
      </c>
    </row>
    <row r="117" spans="18:22">
      <c r="R117" s="4" t="str">
        <f t="shared" si="20"/>
        <v/>
      </c>
      <c r="S117" s="37" t="str">
        <f t="shared" si="21"/>
        <v/>
      </c>
      <c r="T117" s="18" t="str">
        <f t="shared" si="22"/>
        <v/>
      </c>
      <c r="U117" s="4" t="str">
        <f t="shared" si="23"/>
        <v/>
      </c>
      <c r="V117" s="2" t="str">
        <f t="shared" si="24"/>
        <v/>
      </c>
    </row>
    <row r="118" spans="18:22">
      <c r="R118" s="4" t="str">
        <f t="shared" si="20"/>
        <v/>
      </c>
      <c r="S118" s="37" t="str">
        <f t="shared" si="21"/>
        <v/>
      </c>
      <c r="T118" s="18" t="str">
        <f t="shared" si="22"/>
        <v/>
      </c>
      <c r="U118" s="4" t="str">
        <f t="shared" si="23"/>
        <v/>
      </c>
      <c r="V118" s="2" t="str">
        <f t="shared" si="24"/>
        <v/>
      </c>
    </row>
    <row r="119" spans="18:22">
      <c r="R119" s="4" t="str">
        <f t="shared" si="20"/>
        <v/>
      </c>
      <c r="S119" s="37" t="str">
        <f t="shared" si="21"/>
        <v/>
      </c>
      <c r="T119" s="18" t="str">
        <f t="shared" si="22"/>
        <v/>
      </c>
      <c r="U119" s="4" t="str">
        <f t="shared" si="23"/>
        <v/>
      </c>
      <c r="V119" s="2" t="str">
        <f t="shared" si="24"/>
        <v/>
      </c>
    </row>
    <row r="120" spans="18:22">
      <c r="R120" s="4" t="str">
        <f t="shared" si="20"/>
        <v/>
      </c>
      <c r="S120" s="37" t="str">
        <f t="shared" si="21"/>
        <v/>
      </c>
      <c r="T120" s="18" t="str">
        <f t="shared" si="22"/>
        <v/>
      </c>
      <c r="U120" s="4" t="str">
        <f t="shared" si="23"/>
        <v/>
      </c>
      <c r="V120" s="2" t="str">
        <f t="shared" si="24"/>
        <v/>
      </c>
    </row>
    <row r="121" spans="18:22">
      <c r="R121" s="4" t="str">
        <f t="shared" si="20"/>
        <v/>
      </c>
      <c r="S121" s="37" t="str">
        <f t="shared" si="21"/>
        <v/>
      </c>
      <c r="T121" s="18" t="str">
        <f t="shared" si="22"/>
        <v/>
      </c>
      <c r="U121" s="4" t="str">
        <f t="shared" si="23"/>
        <v/>
      </c>
      <c r="V121" s="2" t="str">
        <f t="shared" si="24"/>
        <v/>
      </c>
    </row>
    <row r="122" spans="18:22">
      <c r="R122" s="4" t="str">
        <f t="shared" si="20"/>
        <v/>
      </c>
      <c r="S122" s="37" t="str">
        <f t="shared" si="21"/>
        <v/>
      </c>
      <c r="T122" s="18" t="str">
        <f t="shared" si="22"/>
        <v/>
      </c>
      <c r="U122" s="4" t="str">
        <f t="shared" si="23"/>
        <v/>
      </c>
      <c r="V122" s="2" t="str">
        <f t="shared" si="24"/>
        <v/>
      </c>
    </row>
    <row r="123" spans="18:22">
      <c r="R123" s="4" t="str">
        <f t="shared" si="20"/>
        <v/>
      </c>
      <c r="S123" s="37" t="str">
        <f t="shared" si="21"/>
        <v/>
      </c>
      <c r="T123" s="18" t="str">
        <f t="shared" si="22"/>
        <v/>
      </c>
      <c r="U123" s="4" t="str">
        <f t="shared" si="23"/>
        <v/>
      </c>
      <c r="V123" s="2" t="str">
        <f t="shared" si="24"/>
        <v/>
      </c>
    </row>
    <row r="124" spans="18:22">
      <c r="R124" s="4" t="str">
        <f t="shared" si="20"/>
        <v/>
      </c>
      <c r="S124" s="37" t="str">
        <f t="shared" si="21"/>
        <v/>
      </c>
      <c r="T124" s="18" t="str">
        <f t="shared" si="22"/>
        <v/>
      </c>
      <c r="U124" s="4" t="str">
        <f t="shared" si="23"/>
        <v/>
      </c>
      <c r="V124" s="2" t="str">
        <f t="shared" si="24"/>
        <v/>
      </c>
    </row>
    <row r="125" spans="18:22">
      <c r="R125" s="4" t="str">
        <f t="shared" si="20"/>
        <v/>
      </c>
      <c r="S125" s="37" t="str">
        <f t="shared" si="21"/>
        <v/>
      </c>
      <c r="T125" s="18" t="str">
        <f t="shared" si="22"/>
        <v/>
      </c>
      <c r="U125" s="4" t="str">
        <f t="shared" si="23"/>
        <v/>
      </c>
      <c r="V125" s="2" t="str">
        <f t="shared" si="24"/>
        <v/>
      </c>
    </row>
    <row r="126" spans="18:22">
      <c r="R126" s="4" t="str">
        <f t="shared" si="20"/>
        <v/>
      </c>
      <c r="S126" s="37" t="str">
        <f t="shared" si="21"/>
        <v/>
      </c>
      <c r="T126" s="18" t="str">
        <f t="shared" si="22"/>
        <v/>
      </c>
      <c r="U126" s="4" t="str">
        <f t="shared" si="23"/>
        <v/>
      </c>
      <c r="V126" s="2" t="str">
        <f t="shared" si="24"/>
        <v/>
      </c>
    </row>
    <row r="127" spans="18:22">
      <c r="R127" s="4" t="str">
        <f t="shared" si="20"/>
        <v/>
      </c>
      <c r="S127" s="37" t="str">
        <f t="shared" si="21"/>
        <v/>
      </c>
      <c r="T127" s="18" t="str">
        <f t="shared" si="22"/>
        <v/>
      </c>
      <c r="U127" s="4" t="str">
        <f t="shared" si="23"/>
        <v/>
      </c>
      <c r="V127" s="2" t="str">
        <f t="shared" si="24"/>
        <v/>
      </c>
    </row>
    <row r="128" spans="18:22">
      <c r="R128" s="4" t="str">
        <f t="shared" si="20"/>
        <v/>
      </c>
      <c r="S128" s="37" t="str">
        <f t="shared" si="21"/>
        <v/>
      </c>
      <c r="T128" s="18" t="str">
        <f t="shared" si="22"/>
        <v/>
      </c>
      <c r="U128" s="4" t="str">
        <f t="shared" si="23"/>
        <v/>
      </c>
      <c r="V128" s="2" t="str">
        <f t="shared" si="24"/>
        <v/>
      </c>
    </row>
    <row r="129" spans="18:22">
      <c r="R129" s="4" t="str">
        <f t="shared" si="20"/>
        <v/>
      </c>
      <c r="S129" s="37" t="str">
        <f t="shared" si="21"/>
        <v/>
      </c>
      <c r="T129" s="18" t="str">
        <f t="shared" si="22"/>
        <v/>
      </c>
      <c r="U129" s="4" t="str">
        <f t="shared" si="23"/>
        <v/>
      </c>
      <c r="V129" s="2" t="str">
        <f t="shared" si="24"/>
        <v/>
      </c>
    </row>
    <row r="130" spans="18:22">
      <c r="R130" s="4" t="str">
        <f t="shared" si="20"/>
        <v/>
      </c>
      <c r="S130" s="37" t="str">
        <f t="shared" si="21"/>
        <v/>
      </c>
      <c r="T130" s="18" t="str">
        <f t="shared" si="22"/>
        <v/>
      </c>
      <c r="U130" s="4" t="str">
        <f t="shared" si="23"/>
        <v/>
      </c>
      <c r="V130" s="2" t="str">
        <f t="shared" si="24"/>
        <v/>
      </c>
    </row>
    <row r="131" spans="18:22">
      <c r="R131" s="4" t="str">
        <f t="shared" si="20"/>
        <v/>
      </c>
      <c r="S131" s="37" t="str">
        <f t="shared" si="21"/>
        <v/>
      </c>
      <c r="T131" s="18" t="str">
        <f t="shared" si="22"/>
        <v/>
      </c>
      <c r="U131" s="4" t="str">
        <f t="shared" si="23"/>
        <v/>
      </c>
      <c r="V131" s="2" t="str">
        <f t="shared" si="24"/>
        <v/>
      </c>
    </row>
    <row r="132" spans="18:22">
      <c r="R132" s="4" t="str">
        <f t="shared" si="20"/>
        <v/>
      </c>
      <c r="S132" s="37" t="str">
        <f t="shared" si="21"/>
        <v/>
      </c>
      <c r="T132" s="18" t="str">
        <f t="shared" si="22"/>
        <v/>
      </c>
      <c r="U132" s="4" t="str">
        <f t="shared" si="23"/>
        <v/>
      </c>
      <c r="V132" s="2" t="str">
        <f t="shared" si="24"/>
        <v/>
      </c>
    </row>
    <row r="133" spans="18:22">
      <c r="R133" s="4" t="str">
        <f t="shared" si="20"/>
        <v/>
      </c>
      <c r="S133" s="37" t="str">
        <f t="shared" si="21"/>
        <v/>
      </c>
      <c r="T133" s="18" t="str">
        <f t="shared" si="22"/>
        <v/>
      </c>
      <c r="U133" s="4" t="str">
        <f t="shared" si="23"/>
        <v/>
      </c>
      <c r="V133" s="2" t="str">
        <f t="shared" si="24"/>
        <v/>
      </c>
    </row>
    <row r="134" spans="18:22">
      <c r="R134" s="4" t="str">
        <f t="shared" si="20"/>
        <v/>
      </c>
      <c r="S134" s="37" t="str">
        <f t="shared" si="21"/>
        <v/>
      </c>
      <c r="T134" s="18" t="str">
        <f t="shared" si="22"/>
        <v/>
      </c>
      <c r="U134" s="4" t="str">
        <f t="shared" si="23"/>
        <v/>
      </c>
      <c r="V134" s="2" t="str">
        <f t="shared" si="24"/>
        <v/>
      </c>
    </row>
    <row r="135" spans="18:22">
      <c r="R135" s="4" t="str">
        <f t="shared" si="20"/>
        <v/>
      </c>
      <c r="S135" s="37" t="str">
        <f t="shared" si="21"/>
        <v/>
      </c>
      <c r="T135" s="18" t="str">
        <f t="shared" si="22"/>
        <v/>
      </c>
      <c r="U135" s="4" t="str">
        <f t="shared" si="23"/>
        <v/>
      </c>
      <c r="V135" s="2" t="str">
        <f t="shared" si="24"/>
        <v/>
      </c>
    </row>
    <row r="136" spans="18:22">
      <c r="R136" s="4" t="str">
        <f t="shared" si="20"/>
        <v/>
      </c>
      <c r="S136" s="37" t="str">
        <f t="shared" si="21"/>
        <v/>
      </c>
      <c r="T136" s="18" t="str">
        <f t="shared" si="22"/>
        <v/>
      </c>
      <c r="U136" s="4" t="str">
        <f t="shared" si="23"/>
        <v/>
      </c>
      <c r="V136" s="2" t="str">
        <f t="shared" si="24"/>
        <v/>
      </c>
    </row>
    <row r="137" spans="18:22">
      <c r="R137" s="4" t="str">
        <f t="shared" si="20"/>
        <v/>
      </c>
      <c r="S137" s="37" t="str">
        <f t="shared" si="21"/>
        <v/>
      </c>
      <c r="T137" s="18" t="str">
        <f t="shared" si="22"/>
        <v/>
      </c>
      <c r="U137" s="4" t="str">
        <f t="shared" si="23"/>
        <v/>
      </c>
      <c r="V137" s="2" t="str">
        <f t="shared" si="24"/>
        <v/>
      </c>
    </row>
    <row r="138" spans="18:22">
      <c r="R138" s="4" t="str">
        <f t="shared" si="20"/>
        <v/>
      </c>
      <c r="S138" s="37" t="str">
        <f t="shared" si="21"/>
        <v/>
      </c>
      <c r="T138" s="18" t="str">
        <f t="shared" si="22"/>
        <v/>
      </c>
      <c r="U138" s="4" t="str">
        <f t="shared" ref="U138:U169" si="25">IF(V138="","",$L$7)</f>
        <v/>
      </c>
      <c r="V138" s="2" t="str">
        <f t="shared" si="24"/>
        <v/>
      </c>
    </row>
    <row r="139" spans="18:22">
      <c r="R139" s="4" t="str">
        <f t="shared" si="20"/>
        <v/>
      </c>
      <c r="S139" s="37" t="str">
        <f t="shared" ref="S139:S169" si="26">IF(V139="","",B11)</f>
        <v/>
      </c>
      <c r="T139" s="18" t="str">
        <f t="shared" ref="T139:T169" si="27">IF(V139="","",L$6)</f>
        <v/>
      </c>
      <c r="U139" s="4" t="str">
        <f t="shared" si="25"/>
        <v/>
      </c>
      <c r="V139" s="2" t="str">
        <f t="shared" ref="V139:V169" si="28">IF(L11&gt;0,L11,"")</f>
        <v/>
      </c>
    </row>
    <row r="140" spans="18:22">
      <c r="R140" s="4" t="str">
        <f t="shared" si="20"/>
        <v/>
      </c>
      <c r="S140" s="37" t="str">
        <f t="shared" si="26"/>
        <v/>
      </c>
      <c r="T140" s="18" t="str">
        <f t="shared" si="27"/>
        <v/>
      </c>
      <c r="U140" s="4" t="str">
        <f t="shared" si="25"/>
        <v/>
      </c>
      <c r="V140" s="2" t="str">
        <f t="shared" si="28"/>
        <v/>
      </c>
    </row>
    <row r="141" spans="18:22">
      <c r="R141" s="4" t="str">
        <f t="shared" si="20"/>
        <v/>
      </c>
      <c r="S141" s="37" t="str">
        <f t="shared" si="26"/>
        <v/>
      </c>
      <c r="T141" s="18" t="str">
        <f t="shared" si="27"/>
        <v/>
      </c>
      <c r="U141" s="4" t="str">
        <f t="shared" si="25"/>
        <v/>
      </c>
      <c r="V141" s="2" t="str">
        <f t="shared" si="28"/>
        <v/>
      </c>
    </row>
    <row r="142" spans="18:22">
      <c r="R142" s="4" t="str">
        <f t="shared" si="20"/>
        <v/>
      </c>
      <c r="S142" s="37" t="str">
        <f t="shared" si="26"/>
        <v/>
      </c>
      <c r="T142" s="18" t="str">
        <f t="shared" si="27"/>
        <v/>
      </c>
      <c r="U142" s="4" t="str">
        <f t="shared" si="25"/>
        <v/>
      </c>
      <c r="V142" s="2" t="str">
        <f t="shared" si="28"/>
        <v/>
      </c>
    </row>
    <row r="143" spans="18:22">
      <c r="R143" s="4" t="str">
        <f t="shared" ref="R143:R200" si="29">IF(V143="","",$C$5)</f>
        <v/>
      </c>
      <c r="S143" s="37" t="str">
        <f t="shared" si="26"/>
        <v/>
      </c>
      <c r="T143" s="18" t="str">
        <f t="shared" si="27"/>
        <v/>
      </c>
      <c r="U143" s="4" t="str">
        <f t="shared" si="25"/>
        <v/>
      </c>
      <c r="V143" s="2" t="str">
        <f t="shared" si="28"/>
        <v/>
      </c>
    </row>
    <row r="144" spans="18:22">
      <c r="R144" s="4" t="str">
        <f t="shared" si="29"/>
        <v/>
      </c>
      <c r="S144" s="37" t="str">
        <f t="shared" si="26"/>
        <v/>
      </c>
      <c r="T144" s="18" t="str">
        <f t="shared" si="27"/>
        <v/>
      </c>
      <c r="U144" s="4" t="str">
        <f t="shared" si="25"/>
        <v/>
      </c>
      <c r="V144" s="2" t="str">
        <f t="shared" si="28"/>
        <v/>
      </c>
    </row>
    <row r="145" spans="18:22">
      <c r="R145" s="4" t="str">
        <f t="shared" si="29"/>
        <v/>
      </c>
      <c r="S145" s="37" t="str">
        <f t="shared" si="26"/>
        <v/>
      </c>
      <c r="T145" s="18" t="str">
        <f t="shared" si="27"/>
        <v/>
      </c>
      <c r="U145" s="4" t="str">
        <f t="shared" si="25"/>
        <v/>
      </c>
      <c r="V145" s="2" t="str">
        <f t="shared" si="28"/>
        <v/>
      </c>
    </row>
    <row r="146" spans="18:22">
      <c r="R146" s="4" t="str">
        <f t="shared" si="29"/>
        <v/>
      </c>
      <c r="S146" s="37" t="str">
        <f t="shared" si="26"/>
        <v/>
      </c>
      <c r="T146" s="18" t="str">
        <f t="shared" si="27"/>
        <v/>
      </c>
      <c r="U146" s="4" t="str">
        <f t="shared" si="25"/>
        <v/>
      </c>
      <c r="V146" s="2" t="str">
        <f t="shared" si="28"/>
        <v/>
      </c>
    </row>
    <row r="147" spans="18:22">
      <c r="R147" s="4" t="str">
        <f t="shared" si="29"/>
        <v/>
      </c>
      <c r="S147" s="37" t="str">
        <f t="shared" si="26"/>
        <v/>
      </c>
      <c r="T147" s="18" t="str">
        <f t="shared" si="27"/>
        <v/>
      </c>
      <c r="U147" s="4" t="str">
        <f t="shared" si="25"/>
        <v/>
      </c>
      <c r="V147" s="2" t="str">
        <f t="shared" si="28"/>
        <v/>
      </c>
    </row>
    <row r="148" spans="18:22">
      <c r="R148" s="4" t="str">
        <f t="shared" si="29"/>
        <v/>
      </c>
      <c r="S148" s="37" t="str">
        <f t="shared" si="26"/>
        <v/>
      </c>
      <c r="T148" s="18" t="str">
        <f t="shared" si="27"/>
        <v/>
      </c>
      <c r="U148" s="4" t="str">
        <f t="shared" si="25"/>
        <v/>
      </c>
      <c r="V148" s="2" t="str">
        <f t="shared" si="28"/>
        <v/>
      </c>
    </row>
    <row r="149" spans="18:22">
      <c r="R149" s="4" t="str">
        <f t="shared" si="29"/>
        <v/>
      </c>
      <c r="S149" s="37" t="str">
        <f t="shared" si="26"/>
        <v/>
      </c>
      <c r="T149" s="18" t="str">
        <f t="shared" si="27"/>
        <v/>
      </c>
      <c r="U149" s="4" t="str">
        <f t="shared" si="25"/>
        <v/>
      </c>
      <c r="V149" s="2" t="str">
        <f t="shared" si="28"/>
        <v/>
      </c>
    </row>
    <row r="150" spans="18:22">
      <c r="R150" s="4" t="str">
        <f t="shared" si="29"/>
        <v/>
      </c>
      <c r="S150" s="37" t="str">
        <f t="shared" si="26"/>
        <v/>
      </c>
      <c r="T150" s="18" t="str">
        <f t="shared" si="27"/>
        <v/>
      </c>
      <c r="U150" s="4" t="str">
        <f t="shared" si="25"/>
        <v/>
      </c>
      <c r="V150" s="2" t="str">
        <f t="shared" si="28"/>
        <v/>
      </c>
    </row>
    <row r="151" spans="18:22">
      <c r="R151" s="4" t="str">
        <f t="shared" si="29"/>
        <v/>
      </c>
      <c r="S151" s="37" t="str">
        <f t="shared" si="26"/>
        <v/>
      </c>
      <c r="T151" s="18" t="str">
        <f t="shared" si="27"/>
        <v/>
      </c>
      <c r="U151" s="4" t="str">
        <f t="shared" si="25"/>
        <v/>
      </c>
      <c r="V151" s="2" t="str">
        <f t="shared" si="28"/>
        <v/>
      </c>
    </row>
    <row r="152" spans="18:22">
      <c r="R152" s="4" t="str">
        <f t="shared" si="29"/>
        <v/>
      </c>
      <c r="S152" s="37" t="str">
        <f t="shared" si="26"/>
        <v/>
      </c>
      <c r="T152" s="18" t="str">
        <f t="shared" si="27"/>
        <v/>
      </c>
      <c r="U152" s="4" t="str">
        <f t="shared" si="25"/>
        <v/>
      </c>
      <c r="V152" s="2" t="str">
        <f t="shared" si="28"/>
        <v/>
      </c>
    </row>
    <row r="153" spans="18:22">
      <c r="R153" s="4" t="str">
        <f t="shared" si="29"/>
        <v/>
      </c>
      <c r="S153" s="37" t="str">
        <f t="shared" si="26"/>
        <v/>
      </c>
      <c r="T153" s="18" t="str">
        <f t="shared" si="27"/>
        <v/>
      </c>
      <c r="U153" s="4" t="str">
        <f t="shared" si="25"/>
        <v/>
      </c>
      <c r="V153" s="2" t="str">
        <f t="shared" si="28"/>
        <v/>
      </c>
    </row>
    <row r="154" spans="18:22">
      <c r="R154" s="4" t="str">
        <f t="shared" si="29"/>
        <v/>
      </c>
      <c r="S154" s="37" t="str">
        <f t="shared" si="26"/>
        <v/>
      </c>
      <c r="T154" s="18" t="str">
        <f t="shared" si="27"/>
        <v/>
      </c>
      <c r="U154" s="4" t="str">
        <f t="shared" si="25"/>
        <v/>
      </c>
      <c r="V154" s="2" t="str">
        <f t="shared" si="28"/>
        <v/>
      </c>
    </row>
    <row r="155" spans="18:22">
      <c r="R155" s="4" t="str">
        <f t="shared" si="29"/>
        <v/>
      </c>
      <c r="S155" s="37" t="str">
        <f t="shared" si="26"/>
        <v/>
      </c>
      <c r="T155" s="18" t="str">
        <f t="shared" si="27"/>
        <v/>
      </c>
      <c r="U155" s="4" t="str">
        <f t="shared" si="25"/>
        <v/>
      </c>
      <c r="V155" s="2" t="str">
        <f t="shared" si="28"/>
        <v/>
      </c>
    </row>
    <row r="156" spans="18:22">
      <c r="R156" s="4" t="str">
        <f t="shared" si="29"/>
        <v/>
      </c>
      <c r="S156" s="37" t="str">
        <f t="shared" si="26"/>
        <v/>
      </c>
      <c r="T156" s="18" t="str">
        <f t="shared" si="27"/>
        <v/>
      </c>
      <c r="U156" s="4" t="str">
        <f t="shared" si="25"/>
        <v/>
      </c>
      <c r="V156" s="2" t="str">
        <f t="shared" si="28"/>
        <v/>
      </c>
    </row>
    <row r="157" spans="18:22">
      <c r="R157" s="4" t="str">
        <f t="shared" si="29"/>
        <v/>
      </c>
      <c r="S157" s="37" t="str">
        <f t="shared" si="26"/>
        <v/>
      </c>
      <c r="T157" s="18" t="str">
        <f t="shared" si="27"/>
        <v/>
      </c>
      <c r="U157" s="4" t="str">
        <f t="shared" si="25"/>
        <v/>
      </c>
      <c r="V157" s="2" t="str">
        <f t="shared" si="28"/>
        <v/>
      </c>
    </row>
    <row r="158" spans="18:22">
      <c r="R158" s="4" t="str">
        <f t="shared" si="29"/>
        <v/>
      </c>
      <c r="S158" s="37" t="str">
        <f t="shared" si="26"/>
        <v/>
      </c>
      <c r="T158" s="18" t="str">
        <f t="shared" si="27"/>
        <v/>
      </c>
      <c r="U158" s="4" t="str">
        <f t="shared" si="25"/>
        <v/>
      </c>
      <c r="V158" s="2" t="str">
        <f t="shared" si="28"/>
        <v/>
      </c>
    </row>
    <row r="159" spans="18:22">
      <c r="R159" s="4" t="str">
        <f t="shared" si="29"/>
        <v/>
      </c>
      <c r="S159" s="37" t="str">
        <f t="shared" si="26"/>
        <v/>
      </c>
      <c r="T159" s="18" t="str">
        <f t="shared" si="27"/>
        <v/>
      </c>
      <c r="U159" s="4" t="str">
        <f t="shared" si="25"/>
        <v/>
      </c>
      <c r="V159" s="2" t="str">
        <f t="shared" si="28"/>
        <v/>
      </c>
    </row>
    <row r="160" spans="18:22">
      <c r="R160" s="4" t="str">
        <f t="shared" si="29"/>
        <v/>
      </c>
      <c r="S160" s="37" t="str">
        <f t="shared" si="26"/>
        <v/>
      </c>
      <c r="T160" s="18" t="str">
        <f t="shared" si="27"/>
        <v/>
      </c>
      <c r="U160" s="4" t="str">
        <f t="shared" si="25"/>
        <v/>
      </c>
      <c r="V160" s="2" t="str">
        <f t="shared" si="28"/>
        <v/>
      </c>
    </row>
    <row r="161" spans="18:22">
      <c r="R161" s="4" t="str">
        <f t="shared" si="29"/>
        <v/>
      </c>
      <c r="S161" s="37" t="str">
        <f t="shared" si="26"/>
        <v/>
      </c>
      <c r="T161" s="18" t="str">
        <f t="shared" si="27"/>
        <v/>
      </c>
      <c r="U161" s="4" t="str">
        <f t="shared" si="25"/>
        <v/>
      </c>
      <c r="V161" s="2" t="str">
        <f t="shared" si="28"/>
        <v/>
      </c>
    </row>
    <row r="162" spans="18:22">
      <c r="R162" s="4" t="str">
        <f t="shared" si="29"/>
        <v/>
      </c>
      <c r="S162" s="37" t="str">
        <f t="shared" si="26"/>
        <v/>
      </c>
      <c r="T162" s="18" t="str">
        <f t="shared" si="27"/>
        <v/>
      </c>
      <c r="U162" s="4" t="str">
        <f t="shared" si="25"/>
        <v/>
      </c>
      <c r="V162" s="2" t="str">
        <f t="shared" si="28"/>
        <v/>
      </c>
    </row>
    <row r="163" spans="18:22">
      <c r="R163" s="4" t="str">
        <f t="shared" si="29"/>
        <v/>
      </c>
      <c r="S163" s="37" t="str">
        <f t="shared" si="26"/>
        <v/>
      </c>
      <c r="T163" s="18" t="str">
        <f t="shared" si="27"/>
        <v/>
      </c>
      <c r="U163" s="4" t="str">
        <f t="shared" si="25"/>
        <v/>
      </c>
      <c r="V163" s="2" t="str">
        <f t="shared" si="28"/>
        <v/>
      </c>
    </row>
    <row r="164" spans="18:22">
      <c r="R164" s="4" t="str">
        <f t="shared" si="29"/>
        <v/>
      </c>
      <c r="S164" s="37" t="str">
        <f t="shared" si="26"/>
        <v/>
      </c>
      <c r="T164" s="18" t="str">
        <f t="shared" si="27"/>
        <v/>
      </c>
      <c r="U164" s="4" t="str">
        <f t="shared" si="25"/>
        <v/>
      </c>
      <c r="V164" s="2" t="str">
        <f t="shared" si="28"/>
        <v/>
      </c>
    </row>
    <row r="165" spans="18:22">
      <c r="R165" s="4" t="str">
        <f t="shared" si="29"/>
        <v/>
      </c>
      <c r="S165" s="37" t="str">
        <f t="shared" si="26"/>
        <v/>
      </c>
      <c r="T165" s="18" t="str">
        <f t="shared" si="27"/>
        <v/>
      </c>
      <c r="U165" s="4" t="str">
        <f t="shared" si="25"/>
        <v/>
      </c>
      <c r="V165" s="2" t="str">
        <f t="shared" si="28"/>
        <v/>
      </c>
    </row>
    <row r="166" spans="18:22">
      <c r="R166" s="4" t="str">
        <f t="shared" si="29"/>
        <v/>
      </c>
      <c r="S166" s="37" t="str">
        <f t="shared" si="26"/>
        <v/>
      </c>
      <c r="T166" s="18" t="str">
        <f t="shared" si="27"/>
        <v/>
      </c>
      <c r="U166" s="4" t="str">
        <f t="shared" si="25"/>
        <v/>
      </c>
      <c r="V166" s="2" t="str">
        <f t="shared" si="28"/>
        <v/>
      </c>
    </row>
    <row r="167" spans="18:22">
      <c r="R167" s="4" t="str">
        <f t="shared" si="29"/>
        <v/>
      </c>
      <c r="S167" s="37" t="str">
        <f t="shared" si="26"/>
        <v/>
      </c>
      <c r="T167" s="18" t="str">
        <f t="shared" si="27"/>
        <v/>
      </c>
      <c r="U167" s="4" t="str">
        <f t="shared" si="25"/>
        <v/>
      </c>
      <c r="V167" s="2" t="str">
        <f t="shared" si="28"/>
        <v/>
      </c>
    </row>
    <row r="168" spans="18:22">
      <c r="R168" s="4" t="str">
        <f t="shared" si="29"/>
        <v/>
      </c>
      <c r="S168" s="37" t="str">
        <f t="shared" si="26"/>
        <v/>
      </c>
      <c r="T168" s="18" t="str">
        <f t="shared" si="27"/>
        <v/>
      </c>
      <c r="U168" s="4" t="str">
        <f t="shared" si="25"/>
        <v/>
      </c>
      <c r="V168" s="2" t="str">
        <f t="shared" si="28"/>
        <v/>
      </c>
    </row>
    <row r="169" spans="18:22">
      <c r="R169" s="4" t="str">
        <f t="shared" si="29"/>
        <v/>
      </c>
      <c r="S169" s="37" t="str">
        <f t="shared" si="26"/>
        <v/>
      </c>
      <c r="T169" s="18" t="str">
        <f t="shared" si="27"/>
        <v/>
      </c>
      <c r="U169" s="4" t="str">
        <f t="shared" si="25"/>
        <v/>
      </c>
      <c r="V169" s="2" t="str">
        <f t="shared" si="28"/>
        <v/>
      </c>
    </row>
    <row r="170" spans="18:22">
      <c r="R170" s="4" t="str">
        <f t="shared" si="29"/>
        <v/>
      </c>
      <c r="S170" s="37" t="str">
        <f t="shared" ref="S170:S200" si="30">IF(V170="","",B11)</f>
        <v/>
      </c>
      <c r="T170" s="18" t="str">
        <f t="shared" ref="T170:T200" si="31">IF(V170="","",M$6)</f>
        <v/>
      </c>
      <c r="U170" s="4" t="str">
        <f t="shared" ref="U170:U200" si="32">IF(V170="","",$M$7)</f>
        <v/>
      </c>
      <c r="V170" s="2" t="str">
        <f t="shared" ref="V170:V200" si="33">IF(M11&gt;0,M11,"")</f>
        <v/>
      </c>
    </row>
    <row r="171" spans="18:22">
      <c r="R171" s="4" t="str">
        <f t="shared" si="29"/>
        <v/>
      </c>
      <c r="S171" s="37" t="str">
        <f t="shared" si="30"/>
        <v/>
      </c>
      <c r="T171" s="18" t="str">
        <f t="shared" si="31"/>
        <v/>
      </c>
      <c r="U171" s="4" t="str">
        <f t="shared" si="32"/>
        <v/>
      </c>
      <c r="V171" s="2" t="str">
        <f t="shared" si="33"/>
        <v/>
      </c>
    </row>
    <row r="172" spans="18:22">
      <c r="R172" s="4" t="str">
        <f t="shared" si="29"/>
        <v/>
      </c>
      <c r="S172" s="37" t="str">
        <f t="shared" si="30"/>
        <v/>
      </c>
      <c r="T172" s="18" t="str">
        <f t="shared" si="31"/>
        <v/>
      </c>
      <c r="U172" s="4" t="str">
        <f t="shared" si="32"/>
        <v/>
      </c>
      <c r="V172" s="2" t="str">
        <f t="shared" si="33"/>
        <v/>
      </c>
    </row>
    <row r="173" spans="18:22">
      <c r="R173" s="4" t="str">
        <f t="shared" si="29"/>
        <v/>
      </c>
      <c r="S173" s="37" t="str">
        <f t="shared" si="30"/>
        <v/>
      </c>
      <c r="T173" s="18" t="str">
        <f t="shared" si="31"/>
        <v/>
      </c>
      <c r="U173" s="4" t="str">
        <f t="shared" si="32"/>
        <v/>
      </c>
      <c r="V173" s="2" t="str">
        <f t="shared" si="33"/>
        <v/>
      </c>
    </row>
    <row r="174" spans="18:22">
      <c r="R174" s="4" t="str">
        <f t="shared" si="29"/>
        <v/>
      </c>
      <c r="S174" s="37" t="str">
        <f t="shared" si="30"/>
        <v/>
      </c>
      <c r="T174" s="18" t="str">
        <f t="shared" si="31"/>
        <v/>
      </c>
      <c r="U174" s="4" t="str">
        <f t="shared" si="32"/>
        <v/>
      </c>
      <c r="V174" s="2" t="str">
        <f t="shared" si="33"/>
        <v/>
      </c>
    </row>
    <row r="175" spans="18:22">
      <c r="R175" s="4" t="str">
        <f t="shared" si="29"/>
        <v/>
      </c>
      <c r="S175" s="37" t="str">
        <f t="shared" si="30"/>
        <v/>
      </c>
      <c r="T175" s="18" t="str">
        <f t="shared" si="31"/>
        <v/>
      </c>
      <c r="U175" s="4" t="str">
        <f t="shared" si="32"/>
        <v/>
      </c>
      <c r="V175" s="2" t="str">
        <f t="shared" si="33"/>
        <v/>
      </c>
    </row>
    <row r="176" spans="18:22">
      <c r="R176" s="4" t="str">
        <f t="shared" si="29"/>
        <v/>
      </c>
      <c r="S176" s="37" t="str">
        <f t="shared" si="30"/>
        <v/>
      </c>
      <c r="T176" s="18" t="str">
        <f t="shared" si="31"/>
        <v/>
      </c>
      <c r="U176" s="4" t="str">
        <f t="shared" si="32"/>
        <v/>
      </c>
      <c r="V176" s="2" t="str">
        <f t="shared" si="33"/>
        <v/>
      </c>
    </row>
    <row r="177" spans="18:22">
      <c r="R177" s="4" t="str">
        <f t="shared" si="29"/>
        <v/>
      </c>
      <c r="S177" s="37" t="str">
        <f t="shared" si="30"/>
        <v/>
      </c>
      <c r="T177" s="18" t="str">
        <f t="shared" si="31"/>
        <v/>
      </c>
      <c r="U177" s="4" t="str">
        <f t="shared" si="32"/>
        <v/>
      </c>
      <c r="V177" s="2" t="str">
        <f t="shared" si="33"/>
        <v/>
      </c>
    </row>
    <row r="178" spans="18:22">
      <c r="R178" s="4" t="str">
        <f t="shared" si="29"/>
        <v/>
      </c>
      <c r="S178" s="37" t="str">
        <f t="shared" si="30"/>
        <v/>
      </c>
      <c r="T178" s="18" t="str">
        <f t="shared" si="31"/>
        <v/>
      </c>
      <c r="U178" s="4" t="str">
        <f t="shared" si="32"/>
        <v/>
      </c>
      <c r="V178" s="2" t="str">
        <f t="shared" si="33"/>
        <v/>
      </c>
    </row>
    <row r="179" spans="18:22">
      <c r="R179" s="4" t="str">
        <f t="shared" si="29"/>
        <v/>
      </c>
      <c r="S179" s="37" t="str">
        <f t="shared" si="30"/>
        <v/>
      </c>
      <c r="T179" s="18" t="str">
        <f t="shared" si="31"/>
        <v/>
      </c>
      <c r="U179" s="4" t="str">
        <f t="shared" si="32"/>
        <v/>
      </c>
      <c r="V179" s="2" t="str">
        <f t="shared" si="33"/>
        <v/>
      </c>
    </row>
    <row r="180" spans="18:22">
      <c r="R180" s="4" t="str">
        <f t="shared" si="29"/>
        <v/>
      </c>
      <c r="S180" s="37" t="str">
        <f t="shared" si="30"/>
        <v/>
      </c>
      <c r="T180" s="18" t="str">
        <f t="shared" si="31"/>
        <v/>
      </c>
      <c r="U180" s="4" t="str">
        <f t="shared" si="32"/>
        <v/>
      </c>
      <c r="V180" s="2" t="str">
        <f t="shared" si="33"/>
        <v/>
      </c>
    </row>
    <row r="181" spans="18:22">
      <c r="R181" s="4" t="str">
        <f t="shared" si="29"/>
        <v/>
      </c>
      <c r="S181" s="37" t="str">
        <f t="shared" si="30"/>
        <v/>
      </c>
      <c r="T181" s="18" t="str">
        <f t="shared" si="31"/>
        <v/>
      </c>
      <c r="U181" s="4" t="str">
        <f t="shared" si="32"/>
        <v/>
      </c>
      <c r="V181" s="2" t="str">
        <f t="shared" si="33"/>
        <v/>
      </c>
    </row>
    <row r="182" spans="18:22">
      <c r="R182" s="4" t="str">
        <f t="shared" si="29"/>
        <v/>
      </c>
      <c r="S182" s="37" t="str">
        <f t="shared" si="30"/>
        <v/>
      </c>
      <c r="T182" s="18" t="str">
        <f t="shared" si="31"/>
        <v/>
      </c>
      <c r="U182" s="4" t="str">
        <f t="shared" si="32"/>
        <v/>
      </c>
      <c r="V182" s="2" t="str">
        <f t="shared" si="33"/>
        <v/>
      </c>
    </row>
    <row r="183" spans="18:22">
      <c r="R183" s="4" t="str">
        <f t="shared" si="29"/>
        <v/>
      </c>
      <c r="S183" s="37" t="str">
        <f t="shared" si="30"/>
        <v/>
      </c>
      <c r="T183" s="18" t="str">
        <f t="shared" si="31"/>
        <v/>
      </c>
      <c r="U183" s="4" t="str">
        <f t="shared" si="32"/>
        <v/>
      </c>
      <c r="V183" s="2" t="str">
        <f t="shared" si="33"/>
        <v/>
      </c>
    </row>
    <row r="184" spans="18:22">
      <c r="R184" s="4" t="str">
        <f t="shared" si="29"/>
        <v/>
      </c>
      <c r="S184" s="37" t="str">
        <f t="shared" si="30"/>
        <v/>
      </c>
      <c r="T184" s="18" t="str">
        <f t="shared" si="31"/>
        <v/>
      </c>
      <c r="U184" s="4" t="str">
        <f t="shared" si="32"/>
        <v/>
      </c>
      <c r="V184" s="2" t="str">
        <f t="shared" si="33"/>
        <v/>
      </c>
    </row>
    <row r="185" spans="18:22">
      <c r="R185" s="4" t="str">
        <f t="shared" si="29"/>
        <v/>
      </c>
      <c r="S185" s="37" t="str">
        <f t="shared" si="30"/>
        <v/>
      </c>
      <c r="T185" s="18" t="str">
        <f t="shared" si="31"/>
        <v/>
      </c>
      <c r="U185" s="4" t="str">
        <f t="shared" si="32"/>
        <v/>
      </c>
      <c r="V185" s="2" t="str">
        <f t="shared" si="33"/>
        <v/>
      </c>
    </row>
    <row r="186" spans="18:22">
      <c r="R186" s="4" t="str">
        <f t="shared" si="29"/>
        <v/>
      </c>
      <c r="S186" s="37" t="str">
        <f t="shared" si="30"/>
        <v/>
      </c>
      <c r="T186" s="18" t="str">
        <f t="shared" si="31"/>
        <v/>
      </c>
      <c r="U186" s="4" t="str">
        <f t="shared" si="32"/>
        <v/>
      </c>
      <c r="V186" s="2" t="str">
        <f t="shared" si="33"/>
        <v/>
      </c>
    </row>
    <row r="187" spans="18:22">
      <c r="R187" s="4" t="str">
        <f t="shared" si="29"/>
        <v/>
      </c>
      <c r="S187" s="37" t="str">
        <f t="shared" si="30"/>
        <v/>
      </c>
      <c r="T187" s="18" t="str">
        <f t="shared" si="31"/>
        <v/>
      </c>
      <c r="U187" s="4" t="str">
        <f t="shared" si="32"/>
        <v/>
      </c>
      <c r="V187" s="2" t="str">
        <f t="shared" si="33"/>
        <v/>
      </c>
    </row>
    <row r="188" spans="18:22">
      <c r="R188" s="4" t="str">
        <f t="shared" si="29"/>
        <v/>
      </c>
      <c r="S188" s="37" t="str">
        <f t="shared" si="30"/>
        <v/>
      </c>
      <c r="T188" s="18" t="str">
        <f t="shared" si="31"/>
        <v/>
      </c>
      <c r="U188" s="4" t="str">
        <f t="shared" si="32"/>
        <v/>
      </c>
      <c r="V188" s="2" t="str">
        <f t="shared" si="33"/>
        <v/>
      </c>
    </row>
    <row r="189" spans="18:22">
      <c r="R189" s="4" t="str">
        <f t="shared" si="29"/>
        <v/>
      </c>
      <c r="S189" s="37" t="str">
        <f t="shared" si="30"/>
        <v/>
      </c>
      <c r="T189" s="18" t="str">
        <f t="shared" si="31"/>
        <v/>
      </c>
      <c r="U189" s="4" t="str">
        <f t="shared" si="32"/>
        <v/>
      </c>
      <c r="V189" s="2" t="str">
        <f t="shared" si="33"/>
        <v/>
      </c>
    </row>
    <row r="190" spans="18:22">
      <c r="R190" s="4" t="str">
        <f t="shared" si="29"/>
        <v/>
      </c>
      <c r="S190" s="37" t="str">
        <f t="shared" si="30"/>
        <v/>
      </c>
      <c r="T190" s="18" t="str">
        <f t="shared" si="31"/>
        <v/>
      </c>
      <c r="U190" s="4" t="str">
        <f t="shared" si="32"/>
        <v/>
      </c>
      <c r="V190" s="2" t="str">
        <f t="shared" si="33"/>
        <v/>
      </c>
    </row>
    <row r="191" spans="18:22">
      <c r="R191" s="4" t="str">
        <f t="shared" si="29"/>
        <v/>
      </c>
      <c r="S191" s="37" t="str">
        <f t="shared" si="30"/>
        <v/>
      </c>
      <c r="T191" s="18" t="str">
        <f t="shared" si="31"/>
        <v/>
      </c>
      <c r="U191" s="4" t="str">
        <f t="shared" si="32"/>
        <v/>
      </c>
      <c r="V191" s="2" t="str">
        <f t="shared" si="33"/>
        <v/>
      </c>
    </row>
    <row r="192" spans="18:22">
      <c r="R192" s="4" t="str">
        <f t="shared" si="29"/>
        <v/>
      </c>
      <c r="S192" s="37" t="str">
        <f t="shared" si="30"/>
        <v/>
      </c>
      <c r="T192" s="18" t="str">
        <f t="shared" si="31"/>
        <v/>
      </c>
      <c r="U192" s="4" t="str">
        <f t="shared" si="32"/>
        <v/>
      </c>
      <c r="V192" s="2" t="str">
        <f t="shared" si="33"/>
        <v/>
      </c>
    </row>
    <row r="193" spans="18:22">
      <c r="R193" s="4" t="str">
        <f t="shared" si="29"/>
        <v/>
      </c>
      <c r="S193" s="37" t="str">
        <f t="shared" si="30"/>
        <v/>
      </c>
      <c r="T193" s="18" t="str">
        <f t="shared" si="31"/>
        <v/>
      </c>
      <c r="U193" s="4" t="str">
        <f t="shared" si="32"/>
        <v/>
      </c>
      <c r="V193" s="2" t="str">
        <f t="shared" si="33"/>
        <v/>
      </c>
    </row>
    <row r="194" spans="18:22">
      <c r="R194" s="4" t="str">
        <f t="shared" si="29"/>
        <v/>
      </c>
      <c r="S194" s="37" t="str">
        <f t="shared" si="30"/>
        <v/>
      </c>
      <c r="T194" s="18" t="str">
        <f t="shared" si="31"/>
        <v/>
      </c>
      <c r="U194" s="4" t="str">
        <f t="shared" si="32"/>
        <v/>
      </c>
      <c r="V194" s="2" t="str">
        <f t="shared" si="33"/>
        <v/>
      </c>
    </row>
    <row r="195" spans="18:22">
      <c r="R195" s="4" t="str">
        <f t="shared" si="29"/>
        <v/>
      </c>
      <c r="S195" s="37" t="str">
        <f t="shared" si="30"/>
        <v/>
      </c>
      <c r="T195" s="18" t="str">
        <f t="shared" si="31"/>
        <v/>
      </c>
      <c r="U195" s="4" t="str">
        <f t="shared" si="32"/>
        <v/>
      </c>
      <c r="V195" s="2" t="str">
        <f t="shared" si="33"/>
        <v/>
      </c>
    </row>
    <row r="196" spans="18:22">
      <c r="R196" s="4" t="str">
        <f t="shared" si="29"/>
        <v/>
      </c>
      <c r="S196" s="37" t="str">
        <f t="shared" si="30"/>
        <v/>
      </c>
      <c r="T196" s="18" t="str">
        <f t="shared" si="31"/>
        <v/>
      </c>
      <c r="U196" s="4" t="str">
        <f t="shared" si="32"/>
        <v/>
      </c>
      <c r="V196" s="2" t="str">
        <f t="shared" si="33"/>
        <v/>
      </c>
    </row>
    <row r="197" spans="18:22">
      <c r="R197" s="4" t="str">
        <f t="shared" si="29"/>
        <v/>
      </c>
      <c r="S197" s="37" t="str">
        <f t="shared" si="30"/>
        <v/>
      </c>
      <c r="T197" s="18" t="str">
        <f t="shared" si="31"/>
        <v/>
      </c>
      <c r="U197" s="4" t="str">
        <f t="shared" si="32"/>
        <v/>
      </c>
      <c r="V197" s="2" t="str">
        <f t="shared" si="33"/>
        <v/>
      </c>
    </row>
    <row r="198" spans="18:22">
      <c r="R198" s="4" t="str">
        <f t="shared" si="29"/>
        <v/>
      </c>
      <c r="S198" s="37" t="str">
        <f t="shared" si="30"/>
        <v/>
      </c>
      <c r="T198" s="18" t="str">
        <f t="shared" si="31"/>
        <v/>
      </c>
      <c r="U198" s="4" t="str">
        <f t="shared" si="32"/>
        <v/>
      </c>
      <c r="V198" s="2" t="str">
        <f t="shared" si="33"/>
        <v/>
      </c>
    </row>
    <row r="199" spans="18:22">
      <c r="R199" s="4" t="str">
        <f t="shared" si="29"/>
        <v/>
      </c>
      <c r="S199" s="37" t="str">
        <f t="shared" si="30"/>
        <v/>
      </c>
      <c r="T199" s="18" t="str">
        <f t="shared" si="31"/>
        <v/>
      </c>
      <c r="U199" s="4" t="str">
        <f t="shared" si="32"/>
        <v/>
      </c>
      <c r="V199" s="2" t="str">
        <f t="shared" si="33"/>
        <v/>
      </c>
    </row>
    <row r="200" spans="18:22">
      <c r="R200" s="4" t="str">
        <f t="shared" si="29"/>
        <v/>
      </c>
      <c r="S200" s="37" t="str">
        <f t="shared" si="30"/>
        <v/>
      </c>
      <c r="T200" s="18" t="str">
        <f t="shared" si="31"/>
        <v/>
      </c>
      <c r="U200" s="4" t="str">
        <f t="shared" si="32"/>
        <v/>
      </c>
      <c r="V200" s="2" t="str">
        <f t="shared" si="33"/>
        <v/>
      </c>
    </row>
    <row r="201" spans="18:22">
      <c r="R201" s="4" t="str">
        <f t="shared" ref="R201:R231" si="34">IF(V201="","",$C$5)</f>
        <v/>
      </c>
      <c r="S201" s="37" t="str">
        <f t="shared" ref="S201:S231" si="35">IF(V201="","",B11)</f>
        <v/>
      </c>
      <c r="T201" s="18" t="str">
        <f t="shared" ref="T201:T231" si="36">IF(V201="","",N$6)</f>
        <v/>
      </c>
      <c r="U201" s="4" t="str">
        <f t="shared" ref="U201:U231" si="37">IF(V201="","",$N$7)</f>
        <v/>
      </c>
      <c r="V201" s="2" t="str">
        <f t="shared" ref="V201:V231" si="38">IF(N11&gt;0,N11,"")</f>
        <v/>
      </c>
    </row>
    <row r="202" spans="18:22">
      <c r="R202" s="4" t="str">
        <f t="shared" si="34"/>
        <v/>
      </c>
      <c r="S202" s="37" t="str">
        <f t="shared" si="35"/>
        <v/>
      </c>
      <c r="T202" s="18" t="str">
        <f t="shared" si="36"/>
        <v/>
      </c>
      <c r="U202" s="4" t="str">
        <f t="shared" si="37"/>
        <v/>
      </c>
      <c r="V202" s="2" t="str">
        <f t="shared" si="38"/>
        <v/>
      </c>
    </row>
    <row r="203" spans="18:22">
      <c r="R203" s="4" t="str">
        <f t="shared" si="34"/>
        <v/>
      </c>
      <c r="S203" s="37" t="str">
        <f t="shared" si="35"/>
        <v/>
      </c>
      <c r="T203" s="18" t="str">
        <f t="shared" si="36"/>
        <v/>
      </c>
      <c r="U203" s="4" t="str">
        <f t="shared" si="37"/>
        <v/>
      </c>
      <c r="V203" s="2" t="str">
        <f t="shared" si="38"/>
        <v/>
      </c>
    </row>
    <row r="204" spans="18:22">
      <c r="R204" s="4" t="str">
        <f t="shared" si="34"/>
        <v/>
      </c>
      <c r="S204" s="37" t="str">
        <f t="shared" si="35"/>
        <v/>
      </c>
      <c r="T204" s="18" t="str">
        <f t="shared" si="36"/>
        <v/>
      </c>
      <c r="U204" s="4" t="str">
        <f t="shared" si="37"/>
        <v/>
      </c>
      <c r="V204" s="2" t="str">
        <f t="shared" si="38"/>
        <v/>
      </c>
    </row>
    <row r="205" spans="18:22">
      <c r="R205" s="4" t="str">
        <f t="shared" si="34"/>
        <v/>
      </c>
      <c r="S205" s="37" t="str">
        <f t="shared" si="35"/>
        <v/>
      </c>
      <c r="T205" s="18" t="str">
        <f t="shared" si="36"/>
        <v/>
      </c>
      <c r="U205" s="4" t="str">
        <f t="shared" si="37"/>
        <v/>
      </c>
      <c r="V205" s="2" t="str">
        <f t="shared" si="38"/>
        <v/>
      </c>
    </row>
    <row r="206" spans="18:22">
      <c r="R206" s="4" t="str">
        <f t="shared" si="34"/>
        <v/>
      </c>
      <c r="S206" s="37" t="str">
        <f t="shared" si="35"/>
        <v/>
      </c>
      <c r="T206" s="18" t="str">
        <f t="shared" si="36"/>
        <v/>
      </c>
      <c r="U206" s="4" t="str">
        <f t="shared" si="37"/>
        <v/>
      </c>
      <c r="V206" s="2" t="str">
        <f t="shared" si="38"/>
        <v/>
      </c>
    </row>
    <row r="207" spans="18:22">
      <c r="R207" s="4" t="str">
        <f t="shared" si="34"/>
        <v/>
      </c>
      <c r="S207" s="37" t="str">
        <f t="shared" si="35"/>
        <v/>
      </c>
      <c r="T207" s="18" t="str">
        <f t="shared" si="36"/>
        <v/>
      </c>
      <c r="U207" s="4" t="str">
        <f t="shared" si="37"/>
        <v/>
      </c>
      <c r="V207" s="2" t="str">
        <f t="shared" si="38"/>
        <v/>
      </c>
    </row>
    <row r="208" spans="18:22">
      <c r="R208" s="4" t="str">
        <f t="shared" si="34"/>
        <v/>
      </c>
      <c r="S208" s="37" t="str">
        <f t="shared" si="35"/>
        <v/>
      </c>
      <c r="T208" s="18" t="str">
        <f t="shared" si="36"/>
        <v/>
      </c>
      <c r="U208" s="4" t="str">
        <f t="shared" si="37"/>
        <v/>
      </c>
      <c r="V208" s="2" t="str">
        <f t="shared" si="38"/>
        <v/>
      </c>
    </row>
    <row r="209" spans="18:22">
      <c r="R209" s="4" t="str">
        <f t="shared" si="34"/>
        <v/>
      </c>
      <c r="S209" s="37" t="str">
        <f t="shared" si="35"/>
        <v/>
      </c>
      <c r="T209" s="18" t="str">
        <f t="shared" si="36"/>
        <v/>
      </c>
      <c r="U209" s="4" t="str">
        <f t="shared" si="37"/>
        <v/>
      </c>
      <c r="V209" s="2" t="str">
        <f t="shared" si="38"/>
        <v/>
      </c>
    </row>
    <row r="210" spans="18:22">
      <c r="R210" s="4" t="str">
        <f t="shared" si="34"/>
        <v/>
      </c>
      <c r="S210" s="37" t="str">
        <f t="shared" si="35"/>
        <v/>
      </c>
      <c r="T210" s="18" t="str">
        <f t="shared" si="36"/>
        <v/>
      </c>
      <c r="U210" s="4" t="str">
        <f t="shared" si="37"/>
        <v/>
      </c>
      <c r="V210" s="2" t="str">
        <f t="shared" si="38"/>
        <v/>
      </c>
    </row>
    <row r="211" spans="18:22">
      <c r="R211" s="4" t="str">
        <f t="shared" si="34"/>
        <v/>
      </c>
      <c r="S211" s="37" t="str">
        <f t="shared" si="35"/>
        <v/>
      </c>
      <c r="T211" s="18" t="str">
        <f t="shared" si="36"/>
        <v/>
      </c>
      <c r="U211" s="4" t="str">
        <f t="shared" si="37"/>
        <v/>
      </c>
      <c r="V211" s="2" t="str">
        <f t="shared" si="38"/>
        <v/>
      </c>
    </row>
    <row r="212" spans="18:22">
      <c r="R212" s="4" t="str">
        <f t="shared" si="34"/>
        <v/>
      </c>
      <c r="S212" s="37" t="str">
        <f t="shared" si="35"/>
        <v/>
      </c>
      <c r="T212" s="18" t="str">
        <f t="shared" si="36"/>
        <v/>
      </c>
      <c r="U212" s="4" t="str">
        <f t="shared" si="37"/>
        <v/>
      </c>
      <c r="V212" s="2" t="str">
        <f t="shared" si="38"/>
        <v/>
      </c>
    </row>
    <row r="213" spans="18:22">
      <c r="R213" s="4" t="str">
        <f t="shared" si="34"/>
        <v/>
      </c>
      <c r="S213" s="37" t="str">
        <f t="shared" si="35"/>
        <v/>
      </c>
      <c r="T213" s="18" t="str">
        <f t="shared" si="36"/>
        <v/>
      </c>
      <c r="U213" s="4" t="str">
        <f t="shared" si="37"/>
        <v/>
      </c>
      <c r="V213" s="2" t="str">
        <f t="shared" si="38"/>
        <v/>
      </c>
    </row>
    <row r="214" spans="18:22">
      <c r="R214" s="4" t="str">
        <f t="shared" si="34"/>
        <v/>
      </c>
      <c r="S214" s="37" t="str">
        <f t="shared" si="35"/>
        <v/>
      </c>
      <c r="T214" s="18" t="str">
        <f t="shared" si="36"/>
        <v/>
      </c>
      <c r="U214" s="4" t="str">
        <f t="shared" si="37"/>
        <v/>
      </c>
      <c r="V214" s="2" t="str">
        <f t="shared" si="38"/>
        <v/>
      </c>
    </row>
    <row r="215" spans="18:22">
      <c r="R215" s="4" t="str">
        <f t="shared" si="34"/>
        <v/>
      </c>
      <c r="S215" s="37" t="str">
        <f t="shared" si="35"/>
        <v/>
      </c>
      <c r="T215" s="18" t="str">
        <f t="shared" si="36"/>
        <v/>
      </c>
      <c r="U215" s="4" t="str">
        <f t="shared" si="37"/>
        <v/>
      </c>
      <c r="V215" s="2" t="str">
        <f t="shared" si="38"/>
        <v/>
      </c>
    </row>
    <row r="216" spans="18:22">
      <c r="R216" s="4" t="str">
        <f t="shared" si="34"/>
        <v/>
      </c>
      <c r="S216" s="37" t="str">
        <f t="shared" si="35"/>
        <v/>
      </c>
      <c r="T216" s="18" t="str">
        <f t="shared" si="36"/>
        <v/>
      </c>
      <c r="U216" s="4" t="str">
        <f t="shared" si="37"/>
        <v/>
      </c>
      <c r="V216" s="2" t="str">
        <f t="shared" si="38"/>
        <v/>
      </c>
    </row>
    <row r="217" spans="18:22">
      <c r="R217" s="4" t="str">
        <f t="shared" si="34"/>
        <v/>
      </c>
      <c r="S217" s="37" t="str">
        <f t="shared" si="35"/>
        <v/>
      </c>
      <c r="T217" s="18" t="str">
        <f t="shared" si="36"/>
        <v/>
      </c>
      <c r="U217" s="4" t="str">
        <f t="shared" si="37"/>
        <v/>
      </c>
      <c r="V217" s="2" t="str">
        <f t="shared" si="38"/>
        <v/>
      </c>
    </row>
    <row r="218" spans="18:22">
      <c r="R218" s="4" t="str">
        <f t="shared" si="34"/>
        <v/>
      </c>
      <c r="S218" s="37" t="str">
        <f t="shared" si="35"/>
        <v/>
      </c>
      <c r="T218" s="18" t="str">
        <f t="shared" si="36"/>
        <v/>
      </c>
      <c r="U218" s="4" t="str">
        <f t="shared" si="37"/>
        <v/>
      </c>
      <c r="V218" s="2" t="str">
        <f t="shared" si="38"/>
        <v/>
      </c>
    </row>
    <row r="219" spans="18:22">
      <c r="R219" s="4" t="str">
        <f t="shared" si="34"/>
        <v/>
      </c>
      <c r="S219" s="37" t="str">
        <f t="shared" si="35"/>
        <v/>
      </c>
      <c r="T219" s="18" t="str">
        <f t="shared" si="36"/>
        <v/>
      </c>
      <c r="U219" s="4" t="str">
        <f t="shared" si="37"/>
        <v/>
      </c>
      <c r="V219" s="2" t="str">
        <f t="shared" si="38"/>
        <v/>
      </c>
    </row>
    <row r="220" spans="18:22">
      <c r="R220" s="4" t="str">
        <f t="shared" si="34"/>
        <v/>
      </c>
      <c r="S220" s="37" t="str">
        <f t="shared" si="35"/>
        <v/>
      </c>
      <c r="T220" s="18" t="str">
        <f t="shared" si="36"/>
        <v/>
      </c>
      <c r="U220" s="4" t="str">
        <f t="shared" si="37"/>
        <v/>
      </c>
      <c r="V220" s="2" t="str">
        <f t="shared" si="38"/>
        <v/>
      </c>
    </row>
    <row r="221" spans="18:22">
      <c r="R221" s="4" t="str">
        <f t="shared" si="34"/>
        <v/>
      </c>
      <c r="S221" s="37" t="str">
        <f t="shared" si="35"/>
        <v/>
      </c>
      <c r="T221" s="18" t="str">
        <f t="shared" si="36"/>
        <v/>
      </c>
      <c r="U221" s="4" t="str">
        <f t="shared" si="37"/>
        <v/>
      </c>
      <c r="V221" s="2" t="str">
        <f t="shared" si="38"/>
        <v/>
      </c>
    </row>
    <row r="222" spans="18:22">
      <c r="R222" s="4" t="str">
        <f t="shared" si="34"/>
        <v/>
      </c>
      <c r="S222" s="37" t="str">
        <f t="shared" si="35"/>
        <v/>
      </c>
      <c r="T222" s="18" t="str">
        <f t="shared" si="36"/>
        <v/>
      </c>
      <c r="U222" s="4" t="str">
        <f t="shared" si="37"/>
        <v/>
      </c>
      <c r="V222" s="2" t="str">
        <f t="shared" si="38"/>
        <v/>
      </c>
    </row>
    <row r="223" spans="18:22">
      <c r="R223" s="4" t="str">
        <f t="shared" si="34"/>
        <v/>
      </c>
      <c r="S223" s="37" t="str">
        <f t="shared" si="35"/>
        <v/>
      </c>
      <c r="T223" s="18" t="str">
        <f t="shared" si="36"/>
        <v/>
      </c>
      <c r="U223" s="4" t="str">
        <f t="shared" si="37"/>
        <v/>
      </c>
      <c r="V223" s="2" t="str">
        <f t="shared" si="38"/>
        <v/>
      </c>
    </row>
    <row r="224" spans="18:22">
      <c r="R224" s="4" t="str">
        <f t="shared" si="34"/>
        <v/>
      </c>
      <c r="S224" s="37" t="str">
        <f t="shared" si="35"/>
        <v/>
      </c>
      <c r="T224" s="18" t="str">
        <f t="shared" si="36"/>
        <v/>
      </c>
      <c r="U224" s="4" t="str">
        <f t="shared" si="37"/>
        <v/>
      </c>
      <c r="V224" s="2" t="str">
        <f t="shared" si="38"/>
        <v/>
      </c>
    </row>
    <row r="225" spans="18:23">
      <c r="R225" s="4" t="str">
        <f t="shared" si="34"/>
        <v/>
      </c>
      <c r="S225" s="37" t="str">
        <f t="shared" si="35"/>
        <v/>
      </c>
      <c r="T225" s="18" t="str">
        <f t="shared" si="36"/>
        <v/>
      </c>
      <c r="U225" s="4" t="str">
        <f t="shared" si="37"/>
        <v/>
      </c>
      <c r="V225" s="2" t="str">
        <f t="shared" si="38"/>
        <v/>
      </c>
    </row>
    <row r="226" spans="18:23">
      <c r="R226" s="4" t="str">
        <f t="shared" si="34"/>
        <v/>
      </c>
      <c r="S226" s="37" t="str">
        <f t="shared" si="35"/>
        <v/>
      </c>
      <c r="T226" s="18" t="str">
        <f t="shared" si="36"/>
        <v/>
      </c>
      <c r="U226" s="4" t="str">
        <f t="shared" si="37"/>
        <v/>
      </c>
      <c r="V226" s="2" t="str">
        <f t="shared" si="38"/>
        <v/>
      </c>
    </row>
    <row r="227" spans="18:23">
      <c r="R227" s="4" t="str">
        <f t="shared" si="34"/>
        <v/>
      </c>
      <c r="S227" s="37" t="str">
        <f t="shared" si="35"/>
        <v/>
      </c>
      <c r="T227" s="18" t="str">
        <f t="shared" si="36"/>
        <v/>
      </c>
      <c r="U227" s="4" t="str">
        <f t="shared" si="37"/>
        <v/>
      </c>
      <c r="V227" s="2" t="str">
        <f t="shared" si="38"/>
        <v/>
      </c>
    </row>
    <row r="228" spans="18:23">
      <c r="R228" s="4" t="str">
        <f t="shared" si="34"/>
        <v/>
      </c>
      <c r="S228" s="37" t="str">
        <f t="shared" si="35"/>
        <v/>
      </c>
      <c r="T228" s="18" t="str">
        <f t="shared" si="36"/>
        <v/>
      </c>
      <c r="U228" s="4" t="str">
        <f t="shared" si="37"/>
        <v/>
      </c>
      <c r="V228" s="2" t="str">
        <f t="shared" si="38"/>
        <v/>
      </c>
    </row>
    <row r="229" spans="18:23">
      <c r="R229" s="4" t="str">
        <f t="shared" si="34"/>
        <v/>
      </c>
      <c r="S229" s="37" t="str">
        <f t="shared" si="35"/>
        <v/>
      </c>
      <c r="T229" s="18" t="str">
        <f t="shared" si="36"/>
        <v/>
      </c>
      <c r="U229" s="4" t="str">
        <f t="shared" si="37"/>
        <v/>
      </c>
      <c r="V229" s="2" t="str">
        <f t="shared" si="38"/>
        <v/>
      </c>
    </row>
    <row r="230" spans="18:23">
      <c r="R230" s="4" t="str">
        <f t="shared" si="34"/>
        <v/>
      </c>
      <c r="S230" s="37" t="str">
        <f t="shared" si="35"/>
        <v/>
      </c>
      <c r="T230" s="18" t="str">
        <f t="shared" si="36"/>
        <v/>
      </c>
      <c r="U230" s="4" t="str">
        <f t="shared" si="37"/>
        <v/>
      </c>
      <c r="V230" s="2" t="str">
        <f t="shared" si="38"/>
        <v/>
      </c>
    </row>
    <row r="231" spans="18:23">
      <c r="R231" s="4" t="str">
        <f t="shared" si="34"/>
        <v/>
      </c>
      <c r="S231" s="37" t="str">
        <f t="shared" si="35"/>
        <v/>
      </c>
      <c r="T231" s="18" t="str">
        <f t="shared" si="36"/>
        <v/>
      </c>
      <c r="U231" s="4" t="str">
        <f t="shared" si="37"/>
        <v/>
      </c>
      <c r="V231" s="2" t="str">
        <f t="shared" si="38"/>
        <v/>
      </c>
    </row>
    <row r="232" spans="18:23">
      <c r="S232" s="37"/>
    </row>
    <row r="233" spans="18:23">
      <c r="S233" s="37"/>
    </row>
    <row r="234" spans="18:23">
      <c r="S234" s="37"/>
    </row>
    <row r="235" spans="18:23">
      <c r="S235" s="37"/>
      <c r="V235" s="2"/>
      <c r="W235" s="2"/>
    </row>
    <row r="236" spans="18:23">
      <c r="S236" s="37"/>
    </row>
    <row r="237" spans="18:23">
      <c r="S237" s="37"/>
    </row>
    <row r="238" spans="18:23">
      <c r="S238" s="37"/>
    </row>
    <row r="239" spans="18:23">
      <c r="S239" s="37"/>
    </row>
    <row r="240" spans="18:23">
      <c r="S240" s="37"/>
    </row>
  </sheetData>
  <mergeCells count="1">
    <mergeCell ref="C7:E7"/>
  </mergeCells>
  <phoneticPr fontId="3" type="noConversion"/>
  <pageMargins left="0.25" right="0.17" top="0.984251969" bottom="0.984251969" header="0.4921259845" footer="0.4921259845"/>
  <pageSetup paperSize="9" scale="83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pageSetUpPr fitToPage="1"/>
  </sheetPr>
  <dimension ref="A1:W240"/>
  <sheetViews>
    <sheetView zoomScaleNormal="100" workbookViewId="0">
      <selection activeCell="C1" sqref="C1"/>
    </sheetView>
  </sheetViews>
  <sheetFormatPr baseColWidth="10" defaultRowHeight="12.75"/>
  <cols>
    <col min="1" max="1" width="1.28515625" style="23" customWidth="1"/>
    <col min="2" max="2" width="14.85546875" style="4" bestFit="1" customWidth="1"/>
    <col min="3" max="4" width="11.5703125" style="23" bestFit="1" customWidth="1"/>
    <col min="5" max="5" width="10.28515625" style="23" customWidth="1"/>
    <col min="6" max="6" width="10.28515625" style="23" hidden="1" customWidth="1"/>
    <col min="7" max="7" width="11.5703125" style="4" bestFit="1" customWidth="1"/>
    <col min="8" max="8" width="10.28515625" style="23" customWidth="1"/>
    <col min="9" max="9" width="10.140625" style="23" customWidth="1"/>
    <col min="10" max="10" width="10" style="23" customWidth="1"/>
    <col min="11" max="11" width="12.7109375" style="23" hidden="1" customWidth="1"/>
    <col min="12" max="12" width="10.42578125" style="23" hidden="1" customWidth="1"/>
    <col min="13" max="13" width="9.7109375" style="23" hidden="1" customWidth="1"/>
    <col min="14" max="14" width="10.7109375" style="23" customWidth="1"/>
    <col min="15" max="16" width="11.5703125" style="4" bestFit="1" customWidth="1"/>
    <col min="17" max="17" width="11.42578125" style="23"/>
    <col min="18" max="18" width="11.42578125" style="4"/>
    <col min="19" max="20" width="11.5703125" style="4" bestFit="1" customWidth="1"/>
    <col min="21" max="21" width="23" style="4" bestFit="1" customWidth="1"/>
    <col min="22" max="22" width="11.42578125" style="4"/>
    <col min="23" max="23" width="11.5703125" style="4" bestFit="1" customWidth="1"/>
    <col min="24" max="16384" width="11.42578125" style="23"/>
  </cols>
  <sheetData>
    <row r="1" spans="1:23" s="4" customFormat="1">
      <c r="A1" s="84">
        <f>+C1</f>
        <v>41487</v>
      </c>
      <c r="B1" s="1" t="s">
        <v>0</v>
      </c>
      <c r="C1" s="1">
        <f>DATE(YEAR(SAISIE!C3),MONTH(SAISIE!C3)+5,1)</f>
        <v>41487</v>
      </c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23" s="4" customFormat="1">
      <c r="B2" s="1"/>
      <c r="C2" s="1"/>
      <c r="D2" s="1"/>
      <c r="E2" s="1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23" s="4" customFormat="1" ht="18">
      <c r="B3" s="42" t="str">
        <f>+SAISIE!C10</f>
        <v>TEST</v>
      </c>
      <c r="D3" s="1"/>
      <c r="E3" s="1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23" s="4" customFormat="1">
      <c r="B4" s="1"/>
      <c r="C4" s="1"/>
      <c r="D4" s="1"/>
      <c r="E4" s="1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23" s="4" customFormat="1">
      <c r="B5" s="21" t="s">
        <v>21</v>
      </c>
      <c r="C5" s="22" t="str">
        <f>+SAISIE!C18</f>
        <v>CA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23" s="4" customFormat="1" ht="13.5" thickBot="1">
      <c r="C6" s="18">
        <f>+SAISIE!C13</f>
        <v>7071000</v>
      </c>
      <c r="D6" s="18">
        <f>+SAISIE!D13</f>
        <v>70711000</v>
      </c>
      <c r="E6" s="18">
        <f>+décembre!E6</f>
        <v>7070000</v>
      </c>
      <c r="F6" s="18">
        <f>+décembre!F6</f>
        <v>0</v>
      </c>
      <c r="G6" s="18"/>
      <c r="H6" s="18">
        <f>+SAISIE!H13</f>
        <v>58100000</v>
      </c>
      <c r="I6" s="18">
        <f>+SAISIE!I13</f>
        <v>58200000</v>
      </c>
      <c r="J6" s="18">
        <f>+SAISIE!J13</f>
        <v>58300000</v>
      </c>
      <c r="K6" s="18">
        <f>+décembre!K6</f>
        <v>0</v>
      </c>
      <c r="L6" s="18">
        <f>+décembre!L6</f>
        <v>0</v>
      </c>
      <c r="M6" s="18" t="str">
        <f>+décembre!M6</f>
        <v>40101000</v>
      </c>
      <c r="N6" s="18">
        <f>+décembre!N6</f>
        <v>10800000</v>
      </c>
      <c r="O6" s="2"/>
      <c r="P6" s="2"/>
    </row>
    <row r="7" spans="1:23" s="4" customFormat="1" ht="13.5" thickTop="1">
      <c r="B7" s="5" t="s">
        <v>1</v>
      </c>
      <c r="C7" s="96" t="s">
        <v>2</v>
      </c>
      <c r="D7" s="97"/>
      <c r="E7" s="98"/>
      <c r="F7" s="6" t="s">
        <v>3</v>
      </c>
      <c r="G7" s="6" t="s">
        <v>4</v>
      </c>
      <c r="H7" s="19" t="str">
        <f>+SAISIE!H14</f>
        <v>REMISE ESPECES</v>
      </c>
      <c r="I7" s="19" t="str">
        <f>+SAISIE!I14</f>
        <v>REMISE CHEQUES</v>
      </c>
      <c r="J7" s="19" t="str">
        <f>+SAISIE!J14</f>
        <v>REMISE CBL</v>
      </c>
      <c r="K7" s="19">
        <f>+décembre!K7</f>
        <v>0</v>
      </c>
      <c r="L7" s="19" t="str">
        <f>+décembre!L7</f>
        <v>AUTRES</v>
      </c>
      <c r="M7" s="19" t="str">
        <f>+décembre!M7</f>
        <v>RGT FRS</v>
      </c>
      <c r="N7" s="19" t="str">
        <f>+décembre!N7</f>
        <v>PLVT PERSO</v>
      </c>
      <c r="O7" s="6" t="s">
        <v>4</v>
      </c>
      <c r="P7" s="30" t="s">
        <v>6</v>
      </c>
    </row>
    <row r="8" spans="1:23" s="4" customFormat="1" ht="27.75" customHeight="1">
      <c r="B8" s="7">
        <f>+SAISIE!C3</f>
        <v>41334</v>
      </c>
      <c r="C8" s="8" t="str">
        <f>+SAISIE!C15</f>
        <v>VENTES 19.6 %</v>
      </c>
      <c r="D8" s="8" t="str">
        <f>+SAISIE!D15</f>
        <v>VENTES 7%</v>
      </c>
      <c r="E8" s="8" t="str">
        <f>+décembre!E8</f>
        <v>VENTES 5,5%</v>
      </c>
      <c r="F8" s="8">
        <f>+décembre!F8</f>
        <v>0</v>
      </c>
      <c r="G8" s="10" t="s">
        <v>2</v>
      </c>
      <c r="H8" s="10" t="str">
        <f>+SAISIE!H15</f>
        <v>ESP</v>
      </c>
      <c r="I8" s="10" t="str">
        <f>+SAISIE!I15</f>
        <v>CHQ</v>
      </c>
      <c r="J8" s="10" t="str">
        <f>+SAISIE!J15</f>
        <v>CB</v>
      </c>
      <c r="K8" s="10">
        <f>+décembre!K8</f>
        <v>0</v>
      </c>
      <c r="L8" s="10">
        <f>+décembre!L8</f>
        <v>0</v>
      </c>
      <c r="M8" s="10" t="str">
        <f>+décembre!M8</f>
        <v>ESP</v>
      </c>
      <c r="N8" s="10" t="str">
        <f>+décembre!N8</f>
        <v>PERSO</v>
      </c>
      <c r="O8" s="10" t="s">
        <v>10</v>
      </c>
      <c r="P8" s="31" t="s">
        <v>11</v>
      </c>
    </row>
    <row r="9" spans="1:23">
      <c r="B9" s="11"/>
      <c r="C9" s="25"/>
      <c r="D9" s="25"/>
      <c r="E9" s="25"/>
      <c r="F9" s="25"/>
      <c r="G9" s="12"/>
      <c r="H9" s="25"/>
      <c r="I9" s="25"/>
      <c r="J9" s="25"/>
      <c r="K9" s="25"/>
      <c r="L9" s="25"/>
      <c r="M9" s="25"/>
      <c r="N9" s="25"/>
      <c r="O9" s="12"/>
      <c r="P9" s="33"/>
    </row>
    <row r="10" spans="1:23">
      <c r="B10" s="14" t="s">
        <v>12</v>
      </c>
      <c r="C10" s="25"/>
      <c r="D10" s="25"/>
      <c r="E10" s="25"/>
      <c r="F10" s="25"/>
      <c r="G10" s="12"/>
      <c r="H10" s="25"/>
      <c r="I10" s="25"/>
      <c r="J10" s="25"/>
      <c r="K10" s="25"/>
      <c r="L10" s="25"/>
      <c r="M10" s="25"/>
      <c r="N10" s="25"/>
      <c r="O10" s="12"/>
      <c r="P10" s="33">
        <f>+juillet!P41</f>
        <v>1778</v>
      </c>
    </row>
    <row r="11" spans="1:23">
      <c r="B11" s="17">
        <f>C1</f>
        <v>41487</v>
      </c>
      <c r="C11" s="26">
        <v>254</v>
      </c>
      <c r="D11" s="26"/>
      <c r="E11" s="26"/>
      <c r="F11" s="26"/>
      <c r="G11" s="32">
        <f t="shared" ref="G11:G41" si="0">SUM(C11:F11)</f>
        <v>254</v>
      </c>
      <c r="H11" s="26"/>
      <c r="I11" s="26"/>
      <c r="J11" s="26"/>
      <c r="K11" s="26"/>
      <c r="L11" s="26"/>
      <c r="M11" s="26"/>
      <c r="N11" s="26"/>
      <c r="O11" s="32">
        <f t="shared" ref="O11:O41" si="1">SUM(H11:N11)</f>
        <v>0</v>
      </c>
      <c r="P11" s="34">
        <f t="shared" ref="P11:P41" si="2">P10+G11-O11</f>
        <v>2032</v>
      </c>
      <c r="R11" s="4" t="str">
        <f>IF(W11="","",$C$5)</f>
        <v>CA</v>
      </c>
      <c r="S11" s="37">
        <f>IF(AND(W11&lt;&gt;"",$B$41&gt;0),$B$41,IF(AND(W11&lt;&gt;"",$B$40&gt;0),$B$40,IF(AND(W11&lt;&gt;"",$B$39&gt;0),$B$39,IF(AND(W11&lt;&gt;"",$B$38&gt;0),$B$38,""))))</f>
        <v>41516</v>
      </c>
      <c r="T11" s="18">
        <f>IF(W11="","",C6)</f>
        <v>7071000</v>
      </c>
      <c r="U11" s="85">
        <f>IF(W11="","",$C$1)</f>
        <v>41487</v>
      </c>
      <c r="W11" s="2">
        <f>IF(C42&gt;0,C42,"")</f>
        <v>254</v>
      </c>
    </row>
    <row r="12" spans="1:23">
      <c r="B12" s="17">
        <f>+B11+1</f>
        <v>41488</v>
      </c>
      <c r="C12" s="26"/>
      <c r="D12" s="26"/>
      <c r="E12" s="26"/>
      <c r="F12" s="26"/>
      <c r="G12" s="32">
        <f t="shared" si="0"/>
        <v>0</v>
      </c>
      <c r="H12" s="26"/>
      <c r="I12" s="26"/>
      <c r="J12" s="26"/>
      <c r="K12" s="26"/>
      <c r="L12" s="26"/>
      <c r="M12" s="26"/>
      <c r="N12" s="26"/>
      <c r="O12" s="32">
        <f t="shared" si="1"/>
        <v>0</v>
      </c>
      <c r="P12" s="34">
        <f t="shared" si="2"/>
        <v>2032</v>
      </c>
      <c r="R12" s="4" t="str">
        <f>IF(W12="","",$C$5)</f>
        <v/>
      </c>
      <c r="S12" s="37" t="str">
        <f>IF(W12="","",$B$40)</f>
        <v/>
      </c>
      <c r="T12" s="18" t="str">
        <f>IF(W12="","",D6)</f>
        <v/>
      </c>
      <c r="U12" s="85" t="str">
        <f t="shared" ref="U12:U13" si="3">IF(W12="","",$C$1)</f>
        <v/>
      </c>
      <c r="W12" s="2" t="str">
        <f>IF(D42&gt;0,D42,"")</f>
        <v/>
      </c>
    </row>
    <row r="13" spans="1:23">
      <c r="B13" s="17">
        <f t="shared" ref="B13:B40" si="4">+B12+1</f>
        <v>41489</v>
      </c>
      <c r="C13" s="26"/>
      <c r="D13" s="26"/>
      <c r="E13" s="26"/>
      <c r="F13" s="26"/>
      <c r="G13" s="32">
        <f t="shared" si="0"/>
        <v>0</v>
      </c>
      <c r="H13" s="26"/>
      <c r="I13" s="26"/>
      <c r="J13" s="26"/>
      <c r="K13" s="26"/>
      <c r="L13" s="26"/>
      <c r="M13" s="26"/>
      <c r="N13" s="26"/>
      <c r="O13" s="32">
        <f t="shared" si="1"/>
        <v>0</v>
      </c>
      <c r="P13" s="34">
        <f t="shared" si="2"/>
        <v>2032</v>
      </c>
      <c r="R13" s="4" t="str">
        <f>IF(W13="","",$C$5)</f>
        <v/>
      </c>
      <c r="S13" s="37" t="str">
        <f>IF(W13="","",$B$40)</f>
        <v/>
      </c>
      <c r="T13" s="18" t="str">
        <f>IF(W13="","",E6)</f>
        <v/>
      </c>
      <c r="U13" s="85" t="str">
        <f t="shared" si="3"/>
        <v/>
      </c>
      <c r="W13" s="2" t="str">
        <f>IF(E42&gt;0,E42,"")</f>
        <v/>
      </c>
    </row>
    <row r="14" spans="1:23">
      <c r="B14" s="17">
        <f t="shared" si="4"/>
        <v>41490</v>
      </c>
      <c r="C14" s="26"/>
      <c r="D14" s="26"/>
      <c r="E14" s="26"/>
      <c r="F14" s="26"/>
      <c r="G14" s="32">
        <f t="shared" si="0"/>
        <v>0</v>
      </c>
      <c r="H14" s="26"/>
      <c r="I14" s="26"/>
      <c r="J14" s="26"/>
      <c r="K14" s="26"/>
      <c r="L14" s="26"/>
      <c r="M14" s="26"/>
      <c r="N14" s="26"/>
      <c r="O14" s="32">
        <f t="shared" si="1"/>
        <v>0</v>
      </c>
      <c r="P14" s="34">
        <f t="shared" si="2"/>
        <v>2032</v>
      </c>
      <c r="R14" s="4" t="str">
        <f>IF(W14="","",$C$5)</f>
        <v/>
      </c>
      <c r="S14" s="37" t="str">
        <f>IF(W14="","",B40)</f>
        <v/>
      </c>
      <c r="T14" s="18" t="str">
        <f>IF(W14="","",F6)</f>
        <v/>
      </c>
      <c r="U14" s="4" t="str">
        <f>IF(W14="","","VENTES SEPTEMBRE 2011")</f>
        <v/>
      </c>
      <c r="W14" s="2" t="str">
        <f>IF(F42&gt;0,F42,"")</f>
        <v/>
      </c>
    </row>
    <row r="15" spans="1:23">
      <c r="B15" s="17">
        <f t="shared" si="4"/>
        <v>41491</v>
      </c>
      <c r="C15" s="26"/>
      <c r="D15" s="26"/>
      <c r="E15" s="26"/>
      <c r="F15" s="26"/>
      <c r="G15" s="32">
        <f t="shared" si="0"/>
        <v>0</v>
      </c>
      <c r="H15" s="26"/>
      <c r="I15" s="26"/>
      <c r="J15" s="26"/>
      <c r="K15" s="26"/>
      <c r="L15" s="26"/>
      <c r="M15" s="26"/>
      <c r="N15" s="26"/>
      <c r="O15" s="32">
        <f t="shared" si="1"/>
        <v>0</v>
      </c>
      <c r="P15" s="34">
        <f t="shared" si="2"/>
        <v>2032</v>
      </c>
      <c r="R15" s="4" t="str">
        <f t="shared" ref="R15:R78" si="5">IF(V15="","",$C$5)</f>
        <v/>
      </c>
      <c r="S15" s="37" t="str">
        <f t="shared" ref="S15:S45" si="6">IF(V15="","",B11)</f>
        <v/>
      </c>
      <c r="T15" s="18" t="str">
        <f t="shared" ref="T15:T45" si="7">IF(V15="","",H$6)</f>
        <v/>
      </c>
      <c r="U15" s="4" t="str">
        <f t="shared" ref="U15:U45" si="8">IF(V15="","",$H$7)</f>
        <v/>
      </c>
      <c r="V15" s="2" t="str">
        <f t="shared" ref="V15:V45" si="9">IF(H11&gt;0,H11,"")</f>
        <v/>
      </c>
    </row>
    <row r="16" spans="1:23">
      <c r="B16" s="17">
        <f t="shared" si="4"/>
        <v>41492</v>
      </c>
      <c r="C16" s="26"/>
      <c r="D16" s="26"/>
      <c r="E16" s="26"/>
      <c r="F16" s="26"/>
      <c r="G16" s="32">
        <f t="shared" si="0"/>
        <v>0</v>
      </c>
      <c r="H16" s="26"/>
      <c r="I16" s="26"/>
      <c r="J16" s="26"/>
      <c r="K16" s="26"/>
      <c r="L16" s="26"/>
      <c r="M16" s="26"/>
      <c r="N16" s="26"/>
      <c r="O16" s="32">
        <f t="shared" si="1"/>
        <v>0</v>
      </c>
      <c r="P16" s="34">
        <f t="shared" si="2"/>
        <v>2032</v>
      </c>
      <c r="R16" s="4" t="str">
        <f t="shared" si="5"/>
        <v/>
      </c>
      <c r="S16" s="37" t="str">
        <f t="shared" si="6"/>
        <v/>
      </c>
      <c r="T16" s="18" t="str">
        <f t="shared" si="7"/>
        <v/>
      </c>
      <c r="U16" s="4" t="str">
        <f t="shared" si="8"/>
        <v/>
      </c>
      <c r="V16" s="2" t="str">
        <f t="shared" si="9"/>
        <v/>
      </c>
    </row>
    <row r="17" spans="2:22">
      <c r="B17" s="17">
        <f t="shared" si="4"/>
        <v>41493</v>
      </c>
      <c r="C17" s="26"/>
      <c r="D17" s="26"/>
      <c r="E17" s="26"/>
      <c r="F17" s="26"/>
      <c r="G17" s="32">
        <f t="shared" si="0"/>
        <v>0</v>
      </c>
      <c r="H17" s="26"/>
      <c r="I17" s="26"/>
      <c r="J17" s="26"/>
      <c r="K17" s="26"/>
      <c r="L17" s="26"/>
      <c r="M17" s="26"/>
      <c r="N17" s="26"/>
      <c r="O17" s="32">
        <f t="shared" si="1"/>
        <v>0</v>
      </c>
      <c r="P17" s="34">
        <f t="shared" si="2"/>
        <v>2032</v>
      </c>
      <c r="R17" s="4" t="str">
        <f t="shared" si="5"/>
        <v/>
      </c>
      <c r="S17" s="37" t="str">
        <f t="shared" si="6"/>
        <v/>
      </c>
      <c r="T17" s="18" t="str">
        <f t="shared" si="7"/>
        <v/>
      </c>
      <c r="U17" s="4" t="str">
        <f t="shared" si="8"/>
        <v/>
      </c>
      <c r="V17" s="2" t="str">
        <f t="shared" si="9"/>
        <v/>
      </c>
    </row>
    <row r="18" spans="2:22">
      <c r="B18" s="17">
        <f t="shared" si="4"/>
        <v>41494</v>
      </c>
      <c r="C18" s="26"/>
      <c r="D18" s="26"/>
      <c r="E18" s="26"/>
      <c r="F18" s="26"/>
      <c r="G18" s="32">
        <f t="shared" si="0"/>
        <v>0</v>
      </c>
      <c r="H18" s="26"/>
      <c r="I18" s="26"/>
      <c r="J18" s="26"/>
      <c r="K18" s="26"/>
      <c r="L18" s="26"/>
      <c r="M18" s="26"/>
      <c r="N18" s="26"/>
      <c r="O18" s="32">
        <f t="shared" si="1"/>
        <v>0</v>
      </c>
      <c r="P18" s="34">
        <f t="shared" si="2"/>
        <v>2032</v>
      </c>
      <c r="R18" s="4" t="str">
        <f t="shared" si="5"/>
        <v/>
      </c>
      <c r="S18" s="37" t="str">
        <f t="shared" si="6"/>
        <v/>
      </c>
      <c r="T18" s="18" t="str">
        <f t="shared" si="7"/>
        <v/>
      </c>
      <c r="U18" s="4" t="str">
        <f t="shared" si="8"/>
        <v/>
      </c>
      <c r="V18" s="2" t="str">
        <f t="shared" si="9"/>
        <v/>
      </c>
    </row>
    <row r="19" spans="2:22">
      <c r="B19" s="17">
        <f t="shared" si="4"/>
        <v>41495</v>
      </c>
      <c r="C19" s="26"/>
      <c r="D19" s="26"/>
      <c r="E19" s="26"/>
      <c r="F19" s="26"/>
      <c r="G19" s="32">
        <f t="shared" si="0"/>
        <v>0</v>
      </c>
      <c r="H19" s="26"/>
      <c r="I19" s="26"/>
      <c r="J19" s="26"/>
      <c r="K19" s="26"/>
      <c r="L19" s="26"/>
      <c r="M19" s="26"/>
      <c r="N19" s="26"/>
      <c r="O19" s="32">
        <f t="shared" si="1"/>
        <v>0</v>
      </c>
      <c r="P19" s="34">
        <f t="shared" si="2"/>
        <v>2032</v>
      </c>
      <c r="R19" s="4" t="str">
        <f t="shared" si="5"/>
        <v/>
      </c>
      <c r="S19" s="37" t="str">
        <f t="shared" si="6"/>
        <v/>
      </c>
      <c r="T19" s="18" t="str">
        <f t="shared" si="7"/>
        <v/>
      </c>
      <c r="U19" s="4" t="str">
        <f t="shared" si="8"/>
        <v/>
      </c>
      <c r="V19" s="2" t="str">
        <f t="shared" si="9"/>
        <v/>
      </c>
    </row>
    <row r="20" spans="2:22">
      <c r="B20" s="17">
        <f t="shared" si="4"/>
        <v>41496</v>
      </c>
      <c r="C20" s="26"/>
      <c r="D20" s="26"/>
      <c r="E20" s="26"/>
      <c r="F20" s="26"/>
      <c r="G20" s="32">
        <f t="shared" si="0"/>
        <v>0</v>
      </c>
      <c r="H20" s="26"/>
      <c r="I20" s="26"/>
      <c r="J20" s="26"/>
      <c r="K20" s="26"/>
      <c r="L20" s="26"/>
      <c r="M20" s="26"/>
      <c r="N20" s="26"/>
      <c r="O20" s="32">
        <f t="shared" si="1"/>
        <v>0</v>
      </c>
      <c r="P20" s="34">
        <f t="shared" si="2"/>
        <v>2032</v>
      </c>
      <c r="R20" s="4" t="str">
        <f t="shared" si="5"/>
        <v/>
      </c>
      <c r="S20" s="37" t="str">
        <f t="shared" si="6"/>
        <v/>
      </c>
      <c r="T20" s="18" t="str">
        <f t="shared" si="7"/>
        <v/>
      </c>
      <c r="U20" s="4" t="str">
        <f t="shared" si="8"/>
        <v/>
      </c>
      <c r="V20" s="2" t="str">
        <f t="shared" si="9"/>
        <v/>
      </c>
    </row>
    <row r="21" spans="2:22">
      <c r="B21" s="17">
        <f t="shared" si="4"/>
        <v>41497</v>
      </c>
      <c r="C21" s="26"/>
      <c r="D21" s="26"/>
      <c r="E21" s="26"/>
      <c r="F21" s="26"/>
      <c r="G21" s="32">
        <f t="shared" si="0"/>
        <v>0</v>
      </c>
      <c r="H21" s="26"/>
      <c r="I21" s="26"/>
      <c r="J21" s="26"/>
      <c r="K21" s="26"/>
      <c r="L21" s="26"/>
      <c r="M21" s="26"/>
      <c r="N21" s="26"/>
      <c r="O21" s="32">
        <f t="shared" si="1"/>
        <v>0</v>
      </c>
      <c r="P21" s="34">
        <f t="shared" si="2"/>
        <v>2032</v>
      </c>
      <c r="R21" s="4" t="str">
        <f t="shared" si="5"/>
        <v/>
      </c>
      <c r="S21" s="37" t="str">
        <f t="shared" si="6"/>
        <v/>
      </c>
      <c r="T21" s="18" t="str">
        <f t="shared" si="7"/>
        <v/>
      </c>
      <c r="U21" s="4" t="str">
        <f t="shared" si="8"/>
        <v/>
      </c>
      <c r="V21" s="2" t="str">
        <f t="shared" si="9"/>
        <v/>
      </c>
    </row>
    <row r="22" spans="2:22">
      <c r="B22" s="17">
        <f t="shared" si="4"/>
        <v>41498</v>
      </c>
      <c r="C22" s="26"/>
      <c r="D22" s="26"/>
      <c r="E22" s="26"/>
      <c r="F22" s="26"/>
      <c r="G22" s="32">
        <f t="shared" si="0"/>
        <v>0</v>
      </c>
      <c r="H22" s="26"/>
      <c r="I22" s="26"/>
      <c r="J22" s="26"/>
      <c r="K22" s="26"/>
      <c r="L22" s="26"/>
      <c r="M22" s="26"/>
      <c r="N22" s="26"/>
      <c r="O22" s="32">
        <f t="shared" si="1"/>
        <v>0</v>
      </c>
      <c r="P22" s="34">
        <f t="shared" si="2"/>
        <v>2032</v>
      </c>
      <c r="R22" s="4" t="str">
        <f t="shared" si="5"/>
        <v/>
      </c>
      <c r="S22" s="37" t="str">
        <f t="shared" si="6"/>
        <v/>
      </c>
      <c r="T22" s="18" t="str">
        <f t="shared" si="7"/>
        <v/>
      </c>
      <c r="U22" s="4" t="str">
        <f t="shared" si="8"/>
        <v/>
      </c>
      <c r="V22" s="2" t="str">
        <f t="shared" si="9"/>
        <v/>
      </c>
    </row>
    <row r="23" spans="2:22">
      <c r="B23" s="17">
        <f t="shared" si="4"/>
        <v>41499</v>
      </c>
      <c r="C23" s="26"/>
      <c r="D23" s="26"/>
      <c r="E23" s="26"/>
      <c r="F23" s="26"/>
      <c r="G23" s="32">
        <f t="shared" si="0"/>
        <v>0</v>
      </c>
      <c r="H23" s="26"/>
      <c r="I23" s="26"/>
      <c r="J23" s="26"/>
      <c r="K23" s="26"/>
      <c r="L23" s="26"/>
      <c r="M23" s="26"/>
      <c r="N23" s="26"/>
      <c r="O23" s="32">
        <f t="shared" si="1"/>
        <v>0</v>
      </c>
      <c r="P23" s="34">
        <f t="shared" si="2"/>
        <v>2032</v>
      </c>
      <c r="R23" s="4" t="str">
        <f t="shared" si="5"/>
        <v/>
      </c>
      <c r="S23" s="37" t="str">
        <f t="shared" si="6"/>
        <v/>
      </c>
      <c r="T23" s="18" t="str">
        <f t="shared" si="7"/>
        <v/>
      </c>
      <c r="U23" s="4" t="str">
        <f t="shared" si="8"/>
        <v/>
      </c>
      <c r="V23" s="2" t="str">
        <f t="shared" si="9"/>
        <v/>
      </c>
    </row>
    <row r="24" spans="2:22">
      <c r="B24" s="17">
        <f t="shared" si="4"/>
        <v>41500</v>
      </c>
      <c r="C24" s="26"/>
      <c r="D24" s="26"/>
      <c r="E24" s="26"/>
      <c r="F24" s="26"/>
      <c r="G24" s="32">
        <f t="shared" si="0"/>
        <v>0</v>
      </c>
      <c r="H24" s="26"/>
      <c r="I24" s="26"/>
      <c r="J24" s="26"/>
      <c r="K24" s="26"/>
      <c r="L24" s="26"/>
      <c r="M24" s="26"/>
      <c r="N24" s="26"/>
      <c r="O24" s="32">
        <f t="shared" si="1"/>
        <v>0</v>
      </c>
      <c r="P24" s="34">
        <f t="shared" si="2"/>
        <v>2032</v>
      </c>
      <c r="R24" s="4" t="str">
        <f t="shared" si="5"/>
        <v/>
      </c>
      <c r="S24" s="37" t="str">
        <f t="shared" si="6"/>
        <v/>
      </c>
      <c r="T24" s="18" t="str">
        <f t="shared" si="7"/>
        <v/>
      </c>
      <c r="U24" s="4" t="str">
        <f t="shared" si="8"/>
        <v/>
      </c>
      <c r="V24" s="2" t="str">
        <f t="shared" si="9"/>
        <v/>
      </c>
    </row>
    <row r="25" spans="2:22">
      <c r="B25" s="17">
        <f t="shared" si="4"/>
        <v>41501</v>
      </c>
      <c r="C25" s="26"/>
      <c r="D25" s="26"/>
      <c r="E25" s="26"/>
      <c r="F25" s="26"/>
      <c r="G25" s="32">
        <f t="shared" si="0"/>
        <v>0</v>
      </c>
      <c r="H25" s="26"/>
      <c r="I25" s="26"/>
      <c r="J25" s="26"/>
      <c r="K25" s="26"/>
      <c r="L25" s="26"/>
      <c r="M25" s="26"/>
      <c r="N25" s="26"/>
      <c r="O25" s="32">
        <f t="shared" si="1"/>
        <v>0</v>
      </c>
      <c r="P25" s="34">
        <f t="shared" si="2"/>
        <v>2032</v>
      </c>
      <c r="R25" s="4" t="str">
        <f t="shared" si="5"/>
        <v/>
      </c>
      <c r="S25" s="37" t="str">
        <f t="shared" si="6"/>
        <v/>
      </c>
      <c r="T25" s="18" t="str">
        <f t="shared" si="7"/>
        <v/>
      </c>
      <c r="U25" s="4" t="str">
        <f t="shared" si="8"/>
        <v/>
      </c>
      <c r="V25" s="2" t="str">
        <f t="shared" si="9"/>
        <v/>
      </c>
    </row>
    <row r="26" spans="2:22">
      <c r="B26" s="17">
        <f t="shared" si="4"/>
        <v>41502</v>
      </c>
      <c r="C26" s="26"/>
      <c r="D26" s="26"/>
      <c r="E26" s="26"/>
      <c r="F26" s="26"/>
      <c r="G26" s="32">
        <f t="shared" si="0"/>
        <v>0</v>
      </c>
      <c r="H26" s="26"/>
      <c r="I26" s="26"/>
      <c r="J26" s="26"/>
      <c r="K26" s="26"/>
      <c r="L26" s="26"/>
      <c r="M26" s="26"/>
      <c r="N26" s="26"/>
      <c r="O26" s="32">
        <f t="shared" si="1"/>
        <v>0</v>
      </c>
      <c r="P26" s="34">
        <f t="shared" si="2"/>
        <v>2032</v>
      </c>
      <c r="R26" s="4" t="str">
        <f t="shared" si="5"/>
        <v/>
      </c>
      <c r="S26" s="37" t="str">
        <f t="shared" si="6"/>
        <v/>
      </c>
      <c r="T26" s="18" t="str">
        <f t="shared" si="7"/>
        <v/>
      </c>
      <c r="U26" s="4" t="str">
        <f t="shared" si="8"/>
        <v/>
      </c>
      <c r="V26" s="2" t="str">
        <f t="shared" si="9"/>
        <v/>
      </c>
    </row>
    <row r="27" spans="2:22">
      <c r="B27" s="17">
        <f t="shared" si="4"/>
        <v>41503</v>
      </c>
      <c r="C27" s="26"/>
      <c r="D27" s="26"/>
      <c r="E27" s="26"/>
      <c r="F27" s="26"/>
      <c r="G27" s="32">
        <f t="shared" si="0"/>
        <v>0</v>
      </c>
      <c r="H27" s="26"/>
      <c r="I27" s="26"/>
      <c r="J27" s="26"/>
      <c r="K27" s="26"/>
      <c r="L27" s="26"/>
      <c r="M27" s="26"/>
      <c r="N27" s="26"/>
      <c r="O27" s="32">
        <f t="shared" si="1"/>
        <v>0</v>
      </c>
      <c r="P27" s="34">
        <f t="shared" si="2"/>
        <v>2032</v>
      </c>
      <c r="R27" s="4" t="str">
        <f t="shared" si="5"/>
        <v/>
      </c>
      <c r="S27" s="37" t="str">
        <f t="shared" si="6"/>
        <v/>
      </c>
      <c r="T27" s="18" t="str">
        <f t="shared" si="7"/>
        <v/>
      </c>
      <c r="U27" s="4" t="str">
        <f t="shared" si="8"/>
        <v/>
      </c>
      <c r="V27" s="2" t="str">
        <f t="shared" si="9"/>
        <v/>
      </c>
    </row>
    <row r="28" spans="2:22">
      <c r="B28" s="17">
        <f t="shared" si="4"/>
        <v>41504</v>
      </c>
      <c r="C28" s="26"/>
      <c r="D28" s="26"/>
      <c r="E28" s="26"/>
      <c r="F28" s="26"/>
      <c r="G28" s="32">
        <f t="shared" si="0"/>
        <v>0</v>
      </c>
      <c r="H28" s="26"/>
      <c r="I28" s="26"/>
      <c r="J28" s="26"/>
      <c r="K28" s="26"/>
      <c r="L28" s="26"/>
      <c r="M28" s="26"/>
      <c r="N28" s="26"/>
      <c r="O28" s="32">
        <f t="shared" si="1"/>
        <v>0</v>
      </c>
      <c r="P28" s="34">
        <f t="shared" si="2"/>
        <v>2032</v>
      </c>
      <c r="R28" s="4" t="str">
        <f t="shared" si="5"/>
        <v/>
      </c>
      <c r="S28" s="37" t="str">
        <f t="shared" si="6"/>
        <v/>
      </c>
      <c r="T28" s="18" t="str">
        <f t="shared" si="7"/>
        <v/>
      </c>
      <c r="U28" s="4" t="str">
        <f t="shared" si="8"/>
        <v/>
      </c>
      <c r="V28" s="2" t="str">
        <f t="shared" si="9"/>
        <v/>
      </c>
    </row>
    <row r="29" spans="2:22">
      <c r="B29" s="17">
        <f t="shared" si="4"/>
        <v>41505</v>
      </c>
      <c r="C29" s="26"/>
      <c r="D29" s="26"/>
      <c r="E29" s="26"/>
      <c r="F29" s="26"/>
      <c r="G29" s="32">
        <f t="shared" si="0"/>
        <v>0</v>
      </c>
      <c r="H29" s="26"/>
      <c r="I29" s="26"/>
      <c r="J29" s="26"/>
      <c r="K29" s="26"/>
      <c r="L29" s="26"/>
      <c r="M29" s="26"/>
      <c r="N29" s="26"/>
      <c r="O29" s="32">
        <f t="shared" si="1"/>
        <v>0</v>
      </c>
      <c r="P29" s="34">
        <f t="shared" si="2"/>
        <v>2032</v>
      </c>
      <c r="R29" s="4" t="str">
        <f t="shared" si="5"/>
        <v/>
      </c>
      <c r="S29" s="37" t="str">
        <f t="shared" si="6"/>
        <v/>
      </c>
      <c r="T29" s="18" t="str">
        <f t="shared" si="7"/>
        <v/>
      </c>
      <c r="U29" s="4" t="str">
        <f t="shared" si="8"/>
        <v/>
      </c>
      <c r="V29" s="2" t="str">
        <f t="shared" si="9"/>
        <v/>
      </c>
    </row>
    <row r="30" spans="2:22">
      <c r="B30" s="17">
        <f t="shared" si="4"/>
        <v>41506</v>
      </c>
      <c r="C30" s="26"/>
      <c r="D30" s="26"/>
      <c r="E30" s="26"/>
      <c r="F30" s="26"/>
      <c r="G30" s="32">
        <f t="shared" si="0"/>
        <v>0</v>
      </c>
      <c r="H30" s="26"/>
      <c r="I30" s="26"/>
      <c r="J30" s="26"/>
      <c r="K30" s="26"/>
      <c r="L30" s="26"/>
      <c r="M30" s="26"/>
      <c r="N30" s="26"/>
      <c r="O30" s="32">
        <f t="shared" si="1"/>
        <v>0</v>
      </c>
      <c r="P30" s="34">
        <f t="shared" si="2"/>
        <v>2032</v>
      </c>
      <c r="R30" s="4" t="str">
        <f t="shared" si="5"/>
        <v/>
      </c>
      <c r="S30" s="37" t="str">
        <f t="shared" si="6"/>
        <v/>
      </c>
      <c r="T30" s="18" t="str">
        <f t="shared" si="7"/>
        <v/>
      </c>
      <c r="U30" s="4" t="str">
        <f t="shared" si="8"/>
        <v/>
      </c>
      <c r="V30" s="2" t="str">
        <f t="shared" si="9"/>
        <v/>
      </c>
    </row>
    <row r="31" spans="2:22">
      <c r="B31" s="17">
        <f t="shared" si="4"/>
        <v>41507</v>
      </c>
      <c r="C31" s="26"/>
      <c r="D31" s="26"/>
      <c r="E31" s="26"/>
      <c r="F31" s="26"/>
      <c r="G31" s="32">
        <f t="shared" si="0"/>
        <v>0</v>
      </c>
      <c r="H31" s="26"/>
      <c r="I31" s="26"/>
      <c r="J31" s="26"/>
      <c r="K31" s="26"/>
      <c r="L31" s="26"/>
      <c r="M31" s="26"/>
      <c r="N31" s="26"/>
      <c r="O31" s="32">
        <f t="shared" si="1"/>
        <v>0</v>
      </c>
      <c r="P31" s="34">
        <f t="shared" si="2"/>
        <v>2032</v>
      </c>
      <c r="R31" s="4" t="str">
        <f t="shared" si="5"/>
        <v/>
      </c>
      <c r="S31" s="37" t="str">
        <f t="shared" si="6"/>
        <v/>
      </c>
      <c r="T31" s="18" t="str">
        <f t="shared" si="7"/>
        <v/>
      </c>
      <c r="U31" s="4" t="str">
        <f t="shared" si="8"/>
        <v/>
      </c>
      <c r="V31" s="2" t="str">
        <f t="shared" si="9"/>
        <v/>
      </c>
    </row>
    <row r="32" spans="2:22">
      <c r="B32" s="17">
        <f t="shared" si="4"/>
        <v>41508</v>
      </c>
      <c r="C32" s="26"/>
      <c r="D32" s="26"/>
      <c r="E32" s="26"/>
      <c r="F32" s="26"/>
      <c r="G32" s="32">
        <f t="shared" si="0"/>
        <v>0</v>
      </c>
      <c r="H32" s="26"/>
      <c r="I32" s="26"/>
      <c r="J32" s="26"/>
      <c r="K32" s="26"/>
      <c r="L32" s="26"/>
      <c r="M32" s="26"/>
      <c r="N32" s="26"/>
      <c r="O32" s="32">
        <f t="shared" si="1"/>
        <v>0</v>
      </c>
      <c r="P32" s="34">
        <f t="shared" si="2"/>
        <v>2032</v>
      </c>
      <c r="R32" s="4" t="str">
        <f t="shared" si="5"/>
        <v/>
      </c>
      <c r="S32" s="37" t="str">
        <f t="shared" si="6"/>
        <v/>
      </c>
      <c r="T32" s="18" t="str">
        <f t="shared" si="7"/>
        <v/>
      </c>
      <c r="U32" s="4" t="str">
        <f t="shared" si="8"/>
        <v/>
      </c>
      <c r="V32" s="2" t="str">
        <f t="shared" si="9"/>
        <v/>
      </c>
    </row>
    <row r="33" spans="2:22">
      <c r="B33" s="17">
        <f t="shared" si="4"/>
        <v>41509</v>
      </c>
      <c r="C33" s="26"/>
      <c r="D33" s="26"/>
      <c r="E33" s="26"/>
      <c r="F33" s="26"/>
      <c r="G33" s="32">
        <f t="shared" si="0"/>
        <v>0</v>
      </c>
      <c r="H33" s="26"/>
      <c r="I33" s="26"/>
      <c r="J33" s="26"/>
      <c r="K33" s="26"/>
      <c r="L33" s="26"/>
      <c r="M33" s="26"/>
      <c r="N33" s="26"/>
      <c r="O33" s="32">
        <f t="shared" si="1"/>
        <v>0</v>
      </c>
      <c r="P33" s="34">
        <f t="shared" si="2"/>
        <v>2032</v>
      </c>
      <c r="R33" s="4" t="str">
        <f t="shared" si="5"/>
        <v/>
      </c>
      <c r="S33" s="37" t="str">
        <f t="shared" si="6"/>
        <v/>
      </c>
      <c r="T33" s="18" t="str">
        <f t="shared" si="7"/>
        <v/>
      </c>
      <c r="U33" s="4" t="str">
        <f t="shared" si="8"/>
        <v/>
      </c>
      <c r="V33" s="2" t="str">
        <f t="shared" si="9"/>
        <v/>
      </c>
    </row>
    <row r="34" spans="2:22">
      <c r="B34" s="17">
        <f t="shared" si="4"/>
        <v>41510</v>
      </c>
      <c r="C34" s="26"/>
      <c r="D34" s="26"/>
      <c r="E34" s="26"/>
      <c r="F34" s="26"/>
      <c r="G34" s="32">
        <f t="shared" si="0"/>
        <v>0</v>
      </c>
      <c r="H34" s="26"/>
      <c r="I34" s="26"/>
      <c r="J34" s="27"/>
      <c r="K34" s="26"/>
      <c r="L34" s="26"/>
      <c r="M34" s="26"/>
      <c r="N34" s="26"/>
      <c r="O34" s="32">
        <f t="shared" si="1"/>
        <v>0</v>
      </c>
      <c r="P34" s="34">
        <f t="shared" si="2"/>
        <v>2032</v>
      </c>
      <c r="R34" s="4" t="str">
        <f t="shared" si="5"/>
        <v/>
      </c>
      <c r="S34" s="37" t="str">
        <f t="shared" si="6"/>
        <v/>
      </c>
      <c r="T34" s="18" t="str">
        <f t="shared" si="7"/>
        <v/>
      </c>
      <c r="U34" s="4" t="str">
        <f t="shared" si="8"/>
        <v/>
      </c>
      <c r="V34" s="2" t="str">
        <f t="shared" si="9"/>
        <v/>
      </c>
    </row>
    <row r="35" spans="2:22">
      <c r="B35" s="17">
        <f t="shared" si="4"/>
        <v>41511</v>
      </c>
      <c r="C35" s="26"/>
      <c r="D35" s="26"/>
      <c r="E35" s="26"/>
      <c r="F35" s="26"/>
      <c r="G35" s="32">
        <f t="shared" si="0"/>
        <v>0</v>
      </c>
      <c r="H35" s="26"/>
      <c r="I35" s="26"/>
      <c r="J35" s="26"/>
      <c r="K35" s="26"/>
      <c r="L35" s="26"/>
      <c r="M35" s="26"/>
      <c r="N35" s="26"/>
      <c r="O35" s="32">
        <f t="shared" si="1"/>
        <v>0</v>
      </c>
      <c r="P35" s="34">
        <f t="shared" si="2"/>
        <v>2032</v>
      </c>
      <c r="R35" s="4" t="str">
        <f t="shared" si="5"/>
        <v/>
      </c>
      <c r="S35" s="37" t="str">
        <f t="shared" si="6"/>
        <v/>
      </c>
      <c r="T35" s="18" t="str">
        <f t="shared" si="7"/>
        <v/>
      </c>
      <c r="U35" s="4" t="str">
        <f t="shared" si="8"/>
        <v/>
      </c>
      <c r="V35" s="2" t="str">
        <f t="shared" si="9"/>
        <v/>
      </c>
    </row>
    <row r="36" spans="2:22">
      <c r="B36" s="17">
        <f t="shared" si="4"/>
        <v>41512</v>
      </c>
      <c r="C36" s="26"/>
      <c r="D36" s="26"/>
      <c r="E36" s="26"/>
      <c r="F36" s="26"/>
      <c r="G36" s="32">
        <f t="shared" si="0"/>
        <v>0</v>
      </c>
      <c r="H36" s="26"/>
      <c r="I36" s="26"/>
      <c r="J36" s="26"/>
      <c r="K36" s="26"/>
      <c r="L36" s="26"/>
      <c r="M36" s="26"/>
      <c r="N36" s="26"/>
      <c r="O36" s="32">
        <f t="shared" si="1"/>
        <v>0</v>
      </c>
      <c r="P36" s="34">
        <f t="shared" si="2"/>
        <v>2032</v>
      </c>
      <c r="R36" s="4" t="str">
        <f t="shared" si="5"/>
        <v/>
      </c>
      <c r="S36" s="37" t="str">
        <f t="shared" si="6"/>
        <v/>
      </c>
      <c r="T36" s="18" t="str">
        <f t="shared" si="7"/>
        <v/>
      </c>
      <c r="U36" s="4" t="str">
        <f t="shared" si="8"/>
        <v/>
      </c>
      <c r="V36" s="2" t="str">
        <f t="shared" si="9"/>
        <v/>
      </c>
    </row>
    <row r="37" spans="2:22">
      <c r="B37" s="17">
        <f t="shared" si="4"/>
        <v>41513</v>
      </c>
      <c r="C37" s="26"/>
      <c r="D37" s="26"/>
      <c r="E37" s="26"/>
      <c r="F37" s="26"/>
      <c r="G37" s="32">
        <f t="shared" si="0"/>
        <v>0</v>
      </c>
      <c r="H37" s="26"/>
      <c r="I37" s="26"/>
      <c r="J37" s="26"/>
      <c r="K37" s="26"/>
      <c r="L37" s="26"/>
      <c r="M37" s="26"/>
      <c r="N37" s="26"/>
      <c r="O37" s="32">
        <f t="shared" si="1"/>
        <v>0</v>
      </c>
      <c r="P37" s="34">
        <f t="shared" si="2"/>
        <v>2032</v>
      </c>
      <c r="R37" s="4" t="str">
        <f t="shared" si="5"/>
        <v/>
      </c>
      <c r="S37" s="37" t="str">
        <f t="shared" si="6"/>
        <v/>
      </c>
      <c r="T37" s="18" t="str">
        <f t="shared" si="7"/>
        <v/>
      </c>
      <c r="U37" s="4" t="str">
        <f t="shared" si="8"/>
        <v/>
      </c>
      <c r="V37" s="2" t="str">
        <f t="shared" si="9"/>
        <v/>
      </c>
    </row>
    <row r="38" spans="2:22">
      <c r="B38" s="17">
        <f t="shared" si="4"/>
        <v>41514</v>
      </c>
      <c r="C38" s="26"/>
      <c r="D38" s="26"/>
      <c r="E38" s="26"/>
      <c r="F38" s="26"/>
      <c r="G38" s="32">
        <f t="shared" si="0"/>
        <v>0</v>
      </c>
      <c r="H38" s="26"/>
      <c r="I38" s="26"/>
      <c r="J38" s="26"/>
      <c r="K38" s="26"/>
      <c r="L38" s="26"/>
      <c r="M38" s="26"/>
      <c r="N38" s="26"/>
      <c r="O38" s="32">
        <f t="shared" si="1"/>
        <v>0</v>
      </c>
      <c r="P38" s="34">
        <f t="shared" si="2"/>
        <v>2032</v>
      </c>
      <c r="R38" s="4" t="str">
        <f t="shared" si="5"/>
        <v/>
      </c>
      <c r="S38" s="37" t="str">
        <f t="shared" si="6"/>
        <v/>
      </c>
      <c r="T38" s="18" t="str">
        <f t="shared" si="7"/>
        <v/>
      </c>
      <c r="U38" s="4" t="str">
        <f t="shared" si="8"/>
        <v/>
      </c>
      <c r="V38" s="2" t="str">
        <f t="shared" si="9"/>
        <v/>
      </c>
    </row>
    <row r="39" spans="2:22">
      <c r="B39" s="17">
        <f t="shared" si="4"/>
        <v>41515</v>
      </c>
      <c r="C39" s="26"/>
      <c r="D39" s="26"/>
      <c r="E39" s="26"/>
      <c r="F39" s="26"/>
      <c r="G39" s="32">
        <f t="shared" si="0"/>
        <v>0</v>
      </c>
      <c r="H39" s="26"/>
      <c r="I39" s="26"/>
      <c r="J39" s="26"/>
      <c r="K39" s="26"/>
      <c r="L39" s="26"/>
      <c r="M39" s="26"/>
      <c r="N39" s="26"/>
      <c r="O39" s="32">
        <f t="shared" si="1"/>
        <v>0</v>
      </c>
      <c r="P39" s="34">
        <f t="shared" si="2"/>
        <v>2032</v>
      </c>
      <c r="R39" s="4" t="str">
        <f t="shared" si="5"/>
        <v/>
      </c>
      <c r="S39" s="37" t="str">
        <f t="shared" si="6"/>
        <v/>
      </c>
      <c r="T39" s="18" t="str">
        <f t="shared" si="7"/>
        <v/>
      </c>
      <c r="U39" s="4" t="str">
        <f t="shared" si="8"/>
        <v/>
      </c>
      <c r="V39" s="2" t="str">
        <f t="shared" si="9"/>
        <v/>
      </c>
    </row>
    <row r="40" spans="2:22">
      <c r="B40" s="17">
        <f t="shared" si="4"/>
        <v>41516</v>
      </c>
      <c r="C40" s="26"/>
      <c r="D40" s="26"/>
      <c r="E40" s="26"/>
      <c r="F40" s="26"/>
      <c r="G40" s="32">
        <f t="shared" si="0"/>
        <v>0</v>
      </c>
      <c r="H40" s="26"/>
      <c r="I40" s="26"/>
      <c r="J40" s="26"/>
      <c r="K40" s="26"/>
      <c r="L40" s="26"/>
      <c r="M40" s="26"/>
      <c r="N40" s="26"/>
      <c r="O40" s="32">
        <f t="shared" si="1"/>
        <v>0</v>
      </c>
      <c r="P40" s="34">
        <f t="shared" si="2"/>
        <v>2032</v>
      </c>
      <c r="R40" s="4" t="str">
        <f t="shared" si="5"/>
        <v/>
      </c>
      <c r="S40" s="37" t="str">
        <f t="shared" si="6"/>
        <v/>
      </c>
      <c r="T40" s="18" t="str">
        <f t="shared" si="7"/>
        <v/>
      </c>
      <c r="U40" s="4" t="str">
        <f t="shared" si="8"/>
        <v/>
      </c>
      <c r="V40" s="2" t="str">
        <f t="shared" si="9"/>
        <v/>
      </c>
    </row>
    <row r="41" spans="2:22" ht="13.5" thickBot="1">
      <c r="B41" s="17"/>
      <c r="C41" s="28"/>
      <c r="D41" s="28"/>
      <c r="E41" s="28"/>
      <c r="F41" s="28"/>
      <c r="G41" s="16">
        <f t="shared" si="0"/>
        <v>0</v>
      </c>
      <c r="H41" s="28"/>
      <c r="I41" s="28"/>
      <c r="J41" s="28"/>
      <c r="K41" s="28"/>
      <c r="L41" s="28"/>
      <c r="M41" s="28"/>
      <c r="N41" s="28"/>
      <c r="O41" s="35">
        <f t="shared" si="1"/>
        <v>0</v>
      </c>
      <c r="P41" s="36">
        <f t="shared" si="2"/>
        <v>2032</v>
      </c>
      <c r="R41" s="4" t="str">
        <f t="shared" si="5"/>
        <v/>
      </c>
      <c r="S41" s="37" t="str">
        <f t="shared" si="6"/>
        <v/>
      </c>
      <c r="T41" s="18" t="str">
        <f t="shared" si="7"/>
        <v/>
      </c>
      <c r="U41" s="4" t="str">
        <f t="shared" si="8"/>
        <v/>
      </c>
      <c r="V41" s="2" t="str">
        <f t="shared" si="9"/>
        <v/>
      </c>
    </row>
    <row r="42" spans="2:22" ht="14.25" thickTop="1" thickBot="1">
      <c r="B42" s="15"/>
      <c r="C42" s="28">
        <f t="shared" ref="C42:O42" si="10">SUM(C11:C41)</f>
        <v>254</v>
      </c>
      <c r="D42" s="28">
        <f t="shared" si="10"/>
        <v>0</v>
      </c>
      <c r="E42" s="28">
        <f t="shared" si="10"/>
        <v>0</v>
      </c>
      <c r="F42" s="28">
        <f t="shared" si="10"/>
        <v>0</v>
      </c>
      <c r="G42" s="16">
        <f t="shared" si="10"/>
        <v>254</v>
      </c>
      <c r="H42" s="28">
        <f t="shared" si="10"/>
        <v>0</v>
      </c>
      <c r="I42" s="28">
        <f t="shared" si="10"/>
        <v>0</v>
      </c>
      <c r="J42" s="28">
        <f t="shared" si="10"/>
        <v>0</v>
      </c>
      <c r="K42" s="28">
        <f t="shared" si="10"/>
        <v>0</v>
      </c>
      <c r="L42" s="28">
        <f t="shared" si="10"/>
        <v>0</v>
      </c>
      <c r="M42" s="28">
        <f t="shared" si="10"/>
        <v>0</v>
      </c>
      <c r="N42" s="28">
        <f t="shared" si="10"/>
        <v>0</v>
      </c>
      <c r="O42" s="16">
        <f t="shared" si="10"/>
        <v>0</v>
      </c>
      <c r="P42" s="36"/>
      <c r="R42" s="4" t="str">
        <f t="shared" si="5"/>
        <v/>
      </c>
      <c r="S42" s="37" t="str">
        <f t="shared" si="6"/>
        <v/>
      </c>
      <c r="T42" s="18" t="str">
        <f t="shared" si="7"/>
        <v/>
      </c>
      <c r="U42" s="4" t="str">
        <f t="shared" si="8"/>
        <v/>
      </c>
      <c r="V42" s="2" t="str">
        <f t="shared" si="9"/>
        <v/>
      </c>
    </row>
    <row r="43" spans="2:22" ht="13.5" thickTop="1">
      <c r="R43" s="4" t="str">
        <f t="shared" si="5"/>
        <v/>
      </c>
      <c r="S43" s="37" t="str">
        <f t="shared" si="6"/>
        <v/>
      </c>
      <c r="T43" s="18" t="str">
        <f t="shared" si="7"/>
        <v/>
      </c>
      <c r="U43" s="4" t="str">
        <f t="shared" si="8"/>
        <v/>
      </c>
      <c r="V43" s="2" t="str">
        <f t="shared" si="9"/>
        <v/>
      </c>
    </row>
    <row r="44" spans="2:22">
      <c r="F44" s="29"/>
      <c r="R44" s="4" t="str">
        <f t="shared" si="5"/>
        <v/>
      </c>
      <c r="S44" s="37" t="str">
        <f t="shared" si="6"/>
        <v/>
      </c>
      <c r="T44" s="18" t="str">
        <f t="shared" si="7"/>
        <v/>
      </c>
      <c r="U44" s="4" t="str">
        <f t="shared" si="8"/>
        <v/>
      </c>
      <c r="V44" s="2" t="str">
        <f t="shared" si="9"/>
        <v/>
      </c>
    </row>
    <row r="45" spans="2:22">
      <c r="R45" s="4" t="str">
        <f t="shared" si="5"/>
        <v/>
      </c>
      <c r="S45" s="37" t="str">
        <f t="shared" si="6"/>
        <v/>
      </c>
      <c r="T45" s="18" t="str">
        <f t="shared" si="7"/>
        <v/>
      </c>
      <c r="U45" s="4" t="str">
        <f t="shared" si="8"/>
        <v/>
      </c>
      <c r="V45" s="2" t="str">
        <f t="shared" si="9"/>
        <v/>
      </c>
    </row>
    <row r="46" spans="2:22">
      <c r="J46" s="3"/>
      <c r="R46" s="4" t="str">
        <f t="shared" si="5"/>
        <v/>
      </c>
      <c r="S46" s="37" t="str">
        <f t="shared" ref="S46:S76" si="11">IF(V46="","",B11)</f>
        <v/>
      </c>
      <c r="T46" s="18" t="str">
        <f t="shared" ref="T46:T76" si="12">IF(V46="","",I$6)</f>
        <v/>
      </c>
      <c r="U46" s="4" t="str">
        <f t="shared" ref="U46:U76" si="13">IF(V46="","",$I$7)</f>
        <v/>
      </c>
      <c r="V46" s="2" t="str">
        <f t="shared" ref="V46:V76" si="14">IF(I11&gt;0,I11,"")</f>
        <v/>
      </c>
    </row>
    <row r="47" spans="2:22">
      <c r="R47" s="4" t="str">
        <f t="shared" si="5"/>
        <v/>
      </c>
      <c r="S47" s="37" t="str">
        <f t="shared" si="11"/>
        <v/>
      </c>
      <c r="T47" s="18" t="str">
        <f t="shared" si="12"/>
        <v/>
      </c>
      <c r="U47" s="4" t="str">
        <f t="shared" si="13"/>
        <v/>
      </c>
      <c r="V47" s="2" t="str">
        <f t="shared" si="14"/>
        <v/>
      </c>
    </row>
    <row r="48" spans="2:22">
      <c r="R48" s="4" t="str">
        <f t="shared" si="5"/>
        <v/>
      </c>
      <c r="S48" s="37" t="str">
        <f t="shared" si="11"/>
        <v/>
      </c>
      <c r="T48" s="18" t="str">
        <f t="shared" si="12"/>
        <v/>
      </c>
      <c r="U48" s="4" t="str">
        <f t="shared" si="13"/>
        <v/>
      </c>
      <c r="V48" s="2" t="str">
        <f t="shared" si="14"/>
        <v/>
      </c>
    </row>
    <row r="49" spans="18:22">
      <c r="R49" s="4" t="str">
        <f t="shared" si="5"/>
        <v/>
      </c>
      <c r="S49" s="37" t="str">
        <f t="shared" si="11"/>
        <v/>
      </c>
      <c r="T49" s="18" t="str">
        <f t="shared" si="12"/>
        <v/>
      </c>
      <c r="U49" s="4" t="str">
        <f t="shared" si="13"/>
        <v/>
      </c>
      <c r="V49" s="2" t="str">
        <f t="shared" si="14"/>
        <v/>
      </c>
    </row>
    <row r="50" spans="18:22">
      <c r="R50" s="4" t="str">
        <f t="shared" si="5"/>
        <v/>
      </c>
      <c r="S50" s="37" t="str">
        <f t="shared" si="11"/>
        <v/>
      </c>
      <c r="T50" s="18" t="str">
        <f t="shared" si="12"/>
        <v/>
      </c>
      <c r="U50" s="4" t="str">
        <f t="shared" si="13"/>
        <v/>
      </c>
      <c r="V50" s="2" t="str">
        <f t="shared" si="14"/>
        <v/>
      </c>
    </row>
    <row r="51" spans="18:22">
      <c r="R51" s="4" t="str">
        <f t="shared" si="5"/>
        <v/>
      </c>
      <c r="S51" s="37" t="str">
        <f t="shared" si="11"/>
        <v/>
      </c>
      <c r="T51" s="18" t="str">
        <f t="shared" si="12"/>
        <v/>
      </c>
      <c r="U51" s="4" t="str">
        <f t="shared" si="13"/>
        <v/>
      </c>
      <c r="V51" s="2" t="str">
        <f t="shared" si="14"/>
        <v/>
      </c>
    </row>
    <row r="52" spans="18:22">
      <c r="R52" s="4" t="str">
        <f t="shared" si="5"/>
        <v/>
      </c>
      <c r="S52" s="37" t="str">
        <f t="shared" si="11"/>
        <v/>
      </c>
      <c r="T52" s="18" t="str">
        <f t="shared" si="12"/>
        <v/>
      </c>
      <c r="U52" s="4" t="str">
        <f t="shared" si="13"/>
        <v/>
      </c>
      <c r="V52" s="2" t="str">
        <f t="shared" si="14"/>
        <v/>
      </c>
    </row>
    <row r="53" spans="18:22">
      <c r="R53" s="4" t="str">
        <f t="shared" si="5"/>
        <v/>
      </c>
      <c r="S53" s="37" t="str">
        <f t="shared" si="11"/>
        <v/>
      </c>
      <c r="T53" s="18" t="str">
        <f t="shared" si="12"/>
        <v/>
      </c>
      <c r="U53" s="4" t="str">
        <f t="shared" si="13"/>
        <v/>
      </c>
      <c r="V53" s="2" t="str">
        <f t="shared" si="14"/>
        <v/>
      </c>
    </row>
    <row r="54" spans="18:22">
      <c r="R54" s="4" t="str">
        <f t="shared" si="5"/>
        <v/>
      </c>
      <c r="S54" s="37" t="str">
        <f t="shared" si="11"/>
        <v/>
      </c>
      <c r="T54" s="18" t="str">
        <f t="shared" si="12"/>
        <v/>
      </c>
      <c r="U54" s="4" t="str">
        <f t="shared" si="13"/>
        <v/>
      </c>
      <c r="V54" s="2" t="str">
        <f t="shared" si="14"/>
        <v/>
      </c>
    </row>
    <row r="55" spans="18:22">
      <c r="R55" s="4" t="str">
        <f t="shared" si="5"/>
        <v/>
      </c>
      <c r="S55" s="37" t="str">
        <f t="shared" si="11"/>
        <v/>
      </c>
      <c r="T55" s="18" t="str">
        <f t="shared" si="12"/>
        <v/>
      </c>
      <c r="U55" s="4" t="str">
        <f t="shared" si="13"/>
        <v/>
      </c>
      <c r="V55" s="2" t="str">
        <f t="shared" si="14"/>
        <v/>
      </c>
    </row>
    <row r="56" spans="18:22">
      <c r="R56" s="4" t="str">
        <f t="shared" si="5"/>
        <v/>
      </c>
      <c r="S56" s="37" t="str">
        <f t="shared" si="11"/>
        <v/>
      </c>
      <c r="T56" s="18" t="str">
        <f t="shared" si="12"/>
        <v/>
      </c>
      <c r="U56" s="4" t="str">
        <f t="shared" si="13"/>
        <v/>
      </c>
      <c r="V56" s="2" t="str">
        <f t="shared" si="14"/>
        <v/>
      </c>
    </row>
    <row r="57" spans="18:22">
      <c r="R57" s="4" t="str">
        <f t="shared" si="5"/>
        <v/>
      </c>
      <c r="S57" s="37" t="str">
        <f t="shared" si="11"/>
        <v/>
      </c>
      <c r="T57" s="18" t="str">
        <f t="shared" si="12"/>
        <v/>
      </c>
      <c r="U57" s="4" t="str">
        <f t="shared" si="13"/>
        <v/>
      </c>
      <c r="V57" s="2" t="str">
        <f t="shared" si="14"/>
        <v/>
      </c>
    </row>
    <row r="58" spans="18:22">
      <c r="R58" s="4" t="str">
        <f t="shared" si="5"/>
        <v/>
      </c>
      <c r="S58" s="37" t="str">
        <f t="shared" si="11"/>
        <v/>
      </c>
      <c r="T58" s="18" t="str">
        <f t="shared" si="12"/>
        <v/>
      </c>
      <c r="U58" s="4" t="str">
        <f t="shared" si="13"/>
        <v/>
      </c>
      <c r="V58" s="2" t="str">
        <f t="shared" si="14"/>
        <v/>
      </c>
    </row>
    <row r="59" spans="18:22">
      <c r="R59" s="4" t="str">
        <f t="shared" si="5"/>
        <v/>
      </c>
      <c r="S59" s="37" t="str">
        <f t="shared" si="11"/>
        <v/>
      </c>
      <c r="T59" s="18" t="str">
        <f t="shared" si="12"/>
        <v/>
      </c>
      <c r="U59" s="4" t="str">
        <f t="shared" si="13"/>
        <v/>
      </c>
      <c r="V59" s="2" t="str">
        <f t="shared" si="14"/>
        <v/>
      </c>
    </row>
    <row r="60" spans="18:22">
      <c r="R60" s="4" t="str">
        <f t="shared" si="5"/>
        <v/>
      </c>
      <c r="S60" s="37" t="str">
        <f t="shared" si="11"/>
        <v/>
      </c>
      <c r="T60" s="18" t="str">
        <f t="shared" si="12"/>
        <v/>
      </c>
      <c r="U60" s="4" t="str">
        <f t="shared" si="13"/>
        <v/>
      </c>
      <c r="V60" s="2" t="str">
        <f t="shared" si="14"/>
        <v/>
      </c>
    </row>
    <row r="61" spans="18:22">
      <c r="R61" s="4" t="str">
        <f t="shared" si="5"/>
        <v/>
      </c>
      <c r="S61" s="37" t="str">
        <f t="shared" si="11"/>
        <v/>
      </c>
      <c r="T61" s="18" t="str">
        <f t="shared" si="12"/>
        <v/>
      </c>
      <c r="U61" s="4" t="str">
        <f t="shared" si="13"/>
        <v/>
      </c>
      <c r="V61" s="2" t="str">
        <f t="shared" si="14"/>
        <v/>
      </c>
    </row>
    <row r="62" spans="18:22">
      <c r="R62" s="4" t="str">
        <f t="shared" si="5"/>
        <v/>
      </c>
      <c r="S62" s="37" t="str">
        <f t="shared" si="11"/>
        <v/>
      </c>
      <c r="T62" s="18" t="str">
        <f t="shared" si="12"/>
        <v/>
      </c>
      <c r="U62" s="4" t="str">
        <f t="shared" si="13"/>
        <v/>
      </c>
      <c r="V62" s="2" t="str">
        <f t="shared" si="14"/>
        <v/>
      </c>
    </row>
    <row r="63" spans="18:22">
      <c r="R63" s="4" t="str">
        <f t="shared" si="5"/>
        <v/>
      </c>
      <c r="S63" s="37" t="str">
        <f t="shared" si="11"/>
        <v/>
      </c>
      <c r="T63" s="18" t="str">
        <f t="shared" si="12"/>
        <v/>
      </c>
      <c r="U63" s="4" t="str">
        <f t="shared" si="13"/>
        <v/>
      </c>
      <c r="V63" s="2" t="str">
        <f t="shared" si="14"/>
        <v/>
      </c>
    </row>
    <row r="64" spans="18:22">
      <c r="R64" s="4" t="str">
        <f t="shared" si="5"/>
        <v/>
      </c>
      <c r="S64" s="37" t="str">
        <f t="shared" si="11"/>
        <v/>
      </c>
      <c r="T64" s="18" t="str">
        <f t="shared" si="12"/>
        <v/>
      </c>
      <c r="U64" s="4" t="str">
        <f t="shared" si="13"/>
        <v/>
      </c>
      <c r="V64" s="2" t="str">
        <f t="shared" si="14"/>
        <v/>
      </c>
    </row>
    <row r="65" spans="18:22">
      <c r="R65" s="4" t="str">
        <f t="shared" si="5"/>
        <v/>
      </c>
      <c r="S65" s="37" t="str">
        <f t="shared" si="11"/>
        <v/>
      </c>
      <c r="T65" s="18" t="str">
        <f t="shared" si="12"/>
        <v/>
      </c>
      <c r="U65" s="4" t="str">
        <f t="shared" si="13"/>
        <v/>
      </c>
      <c r="V65" s="2" t="str">
        <f t="shared" si="14"/>
        <v/>
      </c>
    </row>
    <row r="66" spans="18:22">
      <c r="R66" s="4" t="str">
        <f t="shared" si="5"/>
        <v/>
      </c>
      <c r="S66" s="37" t="str">
        <f t="shared" si="11"/>
        <v/>
      </c>
      <c r="T66" s="18" t="str">
        <f t="shared" si="12"/>
        <v/>
      </c>
      <c r="U66" s="4" t="str">
        <f t="shared" si="13"/>
        <v/>
      </c>
      <c r="V66" s="2" t="str">
        <f t="shared" si="14"/>
        <v/>
      </c>
    </row>
    <row r="67" spans="18:22">
      <c r="R67" s="4" t="str">
        <f t="shared" si="5"/>
        <v/>
      </c>
      <c r="S67" s="37" t="str">
        <f t="shared" si="11"/>
        <v/>
      </c>
      <c r="T67" s="18" t="str">
        <f t="shared" si="12"/>
        <v/>
      </c>
      <c r="U67" s="4" t="str">
        <f t="shared" si="13"/>
        <v/>
      </c>
      <c r="V67" s="2" t="str">
        <f t="shared" si="14"/>
        <v/>
      </c>
    </row>
    <row r="68" spans="18:22">
      <c r="R68" s="4" t="str">
        <f t="shared" si="5"/>
        <v/>
      </c>
      <c r="S68" s="37" t="str">
        <f t="shared" si="11"/>
        <v/>
      </c>
      <c r="T68" s="18" t="str">
        <f t="shared" si="12"/>
        <v/>
      </c>
      <c r="U68" s="4" t="str">
        <f t="shared" si="13"/>
        <v/>
      </c>
      <c r="V68" s="2" t="str">
        <f t="shared" si="14"/>
        <v/>
      </c>
    </row>
    <row r="69" spans="18:22">
      <c r="R69" s="4" t="str">
        <f t="shared" si="5"/>
        <v/>
      </c>
      <c r="S69" s="37" t="str">
        <f t="shared" si="11"/>
        <v/>
      </c>
      <c r="T69" s="18" t="str">
        <f t="shared" si="12"/>
        <v/>
      </c>
      <c r="U69" s="4" t="str">
        <f t="shared" si="13"/>
        <v/>
      </c>
      <c r="V69" s="2" t="str">
        <f t="shared" si="14"/>
        <v/>
      </c>
    </row>
    <row r="70" spans="18:22">
      <c r="R70" s="4" t="str">
        <f t="shared" si="5"/>
        <v/>
      </c>
      <c r="S70" s="37" t="str">
        <f t="shared" si="11"/>
        <v/>
      </c>
      <c r="T70" s="18" t="str">
        <f t="shared" si="12"/>
        <v/>
      </c>
      <c r="U70" s="4" t="str">
        <f t="shared" si="13"/>
        <v/>
      </c>
      <c r="V70" s="2" t="str">
        <f t="shared" si="14"/>
        <v/>
      </c>
    </row>
    <row r="71" spans="18:22">
      <c r="R71" s="4" t="str">
        <f t="shared" si="5"/>
        <v/>
      </c>
      <c r="S71" s="37" t="str">
        <f t="shared" si="11"/>
        <v/>
      </c>
      <c r="T71" s="18" t="str">
        <f t="shared" si="12"/>
        <v/>
      </c>
      <c r="U71" s="4" t="str">
        <f t="shared" si="13"/>
        <v/>
      </c>
      <c r="V71" s="2" t="str">
        <f t="shared" si="14"/>
        <v/>
      </c>
    </row>
    <row r="72" spans="18:22">
      <c r="R72" s="4" t="str">
        <f t="shared" si="5"/>
        <v/>
      </c>
      <c r="S72" s="37" t="str">
        <f t="shared" si="11"/>
        <v/>
      </c>
      <c r="T72" s="18" t="str">
        <f t="shared" si="12"/>
        <v/>
      </c>
      <c r="U72" s="4" t="str">
        <f t="shared" si="13"/>
        <v/>
      </c>
      <c r="V72" s="2" t="str">
        <f t="shared" si="14"/>
        <v/>
      </c>
    </row>
    <row r="73" spans="18:22">
      <c r="R73" s="4" t="str">
        <f t="shared" si="5"/>
        <v/>
      </c>
      <c r="S73" s="37" t="str">
        <f t="shared" si="11"/>
        <v/>
      </c>
      <c r="T73" s="18" t="str">
        <f t="shared" si="12"/>
        <v/>
      </c>
      <c r="U73" s="4" t="str">
        <f t="shared" si="13"/>
        <v/>
      </c>
      <c r="V73" s="2" t="str">
        <f t="shared" si="14"/>
        <v/>
      </c>
    </row>
    <row r="74" spans="18:22">
      <c r="R74" s="4" t="str">
        <f t="shared" si="5"/>
        <v/>
      </c>
      <c r="S74" s="37" t="str">
        <f t="shared" si="11"/>
        <v/>
      </c>
      <c r="T74" s="18" t="str">
        <f t="shared" si="12"/>
        <v/>
      </c>
      <c r="U74" s="4" t="str">
        <f t="shared" si="13"/>
        <v/>
      </c>
      <c r="V74" s="2" t="str">
        <f t="shared" si="14"/>
        <v/>
      </c>
    </row>
    <row r="75" spans="18:22">
      <c r="R75" s="4" t="str">
        <f t="shared" si="5"/>
        <v/>
      </c>
      <c r="S75" s="37" t="str">
        <f t="shared" si="11"/>
        <v/>
      </c>
      <c r="T75" s="18" t="str">
        <f t="shared" si="12"/>
        <v/>
      </c>
      <c r="U75" s="4" t="str">
        <f t="shared" si="13"/>
        <v/>
      </c>
      <c r="V75" s="2" t="str">
        <f t="shared" si="14"/>
        <v/>
      </c>
    </row>
    <row r="76" spans="18:22">
      <c r="R76" s="4" t="str">
        <f t="shared" si="5"/>
        <v/>
      </c>
      <c r="S76" s="37" t="str">
        <f t="shared" si="11"/>
        <v/>
      </c>
      <c r="T76" s="18" t="str">
        <f t="shared" si="12"/>
        <v/>
      </c>
      <c r="U76" s="4" t="str">
        <f t="shared" si="13"/>
        <v/>
      </c>
      <c r="V76" s="2" t="str">
        <f t="shared" si="14"/>
        <v/>
      </c>
    </row>
    <row r="77" spans="18:22">
      <c r="R77" s="4" t="str">
        <f t="shared" si="5"/>
        <v/>
      </c>
      <c r="S77" s="37" t="str">
        <f t="shared" ref="S77:S107" si="15">IF(V77="","",B11)</f>
        <v/>
      </c>
      <c r="T77" s="18" t="str">
        <f t="shared" ref="T77:T107" si="16">IF(V77="","",J$6)</f>
        <v/>
      </c>
      <c r="U77" s="4" t="str">
        <f t="shared" ref="U77:U107" si="17">IF(V77="","",$J$7)</f>
        <v/>
      </c>
      <c r="V77" s="2" t="str">
        <f t="shared" ref="V77:V107" si="18">IF(J11&gt;0,J11,"")</f>
        <v/>
      </c>
    </row>
    <row r="78" spans="18:22">
      <c r="R78" s="4" t="str">
        <f t="shared" si="5"/>
        <v/>
      </c>
      <c r="S78" s="37" t="str">
        <f t="shared" si="15"/>
        <v/>
      </c>
      <c r="T78" s="18" t="str">
        <f t="shared" si="16"/>
        <v/>
      </c>
      <c r="U78" s="4" t="str">
        <f t="shared" si="17"/>
        <v/>
      </c>
      <c r="V78" s="2" t="str">
        <f t="shared" si="18"/>
        <v/>
      </c>
    </row>
    <row r="79" spans="18:22">
      <c r="R79" s="4" t="str">
        <f t="shared" ref="R79:R142" si="19">IF(V79="","",$C$5)</f>
        <v/>
      </c>
      <c r="S79" s="37" t="str">
        <f t="shared" si="15"/>
        <v/>
      </c>
      <c r="T79" s="18" t="str">
        <f t="shared" si="16"/>
        <v/>
      </c>
      <c r="U79" s="4" t="str">
        <f t="shared" si="17"/>
        <v/>
      </c>
      <c r="V79" s="2" t="str">
        <f t="shared" si="18"/>
        <v/>
      </c>
    </row>
    <row r="80" spans="18:22">
      <c r="R80" s="4" t="str">
        <f t="shared" si="19"/>
        <v/>
      </c>
      <c r="S80" s="37" t="str">
        <f t="shared" si="15"/>
        <v/>
      </c>
      <c r="T80" s="18" t="str">
        <f t="shared" si="16"/>
        <v/>
      </c>
      <c r="U80" s="4" t="str">
        <f t="shared" si="17"/>
        <v/>
      </c>
      <c r="V80" s="2" t="str">
        <f t="shared" si="18"/>
        <v/>
      </c>
    </row>
    <row r="81" spans="18:22">
      <c r="R81" s="4" t="str">
        <f t="shared" si="19"/>
        <v/>
      </c>
      <c r="S81" s="37" t="str">
        <f t="shared" si="15"/>
        <v/>
      </c>
      <c r="T81" s="18" t="str">
        <f t="shared" si="16"/>
        <v/>
      </c>
      <c r="U81" s="4" t="str">
        <f t="shared" si="17"/>
        <v/>
      </c>
      <c r="V81" s="2" t="str">
        <f t="shared" si="18"/>
        <v/>
      </c>
    </row>
    <row r="82" spans="18:22">
      <c r="R82" s="4" t="str">
        <f t="shared" si="19"/>
        <v/>
      </c>
      <c r="S82" s="37" t="str">
        <f t="shared" si="15"/>
        <v/>
      </c>
      <c r="T82" s="18" t="str">
        <f t="shared" si="16"/>
        <v/>
      </c>
      <c r="U82" s="4" t="str">
        <f t="shared" si="17"/>
        <v/>
      </c>
      <c r="V82" s="2" t="str">
        <f t="shared" si="18"/>
        <v/>
      </c>
    </row>
    <row r="83" spans="18:22">
      <c r="R83" s="4" t="str">
        <f t="shared" si="19"/>
        <v/>
      </c>
      <c r="S83" s="37" t="str">
        <f t="shared" si="15"/>
        <v/>
      </c>
      <c r="T83" s="18" t="str">
        <f t="shared" si="16"/>
        <v/>
      </c>
      <c r="U83" s="4" t="str">
        <f t="shared" si="17"/>
        <v/>
      </c>
      <c r="V83" s="2" t="str">
        <f t="shared" si="18"/>
        <v/>
      </c>
    </row>
    <row r="84" spans="18:22">
      <c r="R84" s="4" t="str">
        <f t="shared" si="19"/>
        <v/>
      </c>
      <c r="S84" s="37" t="str">
        <f t="shared" si="15"/>
        <v/>
      </c>
      <c r="T84" s="18" t="str">
        <f t="shared" si="16"/>
        <v/>
      </c>
      <c r="U84" s="4" t="str">
        <f t="shared" si="17"/>
        <v/>
      </c>
      <c r="V84" s="2" t="str">
        <f t="shared" si="18"/>
        <v/>
      </c>
    </row>
    <row r="85" spans="18:22">
      <c r="R85" s="4" t="str">
        <f t="shared" si="19"/>
        <v/>
      </c>
      <c r="S85" s="37" t="str">
        <f t="shared" si="15"/>
        <v/>
      </c>
      <c r="T85" s="18" t="str">
        <f t="shared" si="16"/>
        <v/>
      </c>
      <c r="U85" s="4" t="str">
        <f t="shared" si="17"/>
        <v/>
      </c>
      <c r="V85" s="2" t="str">
        <f t="shared" si="18"/>
        <v/>
      </c>
    </row>
    <row r="86" spans="18:22">
      <c r="R86" s="4" t="str">
        <f t="shared" si="19"/>
        <v/>
      </c>
      <c r="S86" s="37" t="str">
        <f t="shared" si="15"/>
        <v/>
      </c>
      <c r="T86" s="18" t="str">
        <f t="shared" si="16"/>
        <v/>
      </c>
      <c r="U86" s="4" t="str">
        <f t="shared" si="17"/>
        <v/>
      </c>
      <c r="V86" s="2" t="str">
        <f t="shared" si="18"/>
        <v/>
      </c>
    </row>
    <row r="87" spans="18:22">
      <c r="R87" s="4" t="str">
        <f t="shared" si="19"/>
        <v/>
      </c>
      <c r="S87" s="37" t="str">
        <f t="shared" si="15"/>
        <v/>
      </c>
      <c r="T87" s="18" t="str">
        <f t="shared" si="16"/>
        <v/>
      </c>
      <c r="U87" s="4" t="str">
        <f t="shared" si="17"/>
        <v/>
      </c>
      <c r="V87" s="2" t="str">
        <f t="shared" si="18"/>
        <v/>
      </c>
    </row>
    <row r="88" spans="18:22">
      <c r="R88" s="4" t="str">
        <f t="shared" si="19"/>
        <v/>
      </c>
      <c r="S88" s="37" t="str">
        <f t="shared" si="15"/>
        <v/>
      </c>
      <c r="T88" s="18" t="str">
        <f t="shared" si="16"/>
        <v/>
      </c>
      <c r="U88" s="4" t="str">
        <f t="shared" si="17"/>
        <v/>
      </c>
      <c r="V88" s="2" t="str">
        <f t="shared" si="18"/>
        <v/>
      </c>
    </row>
    <row r="89" spans="18:22">
      <c r="R89" s="4" t="str">
        <f t="shared" si="19"/>
        <v/>
      </c>
      <c r="S89" s="37" t="str">
        <f t="shared" si="15"/>
        <v/>
      </c>
      <c r="T89" s="18" t="str">
        <f t="shared" si="16"/>
        <v/>
      </c>
      <c r="U89" s="4" t="str">
        <f t="shared" si="17"/>
        <v/>
      </c>
      <c r="V89" s="2" t="str">
        <f t="shared" si="18"/>
        <v/>
      </c>
    </row>
    <row r="90" spans="18:22">
      <c r="R90" s="4" t="str">
        <f t="shared" si="19"/>
        <v/>
      </c>
      <c r="S90" s="37" t="str">
        <f t="shared" si="15"/>
        <v/>
      </c>
      <c r="T90" s="18" t="str">
        <f t="shared" si="16"/>
        <v/>
      </c>
      <c r="U90" s="4" t="str">
        <f t="shared" si="17"/>
        <v/>
      </c>
      <c r="V90" s="2" t="str">
        <f t="shared" si="18"/>
        <v/>
      </c>
    </row>
    <row r="91" spans="18:22">
      <c r="R91" s="4" t="str">
        <f t="shared" si="19"/>
        <v/>
      </c>
      <c r="S91" s="37" t="str">
        <f t="shared" si="15"/>
        <v/>
      </c>
      <c r="T91" s="18" t="str">
        <f t="shared" si="16"/>
        <v/>
      </c>
      <c r="U91" s="4" t="str">
        <f t="shared" si="17"/>
        <v/>
      </c>
      <c r="V91" s="2" t="str">
        <f t="shared" si="18"/>
        <v/>
      </c>
    </row>
    <row r="92" spans="18:22">
      <c r="R92" s="4" t="str">
        <f t="shared" si="19"/>
        <v/>
      </c>
      <c r="S92" s="37" t="str">
        <f t="shared" si="15"/>
        <v/>
      </c>
      <c r="T92" s="18" t="str">
        <f t="shared" si="16"/>
        <v/>
      </c>
      <c r="U92" s="4" t="str">
        <f t="shared" si="17"/>
        <v/>
      </c>
      <c r="V92" s="2" t="str">
        <f t="shared" si="18"/>
        <v/>
      </c>
    </row>
    <row r="93" spans="18:22">
      <c r="R93" s="4" t="str">
        <f t="shared" si="19"/>
        <v/>
      </c>
      <c r="S93" s="37" t="str">
        <f t="shared" si="15"/>
        <v/>
      </c>
      <c r="T93" s="18" t="str">
        <f t="shared" si="16"/>
        <v/>
      </c>
      <c r="U93" s="4" t="str">
        <f t="shared" si="17"/>
        <v/>
      </c>
      <c r="V93" s="2" t="str">
        <f t="shared" si="18"/>
        <v/>
      </c>
    </row>
    <row r="94" spans="18:22">
      <c r="R94" s="4" t="str">
        <f t="shared" si="19"/>
        <v/>
      </c>
      <c r="S94" s="37" t="str">
        <f t="shared" si="15"/>
        <v/>
      </c>
      <c r="T94" s="18" t="str">
        <f t="shared" si="16"/>
        <v/>
      </c>
      <c r="U94" s="4" t="str">
        <f t="shared" si="17"/>
        <v/>
      </c>
      <c r="V94" s="2" t="str">
        <f t="shared" si="18"/>
        <v/>
      </c>
    </row>
    <row r="95" spans="18:22">
      <c r="R95" s="4" t="str">
        <f t="shared" si="19"/>
        <v/>
      </c>
      <c r="S95" s="37" t="str">
        <f t="shared" si="15"/>
        <v/>
      </c>
      <c r="T95" s="18" t="str">
        <f t="shared" si="16"/>
        <v/>
      </c>
      <c r="U95" s="4" t="str">
        <f t="shared" si="17"/>
        <v/>
      </c>
      <c r="V95" s="2" t="str">
        <f t="shared" si="18"/>
        <v/>
      </c>
    </row>
    <row r="96" spans="18:22">
      <c r="R96" s="4" t="str">
        <f t="shared" si="19"/>
        <v/>
      </c>
      <c r="S96" s="37" t="str">
        <f t="shared" si="15"/>
        <v/>
      </c>
      <c r="T96" s="18" t="str">
        <f t="shared" si="16"/>
        <v/>
      </c>
      <c r="U96" s="4" t="str">
        <f t="shared" si="17"/>
        <v/>
      </c>
      <c r="V96" s="2" t="str">
        <f t="shared" si="18"/>
        <v/>
      </c>
    </row>
    <row r="97" spans="18:22">
      <c r="R97" s="4" t="str">
        <f t="shared" si="19"/>
        <v/>
      </c>
      <c r="S97" s="37" t="str">
        <f t="shared" si="15"/>
        <v/>
      </c>
      <c r="T97" s="18" t="str">
        <f t="shared" si="16"/>
        <v/>
      </c>
      <c r="U97" s="4" t="str">
        <f t="shared" si="17"/>
        <v/>
      </c>
      <c r="V97" s="2" t="str">
        <f t="shared" si="18"/>
        <v/>
      </c>
    </row>
    <row r="98" spans="18:22">
      <c r="R98" s="4" t="str">
        <f t="shared" si="19"/>
        <v/>
      </c>
      <c r="S98" s="37" t="str">
        <f t="shared" si="15"/>
        <v/>
      </c>
      <c r="T98" s="18" t="str">
        <f t="shared" si="16"/>
        <v/>
      </c>
      <c r="U98" s="4" t="str">
        <f t="shared" si="17"/>
        <v/>
      </c>
      <c r="V98" s="2" t="str">
        <f t="shared" si="18"/>
        <v/>
      </c>
    </row>
    <row r="99" spans="18:22">
      <c r="R99" s="4" t="str">
        <f t="shared" si="19"/>
        <v/>
      </c>
      <c r="S99" s="37" t="str">
        <f t="shared" si="15"/>
        <v/>
      </c>
      <c r="T99" s="18" t="str">
        <f t="shared" si="16"/>
        <v/>
      </c>
      <c r="U99" s="4" t="str">
        <f t="shared" si="17"/>
        <v/>
      </c>
      <c r="V99" s="2" t="str">
        <f t="shared" si="18"/>
        <v/>
      </c>
    </row>
    <row r="100" spans="18:22">
      <c r="R100" s="4" t="str">
        <f t="shared" si="19"/>
        <v/>
      </c>
      <c r="S100" s="37" t="str">
        <f t="shared" si="15"/>
        <v/>
      </c>
      <c r="T100" s="18" t="str">
        <f t="shared" si="16"/>
        <v/>
      </c>
      <c r="U100" s="4" t="str">
        <f t="shared" si="17"/>
        <v/>
      </c>
      <c r="V100" s="2" t="str">
        <f t="shared" si="18"/>
        <v/>
      </c>
    </row>
    <row r="101" spans="18:22">
      <c r="R101" s="4" t="str">
        <f t="shared" si="19"/>
        <v/>
      </c>
      <c r="S101" s="37" t="str">
        <f t="shared" si="15"/>
        <v/>
      </c>
      <c r="T101" s="18" t="str">
        <f t="shared" si="16"/>
        <v/>
      </c>
      <c r="U101" s="4" t="str">
        <f t="shared" si="17"/>
        <v/>
      </c>
      <c r="V101" s="2" t="str">
        <f t="shared" si="18"/>
        <v/>
      </c>
    </row>
    <row r="102" spans="18:22">
      <c r="R102" s="4" t="str">
        <f t="shared" si="19"/>
        <v/>
      </c>
      <c r="S102" s="37" t="str">
        <f t="shared" si="15"/>
        <v/>
      </c>
      <c r="T102" s="18" t="str">
        <f t="shared" si="16"/>
        <v/>
      </c>
      <c r="U102" s="4" t="str">
        <f t="shared" si="17"/>
        <v/>
      </c>
      <c r="V102" s="2" t="str">
        <f t="shared" si="18"/>
        <v/>
      </c>
    </row>
    <row r="103" spans="18:22">
      <c r="R103" s="4" t="str">
        <f t="shared" si="19"/>
        <v/>
      </c>
      <c r="S103" s="37" t="str">
        <f t="shared" si="15"/>
        <v/>
      </c>
      <c r="T103" s="18" t="str">
        <f t="shared" si="16"/>
        <v/>
      </c>
      <c r="U103" s="4" t="str">
        <f t="shared" si="17"/>
        <v/>
      </c>
      <c r="V103" s="2" t="str">
        <f t="shared" si="18"/>
        <v/>
      </c>
    </row>
    <row r="104" spans="18:22">
      <c r="R104" s="4" t="str">
        <f t="shared" si="19"/>
        <v/>
      </c>
      <c r="S104" s="37" t="str">
        <f t="shared" si="15"/>
        <v/>
      </c>
      <c r="T104" s="18" t="str">
        <f t="shared" si="16"/>
        <v/>
      </c>
      <c r="U104" s="4" t="str">
        <f t="shared" si="17"/>
        <v/>
      </c>
      <c r="V104" s="2" t="str">
        <f t="shared" si="18"/>
        <v/>
      </c>
    </row>
    <row r="105" spans="18:22">
      <c r="R105" s="4" t="str">
        <f t="shared" si="19"/>
        <v/>
      </c>
      <c r="S105" s="37" t="str">
        <f t="shared" si="15"/>
        <v/>
      </c>
      <c r="T105" s="18" t="str">
        <f t="shared" si="16"/>
        <v/>
      </c>
      <c r="U105" s="4" t="str">
        <f t="shared" si="17"/>
        <v/>
      </c>
      <c r="V105" s="2" t="str">
        <f t="shared" si="18"/>
        <v/>
      </c>
    </row>
    <row r="106" spans="18:22">
      <c r="R106" s="4" t="str">
        <f t="shared" si="19"/>
        <v/>
      </c>
      <c r="S106" s="37" t="str">
        <f t="shared" si="15"/>
        <v/>
      </c>
      <c r="T106" s="18" t="str">
        <f t="shared" si="16"/>
        <v/>
      </c>
      <c r="U106" s="4" t="str">
        <f t="shared" si="17"/>
        <v/>
      </c>
      <c r="V106" s="2" t="str">
        <f t="shared" si="18"/>
        <v/>
      </c>
    </row>
    <row r="107" spans="18:22">
      <c r="R107" s="4" t="str">
        <f t="shared" si="19"/>
        <v/>
      </c>
      <c r="S107" s="37" t="str">
        <f t="shared" si="15"/>
        <v/>
      </c>
      <c r="T107" s="18" t="str">
        <f t="shared" si="16"/>
        <v/>
      </c>
      <c r="U107" s="4" t="str">
        <f t="shared" si="17"/>
        <v/>
      </c>
      <c r="V107" s="2" t="str">
        <f t="shared" si="18"/>
        <v/>
      </c>
    </row>
    <row r="108" spans="18:22">
      <c r="R108" s="4" t="str">
        <f t="shared" si="19"/>
        <v/>
      </c>
      <c r="S108" s="37" t="str">
        <f t="shared" ref="S108:S138" si="20">IF(V108="","",B11)</f>
        <v/>
      </c>
      <c r="T108" s="18" t="str">
        <f t="shared" ref="T108:T138" si="21">IF(V108="","",K$6)</f>
        <v/>
      </c>
      <c r="U108" s="4" t="str">
        <f t="shared" ref="U108:U137" si="22">IF(V108="","",$K$7)</f>
        <v/>
      </c>
      <c r="V108" s="2" t="str">
        <f t="shared" ref="V108:V138" si="23">IF(K11&gt;0,K11,"")</f>
        <v/>
      </c>
    </row>
    <row r="109" spans="18:22">
      <c r="R109" s="4" t="str">
        <f t="shared" si="19"/>
        <v/>
      </c>
      <c r="S109" s="37" t="str">
        <f t="shared" si="20"/>
        <v/>
      </c>
      <c r="T109" s="18" t="str">
        <f t="shared" si="21"/>
        <v/>
      </c>
      <c r="U109" s="4" t="str">
        <f t="shared" si="22"/>
        <v/>
      </c>
      <c r="V109" s="2" t="str">
        <f t="shared" si="23"/>
        <v/>
      </c>
    </row>
    <row r="110" spans="18:22">
      <c r="R110" s="4" t="str">
        <f t="shared" si="19"/>
        <v/>
      </c>
      <c r="S110" s="37" t="str">
        <f t="shared" si="20"/>
        <v/>
      </c>
      <c r="T110" s="18" t="str">
        <f t="shared" si="21"/>
        <v/>
      </c>
      <c r="U110" s="4" t="str">
        <f t="shared" si="22"/>
        <v/>
      </c>
      <c r="V110" s="2" t="str">
        <f t="shared" si="23"/>
        <v/>
      </c>
    </row>
    <row r="111" spans="18:22">
      <c r="R111" s="4" t="str">
        <f t="shared" si="19"/>
        <v/>
      </c>
      <c r="S111" s="37" t="str">
        <f t="shared" si="20"/>
        <v/>
      </c>
      <c r="T111" s="18" t="str">
        <f t="shared" si="21"/>
        <v/>
      </c>
      <c r="U111" s="4" t="str">
        <f t="shared" si="22"/>
        <v/>
      </c>
      <c r="V111" s="2" t="str">
        <f t="shared" si="23"/>
        <v/>
      </c>
    </row>
    <row r="112" spans="18:22">
      <c r="R112" s="4" t="str">
        <f t="shared" si="19"/>
        <v/>
      </c>
      <c r="S112" s="37" t="str">
        <f t="shared" si="20"/>
        <v/>
      </c>
      <c r="T112" s="18" t="str">
        <f t="shared" si="21"/>
        <v/>
      </c>
      <c r="U112" s="4" t="str">
        <f t="shared" si="22"/>
        <v/>
      </c>
      <c r="V112" s="2" t="str">
        <f t="shared" si="23"/>
        <v/>
      </c>
    </row>
    <row r="113" spans="18:22">
      <c r="R113" s="4" t="str">
        <f t="shared" si="19"/>
        <v/>
      </c>
      <c r="S113" s="37" t="str">
        <f t="shared" si="20"/>
        <v/>
      </c>
      <c r="T113" s="18" t="str">
        <f t="shared" si="21"/>
        <v/>
      </c>
      <c r="U113" s="4" t="str">
        <f t="shared" si="22"/>
        <v/>
      </c>
      <c r="V113" s="2" t="str">
        <f t="shared" si="23"/>
        <v/>
      </c>
    </row>
    <row r="114" spans="18:22">
      <c r="R114" s="4" t="str">
        <f t="shared" si="19"/>
        <v/>
      </c>
      <c r="S114" s="37" t="str">
        <f t="shared" si="20"/>
        <v/>
      </c>
      <c r="T114" s="18" t="str">
        <f t="shared" si="21"/>
        <v/>
      </c>
      <c r="U114" s="4" t="str">
        <f t="shared" si="22"/>
        <v/>
      </c>
      <c r="V114" s="2" t="str">
        <f t="shared" si="23"/>
        <v/>
      </c>
    </row>
    <row r="115" spans="18:22">
      <c r="R115" s="4" t="str">
        <f t="shared" si="19"/>
        <v/>
      </c>
      <c r="S115" s="37" t="str">
        <f t="shared" si="20"/>
        <v/>
      </c>
      <c r="T115" s="18" t="str">
        <f t="shared" si="21"/>
        <v/>
      </c>
      <c r="U115" s="4" t="str">
        <f t="shared" si="22"/>
        <v/>
      </c>
      <c r="V115" s="2" t="str">
        <f t="shared" si="23"/>
        <v/>
      </c>
    </row>
    <row r="116" spans="18:22">
      <c r="R116" s="4" t="str">
        <f t="shared" si="19"/>
        <v/>
      </c>
      <c r="S116" s="37" t="str">
        <f t="shared" si="20"/>
        <v/>
      </c>
      <c r="T116" s="18" t="str">
        <f t="shared" si="21"/>
        <v/>
      </c>
      <c r="U116" s="4" t="str">
        <f t="shared" si="22"/>
        <v/>
      </c>
      <c r="V116" s="2" t="str">
        <f t="shared" si="23"/>
        <v/>
      </c>
    </row>
    <row r="117" spans="18:22">
      <c r="R117" s="4" t="str">
        <f t="shared" si="19"/>
        <v/>
      </c>
      <c r="S117" s="37" t="str">
        <f t="shared" si="20"/>
        <v/>
      </c>
      <c r="T117" s="18" t="str">
        <f t="shared" si="21"/>
        <v/>
      </c>
      <c r="U117" s="4" t="str">
        <f t="shared" si="22"/>
        <v/>
      </c>
      <c r="V117" s="2" t="str">
        <f t="shared" si="23"/>
        <v/>
      </c>
    </row>
    <row r="118" spans="18:22">
      <c r="R118" s="4" t="str">
        <f t="shared" si="19"/>
        <v/>
      </c>
      <c r="S118" s="37" t="str">
        <f t="shared" si="20"/>
        <v/>
      </c>
      <c r="T118" s="18" t="str">
        <f t="shared" si="21"/>
        <v/>
      </c>
      <c r="U118" s="4" t="str">
        <f t="shared" si="22"/>
        <v/>
      </c>
      <c r="V118" s="2" t="str">
        <f t="shared" si="23"/>
        <v/>
      </c>
    </row>
    <row r="119" spans="18:22">
      <c r="R119" s="4" t="str">
        <f t="shared" si="19"/>
        <v/>
      </c>
      <c r="S119" s="37" t="str">
        <f t="shared" si="20"/>
        <v/>
      </c>
      <c r="T119" s="18" t="str">
        <f t="shared" si="21"/>
        <v/>
      </c>
      <c r="U119" s="4" t="str">
        <f t="shared" si="22"/>
        <v/>
      </c>
      <c r="V119" s="2" t="str">
        <f t="shared" si="23"/>
        <v/>
      </c>
    </row>
    <row r="120" spans="18:22">
      <c r="R120" s="4" t="str">
        <f t="shared" si="19"/>
        <v/>
      </c>
      <c r="S120" s="37" t="str">
        <f t="shared" si="20"/>
        <v/>
      </c>
      <c r="T120" s="18" t="str">
        <f t="shared" si="21"/>
        <v/>
      </c>
      <c r="U120" s="4" t="str">
        <f t="shared" si="22"/>
        <v/>
      </c>
      <c r="V120" s="2" t="str">
        <f t="shared" si="23"/>
        <v/>
      </c>
    </row>
    <row r="121" spans="18:22">
      <c r="R121" s="4" t="str">
        <f t="shared" si="19"/>
        <v/>
      </c>
      <c r="S121" s="37" t="str">
        <f t="shared" si="20"/>
        <v/>
      </c>
      <c r="T121" s="18" t="str">
        <f t="shared" si="21"/>
        <v/>
      </c>
      <c r="U121" s="4" t="str">
        <f t="shared" si="22"/>
        <v/>
      </c>
      <c r="V121" s="2" t="str">
        <f t="shared" si="23"/>
        <v/>
      </c>
    </row>
    <row r="122" spans="18:22">
      <c r="R122" s="4" t="str">
        <f t="shared" si="19"/>
        <v/>
      </c>
      <c r="S122" s="37" t="str">
        <f t="shared" si="20"/>
        <v/>
      </c>
      <c r="T122" s="18" t="str">
        <f t="shared" si="21"/>
        <v/>
      </c>
      <c r="U122" s="4" t="str">
        <f t="shared" si="22"/>
        <v/>
      </c>
      <c r="V122" s="2" t="str">
        <f t="shared" si="23"/>
        <v/>
      </c>
    </row>
    <row r="123" spans="18:22">
      <c r="R123" s="4" t="str">
        <f t="shared" si="19"/>
        <v/>
      </c>
      <c r="S123" s="37" t="str">
        <f t="shared" si="20"/>
        <v/>
      </c>
      <c r="T123" s="18" t="str">
        <f t="shared" si="21"/>
        <v/>
      </c>
      <c r="U123" s="4" t="str">
        <f t="shared" si="22"/>
        <v/>
      </c>
      <c r="V123" s="2" t="str">
        <f t="shared" si="23"/>
        <v/>
      </c>
    </row>
    <row r="124" spans="18:22">
      <c r="R124" s="4" t="str">
        <f t="shared" si="19"/>
        <v/>
      </c>
      <c r="S124" s="37" t="str">
        <f t="shared" si="20"/>
        <v/>
      </c>
      <c r="T124" s="18" t="str">
        <f t="shared" si="21"/>
        <v/>
      </c>
      <c r="U124" s="4" t="str">
        <f t="shared" si="22"/>
        <v/>
      </c>
      <c r="V124" s="2" t="str">
        <f t="shared" si="23"/>
        <v/>
      </c>
    </row>
    <row r="125" spans="18:22">
      <c r="R125" s="4" t="str">
        <f t="shared" si="19"/>
        <v/>
      </c>
      <c r="S125" s="37" t="str">
        <f t="shared" si="20"/>
        <v/>
      </c>
      <c r="T125" s="18" t="str">
        <f t="shared" si="21"/>
        <v/>
      </c>
      <c r="U125" s="4" t="str">
        <f t="shared" si="22"/>
        <v/>
      </c>
      <c r="V125" s="2" t="str">
        <f t="shared" si="23"/>
        <v/>
      </c>
    </row>
    <row r="126" spans="18:22">
      <c r="R126" s="4" t="str">
        <f t="shared" si="19"/>
        <v/>
      </c>
      <c r="S126" s="37" t="str">
        <f t="shared" si="20"/>
        <v/>
      </c>
      <c r="T126" s="18" t="str">
        <f t="shared" si="21"/>
        <v/>
      </c>
      <c r="U126" s="4" t="str">
        <f t="shared" si="22"/>
        <v/>
      </c>
      <c r="V126" s="2" t="str">
        <f t="shared" si="23"/>
        <v/>
      </c>
    </row>
    <row r="127" spans="18:22">
      <c r="R127" s="4" t="str">
        <f t="shared" si="19"/>
        <v/>
      </c>
      <c r="S127" s="37" t="str">
        <f t="shared" si="20"/>
        <v/>
      </c>
      <c r="T127" s="18" t="str">
        <f t="shared" si="21"/>
        <v/>
      </c>
      <c r="U127" s="4" t="str">
        <f t="shared" si="22"/>
        <v/>
      </c>
      <c r="V127" s="2" t="str">
        <f t="shared" si="23"/>
        <v/>
      </c>
    </row>
    <row r="128" spans="18:22">
      <c r="R128" s="4" t="str">
        <f t="shared" si="19"/>
        <v/>
      </c>
      <c r="S128" s="37" t="str">
        <f t="shared" si="20"/>
        <v/>
      </c>
      <c r="T128" s="18" t="str">
        <f t="shared" si="21"/>
        <v/>
      </c>
      <c r="U128" s="4" t="str">
        <f t="shared" si="22"/>
        <v/>
      </c>
      <c r="V128" s="2" t="str">
        <f t="shared" si="23"/>
        <v/>
      </c>
    </row>
    <row r="129" spans="18:22">
      <c r="R129" s="4" t="str">
        <f t="shared" si="19"/>
        <v/>
      </c>
      <c r="S129" s="37" t="str">
        <f t="shared" si="20"/>
        <v/>
      </c>
      <c r="T129" s="18" t="str">
        <f t="shared" si="21"/>
        <v/>
      </c>
      <c r="U129" s="4" t="str">
        <f t="shared" si="22"/>
        <v/>
      </c>
      <c r="V129" s="2" t="str">
        <f t="shared" si="23"/>
        <v/>
      </c>
    </row>
    <row r="130" spans="18:22">
      <c r="R130" s="4" t="str">
        <f t="shared" si="19"/>
        <v/>
      </c>
      <c r="S130" s="37" t="str">
        <f t="shared" si="20"/>
        <v/>
      </c>
      <c r="T130" s="18" t="str">
        <f t="shared" si="21"/>
        <v/>
      </c>
      <c r="U130" s="4" t="str">
        <f t="shared" si="22"/>
        <v/>
      </c>
      <c r="V130" s="2" t="str">
        <f t="shared" si="23"/>
        <v/>
      </c>
    </row>
    <row r="131" spans="18:22">
      <c r="R131" s="4" t="str">
        <f t="shared" si="19"/>
        <v/>
      </c>
      <c r="S131" s="37" t="str">
        <f t="shared" si="20"/>
        <v/>
      </c>
      <c r="T131" s="18" t="str">
        <f t="shared" si="21"/>
        <v/>
      </c>
      <c r="U131" s="4" t="str">
        <f t="shared" si="22"/>
        <v/>
      </c>
      <c r="V131" s="2" t="str">
        <f t="shared" si="23"/>
        <v/>
      </c>
    </row>
    <row r="132" spans="18:22">
      <c r="R132" s="4" t="str">
        <f t="shared" si="19"/>
        <v/>
      </c>
      <c r="S132" s="37" t="str">
        <f t="shared" si="20"/>
        <v/>
      </c>
      <c r="T132" s="18" t="str">
        <f t="shared" si="21"/>
        <v/>
      </c>
      <c r="U132" s="4" t="str">
        <f t="shared" si="22"/>
        <v/>
      </c>
      <c r="V132" s="2" t="str">
        <f t="shared" si="23"/>
        <v/>
      </c>
    </row>
    <row r="133" spans="18:22">
      <c r="R133" s="4" t="str">
        <f t="shared" si="19"/>
        <v/>
      </c>
      <c r="S133" s="37" t="str">
        <f t="shared" si="20"/>
        <v/>
      </c>
      <c r="T133" s="18" t="str">
        <f t="shared" si="21"/>
        <v/>
      </c>
      <c r="U133" s="4" t="str">
        <f t="shared" si="22"/>
        <v/>
      </c>
      <c r="V133" s="2" t="str">
        <f t="shared" si="23"/>
        <v/>
      </c>
    </row>
    <row r="134" spans="18:22">
      <c r="R134" s="4" t="str">
        <f t="shared" si="19"/>
        <v/>
      </c>
      <c r="S134" s="37" t="str">
        <f t="shared" si="20"/>
        <v/>
      </c>
      <c r="T134" s="18" t="str">
        <f t="shared" si="21"/>
        <v/>
      </c>
      <c r="U134" s="4" t="str">
        <f t="shared" si="22"/>
        <v/>
      </c>
      <c r="V134" s="2" t="str">
        <f t="shared" si="23"/>
        <v/>
      </c>
    </row>
    <row r="135" spans="18:22">
      <c r="R135" s="4" t="str">
        <f t="shared" si="19"/>
        <v/>
      </c>
      <c r="S135" s="37" t="str">
        <f t="shared" si="20"/>
        <v/>
      </c>
      <c r="T135" s="18" t="str">
        <f t="shared" si="21"/>
        <v/>
      </c>
      <c r="U135" s="4" t="str">
        <f t="shared" si="22"/>
        <v/>
      </c>
      <c r="V135" s="2" t="str">
        <f t="shared" si="23"/>
        <v/>
      </c>
    </row>
    <row r="136" spans="18:22">
      <c r="R136" s="4" t="str">
        <f t="shared" si="19"/>
        <v/>
      </c>
      <c r="S136" s="37" t="str">
        <f t="shared" si="20"/>
        <v/>
      </c>
      <c r="T136" s="18" t="str">
        <f t="shared" si="21"/>
        <v/>
      </c>
      <c r="U136" s="4" t="str">
        <f t="shared" si="22"/>
        <v/>
      </c>
      <c r="V136" s="2" t="str">
        <f t="shared" si="23"/>
        <v/>
      </c>
    </row>
    <row r="137" spans="18:22">
      <c r="R137" s="4" t="str">
        <f t="shared" si="19"/>
        <v/>
      </c>
      <c r="S137" s="37" t="str">
        <f t="shared" si="20"/>
        <v/>
      </c>
      <c r="T137" s="18" t="str">
        <f t="shared" si="21"/>
        <v/>
      </c>
      <c r="U137" s="4" t="str">
        <f t="shared" si="22"/>
        <v/>
      </c>
      <c r="V137" s="2" t="str">
        <f t="shared" si="23"/>
        <v/>
      </c>
    </row>
    <row r="138" spans="18:22">
      <c r="R138" s="4" t="str">
        <f t="shared" si="19"/>
        <v/>
      </c>
      <c r="S138" s="37" t="str">
        <f t="shared" si="20"/>
        <v/>
      </c>
      <c r="T138" s="18" t="str">
        <f t="shared" si="21"/>
        <v/>
      </c>
      <c r="U138" s="4" t="str">
        <f t="shared" ref="U138:U169" si="24">IF(V138="","",$L$7)</f>
        <v/>
      </c>
      <c r="V138" s="2" t="str">
        <f t="shared" si="23"/>
        <v/>
      </c>
    </row>
    <row r="139" spans="18:22">
      <c r="R139" s="4" t="str">
        <f t="shared" si="19"/>
        <v/>
      </c>
      <c r="S139" s="37" t="str">
        <f t="shared" ref="S139:S169" si="25">IF(V139="","",B11)</f>
        <v/>
      </c>
      <c r="T139" s="18" t="str">
        <f t="shared" ref="T139:T169" si="26">IF(V139="","",L$6)</f>
        <v/>
      </c>
      <c r="U139" s="4" t="str">
        <f t="shared" si="24"/>
        <v/>
      </c>
      <c r="V139" s="2" t="str">
        <f t="shared" ref="V139:V169" si="27">IF(L11&gt;0,L11,"")</f>
        <v/>
      </c>
    </row>
    <row r="140" spans="18:22">
      <c r="R140" s="4" t="str">
        <f t="shared" si="19"/>
        <v/>
      </c>
      <c r="S140" s="37" t="str">
        <f t="shared" si="25"/>
        <v/>
      </c>
      <c r="T140" s="18" t="str">
        <f t="shared" si="26"/>
        <v/>
      </c>
      <c r="U140" s="4" t="str">
        <f t="shared" si="24"/>
        <v/>
      </c>
      <c r="V140" s="2" t="str">
        <f t="shared" si="27"/>
        <v/>
      </c>
    </row>
    <row r="141" spans="18:22">
      <c r="R141" s="4" t="str">
        <f t="shared" si="19"/>
        <v/>
      </c>
      <c r="S141" s="37" t="str">
        <f t="shared" si="25"/>
        <v/>
      </c>
      <c r="T141" s="18" t="str">
        <f t="shared" si="26"/>
        <v/>
      </c>
      <c r="U141" s="4" t="str">
        <f t="shared" si="24"/>
        <v/>
      </c>
      <c r="V141" s="2" t="str">
        <f t="shared" si="27"/>
        <v/>
      </c>
    </row>
    <row r="142" spans="18:22">
      <c r="R142" s="4" t="str">
        <f t="shared" si="19"/>
        <v/>
      </c>
      <c r="S142" s="37" t="str">
        <f t="shared" si="25"/>
        <v/>
      </c>
      <c r="T142" s="18" t="str">
        <f t="shared" si="26"/>
        <v/>
      </c>
      <c r="U142" s="4" t="str">
        <f t="shared" si="24"/>
        <v/>
      </c>
      <c r="V142" s="2" t="str">
        <f t="shared" si="27"/>
        <v/>
      </c>
    </row>
    <row r="143" spans="18:22">
      <c r="R143" s="4" t="str">
        <f t="shared" ref="R143:R200" si="28">IF(V143="","",$C$5)</f>
        <v/>
      </c>
      <c r="S143" s="37" t="str">
        <f t="shared" si="25"/>
        <v/>
      </c>
      <c r="T143" s="18" t="str">
        <f t="shared" si="26"/>
        <v/>
      </c>
      <c r="U143" s="4" t="str">
        <f t="shared" si="24"/>
        <v/>
      </c>
      <c r="V143" s="2" t="str">
        <f t="shared" si="27"/>
        <v/>
      </c>
    </row>
    <row r="144" spans="18:22">
      <c r="R144" s="4" t="str">
        <f t="shared" si="28"/>
        <v/>
      </c>
      <c r="S144" s="37" t="str">
        <f t="shared" si="25"/>
        <v/>
      </c>
      <c r="T144" s="18" t="str">
        <f t="shared" si="26"/>
        <v/>
      </c>
      <c r="U144" s="4" t="str">
        <f t="shared" si="24"/>
        <v/>
      </c>
      <c r="V144" s="2" t="str">
        <f t="shared" si="27"/>
        <v/>
      </c>
    </row>
    <row r="145" spans="18:22">
      <c r="R145" s="4" t="str">
        <f t="shared" si="28"/>
        <v/>
      </c>
      <c r="S145" s="37" t="str">
        <f t="shared" si="25"/>
        <v/>
      </c>
      <c r="T145" s="18" t="str">
        <f t="shared" si="26"/>
        <v/>
      </c>
      <c r="U145" s="4" t="str">
        <f t="shared" si="24"/>
        <v/>
      </c>
      <c r="V145" s="2" t="str">
        <f t="shared" si="27"/>
        <v/>
      </c>
    </row>
    <row r="146" spans="18:22">
      <c r="R146" s="4" t="str">
        <f t="shared" si="28"/>
        <v/>
      </c>
      <c r="S146" s="37" t="str">
        <f t="shared" si="25"/>
        <v/>
      </c>
      <c r="T146" s="18" t="str">
        <f t="shared" si="26"/>
        <v/>
      </c>
      <c r="U146" s="4" t="str">
        <f t="shared" si="24"/>
        <v/>
      </c>
      <c r="V146" s="2" t="str">
        <f t="shared" si="27"/>
        <v/>
      </c>
    </row>
    <row r="147" spans="18:22">
      <c r="R147" s="4" t="str">
        <f t="shared" si="28"/>
        <v/>
      </c>
      <c r="S147" s="37" t="str">
        <f t="shared" si="25"/>
        <v/>
      </c>
      <c r="T147" s="18" t="str">
        <f t="shared" si="26"/>
        <v/>
      </c>
      <c r="U147" s="4" t="str">
        <f t="shared" si="24"/>
        <v/>
      </c>
      <c r="V147" s="2" t="str">
        <f t="shared" si="27"/>
        <v/>
      </c>
    </row>
    <row r="148" spans="18:22">
      <c r="R148" s="4" t="str">
        <f t="shared" si="28"/>
        <v/>
      </c>
      <c r="S148" s="37" t="str">
        <f t="shared" si="25"/>
        <v/>
      </c>
      <c r="T148" s="18" t="str">
        <f t="shared" si="26"/>
        <v/>
      </c>
      <c r="U148" s="4" t="str">
        <f t="shared" si="24"/>
        <v/>
      </c>
      <c r="V148" s="2" t="str">
        <f t="shared" si="27"/>
        <v/>
      </c>
    </row>
    <row r="149" spans="18:22">
      <c r="R149" s="4" t="str">
        <f t="shared" si="28"/>
        <v/>
      </c>
      <c r="S149" s="37" t="str">
        <f t="shared" si="25"/>
        <v/>
      </c>
      <c r="T149" s="18" t="str">
        <f t="shared" si="26"/>
        <v/>
      </c>
      <c r="U149" s="4" t="str">
        <f t="shared" si="24"/>
        <v/>
      </c>
      <c r="V149" s="2" t="str">
        <f t="shared" si="27"/>
        <v/>
      </c>
    </row>
    <row r="150" spans="18:22">
      <c r="R150" s="4" t="str">
        <f t="shared" si="28"/>
        <v/>
      </c>
      <c r="S150" s="37" t="str">
        <f t="shared" si="25"/>
        <v/>
      </c>
      <c r="T150" s="18" t="str">
        <f t="shared" si="26"/>
        <v/>
      </c>
      <c r="U150" s="4" t="str">
        <f t="shared" si="24"/>
        <v/>
      </c>
      <c r="V150" s="2" t="str">
        <f t="shared" si="27"/>
        <v/>
      </c>
    </row>
    <row r="151" spans="18:22">
      <c r="R151" s="4" t="str">
        <f t="shared" si="28"/>
        <v/>
      </c>
      <c r="S151" s="37" t="str">
        <f t="shared" si="25"/>
        <v/>
      </c>
      <c r="T151" s="18" t="str">
        <f t="shared" si="26"/>
        <v/>
      </c>
      <c r="U151" s="4" t="str">
        <f t="shared" si="24"/>
        <v/>
      </c>
      <c r="V151" s="2" t="str">
        <f t="shared" si="27"/>
        <v/>
      </c>
    </row>
    <row r="152" spans="18:22">
      <c r="R152" s="4" t="str">
        <f t="shared" si="28"/>
        <v/>
      </c>
      <c r="S152" s="37" t="str">
        <f t="shared" si="25"/>
        <v/>
      </c>
      <c r="T152" s="18" t="str">
        <f t="shared" si="26"/>
        <v/>
      </c>
      <c r="U152" s="4" t="str">
        <f t="shared" si="24"/>
        <v/>
      </c>
      <c r="V152" s="2" t="str">
        <f t="shared" si="27"/>
        <v/>
      </c>
    </row>
    <row r="153" spans="18:22">
      <c r="R153" s="4" t="str">
        <f t="shared" si="28"/>
        <v/>
      </c>
      <c r="S153" s="37" t="str">
        <f t="shared" si="25"/>
        <v/>
      </c>
      <c r="T153" s="18" t="str">
        <f t="shared" si="26"/>
        <v/>
      </c>
      <c r="U153" s="4" t="str">
        <f t="shared" si="24"/>
        <v/>
      </c>
      <c r="V153" s="2" t="str">
        <f t="shared" si="27"/>
        <v/>
      </c>
    </row>
    <row r="154" spans="18:22">
      <c r="R154" s="4" t="str">
        <f t="shared" si="28"/>
        <v/>
      </c>
      <c r="S154" s="37" t="str">
        <f t="shared" si="25"/>
        <v/>
      </c>
      <c r="T154" s="18" t="str">
        <f t="shared" si="26"/>
        <v/>
      </c>
      <c r="U154" s="4" t="str">
        <f t="shared" si="24"/>
        <v/>
      </c>
      <c r="V154" s="2" t="str">
        <f t="shared" si="27"/>
        <v/>
      </c>
    </row>
    <row r="155" spans="18:22">
      <c r="R155" s="4" t="str">
        <f t="shared" si="28"/>
        <v/>
      </c>
      <c r="S155" s="37" t="str">
        <f t="shared" si="25"/>
        <v/>
      </c>
      <c r="T155" s="18" t="str">
        <f t="shared" si="26"/>
        <v/>
      </c>
      <c r="U155" s="4" t="str">
        <f t="shared" si="24"/>
        <v/>
      </c>
      <c r="V155" s="2" t="str">
        <f t="shared" si="27"/>
        <v/>
      </c>
    </row>
    <row r="156" spans="18:22">
      <c r="R156" s="4" t="str">
        <f t="shared" si="28"/>
        <v/>
      </c>
      <c r="S156" s="37" t="str">
        <f t="shared" si="25"/>
        <v/>
      </c>
      <c r="T156" s="18" t="str">
        <f t="shared" si="26"/>
        <v/>
      </c>
      <c r="U156" s="4" t="str">
        <f t="shared" si="24"/>
        <v/>
      </c>
      <c r="V156" s="2" t="str">
        <f t="shared" si="27"/>
        <v/>
      </c>
    </row>
    <row r="157" spans="18:22">
      <c r="R157" s="4" t="str">
        <f t="shared" si="28"/>
        <v/>
      </c>
      <c r="S157" s="37" t="str">
        <f t="shared" si="25"/>
        <v/>
      </c>
      <c r="T157" s="18" t="str">
        <f t="shared" si="26"/>
        <v/>
      </c>
      <c r="U157" s="4" t="str">
        <f t="shared" si="24"/>
        <v/>
      </c>
      <c r="V157" s="2" t="str">
        <f t="shared" si="27"/>
        <v/>
      </c>
    </row>
    <row r="158" spans="18:22">
      <c r="R158" s="4" t="str">
        <f t="shared" si="28"/>
        <v/>
      </c>
      <c r="S158" s="37" t="str">
        <f t="shared" si="25"/>
        <v/>
      </c>
      <c r="T158" s="18" t="str">
        <f t="shared" si="26"/>
        <v/>
      </c>
      <c r="U158" s="4" t="str">
        <f t="shared" si="24"/>
        <v/>
      </c>
      <c r="V158" s="2" t="str">
        <f t="shared" si="27"/>
        <v/>
      </c>
    </row>
    <row r="159" spans="18:22">
      <c r="R159" s="4" t="str">
        <f t="shared" si="28"/>
        <v/>
      </c>
      <c r="S159" s="37" t="str">
        <f t="shared" si="25"/>
        <v/>
      </c>
      <c r="T159" s="18" t="str">
        <f t="shared" si="26"/>
        <v/>
      </c>
      <c r="U159" s="4" t="str">
        <f t="shared" si="24"/>
        <v/>
      </c>
      <c r="V159" s="2" t="str">
        <f t="shared" si="27"/>
        <v/>
      </c>
    </row>
    <row r="160" spans="18:22">
      <c r="R160" s="4" t="str">
        <f t="shared" si="28"/>
        <v/>
      </c>
      <c r="S160" s="37" t="str">
        <f t="shared" si="25"/>
        <v/>
      </c>
      <c r="T160" s="18" t="str">
        <f t="shared" si="26"/>
        <v/>
      </c>
      <c r="U160" s="4" t="str">
        <f t="shared" si="24"/>
        <v/>
      </c>
      <c r="V160" s="2" t="str">
        <f t="shared" si="27"/>
        <v/>
      </c>
    </row>
    <row r="161" spans="18:22">
      <c r="R161" s="4" t="str">
        <f t="shared" si="28"/>
        <v/>
      </c>
      <c r="S161" s="37" t="str">
        <f t="shared" si="25"/>
        <v/>
      </c>
      <c r="T161" s="18" t="str">
        <f t="shared" si="26"/>
        <v/>
      </c>
      <c r="U161" s="4" t="str">
        <f t="shared" si="24"/>
        <v/>
      </c>
      <c r="V161" s="2" t="str">
        <f t="shared" si="27"/>
        <v/>
      </c>
    </row>
    <row r="162" spans="18:22">
      <c r="R162" s="4" t="str">
        <f t="shared" si="28"/>
        <v/>
      </c>
      <c r="S162" s="37" t="str">
        <f t="shared" si="25"/>
        <v/>
      </c>
      <c r="T162" s="18" t="str">
        <f t="shared" si="26"/>
        <v/>
      </c>
      <c r="U162" s="4" t="str">
        <f t="shared" si="24"/>
        <v/>
      </c>
      <c r="V162" s="2" t="str">
        <f t="shared" si="27"/>
        <v/>
      </c>
    </row>
    <row r="163" spans="18:22">
      <c r="R163" s="4" t="str">
        <f t="shared" si="28"/>
        <v/>
      </c>
      <c r="S163" s="37" t="str">
        <f t="shared" si="25"/>
        <v/>
      </c>
      <c r="T163" s="18" t="str">
        <f t="shared" si="26"/>
        <v/>
      </c>
      <c r="U163" s="4" t="str">
        <f t="shared" si="24"/>
        <v/>
      </c>
      <c r="V163" s="2" t="str">
        <f t="shared" si="27"/>
        <v/>
      </c>
    </row>
    <row r="164" spans="18:22">
      <c r="R164" s="4" t="str">
        <f t="shared" si="28"/>
        <v/>
      </c>
      <c r="S164" s="37" t="str">
        <f t="shared" si="25"/>
        <v/>
      </c>
      <c r="T164" s="18" t="str">
        <f t="shared" si="26"/>
        <v/>
      </c>
      <c r="U164" s="4" t="str">
        <f t="shared" si="24"/>
        <v/>
      </c>
      <c r="V164" s="2" t="str">
        <f t="shared" si="27"/>
        <v/>
      </c>
    </row>
    <row r="165" spans="18:22">
      <c r="R165" s="4" t="str">
        <f t="shared" si="28"/>
        <v/>
      </c>
      <c r="S165" s="37" t="str">
        <f t="shared" si="25"/>
        <v/>
      </c>
      <c r="T165" s="18" t="str">
        <f t="shared" si="26"/>
        <v/>
      </c>
      <c r="U165" s="4" t="str">
        <f t="shared" si="24"/>
        <v/>
      </c>
      <c r="V165" s="2" t="str">
        <f t="shared" si="27"/>
        <v/>
      </c>
    </row>
    <row r="166" spans="18:22">
      <c r="R166" s="4" t="str">
        <f t="shared" si="28"/>
        <v/>
      </c>
      <c r="S166" s="37" t="str">
        <f t="shared" si="25"/>
        <v/>
      </c>
      <c r="T166" s="18" t="str">
        <f t="shared" si="26"/>
        <v/>
      </c>
      <c r="U166" s="4" t="str">
        <f t="shared" si="24"/>
        <v/>
      </c>
      <c r="V166" s="2" t="str">
        <f t="shared" si="27"/>
        <v/>
      </c>
    </row>
    <row r="167" spans="18:22">
      <c r="R167" s="4" t="str">
        <f t="shared" si="28"/>
        <v/>
      </c>
      <c r="S167" s="37" t="str">
        <f t="shared" si="25"/>
        <v/>
      </c>
      <c r="T167" s="18" t="str">
        <f t="shared" si="26"/>
        <v/>
      </c>
      <c r="U167" s="4" t="str">
        <f t="shared" si="24"/>
        <v/>
      </c>
      <c r="V167" s="2" t="str">
        <f t="shared" si="27"/>
        <v/>
      </c>
    </row>
    <row r="168" spans="18:22">
      <c r="R168" s="4" t="str">
        <f t="shared" si="28"/>
        <v/>
      </c>
      <c r="S168" s="37" t="str">
        <f t="shared" si="25"/>
        <v/>
      </c>
      <c r="T168" s="18" t="str">
        <f t="shared" si="26"/>
        <v/>
      </c>
      <c r="U168" s="4" t="str">
        <f t="shared" si="24"/>
        <v/>
      </c>
      <c r="V168" s="2" t="str">
        <f t="shared" si="27"/>
        <v/>
      </c>
    </row>
    <row r="169" spans="18:22">
      <c r="R169" s="4" t="str">
        <f t="shared" si="28"/>
        <v/>
      </c>
      <c r="S169" s="37" t="str">
        <f t="shared" si="25"/>
        <v/>
      </c>
      <c r="T169" s="18" t="str">
        <f t="shared" si="26"/>
        <v/>
      </c>
      <c r="U169" s="4" t="str">
        <f t="shared" si="24"/>
        <v/>
      </c>
      <c r="V169" s="2" t="str">
        <f t="shared" si="27"/>
        <v/>
      </c>
    </row>
    <row r="170" spans="18:22">
      <c r="R170" s="4" t="str">
        <f t="shared" si="28"/>
        <v/>
      </c>
      <c r="S170" s="37" t="str">
        <f t="shared" ref="S170:S200" si="29">IF(V170="","",B11)</f>
        <v/>
      </c>
      <c r="T170" s="18" t="str">
        <f t="shared" ref="T170:T200" si="30">IF(V170="","",M$6)</f>
        <v/>
      </c>
      <c r="U170" s="4" t="str">
        <f t="shared" ref="U170:U200" si="31">IF(V170="","",$M$7)</f>
        <v/>
      </c>
      <c r="V170" s="2" t="str">
        <f t="shared" ref="V170:V200" si="32">IF(M11&gt;0,M11,"")</f>
        <v/>
      </c>
    </row>
    <row r="171" spans="18:22">
      <c r="R171" s="4" t="str">
        <f t="shared" si="28"/>
        <v/>
      </c>
      <c r="S171" s="37" t="str">
        <f t="shared" si="29"/>
        <v/>
      </c>
      <c r="T171" s="18" t="str">
        <f t="shared" si="30"/>
        <v/>
      </c>
      <c r="U171" s="4" t="str">
        <f t="shared" si="31"/>
        <v/>
      </c>
      <c r="V171" s="2" t="str">
        <f t="shared" si="32"/>
        <v/>
      </c>
    </row>
    <row r="172" spans="18:22">
      <c r="R172" s="4" t="str">
        <f t="shared" si="28"/>
        <v/>
      </c>
      <c r="S172" s="37" t="str">
        <f t="shared" si="29"/>
        <v/>
      </c>
      <c r="T172" s="18" t="str">
        <f t="shared" si="30"/>
        <v/>
      </c>
      <c r="U172" s="4" t="str">
        <f t="shared" si="31"/>
        <v/>
      </c>
      <c r="V172" s="2" t="str">
        <f t="shared" si="32"/>
        <v/>
      </c>
    </row>
    <row r="173" spans="18:22">
      <c r="R173" s="4" t="str">
        <f t="shared" si="28"/>
        <v/>
      </c>
      <c r="S173" s="37" t="str">
        <f t="shared" si="29"/>
        <v/>
      </c>
      <c r="T173" s="18" t="str">
        <f t="shared" si="30"/>
        <v/>
      </c>
      <c r="U173" s="4" t="str">
        <f t="shared" si="31"/>
        <v/>
      </c>
      <c r="V173" s="2" t="str">
        <f t="shared" si="32"/>
        <v/>
      </c>
    </row>
    <row r="174" spans="18:22">
      <c r="R174" s="4" t="str">
        <f t="shared" si="28"/>
        <v/>
      </c>
      <c r="S174" s="37" t="str">
        <f t="shared" si="29"/>
        <v/>
      </c>
      <c r="T174" s="18" t="str">
        <f t="shared" si="30"/>
        <v/>
      </c>
      <c r="U174" s="4" t="str">
        <f t="shared" si="31"/>
        <v/>
      </c>
      <c r="V174" s="2" t="str">
        <f t="shared" si="32"/>
        <v/>
      </c>
    </row>
    <row r="175" spans="18:22">
      <c r="R175" s="4" t="str">
        <f t="shared" si="28"/>
        <v/>
      </c>
      <c r="S175" s="37" t="str">
        <f t="shared" si="29"/>
        <v/>
      </c>
      <c r="T175" s="18" t="str">
        <f t="shared" si="30"/>
        <v/>
      </c>
      <c r="U175" s="4" t="str">
        <f t="shared" si="31"/>
        <v/>
      </c>
      <c r="V175" s="2" t="str">
        <f t="shared" si="32"/>
        <v/>
      </c>
    </row>
    <row r="176" spans="18:22">
      <c r="R176" s="4" t="str">
        <f t="shared" si="28"/>
        <v/>
      </c>
      <c r="S176" s="37" t="str">
        <f t="shared" si="29"/>
        <v/>
      </c>
      <c r="T176" s="18" t="str">
        <f t="shared" si="30"/>
        <v/>
      </c>
      <c r="U176" s="4" t="str">
        <f t="shared" si="31"/>
        <v/>
      </c>
      <c r="V176" s="2" t="str">
        <f t="shared" si="32"/>
        <v/>
      </c>
    </row>
    <row r="177" spans="18:22">
      <c r="R177" s="4" t="str">
        <f t="shared" si="28"/>
        <v/>
      </c>
      <c r="S177" s="37" t="str">
        <f t="shared" si="29"/>
        <v/>
      </c>
      <c r="T177" s="18" t="str">
        <f t="shared" si="30"/>
        <v/>
      </c>
      <c r="U177" s="4" t="str">
        <f t="shared" si="31"/>
        <v/>
      </c>
      <c r="V177" s="2" t="str">
        <f t="shared" si="32"/>
        <v/>
      </c>
    </row>
    <row r="178" spans="18:22">
      <c r="R178" s="4" t="str">
        <f t="shared" si="28"/>
        <v/>
      </c>
      <c r="S178" s="37" t="str">
        <f t="shared" si="29"/>
        <v/>
      </c>
      <c r="T178" s="18" t="str">
        <f t="shared" si="30"/>
        <v/>
      </c>
      <c r="U178" s="4" t="str">
        <f t="shared" si="31"/>
        <v/>
      </c>
      <c r="V178" s="2" t="str">
        <f t="shared" si="32"/>
        <v/>
      </c>
    </row>
    <row r="179" spans="18:22">
      <c r="R179" s="4" t="str">
        <f t="shared" si="28"/>
        <v/>
      </c>
      <c r="S179" s="37" t="str">
        <f t="shared" si="29"/>
        <v/>
      </c>
      <c r="T179" s="18" t="str">
        <f t="shared" si="30"/>
        <v/>
      </c>
      <c r="U179" s="4" t="str">
        <f t="shared" si="31"/>
        <v/>
      </c>
      <c r="V179" s="2" t="str">
        <f t="shared" si="32"/>
        <v/>
      </c>
    </row>
    <row r="180" spans="18:22">
      <c r="R180" s="4" t="str">
        <f t="shared" si="28"/>
        <v/>
      </c>
      <c r="S180" s="37" t="str">
        <f t="shared" si="29"/>
        <v/>
      </c>
      <c r="T180" s="18" t="str">
        <f t="shared" si="30"/>
        <v/>
      </c>
      <c r="U180" s="4" t="str">
        <f t="shared" si="31"/>
        <v/>
      </c>
      <c r="V180" s="2" t="str">
        <f t="shared" si="32"/>
        <v/>
      </c>
    </row>
    <row r="181" spans="18:22">
      <c r="R181" s="4" t="str">
        <f t="shared" si="28"/>
        <v/>
      </c>
      <c r="S181" s="37" t="str">
        <f t="shared" si="29"/>
        <v/>
      </c>
      <c r="T181" s="18" t="str">
        <f t="shared" si="30"/>
        <v/>
      </c>
      <c r="U181" s="4" t="str">
        <f t="shared" si="31"/>
        <v/>
      </c>
      <c r="V181" s="2" t="str">
        <f t="shared" si="32"/>
        <v/>
      </c>
    </row>
    <row r="182" spans="18:22">
      <c r="R182" s="4" t="str">
        <f t="shared" si="28"/>
        <v/>
      </c>
      <c r="S182" s="37" t="str">
        <f t="shared" si="29"/>
        <v/>
      </c>
      <c r="T182" s="18" t="str">
        <f t="shared" si="30"/>
        <v/>
      </c>
      <c r="U182" s="4" t="str">
        <f t="shared" si="31"/>
        <v/>
      </c>
      <c r="V182" s="2" t="str">
        <f t="shared" si="32"/>
        <v/>
      </c>
    </row>
    <row r="183" spans="18:22">
      <c r="R183" s="4" t="str">
        <f t="shared" si="28"/>
        <v/>
      </c>
      <c r="S183" s="37" t="str">
        <f t="shared" si="29"/>
        <v/>
      </c>
      <c r="T183" s="18" t="str">
        <f t="shared" si="30"/>
        <v/>
      </c>
      <c r="U183" s="4" t="str">
        <f t="shared" si="31"/>
        <v/>
      </c>
      <c r="V183" s="2" t="str">
        <f t="shared" si="32"/>
        <v/>
      </c>
    </row>
    <row r="184" spans="18:22">
      <c r="R184" s="4" t="str">
        <f t="shared" si="28"/>
        <v/>
      </c>
      <c r="S184" s="37" t="str">
        <f t="shared" si="29"/>
        <v/>
      </c>
      <c r="T184" s="18" t="str">
        <f t="shared" si="30"/>
        <v/>
      </c>
      <c r="U184" s="4" t="str">
        <f t="shared" si="31"/>
        <v/>
      </c>
      <c r="V184" s="2" t="str">
        <f t="shared" si="32"/>
        <v/>
      </c>
    </row>
    <row r="185" spans="18:22">
      <c r="R185" s="4" t="str">
        <f t="shared" si="28"/>
        <v/>
      </c>
      <c r="S185" s="37" t="str">
        <f t="shared" si="29"/>
        <v/>
      </c>
      <c r="T185" s="18" t="str">
        <f t="shared" si="30"/>
        <v/>
      </c>
      <c r="U185" s="4" t="str">
        <f t="shared" si="31"/>
        <v/>
      </c>
      <c r="V185" s="2" t="str">
        <f t="shared" si="32"/>
        <v/>
      </c>
    </row>
    <row r="186" spans="18:22">
      <c r="R186" s="4" t="str">
        <f t="shared" si="28"/>
        <v/>
      </c>
      <c r="S186" s="37" t="str">
        <f t="shared" si="29"/>
        <v/>
      </c>
      <c r="T186" s="18" t="str">
        <f t="shared" si="30"/>
        <v/>
      </c>
      <c r="U186" s="4" t="str">
        <f t="shared" si="31"/>
        <v/>
      </c>
      <c r="V186" s="2" t="str">
        <f t="shared" si="32"/>
        <v/>
      </c>
    </row>
    <row r="187" spans="18:22">
      <c r="R187" s="4" t="str">
        <f t="shared" si="28"/>
        <v/>
      </c>
      <c r="S187" s="37" t="str">
        <f t="shared" si="29"/>
        <v/>
      </c>
      <c r="T187" s="18" t="str">
        <f t="shared" si="30"/>
        <v/>
      </c>
      <c r="U187" s="4" t="str">
        <f t="shared" si="31"/>
        <v/>
      </c>
      <c r="V187" s="2" t="str">
        <f t="shared" si="32"/>
        <v/>
      </c>
    </row>
    <row r="188" spans="18:22">
      <c r="R188" s="4" t="str">
        <f t="shared" si="28"/>
        <v/>
      </c>
      <c r="S188" s="37" t="str">
        <f t="shared" si="29"/>
        <v/>
      </c>
      <c r="T188" s="18" t="str">
        <f t="shared" si="30"/>
        <v/>
      </c>
      <c r="U188" s="4" t="str">
        <f t="shared" si="31"/>
        <v/>
      </c>
      <c r="V188" s="2" t="str">
        <f t="shared" si="32"/>
        <v/>
      </c>
    </row>
    <row r="189" spans="18:22">
      <c r="R189" s="4" t="str">
        <f t="shared" si="28"/>
        <v/>
      </c>
      <c r="S189" s="37" t="str">
        <f t="shared" si="29"/>
        <v/>
      </c>
      <c r="T189" s="18" t="str">
        <f t="shared" si="30"/>
        <v/>
      </c>
      <c r="U189" s="4" t="str">
        <f t="shared" si="31"/>
        <v/>
      </c>
      <c r="V189" s="2" t="str">
        <f t="shared" si="32"/>
        <v/>
      </c>
    </row>
    <row r="190" spans="18:22">
      <c r="R190" s="4" t="str">
        <f t="shared" si="28"/>
        <v/>
      </c>
      <c r="S190" s="37" t="str">
        <f t="shared" si="29"/>
        <v/>
      </c>
      <c r="T190" s="18" t="str">
        <f t="shared" si="30"/>
        <v/>
      </c>
      <c r="U190" s="4" t="str">
        <f t="shared" si="31"/>
        <v/>
      </c>
      <c r="V190" s="2" t="str">
        <f t="shared" si="32"/>
        <v/>
      </c>
    </row>
    <row r="191" spans="18:22">
      <c r="R191" s="4" t="str">
        <f t="shared" si="28"/>
        <v/>
      </c>
      <c r="S191" s="37" t="str">
        <f t="shared" si="29"/>
        <v/>
      </c>
      <c r="T191" s="18" t="str">
        <f t="shared" si="30"/>
        <v/>
      </c>
      <c r="U191" s="4" t="str">
        <f t="shared" si="31"/>
        <v/>
      </c>
      <c r="V191" s="2" t="str">
        <f t="shared" si="32"/>
        <v/>
      </c>
    </row>
    <row r="192" spans="18:22">
      <c r="R192" s="4" t="str">
        <f t="shared" si="28"/>
        <v/>
      </c>
      <c r="S192" s="37" t="str">
        <f t="shared" si="29"/>
        <v/>
      </c>
      <c r="T192" s="18" t="str">
        <f t="shared" si="30"/>
        <v/>
      </c>
      <c r="U192" s="4" t="str">
        <f t="shared" si="31"/>
        <v/>
      </c>
      <c r="V192" s="2" t="str">
        <f t="shared" si="32"/>
        <v/>
      </c>
    </row>
    <row r="193" spans="18:22">
      <c r="R193" s="4" t="str">
        <f t="shared" si="28"/>
        <v/>
      </c>
      <c r="S193" s="37" t="str">
        <f t="shared" si="29"/>
        <v/>
      </c>
      <c r="T193" s="18" t="str">
        <f t="shared" si="30"/>
        <v/>
      </c>
      <c r="U193" s="4" t="str">
        <f t="shared" si="31"/>
        <v/>
      </c>
      <c r="V193" s="2" t="str">
        <f t="shared" si="32"/>
        <v/>
      </c>
    </row>
    <row r="194" spans="18:22">
      <c r="R194" s="4" t="str">
        <f t="shared" si="28"/>
        <v/>
      </c>
      <c r="S194" s="37" t="str">
        <f t="shared" si="29"/>
        <v/>
      </c>
      <c r="T194" s="18" t="str">
        <f t="shared" si="30"/>
        <v/>
      </c>
      <c r="U194" s="4" t="str">
        <f t="shared" si="31"/>
        <v/>
      </c>
      <c r="V194" s="2" t="str">
        <f t="shared" si="32"/>
        <v/>
      </c>
    </row>
    <row r="195" spans="18:22">
      <c r="R195" s="4" t="str">
        <f t="shared" si="28"/>
        <v/>
      </c>
      <c r="S195" s="37" t="str">
        <f t="shared" si="29"/>
        <v/>
      </c>
      <c r="T195" s="18" t="str">
        <f t="shared" si="30"/>
        <v/>
      </c>
      <c r="U195" s="4" t="str">
        <f t="shared" si="31"/>
        <v/>
      </c>
      <c r="V195" s="2" t="str">
        <f t="shared" si="32"/>
        <v/>
      </c>
    </row>
    <row r="196" spans="18:22">
      <c r="R196" s="4" t="str">
        <f t="shared" si="28"/>
        <v/>
      </c>
      <c r="S196" s="37" t="str">
        <f t="shared" si="29"/>
        <v/>
      </c>
      <c r="T196" s="18" t="str">
        <f t="shared" si="30"/>
        <v/>
      </c>
      <c r="U196" s="4" t="str">
        <f t="shared" si="31"/>
        <v/>
      </c>
      <c r="V196" s="2" t="str">
        <f t="shared" si="32"/>
        <v/>
      </c>
    </row>
    <row r="197" spans="18:22">
      <c r="R197" s="4" t="str">
        <f t="shared" si="28"/>
        <v/>
      </c>
      <c r="S197" s="37" t="str">
        <f t="shared" si="29"/>
        <v/>
      </c>
      <c r="T197" s="18" t="str">
        <f t="shared" si="30"/>
        <v/>
      </c>
      <c r="U197" s="4" t="str">
        <f t="shared" si="31"/>
        <v/>
      </c>
      <c r="V197" s="2" t="str">
        <f t="shared" si="32"/>
        <v/>
      </c>
    </row>
    <row r="198" spans="18:22">
      <c r="R198" s="4" t="str">
        <f t="shared" si="28"/>
        <v/>
      </c>
      <c r="S198" s="37" t="str">
        <f t="shared" si="29"/>
        <v/>
      </c>
      <c r="T198" s="18" t="str">
        <f t="shared" si="30"/>
        <v/>
      </c>
      <c r="U198" s="4" t="str">
        <f t="shared" si="31"/>
        <v/>
      </c>
      <c r="V198" s="2" t="str">
        <f t="shared" si="32"/>
        <v/>
      </c>
    </row>
    <row r="199" spans="18:22">
      <c r="R199" s="4" t="str">
        <f t="shared" si="28"/>
        <v/>
      </c>
      <c r="S199" s="37" t="str">
        <f t="shared" si="29"/>
        <v/>
      </c>
      <c r="T199" s="18" t="str">
        <f t="shared" si="30"/>
        <v/>
      </c>
      <c r="U199" s="4" t="str">
        <f t="shared" si="31"/>
        <v/>
      </c>
      <c r="V199" s="2" t="str">
        <f t="shared" si="32"/>
        <v/>
      </c>
    </row>
    <row r="200" spans="18:22">
      <c r="R200" s="4" t="str">
        <f t="shared" si="28"/>
        <v/>
      </c>
      <c r="S200" s="37" t="str">
        <f t="shared" si="29"/>
        <v/>
      </c>
      <c r="T200" s="18" t="str">
        <f t="shared" si="30"/>
        <v/>
      </c>
      <c r="U200" s="4" t="str">
        <f t="shared" si="31"/>
        <v/>
      </c>
      <c r="V200" s="2" t="str">
        <f t="shared" si="32"/>
        <v/>
      </c>
    </row>
    <row r="201" spans="18:22">
      <c r="R201" s="4" t="str">
        <f t="shared" ref="R201:R231" si="33">IF(V201="","",$C$5)</f>
        <v/>
      </c>
      <c r="S201" s="37" t="str">
        <f t="shared" ref="S201:S231" si="34">IF(V201="","",B11)</f>
        <v/>
      </c>
      <c r="T201" s="18" t="str">
        <f t="shared" ref="T201:T231" si="35">IF(V201="","",N$6)</f>
        <v/>
      </c>
      <c r="U201" s="4" t="str">
        <f t="shared" ref="U201:U231" si="36">IF(V201="","",$N$7)</f>
        <v/>
      </c>
      <c r="V201" s="2" t="str">
        <f t="shared" ref="V201:V231" si="37">IF(N11&gt;0,N11,"")</f>
        <v/>
      </c>
    </row>
    <row r="202" spans="18:22">
      <c r="R202" s="4" t="str">
        <f t="shared" si="33"/>
        <v/>
      </c>
      <c r="S202" s="37" t="str">
        <f t="shared" si="34"/>
        <v/>
      </c>
      <c r="T202" s="18" t="str">
        <f t="shared" si="35"/>
        <v/>
      </c>
      <c r="U202" s="4" t="str">
        <f t="shared" si="36"/>
        <v/>
      </c>
      <c r="V202" s="2" t="str">
        <f t="shared" si="37"/>
        <v/>
      </c>
    </row>
    <row r="203" spans="18:22">
      <c r="R203" s="4" t="str">
        <f t="shared" si="33"/>
        <v/>
      </c>
      <c r="S203" s="37" t="str">
        <f t="shared" si="34"/>
        <v/>
      </c>
      <c r="T203" s="18" t="str">
        <f t="shared" si="35"/>
        <v/>
      </c>
      <c r="U203" s="4" t="str">
        <f t="shared" si="36"/>
        <v/>
      </c>
      <c r="V203" s="2" t="str">
        <f t="shared" si="37"/>
        <v/>
      </c>
    </row>
    <row r="204" spans="18:22">
      <c r="R204" s="4" t="str">
        <f t="shared" si="33"/>
        <v/>
      </c>
      <c r="S204" s="37" t="str">
        <f t="shared" si="34"/>
        <v/>
      </c>
      <c r="T204" s="18" t="str">
        <f t="shared" si="35"/>
        <v/>
      </c>
      <c r="U204" s="4" t="str">
        <f t="shared" si="36"/>
        <v/>
      </c>
      <c r="V204" s="2" t="str">
        <f t="shared" si="37"/>
        <v/>
      </c>
    </row>
    <row r="205" spans="18:22">
      <c r="R205" s="4" t="str">
        <f t="shared" si="33"/>
        <v/>
      </c>
      <c r="S205" s="37" t="str">
        <f t="shared" si="34"/>
        <v/>
      </c>
      <c r="T205" s="18" t="str">
        <f t="shared" si="35"/>
        <v/>
      </c>
      <c r="U205" s="4" t="str">
        <f t="shared" si="36"/>
        <v/>
      </c>
      <c r="V205" s="2" t="str">
        <f t="shared" si="37"/>
        <v/>
      </c>
    </row>
    <row r="206" spans="18:22">
      <c r="R206" s="4" t="str">
        <f t="shared" si="33"/>
        <v/>
      </c>
      <c r="S206" s="37" t="str">
        <f t="shared" si="34"/>
        <v/>
      </c>
      <c r="T206" s="18" t="str">
        <f t="shared" si="35"/>
        <v/>
      </c>
      <c r="U206" s="4" t="str">
        <f t="shared" si="36"/>
        <v/>
      </c>
      <c r="V206" s="2" t="str">
        <f t="shared" si="37"/>
        <v/>
      </c>
    </row>
    <row r="207" spans="18:22">
      <c r="R207" s="4" t="str">
        <f t="shared" si="33"/>
        <v/>
      </c>
      <c r="S207" s="37" t="str">
        <f t="shared" si="34"/>
        <v/>
      </c>
      <c r="T207" s="18" t="str">
        <f t="shared" si="35"/>
        <v/>
      </c>
      <c r="U207" s="4" t="str">
        <f t="shared" si="36"/>
        <v/>
      </c>
      <c r="V207" s="2" t="str">
        <f t="shared" si="37"/>
        <v/>
      </c>
    </row>
    <row r="208" spans="18:22">
      <c r="R208" s="4" t="str">
        <f t="shared" si="33"/>
        <v/>
      </c>
      <c r="S208" s="37" t="str">
        <f t="shared" si="34"/>
        <v/>
      </c>
      <c r="T208" s="18" t="str">
        <f t="shared" si="35"/>
        <v/>
      </c>
      <c r="U208" s="4" t="str">
        <f t="shared" si="36"/>
        <v/>
      </c>
      <c r="V208" s="2" t="str">
        <f t="shared" si="37"/>
        <v/>
      </c>
    </row>
    <row r="209" spans="18:22">
      <c r="R209" s="4" t="str">
        <f t="shared" si="33"/>
        <v/>
      </c>
      <c r="S209" s="37" t="str">
        <f t="shared" si="34"/>
        <v/>
      </c>
      <c r="T209" s="18" t="str">
        <f t="shared" si="35"/>
        <v/>
      </c>
      <c r="U209" s="4" t="str">
        <f t="shared" si="36"/>
        <v/>
      </c>
      <c r="V209" s="2" t="str">
        <f t="shared" si="37"/>
        <v/>
      </c>
    </row>
    <row r="210" spans="18:22">
      <c r="R210" s="4" t="str">
        <f t="shared" si="33"/>
        <v/>
      </c>
      <c r="S210" s="37" t="str">
        <f t="shared" si="34"/>
        <v/>
      </c>
      <c r="T210" s="18" t="str">
        <f t="shared" si="35"/>
        <v/>
      </c>
      <c r="U210" s="4" t="str">
        <f t="shared" si="36"/>
        <v/>
      </c>
      <c r="V210" s="2" t="str">
        <f t="shared" si="37"/>
        <v/>
      </c>
    </row>
    <row r="211" spans="18:22">
      <c r="R211" s="4" t="str">
        <f t="shared" si="33"/>
        <v/>
      </c>
      <c r="S211" s="37" t="str">
        <f t="shared" si="34"/>
        <v/>
      </c>
      <c r="T211" s="18" t="str">
        <f t="shared" si="35"/>
        <v/>
      </c>
      <c r="U211" s="4" t="str">
        <f t="shared" si="36"/>
        <v/>
      </c>
      <c r="V211" s="2" t="str">
        <f t="shared" si="37"/>
        <v/>
      </c>
    </row>
    <row r="212" spans="18:22">
      <c r="R212" s="4" t="str">
        <f t="shared" si="33"/>
        <v/>
      </c>
      <c r="S212" s="37" t="str">
        <f t="shared" si="34"/>
        <v/>
      </c>
      <c r="T212" s="18" t="str">
        <f t="shared" si="35"/>
        <v/>
      </c>
      <c r="U212" s="4" t="str">
        <f t="shared" si="36"/>
        <v/>
      </c>
      <c r="V212" s="2" t="str">
        <f t="shared" si="37"/>
        <v/>
      </c>
    </row>
    <row r="213" spans="18:22">
      <c r="R213" s="4" t="str">
        <f t="shared" si="33"/>
        <v/>
      </c>
      <c r="S213" s="37" t="str">
        <f t="shared" si="34"/>
        <v/>
      </c>
      <c r="T213" s="18" t="str">
        <f t="shared" si="35"/>
        <v/>
      </c>
      <c r="U213" s="4" t="str">
        <f t="shared" si="36"/>
        <v/>
      </c>
      <c r="V213" s="2" t="str">
        <f t="shared" si="37"/>
        <v/>
      </c>
    </row>
    <row r="214" spans="18:22">
      <c r="R214" s="4" t="str">
        <f t="shared" si="33"/>
        <v/>
      </c>
      <c r="S214" s="37" t="str">
        <f t="shared" si="34"/>
        <v/>
      </c>
      <c r="T214" s="18" t="str">
        <f t="shared" si="35"/>
        <v/>
      </c>
      <c r="U214" s="4" t="str">
        <f t="shared" si="36"/>
        <v/>
      </c>
      <c r="V214" s="2" t="str">
        <f t="shared" si="37"/>
        <v/>
      </c>
    </row>
    <row r="215" spans="18:22">
      <c r="R215" s="4" t="str">
        <f t="shared" si="33"/>
        <v/>
      </c>
      <c r="S215" s="37" t="str">
        <f t="shared" si="34"/>
        <v/>
      </c>
      <c r="T215" s="18" t="str">
        <f t="shared" si="35"/>
        <v/>
      </c>
      <c r="U215" s="4" t="str">
        <f t="shared" si="36"/>
        <v/>
      </c>
      <c r="V215" s="2" t="str">
        <f t="shared" si="37"/>
        <v/>
      </c>
    </row>
    <row r="216" spans="18:22">
      <c r="R216" s="4" t="str">
        <f t="shared" si="33"/>
        <v/>
      </c>
      <c r="S216" s="37" t="str">
        <f t="shared" si="34"/>
        <v/>
      </c>
      <c r="T216" s="18" t="str">
        <f t="shared" si="35"/>
        <v/>
      </c>
      <c r="U216" s="4" t="str">
        <f t="shared" si="36"/>
        <v/>
      </c>
      <c r="V216" s="2" t="str">
        <f t="shared" si="37"/>
        <v/>
      </c>
    </row>
    <row r="217" spans="18:22">
      <c r="R217" s="4" t="str">
        <f t="shared" si="33"/>
        <v/>
      </c>
      <c r="S217" s="37" t="str">
        <f t="shared" si="34"/>
        <v/>
      </c>
      <c r="T217" s="18" t="str">
        <f t="shared" si="35"/>
        <v/>
      </c>
      <c r="U217" s="4" t="str">
        <f t="shared" si="36"/>
        <v/>
      </c>
      <c r="V217" s="2" t="str">
        <f t="shared" si="37"/>
        <v/>
      </c>
    </row>
    <row r="218" spans="18:22">
      <c r="R218" s="4" t="str">
        <f t="shared" si="33"/>
        <v/>
      </c>
      <c r="S218" s="37" t="str">
        <f t="shared" si="34"/>
        <v/>
      </c>
      <c r="T218" s="18" t="str">
        <f t="shared" si="35"/>
        <v/>
      </c>
      <c r="U218" s="4" t="str">
        <f t="shared" si="36"/>
        <v/>
      </c>
      <c r="V218" s="2" t="str">
        <f t="shared" si="37"/>
        <v/>
      </c>
    </row>
    <row r="219" spans="18:22">
      <c r="R219" s="4" t="str">
        <f t="shared" si="33"/>
        <v/>
      </c>
      <c r="S219" s="37" t="str">
        <f t="shared" si="34"/>
        <v/>
      </c>
      <c r="T219" s="18" t="str">
        <f t="shared" si="35"/>
        <v/>
      </c>
      <c r="U219" s="4" t="str">
        <f t="shared" si="36"/>
        <v/>
      </c>
      <c r="V219" s="2" t="str">
        <f t="shared" si="37"/>
        <v/>
      </c>
    </row>
    <row r="220" spans="18:22">
      <c r="R220" s="4" t="str">
        <f t="shared" si="33"/>
        <v/>
      </c>
      <c r="S220" s="37" t="str">
        <f t="shared" si="34"/>
        <v/>
      </c>
      <c r="T220" s="18" t="str">
        <f t="shared" si="35"/>
        <v/>
      </c>
      <c r="U220" s="4" t="str">
        <f t="shared" si="36"/>
        <v/>
      </c>
      <c r="V220" s="2" t="str">
        <f t="shared" si="37"/>
        <v/>
      </c>
    </row>
    <row r="221" spans="18:22">
      <c r="R221" s="4" t="str">
        <f t="shared" si="33"/>
        <v/>
      </c>
      <c r="S221" s="37" t="str">
        <f t="shared" si="34"/>
        <v/>
      </c>
      <c r="T221" s="18" t="str">
        <f t="shared" si="35"/>
        <v/>
      </c>
      <c r="U221" s="4" t="str">
        <f t="shared" si="36"/>
        <v/>
      </c>
      <c r="V221" s="2" t="str">
        <f t="shared" si="37"/>
        <v/>
      </c>
    </row>
    <row r="222" spans="18:22">
      <c r="R222" s="4" t="str">
        <f t="shared" si="33"/>
        <v/>
      </c>
      <c r="S222" s="37" t="str">
        <f t="shared" si="34"/>
        <v/>
      </c>
      <c r="T222" s="18" t="str">
        <f t="shared" si="35"/>
        <v/>
      </c>
      <c r="U222" s="4" t="str">
        <f t="shared" si="36"/>
        <v/>
      </c>
      <c r="V222" s="2" t="str">
        <f t="shared" si="37"/>
        <v/>
      </c>
    </row>
    <row r="223" spans="18:22">
      <c r="R223" s="4" t="str">
        <f t="shared" si="33"/>
        <v/>
      </c>
      <c r="S223" s="37" t="str">
        <f t="shared" si="34"/>
        <v/>
      </c>
      <c r="T223" s="18" t="str">
        <f t="shared" si="35"/>
        <v/>
      </c>
      <c r="U223" s="4" t="str">
        <f t="shared" si="36"/>
        <v/>
      </c>
      <c r="V223" s="2" t="str">
        <f t="shared" si="37"/>
        <v/>
      </c>
    </row>
    <row r="224" spans="18:22">
      <c r="R224" s="4" t="str">
        <f t="shared" si="33"/>
        <v/>
      </c>
      <c r="S224" s="37" t="str">
        <f t="shared" si="34"/>
        <v/>
      </c>
      <c r="T224" s="18" t="str">
        <f t="shared" si="35"/>
        <v/>
      </c>
      <c r="U224" s="4" t="str">
        <f t="shared" si="36"/>
        <v/>
      </c>
      <c r="V224" s="2" t="str">
        <f t="shared" si="37"/>
        <v/>
      </c>
    </row>
    <row r="225" spans="18:23">
      <c r="R225" s="4" t="str">
        <f t="shared" si="33"/>
        <v/>
      </c>
      <c r="S225" s="37" t="str">
        <f t="shared" si="34"/>
        <v/>
      </c>
      <c r="T225" s="18" t="str">
        <f t="shared" si="35"/>
        <v/>
      </c>
      <c r="U225" s="4" t="str">
        <f t="shared" si="36"/>
        <v/>
      </c>
      <c r="V225" s="2" t="str">
        <f t="shared" si="37"/>
        <v/>
      </c>
    </row>
    <row r="226" spans="18:23">
      <c r="R226" s="4" t="str">
        <f t="shared" si="33"/>
        <v/>
      </c>
      <c r="S226" s="37" t="str">
        <f t="shared" si="34"/>
        <v/>
      </c>
      <c r="T226" s="18" t="str">
        <f t="shared" si="35"/>
        <v/>
      </c>
      <c r="U226" s="4" t="str">
        <f t="shared" si="36"/>
        <v/>
      </c>
      <c r="V226" s="2" t="str">
        <f t="shared" si="37"/>
        <v/>
      </c>
    </row>
    <row r="227" spans="18:23">
      <c r="R227" s="4" t="str">
        <f t="shared" si="33"/>
        <v/>
      </c>
      <c r="S227" s="37" t="str">
        <f t="shared" si="34"/>
        <v/>
      </c>
      <c r="T227" s="18" t="str">
        <f t="shared" si="35"/>
        <v/>
      </c>
      <c r="U227" s="4" t="str">
        <f t="shared" si="36"/>
        <v/>
      </c>
      <c r="V227" s="2" t="str">
        <f t="shared" si="37"/>
        <v/>
      </c>
    </row>
    <row r="228" spans="18:23">
      <c r="R228" s="4" t="str">
        <f t="shared" si="33"/>
        <v/>
      </c>
      <c r="S228" s="37" t="str">
        <f t="shared" si="34"/>
        <v/>
      </c>
      <c r="T228" s="18" t="str">
        <f t="shared" si="35"/>
        <v/>
      </c>
      <c r="U228" s="4" t="str">
        <f t="shared" si="36"/>
        <v/>
      </c>
      <c r="V228" s="2" t="str">
        <f t="shared" si="37"/>
        <v/>
      </c>
    </row>
    <row r="229" spans="18:23">
      <c r="R229" s="4" t="str">
        <f t="shared" si="33"/>
        <v/>
      </c>
      <c r="S229" s="37" t="str">
        <f t="shared" si="34"/>
        <v/>
      </c>
      <c r="T229" s="18" t="str">
        <f t="shared" si="35"/>
        <v/>
      </c>
      <c r="U229" s="4" t="str">
        <f t="shared" si="36"/>
        <v/>
      </c>
      <c r="V229" s="2" t="str">
        <f t="shared" si="37"/>
        <v/>
      </c>
    </row>
    <row r="230" spans="18:23">
      <c r="R230" s="4" t="str">
        <f t="shared" si="33"/>
        <v/>
      </c>
      <c r="S230" s="37" t="str">
        <f t="shared" si="34"/>
        <v/>
      </c>
      <c r="T230" s="18" t="str">
        <f t="shared" si="35"/>
        <v/>
      </c>
      <c r="U230" s="4" t="str">
        <f t="shared" si="36"/>
        <v/>
      </c>
      <c r="V230" s="2" t="str">
        <f t="shared" si="37"/>
        <v/>
      </c>
    </row>
    <row r="231" spans="18:23">
      <c r="R231" s="4" t="str">
        <f t="shared" si="33"/>
        <v/>
      </c>
      <c r="S231" s="37" t="str">
        <f t="shared" si="34"/>
        <v/>
      </c>
      <c r="T231" s="18" t="str">
        <f t="shared" si="35"/>
        <v/>
      </c>
      <c r="U231" s="4" t="str">
        <f t="shared" si="36"/>
        <v/>
      </c>
      <c r="V231" s="2" t="str">
        <f t="shared" si="37"/>
        <v/>
      </c>
    </row>
    <row r="232" spans="18:23">
      <c r="S232" s="37"/>
    </row>
    <row r="233" spans="18:23">
      <c r="S233" s="37"/>
    </row>
    <row r="234" spans="18:23">
      <c r="S234" s="37"/>
    </row>
    <row r="235" spans="18:23">
      <c r="S235" s="37"/>
      <c r="V235" s="2"/>
      <c r="W235" s="2"/>
    </row>
    <row r="236" spans="18:23">
      <c r="S236" s="37"/>
    </row>
    <row r="237" spans="18:23">
      <c r="S237" s="37"/>
    </row>
    <row r="238" spans="18:23">
      <c r="S238" s="37"/>
    </row>
    <row r="239" spans="18:23">
      <c r="S239" s="37"/>
    </row>
    <row r="240" spans="18:23">
      <c r="S240" s="37"/>
    </row>
  </sheetData>
  <mergeCells count="1">
    <mergeCell ref="C7:E7"/>
  </mergeCells>
  <phoneticPr fontId="3" type="noConversion"/>
  <pageMargins left="0.17" right="0.22" top="0.984251969" bottom="0.984251969" header="0.4921259845" footer="0.4921259845"/>
  <pageSetup paperSize="9" scale="83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>
    <pageSetUpPr fitToPage="1"/>
  </sheetPr>
  <dimension ref="A1:W240"/>
  <sheetViews>
    <sheetView zoomScaleNormal="100" workbookViewId="0">
      <selection activeCell="C1" sqref="C1"/>
    </sheetView>
  </sheetViews>
  <sheetFormatPr baseColWidth="10" defaultRowHeight="12.75"/>
  <cols>
    <col min="1" max="1" width="1.28515625" style="23" customWidth="1"/>
    <col min="2" max="2" width="16" style="4" customWidth="1"/>
    <col min="3" max="3" width="11.5703125" style="23" bestFit="1" customWidth="1"/>
    <col min="4" max="4" width="11.42578125" style="23" customWidth="1"/>
    <col min="5" max="5" width="11.85546875" style="23" customWidth="1"/>
    <col min="6" max="6" width="0.140625" style="23" customWidth="1"/>
    <col min="7" max="7" width="11.5703125" style="4" bestFit="1" customWidth="1"/>
    <col min="8" max="8" width="10.28515625" style="23" customWidth="1"/>
    <col min="9" max="9" width="10.140625" style="23" customWidth="1"/>
    <col min="10" max="10" width="10" style="23" customWidth="1"/>
    <col min="11" max="11" width="12.7109375" style="23" hidden="1" customWidth="1"/>
    <col min="12" max="12" width="10.42578125" style="23" hidden="1" customWidth="1"/>
    <col min="13" max="13" width="9.7109375" style="23" hidden="1" customWidth="1"/>
    <col min="14" max="14" width="10.140625" style="23" customWidth="1"/>
    <col min="15" max="16" width="11.5703125" style="4" bestFit="1" customWidth="1"/>
    <col min="17" max="17" width="11.42578125" style="23"/>
    <col min="18" max="18" width="11.42578125" style="4"/>
    <col min="19" max="20" width="11.5703125" style="4" bestFit="1" customWidth="1"/>
    <col min="21" max="21" width="23" style="4" bestFit="1" customWidth="1"/>
    <col min="22" max="22" width="11.42578125" style="4"/>
    <col min="23" max="23" width="11.5703125" style="4" bestFit="1" customWidth="1"/>
    <col min="24" max="16384" width="11.42578125" style="23"/>
  </cols>
  <sheetData>
    <row r="1" spans="1:23" s="4" customFormat="1" ht="18">
      <c r="A1" s="84">
        <f>+C1</f>
        <v>41518</v>
      </c>
      <c r="B1" s="1" t="s">
        <v>0</v>
      </c>
      <c r="C1" s="1">
        <f>DATE(YEAR(SAISIE!C3),MONTH(SAISIE!C3)+6,1)</f>
        <v>41518</v>
      </c>
      <c r="D1" s="1"/>
      <c r="E1" s="41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23" s="4" customFormat="1">
      <c r="B2" s="1"/>
      <c r="C2" s="1"/>
      <c r="D2" s="1"/>
      <c r="E2" s="1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23" s="4" customFormat="1" ht="18">
      <c r="B3" s="42" t="str">
        <f>+SAISIE!C10</f>
        <v>TEST</v>
      </c>
      <c r="D3" s="1"/>
      <c r="E3" s="1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23" s="4" customFormat="1">
      <c r="B4" s="1"/>
      <c r="C4" s="1"/>
      <c r="D4" s="1"/>
      <c r="E4" s="1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23" s="4" customFormat="1">
      <c r="B5" s="21" t="s">
        <v>21</v>
      </c>
      <c r="C5" s="22" t="str">
        <f>+SAISIE!C18</f>
        <v>CA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23" s="4" customFormat="1" ht="13.5" thickBot="1">
      <c r="C6" s="18">
        <f>+SAISIE!C13</f>
        <v>7071000</v>
      </c>
      <c r="D6" s="18">
        <f>+SAISIE!D13</f>
        <v>70711000</v>
      </c>
      <c r="E6" s="18">
        <f>+décembre!E6</f>
        <v>7070000</v>
      </c>
      <c r="F6" s="18">
        <f>+décembre!F6</f>
        <v>0</v>
      </c>
      <c r="G6" s="18"/>
      <c r="H6" s="18">
        <f>+SAISIE!H13</f>
        <v>58100000</v>
      </c>
      <c r="I6" s="18">
        <f>+SAISIE!I13</f>
        <v>58200000</v>
      </c>
      <c r="J6" s="18">
        <f>+SAISIE!J13</f>
        <v>58300000</v>
      </c>
      <c r="K6" s="18">
        <f>+décembre!K6</f>
        <v>0</v>
      </c>
      <c r="L6" s="18">
        <f>+décembre!L6</f>
        <v>0</v>
      </c>
      <c r="M6" s="18" t="str">
        <f>+décembre!M6</f>
        <v>40101000</v>
      </c>
      <c r="N6" s="18">
        <f>+décembre!N6</f>
        <v>10800000</v>
      </c>
      <c r="O6" s="2"/>
      <c r="P6" s="2"/>
    </row>
    <row r="7" spans="1:23" s="4" customFormat="1" ht="13.5" thickTop="1">
      <c r="B7" s="5" t="s">
        <v>1</v>
      </c>
      <c r="C7" s="96" t="s">
        <v>2</v>
      </c>
      <c r="D7" s="97"/>
      <c r="E7" s="98"/>
      <c r="F7" s="6" t="s">
        <v>3</v>
      </c>
      <c r="G7" s="6" t="s">
        <v>4</v>
      </c>
      <c r="H7" s="19" t="str">
        <f>+SAISIE!H14</f>
        <v>REMISE ESPECES</v>
      </c>
      <c r="I7" s="19" t="str">
        <f>+SAISIE!I14</f>
        <v>REMISE CHEQUES</v>
      </c>
      <c r="J7" s="19" t="str">
        <f>+SAISIE!J14</f>
        <v>REMISE CBL</v>
      </c>
      <c r="K7" s="19">
        <f>+décembre!K7</f>
        <v>0</v>
      </c>
      <c r="L7" s="19" t="str">
        <f>+décembre!L7</f>
        <v>AUTRES</v>
      </c>
      <c r="M7" s="19" t="str">
        <f>+décembre!M7</f>
        <v>RGT FRS</v>
      </c>
      <c r="N7" s="19" t="str">
        <f>+décembre!N7</f>
        <v>PLVT PERSO</v>
      </c>
      <c r="O7" s="6" t="s">
        <v>4</v>
      </c>
      <c r="P7" s="30" t="s">
        <v>6</v>
      </c>
    </row>
    <row r="8" spans="1:23" s="4" customFormat="1" ht="30" customHeight="1">
      <c r="B8" s="87">
        <f>+C1</f>
        <v>41518</v>
      </c>
      <c r="C8" s="8" t="str">
        <f>+SAISIE!C15</f>
        <v>VENTES 19.6 %</v>
      </c>
      <c r="D8" s="8" t="str">
        <f>+SAISIE!D15</f>
        <v>VENTES 7%</v>
      </c>
      <c r="E8" s="8" t="str">
        <f>+décembre!E8</f>
        <v>VENTES 5,5%</v>
      </c>
      <c r="F8" s="8">
        <f>+décembre!F8</f>
        <v>0</v>
      </c>
      <c r="G8" s="10" t="s">
        <v>2</v>
      </c>
      <c r="H8" s="10" t="str">
        <f>+SAISIE!H15</f>
        <v>ESP</v>
      </c>
      <c r="I8" s="10" t="str">
        <f>+SAISIE!I15</f>
        <v>CHQ</v>
      </c>
      <c r="J8" s="10" t="str">
        <f>+SAISIE!J15</f>
        <v>CB</v>
      </c>
      <c r="K8" s="10">
        <f>+décembre!K8</f>
        <v>0</v>
      </c>
      <c r="L8" s="10">
        <f>+décembre!L8</f>
        <v>0</v>
      </c>
      <c r="M8" s="10" t="str">
        <f>+décembre!M8</f>
        <v>ESP</v>
      </c>
      <c r="N8" s="10" t="str">
        <f>+décembre!N8</f>
        <v>PERSO</v>
      </c>
      <c r="O8" s="10" t="s">
        <v>10</v>
      </c>
      <c r="P8" s="31" t="s">
        <v>11</v>
      </c>
    </row>
    <row r="9" spans="1:23">
      <c r="B9" s="11"/>
      <c r="C9" s="25"/>
      <c r="D9" s="25"/>
      <c r="E9" s="25"/>
      <c r="F9" s="25"/>
      <c r="G9" s="12"/>
      <c r="H9" s="25"/>
      <c r="I9" s="25"/>
      <c r="J9" s="25"/>
      <c r="K9" s="25"/>
      <c r="L9" s="25"/>
      <c r="M9" s="25"/>
      <c r="N9" s="25"/>
      <c r="O9" s="12"/>
      <c r="P9" s="33"/>
    </row>
    <row r="10" spans="1:23">
      <c r="B10" s="14" t="s">
        <v>12</v>
      </c>
      <c r="C10" s="25"/>
      <c r="D10" s="25"/>
      <c r="E10" s="25"/>
      <c r="F10" s="25"/>
      <c r="G10" s="12"/>
      <c r="H10" s="25"/>
      <c r="I10" s="25"/>
      <c r="J10" s="25"/>
      <c r="K10" s="25"/>
      <c r="L10" s="25"/>
      <c r="M10" s="25"/>
      <c r="N10" s="25"/>
      <c r="O10" s="12"/>
      <c r="P10" s="33">
        <f>+août!P41</f>
        <v>2032</v>
      </c>
    </row>
    <row r="11" spans="1:23">
      <c r="B11" s="17">
        <f>C1</f>
        <v>41518</v>
      </c>
      <c r="C11" s="26">
        <v>254</v>
      </c>
      <c r="D11" s="26"/>
      <c r="E11" s="26"/>
      <c r="F11" s="26"/>
      <c r="G11" s="32">
        <f t="shared" ref="G11:G41" si="0">SUM(C11:F11)</f>
        <v>254</v>
      </c>
      <c r="H11" s="26"/>
      <c r="I11" s="26"/>
      <c r="J11" s="26"/>
      <c r="K11" s="26"/>
      <c r="L11" s="26"/>
      <c r="M11" s="26"/>
      <c r="N11" s="26"/>
      <c r="O11" s="32">
        <f t="shared" ref="O11:O41" si="1">SUM(H11:N11)</f>
        <v>0</v>
      </c>
      <c r="P11" s="34">
        <f t="shared" ref="P11:P41" si="2">P10+G11-O11</f>
        <v>2286</v>
      </c>
      <c r="R11" s="4" t="str">
        <f>IF(W11="","",$C$5)</f>
        <v>CA</v>
      </c>
      <c r="S11" s="37">
        <f>IF(AND(W11&lt;&gt;"",$B$41&gt;0),$B$41,IF(AND(W11&lt;&gt;"",$B$40&gt;0),$B$40,IF(AND(W11&lt;&gt;"",$B$39&gt;0),$B$39,IF(AND(W11&lt;&gt;"",$B$38&gt;0),$B$38,""))))</f>
        <v>41548</v>
      </c>
      <c r="T11" s="18">
        <f>IF(W11="","",C6)</f>
        <v>7071000</v>
      </c>
      <c r="U11" s="85">
        <f>IF(W11="","",$C$1)</f>
        <v>41518</v>
      </c>
      <c r="W11" s="2">
        <f>IF(C42&gt;0,C42,"")</f>
        <v>254</v>
      </c>
    </row>
    <row r="12" spans="1:23">
      <c r="B12" s="17">
        <f>+B11+1</f>
        <v>41519</v>
      </c>
      <c r="C12" s="26"/>
      <c r="D12" s="26"/>
      <c r="E12" s="26"/>
      <c r="F12" s="26"/>
      <c r="G12" s="32">
        <f t="shared" si="0"/>
        <v>0</v>
      </c>
      <c r="H12" s="26"/>
      <c r="I12" s="26"/>
      <c r="J12" s="26"/>
      <c r="K12" s="26"/>
      <c r="L12" s="26"/>
      <c r="M12" s="26"/>
      <c r="N12" s="26"/>
      <c r="O12" s="32">
        <f t="shared" si="1"/>
        <v>0</v>
      </c>
      <c r="P12" s="34">
        <f t="shared" si="2"/>
        <v>2286</v>
      </c>
      <c r="R12" s="4" t="str">
        <f>IF(W12="","",$C$5)</f>
        <v/>
      </c>
      <c r="S12" s="37" t="str">
        <f>IF(W12="","",$B$41)</f>
        <v/>
      </c>
      <c r="T12" s="18" t="str">
        <f>IF(W12="","",D6)</f>
        <v/>
      </c>
      <c r="U12" s="85" t="str">
        <f t="shared" ref="U12:U13" si="3">IF(W12="","",$C$1)</f>
        <v/>
      </c>
      <c r="W12" s="2" t="str">
        <f>IF(D42&gt;0,D42,"")</f>
        <v/>
      </c>
    </row>
    <row r="13" spans="1:23">
      <c r="B13" s="17">
        <f t="shared" ref="B13:B41" si="4">+B12+1</f>
        <v>41520</v>
      </c>
      <c r="C13" s="26"/>
      <c r="D13" s="26"/>
      <c r="E13" s="26"/>
      <c r="F13" s="26"/>
      <c r="G13" s="32">
        <f t="shared" si="0"/>
        <v>0</v>
      </c>
      <c r="H13" s="26"/>
      <c r="I13" s="26"/>
      <c r="J13" s="26"/>
      <c r="K13" s="26"/>
      <c r="L13" s="26"/>
      <c r="M13" s="26"/>
      <c r="N13" s="26"/>
      <c r="O13" s="32">
        <f t="shared" si="1"/>
        <v>0</v>
      </c>
      <c r="P13" s="34">
        <f t="shared" si="2"/>
        <v>2286</v>
      </c>
      <c r="R13" s="4" t="str">
        <f>IF(W13="","",$C$5)</f>
        <v/>
      </c>
      <c r="S13" s="37" t="str">
        <f>IF(W13="","",$B$41)</f>
        <v/>
      </c>
      <c r="T13" s="18" t="str">
        <f>IF(W13="","",E6)</f>
        <v/>
      </c>
      <c r="U13" s="85" t="str">
        <f t="shared" si="3"/>
        <v/>
      </c>
      <c r="W13" s="2" t="str">
        <f>IF(E42&gt;0,E42,"")</f>
        <v/>
      </c>
    </row>
    <row r="14" spans="1:23">
      <c r="B14" s="17">
        <f t="shared" si="4"/>
        <v>41521</v>
      </c>
      <c r="C14" s="26"/>
      <c r="D14" s="26"/>
      <c r="E14" s="26"/>
      <c r="F14" s="26"/>
      <c r="G14" s="32">
        <f t="shared" si="0"/>
        <v>0</v>
      </c>
      <c r="H14" s="26"/>
      <c r="I14" s="26"/>
      <c r="J14" s="26"/>
      <c r="K14" s="26"/>
      <c r="L14" s="26"/>
      <c r="M14" s="26"/>
      <c r="N14" s="26"/>
      <c r="O14" s="32">
        <f t="shared" si="1"/>
        <v>0</v>
      </c>
      <c r="P14" s="34">
        <f t="shared" si="2"/>
        <v>2286</v>
      </c>
      <c r="R14" s="4" t="str">
        <f>IF(W14="","",$C$5)</f>
        <v/>
      </c>
      <c r="S14" s="37" t="str">
        <f>IF(W14="","",B41)</f>
        <v/>
      </c>
      <c r="T14" s="18" t="str">
        <f>IF(W14="","",F6)</f>
        <v/>
      </c>
      <c r="U14" s="4" t="str">
        <f>IF(W14="","","VENTES OCTOBRE 2010")</f>
        <v/>
      </c>
      <c r="W14" s="2" t="str">
        <f>IF(F42&gt;0,F42,"")</f>
        <v/>
      </c>
    </row>
    <row r="15" spans="1:23">
      <c r="B15" s="17">
        <f t="shared" si="4"/>
        <v>41522</v>
      </c>
      <c r="C15" s="26"/>
      <c r="D15" s="26"/>
      <c r="E15" s="26"/>
      <c r="F15" s="26"/>
      <c r="G15" s="32">
        <f t="shared" si="0"/>
        <v>0</v>
      </c>
      <c r="H15" s="26"/>
      <c r="I15" s="26"/>
      <c r="J15" s="26"/>
      <c r="K15" s="26"/>
      <c r="L15" s="26"/>
      <c r="M15" s="26"/>
      <c r="N15" s="26"/>
      <c r="O15" s="32">
        <f t="shared" si="1"/>
        <v>0</v>
      </c>
      <c r="P15" s="34">
        <f t="shared" si="2"/>
        <v>2286</v>
      </c>
      <c r="R15" s="4" t="str">
        <f t="shared" ref="R15:R78" si="5">IF(V15="","",$C$5)</f>
        <v/>
      </c>
      <c r="S15" s="37" t="str">
        <f t="shared" ref="S15:S45" si="6">IF(V15="","",B11)</f>
        <v/>
      </c>
      <c r="T15" s="18" t="str">
        <f t="shared" ref="T15:T45" si="7">IF(V15="","",H$6)</f>
        <v/>
      </c>
      <c r="U15" s="4" t="str">
        <f t="shared" ref="U15:U45" si="8">IF(V15="","",$H$7)</f>
        <v/>
      </c>
      <c r="V15" s="2" t="str">
        <f t="shared" ref="V15:V45" si="9">IF(H11&gt;0,H11,"")</f>
        <v/>
      </c>
    </row>
    <row r="16" spans="1:23">
      <c r="B16" s="17">
        <f t="shared" si="4"/>
        <v>41523</v>
      </c>
      <c r="C16" s="26"/>
      <c r="D16" s="26"/>
      <c r="E16" s="26"/>
      <c r="F16" s="26"/>
      <c r="G16" s="32">
        <f t="shared" si="0"/>
        <v>0</v>
      </c>
      <c r="H16" s="26"/>
      <c r="I16" s="26"/>
      <c r="J16" s="26"/>
      <c r="K16" s="26"/>
      <c r="L16" s="26"/>
      <c r="M16" s="26"/>
      <c r="N16" s="26"/>
      <c r="O16" s="32">
        <f t="shared" si="1"/>
        <v>0</v>
      </c>
      <c r="P16" s="34">
        <f t="shared" si="2"/>
        <v>2286</v>
      </c>
      <c r="R16" s="4" t="str">
        <f t="shared" si="5"/>
        <v/>
      </c>
      <c r="S16" s="37" t="str">
        <f t="shared" si="6"/>
        <v/>
      </c>
      <c r="T16" s="18" t="str">
        <f t="shared" si="7"/>
        <v/>
      </c>
      <c r="U16" s="4" t="str">
        <f t="shared" si="8"/>
        <v/>
      </c>
      <c r="V16" s="2" t="str">
        <f t="shared" si="9"/>
        <v/>
      </c>
    </row>
    <row r="17" spans="2:22">
      <c r="B17" s="17">
        <f t="shared" si="4"/>
        <v>41524</v>
      </c>
      <c r="C17" s="26"/>
      <c r="D17" s="26"/>
      <c r="E17" s="26"/>
      <c r="F17" s="26"/>
      <c r="G17" s="32">
        <f t="shared" si="0"/>
        <v>0</v>
      </c>
      <c r="H17" s="26"/>
      <c r="I17" s="26"/>
      <c r="J17" s="26"/>
      <c r="K17" s="26"/>
      <c r="L17" s="26"/>
      <c r="M17" s="26"/>
      <c r="N17" s="26"/>
      <c r="O17" s="32">
        <f t="shared" si="1"/>
        <v>0</v>
      </c>
      <c r="P17" s="34">
        <f t="shared" si="2"/>
        <v>2286</v>
      </c>
      <c r="R17" s="4" t="str">
        <f t="shared" si="5"/>
        <v/>
      </c>
      <c r="S17" s="37" t="str">
        <f t="shared" si="6"/>
        <v/>
      </c>
      <c r="T17" s="18" t="str">
        <f t="shared" si="7"/>
        <v/>
      </c>
      <c r="U17" s="4" t="str">
        <f t="shared" si="8"/>
        <v/>
      </c>
      <c r="V17" s="2" t="str">
        <f t="shared" si="9"/>
        <v/>
      </c>
    </row>
    <row r="18" spans="2:22">
      <c r="B18" s="17">
        <f t="shared" si="4"/>
        <v>41525</v>
      </c>
      <c r="C18" s="26"/>
      <c r="D18" s="26"/>
      <c r="E18" s="26"/>
      <c r="F18" s="26"/>
      <c r="G18" s="32">
        <f t="shared" si="0"/>
        <v>0</v>
      </c>
      <c r="H18" s="26"/>
      <c r="I18" s="26"/>
      <c r="J18" s="26"/>
      <c r="K18" s="26"/>
      <c r="L18" s="26"/>
      <c r="M18" s="26"/>
      <c r="N18" s="26"/>
      <c r="O18" s="32">
        <f t="shared" si="1"/>
        <v>0</v>
      </c>
      <c r="P18" s="34">
        <f t="shared" si="2"/>
        <v>2286</v>
      </c>
      <c r="R18" s="4" t="str">
        <f t="shared" si="5"/>
        <v/>
      </c>
      <c r="S18" s="37" t="str">
        <f t="shared" si="6"/>
        <v/>
      </c>
      <c r="T18" s="18" t="str">
        <f t="shared" si="7"/>
        <v/>
      </c>
      <c r="U18" s="4" t="str">
        <f t="shared" si="8"/>
        <v/>
      </c>
      <c r="V18" s="2" t="str">
        <f t="shared" si="9"/>
        <v/>
      </c>
    </row>
    <row r="19" spans="2:22">
      <c r="B19" s="17">
        <f t="shared" si="4"/>
        <v>41526</v>
      </c>
      <c r="C19" s="26"/>
      <c r="D19" s="26"/>
      <c r="E19" s="26"/>
      <c r="F19" s="26"/>
      <c r="G19" s="32">
        <f t="shared" si="0"/>
        <v>0</v>
      </c>
      <c r="H19" s="26"/>
      <c r="I19" s="26"/>
      <c r="J19" s="26"/>
      <c r="K19" s="26"/>
      <c r="L19" s="26"/>
      <c r="M19" s="26"/>
      <c r="N19" s="26"/>
      <c r="O19" s="32">
        <f t="shared" si="1"/>
        <v>0</v>
      </c>
      <c r="P19" s="34">
        <f t="shared" si="2"/>
        <v>2286</v>
      </c>
      <c r="R19" s="4" t="str">
        <f t="shared" si="5"/>
        <v/>
      </c>
      <c r="S19" s="37" t="str">
        <f t="shared" si="6"/>
        <v/>
      </c>
      <c r="T19" s="18" t="str">
        <f t="shared" si="7"/>
        <v/>
      </c>
      <c r="U19" s="4" t="str">
        <f t="shared" si="8"/>
        <v/>
      </c>
      <c r="V19" s="2" t="str">
        <f t="shared" si="9"/>
        <v/>
      </c>
    </row>
    <row r="20" spans="2:22">
      <c r="B20" s="17">
        <f t="shared" si="4"/>
        <v>41527</v>
      </c>
      <c r="C20" s="26"/>
      <c r="D20" s="26"/>
      <c r="E20" s="26"/>
      <c r="F20" s="26"/>
      <c r="G20" s="32">
        <f t="shared" si="0"/>
        <v>0</v>
      </c>
      <c r="H20" s="26"/>
      <c r="I20" s="26"/>
      <c r="J20" s="26"/>
      <c r="K20" s="26"/>
      <c r="L20" s="26"/>
      <c r="M20" s="26"/>
      <c r="N20" s="26"/>
      <c r="O20" s="32">
        <f t="shared" si="1"/>
        <v>0</v>
      </c>
      <c r="P20" s="34">
        <f t="shared" si="2"/>
        <v>2286</v>
      </c>
      <c r="R20" s="4" t="str">
        <f t="shared" si="5"/>
        <v/>
      </c>
      <c r="S20" s="37" t="str">
        <f t="shared" si="6"/>
        <v/>
      </c>
      <c r="T20" s="18" t="str">
        <f t="shared" si="7"/>
        <v/>
      </c>
      <c r="U20" s="4" t="str">
        <f t="shared" si="8"/>
        <v/>
      </c>
      <c r="V20" s="2" t="str">
        <f t="shared" si="9"/>
        <v/>
      </c>
    </row>
    <row r="21" spans="2:22">
      <c r="B21" s="17">
        <f t="shared" si="4"/>
        <v>41528</v>
      </c>
      <c r="C21" s="26"/>
      <c r="D21" s="26"/>
      <c r="E21" s="26"/>
      <c r="F21" s="26"/>
      <c r="G21" s="32">
        <f t="shared" si="0"/>
        <v>0</v>
      </c>
      <c r="H21" s="26"/>
      <c r="I21" s="26"/>
      <c r="J21" s="26"/>
      <c r="K21" s="26"/>
      <c r="L21" s="26"/>
      <c r="M21" s="26"/>
      <c r="N21" s="26"/>
      <c r="O21" s="32">
        <f t="shared" si="1"/>
        <v>0</v>
      </c>
      <c r="P21" s="34">
        <f t="shared" si="2"/>
        <v>2286</v>
      </c>
      <c r="R21" s="4" t="str">
        <f t="shared" si="5"/>
        <v/>
      </c>
      <c r="S21" s="37" t="str">
        <f t="shared" si="6"/>
        <v/>
      </c>
      <c r="T21" s="18" t="str">
        <f t="shared" si="7"/>
        <v/>
      </c>
      <c r="U21" s="4" t="str">
        <f t="shared" si="8"/>
        <v/>
      </c>
      <c r="V21" s="2" t="str">
        <f t="shared" si="9"/>
        <v/>
      </c>
    </row>
    <row r="22" spans="2:22">
      <c r="B22" s="17">
        <f t="shared" si="4"/>
        <v>41529</v>
      </c>
      <c r="C22" s="26"/>
      <c r="D22" s="26"/>
      <c r="E22" s="26"/>
      <c r="F22" s="26"/>
      <c r="G22" s="32">
        <f t="shared" si="0"/>
        <v>0</v>
      </c>
      <c r="H22" s="26"/>
      <c r="I22" s="26"/>
      <c r="J22" s="26"/>
      <c r="K22" s="26"/>
      <c r="L22" s="26"/>
      <c r="M22" s="26"/>
      <c r="N22" s="26"/>
      <c r="O22" s="32">
        <f t="shared" si="1"/>
        <v>0</v>
      </c>
      <c r="P22" s="34">
        <f t="shared" si="2"/>
        <v>2286</v>
      </c>
      <c r="R22" s="4" t="str">
        <f t="shared" si="5"/>
        <v/>
      </c>
      <c r="S22" s="37" t="str">
        <f t="shared" si="6"/>
        <v/>
      </c>
      <c r="T22" s="18" t="str">
        <f t="shared" si="7"/>
        <v/>
      </c>
      <c r="U22" s="4" t="str">
        <f t="shared" si="8"/>
        <v/>
      </c>
      <c r="V22" s="2" t="str">
        <f t="shared" si="9"/>
        <v/>
      </c>
    </row>
    <row r="23" spans="2:22">
      <c r="B23" s="17">
        <f t="shared" si="4"/>
        <v>41530</v>
      </c>
      <c r="C23" s="26"/>
      <c r="D23" s="26"/>
      <c r="E23" s="26"/>
      <c r="F23" s="26"/>
      <c r="G23" s="32">
        <f t="shared" si="0"/>
        <v>0</v>
      </c>
      <c r="H23" s="26"/>
      <c r="I23" s="26"/>
      <c r="J23" s="26"/>
      <c r="K23" s="26"/>
      <c r="L23" s="26"/>
      <c r="M23" s="26"/>
      <c r="N23" s="26"/>
      <c r="O23" s="32">
        <f t="shared" si="1"/>
        <v>0</v>
      </c>
      <c r="P23" s="34">
        <f t="shared" si="2"/>
        <v>2286</v>
      </c>
      <c r="R23" s="4" t="str">
        <f t="shared" si="5"/>
        <v/>
      </c>
      <c r="S23" s="37" t="str">
        <f t="shared" si="6"/>
        <v/>
      </c>
      <c r="T23" s="18" t="str">
        <f t="shared" si="7"/>
        <v/>
      </c>
      <c r="U23" s="4" t="str">
        <f t="shared" si="8"/>
        <v/>
      </c>
      <c r="V23" s="2" t="str">
        <f t="shared" si="9"/>
        <v/>
      </c>
    </row>
    <row r="24" spans="2:22">
      <c r="B24" s="17">
        <f t="shared" si="4"/>
        <v>41531</v>
      </c>
      <c r="C24" s="26"/>
      <c r="D24" s="26"/>
      <c r="E24" s="26"/>
      <c r="F24" s="26"/>
      <c r="G24" s="32">
        <f t="shared" si="0"/>
        <v>0</v>
      </c>
      <c r="H24" s="26"/>
      <c r="I24" s="26"/>
      <c r="J24" s="26"/>
      <c r="K24" s="26"/>
      <c r="L24" s="26"/>
      <c r="M24" s="26"/>
      <c r="N24" s="26"/>
      <c r="O24" s="32">
        <f t="shared" si="1"/>
        <v>0</v>
      </c>
      <c r="P24" s="34">
        <f t="shared" si="2"/>
        <v>2286</v>
      </c>
      <c r="R24" s="4" t="str">
        <f t="shared" si="5"/>
        <v/>
      </c>
      <c r="S24" s="37" t="str">
        <f t="shared" si="6"/>
        <v/>
      </c>
      <c r="T24" s="18" t="str">
        <f t="shared" si="7"/>
        <v/>
      </c>
      <c r="U24" s="4" t="str">
        <f t="shared" si="8"/>
        <v/>
      </c>
      <c r="V24" s="2" t="str">
        <f t="shared" si="9"/>
        <v/>
      </c>
    </row>
    <row r="25" spans="2:22">
      <c r="B25" s="17">
        <f t="shared" si="4"/>
        <v>41532</v>
      </c>
      <c r="C25" s="26"/>
      <c r="D25" s="26"/>
      <c r="E25" s="26"/>
      <c r="F25" s="26"/>
      <c r="G25" s="32">
        <f t="shared" si="0"/>
        <v>0</v>
      </c>
      <c r="H25" s="26"/>
      <c r="I25" s="26"/>
      <c r="J25" s="26"/>
      <c r="K25" s="26"/>
      <c r="L25" s="26"/>
      <c r="M25" s="26"/>
      <c r="N25" s="26"/>
      <c r="O25" s="32">
        <f t="shared" si="1"/>
        <v>0</v>
      </c>
      <c r="P25" s="34">
        <f t="shared" si="2"/>
        <v>2286</v>
      </c>
      <c r="R25" s="4" t="str">
        <f t="shared" si="5"/>
        <v/>
      </c>
      <c r="S25" s="37" t="str">
        <f t="shared" si="6"/>
        <v/>
      </c>
      <c r="T25" s="18" t="str">
        <f t="shared" si="7"/>
        <v/>
      </c>
      <c r="U25" s="4" t="str">
        <f t="shared" si="8"/>
        <v/>
      </c>
      <c r="V25" s="2" t="str">
        <f t="shared" si="9"/>
        <v/>
      </c>
    </row>
    <row r="26" spans="2:22">
      <c r="B26" s="17">
        <f t="shared" si="4"/>
        <v>41533</v>
      </c>
      <c r="C26" s="26"/>
      <c r="D26" s="26"/>
      <c r="E26" s="26"/>
      <c r="F26" s="26"/>
      <c r="G26" s="32">
        <f t="shared" si="0"/>
        <v>0</v>
      </c>
      <c r="H26" s="26"/>
      <c r="I26" s="26"/>
      <c r="J26" s="26"/>
      <c r="K26" s="26"/>
      <c r="L26" s="26"/>
      <c r="M26" s="26"/>
      <c r="N26" s="26"/>
      <c r="O26" s="32">
        <f t="shared" si="1"/>
        <v>0</v>
      </c>
      <c r="P26" s="34">
        <f t="shared" si="2"/>
        <v>2286</v>
      </c>
      <c r="R26" s="4" t="str">
        <f t="shared" si="5"/>
        <v/>
      </c>
      <c r="S26" s="37" t="str">
        <f t="shared" si="6"/>
        <v/>
      </c>
      <c r="T26" s="18" t="str">
        <f t="shared" si="7"/>
        <v/>
      </c>
      <c r="U26" s="4" t="str">
        <f t="shared" si="8"/>
        <v/>
      </c>
      <c r="V26" s="2" t="str">
        <f t="shared" si="9"/>
        <v/>
      </c>
    </row>
    <row r="27" spans="2:22">
      <c r="B27" s="17">
        <f t="shared" si="4"/>
        <v>41534</v>
      </c>
      <c r="C27" s="26"/>
      <c r="D27" s="26"/>
      <c r="E27" s="26"/>
      <c r="F27" s="26"/>
      <c r="G27" s="32">
        <f t="shared" si="0"/>
        <v>0</v>
      </c>
      <c r="H27" s="26"/>
      <c r="I27" s="26"/>
      <c r="J27" s="26"/>
      <c r="K27" s="26"/>
      <c r="L27" s="26"/>
      <c r="M27" s="26"/>
      <c r="N27" s="26"/>
      <c r="O27" s="32">
        <f t="shared" si="1"/>
        <v>0</v>
      </c>
      <c r="P27" s="34">
        <f t="shared" si="2"/>
        <v>2286</v>
      </c>
      <c r="R27" s="4" t="str">
        <f t="shared" si="5"/>
        <v/>
      </c>
      <c r="S27" s="37" t="str">
        <f t="shared" si="6"/>
        <v/>
      </c>
      <c r="T27" s="18" t="str">
        <f t="shared" si="7"/>
        <v/>
      </c>
      <c r="U27" s="4" t="str">
        <f t="shared" si="8"/>
        <v/>
      </c>
      <c r="V27" s="2" t="str">
        <f t="shared" si="9"/>
        <v/>
      </c>
    </row>
    <row r="28" spans="2:22">
      <c r="B28" s="17">
        <f t="shared" si="4"/>
        <v>41535</v>
      </c>
      <c r="C28" s="26"/>
      <c r="D28" s="26"/>
      <c r="E28" s="26"/>
      <c r="F28" s="26"/>
      <c r="G28" s="32">
        <f t="shared" si="0"/>
        <v>0</v>
      </c>
      <c r="H28" s="26"/>
      <c r="I28" s="26"/>
      <c r="J28" s="26"/>
      <c r="K28" s="26"/>
      <c r="L28" s="26"/>
      <c r="M28" s="26"/>
      <c r="N28" s="26"/>
      <c r="O28" s="32">
        <f t="shared" si="1"/>
        <v>0</v>
      </c>
      <c r="P28" s="34">
        <f t="shared" si="2"/>
        <v>2286</v>
      </c>
      <c r="R28" s="4" t="str">
        <f t="shared" si="5"/>
        <v/>
      </c>
      <c r="S28" s="37" t="str">
        <f t="shared" si="6"/>
        <v/>
      </c>
      <c r="T28" s="18" t="str">
        <f t="shared" si="7"/>
        <v/>
      </c>
      <c r="U28" s="4" t="str">
        <f t="shared" si="8"/>
        <v/>
      </c>
      <c r="V28" s="2" t="str">
        <f t="shared" si="9"/>
        <v/>
      </c>
    </row>
    <row r="29" spans="2:22">
      <c r="B29" s="17">
        <f t="shared" si="4"/>
        <v>41536</v>
      </c>
      <c r="C29" s="26"/>
      <c r="D29" s="26"/>
      <c r="E29" s="26"/>
      <c r="F29" s="26"/>
      <c r="G29" s="32">
        <f t="shared" si="0"/>
        <v>0</v>
      </c>
      <c r="H29" s="26"/>
      <c r="I29" s="26"/>
      <c r="J29" s="26"/>
      <c r="K29" s="26"/>
      <c r="L29" s="26"/>
      <c r="M29" s="26"/>
      <c r="N29" s="26"/>
      <c r="O29" s="32">
        <f t="shared" si="1"/>
        <v>0</v>
      </c>
      <c r="P29" s="34">
        <f t="shared" si="2"/>
        <v>2286</v>
      </c>
      <c r="R29" s="4" t="str">
        <f t="shared" si="5"/>
        <v/>
      </c>
      <c r="S29" s="37" t="str">
        <f t="shared" si="6"/>
        <v/>
      </c>
      <c r="T29" s="18" t="str">
        <f t="shared" si="7"/>
        <v/>
      </c>
      <c r="U29" s="4" t="str">
        <f t="shared" si="8"/>
        <v/>
      </c>
      <c r="V29" s="2" t="str">
        <f t="shared" si="9"/>
        <v/>
      </c>
    </row>
    <row r="30" spans="2:22">
      <c r="B30" s="17">
        <f t="shared" si="4"/>
        <v>41537</v>
      </c>
      <c r="C30" s="26"/>
      <c r="D30" s="26"/>
      <c r="E30" s="26"/>
      <c r="F30" s="26"/>
      <c r="G30" s="32">
        <f t="shared" si="0"/>
        <v>0</v>
      </c>
      <c r="H30" s="26"/>
      <c r="I30" s="26"/>
      <c r="J30" s="26"/>
      <c r="K30" s="26"/>
      <c r="L30" s="26"/>
      <c r="M30" s="26"/>
      <c r="N30" s="26"/>
      <c r="O30" s="32">
        <f t="shared" si="1"/>
        <v>0</v>
      </c>
      <c r="P30" s="34">
        <f t="shared" si="2"/>
        <v>2286</v>
      </c>
      <c r="R30" s="4" t="str">
        <f t="shared" si="5"/>
        <v/>
      </c>
      <c r="S30" s="37" t="str">
        <f t="shared" si="6"/>
        <v/>
      </c>
      <c r="T30" s="18" t="str">
        <f t="shared" si="7"/>
        <v/>
      </c>
      <c r="U30" s="4" t="str">
        <f t="shared" si="8"/>
        <v/>
      </c>
      <c r="V30" s="2" t="str">
        <f t="shared" si="9"/>
        <v/>
      </c>
    </row>
    <row r="31" spans="2:22">
      <c r="B31" s="17">
        <f t="shared" si="4"/>
        <v>41538</v>
      </c>
      <c r="C31" s="26"/>
      <c r="D31" s="26"/>
      <c r="E31" s="26"/>
      <c r="F31" s="26"/>
      <c r="G31" s="32">
        <f t="shared" si="0"/>
        <v>0</v>
      </c>
      <c r="H31" s="26"/>
      <c r="I31" s="26"/>
      <c r="J31" s="26"/>
      <c r="K31" s="26"/>
      <c r="L31" s="26"/>
      <c r="M31" s="26"/>
      <c r="N31" s="26"/>
      <c r="O31" s="32">
        <f t="shared" si="1"/>
        <v>0</v>
      </c>
      <c r="P31" s="34">
        <f t="shared" si="2"/>
        <v>2286</v>
      </c>
      <c r="R31" s="4" t="str">
        <f t="shared" si="5"/>
        <v/>
      </c>
      <c r="S31" s="37" t="str">
        <f t="shared" si="6"/>
        <v/>
      </c>
      <c r="T31" s="18" t="str">
        <f t="shared" si="7"/>
        <v/>
      </c>
      <c r="U31" s="4" t="str">
        <f t="shared" si="8"/>
        <v/>
      </c>
      <c r="V31" s="2" t="str">
        <f t="shared" si="9"/>
        <v/>
      </c>
    </row>
    <row r="32" spans="2:22">
      <c r="B32" s="17">
        <f t="shared" si="4"/>
        <v>41539</v>
      </c>
      <c r="C32" s="26"/>
      <c r="D32" s="26"/>
      <c r="E32" s="26"/>
      <c r="F32" s="26"/>
      <c r="G32" s="32">
        <f t="shared" si="0"/>
        <v>0</v>
      </c>
      <c r="H32" s="26"/>
      <c r="I32" s="26"/>
      <c r="J32" s="26"/>
      <c r="K32" s="26"/>
      <c r="L32" s="26"/>
      <c r="M32" s="26"/>
      <c r="N32" s="26"/>
      <c r="O32" s="32">
        <f t="shared" si="1"/>
        <v>0</v>
      </c>
      <c r="P32" s="34">
        <f t="shared" si="2"/>
        <v>2286</v>
      </c>
      <c r="R32" s="4" t="str">
        <f t="shared" si="5"/>
        <v/>
      </c>
      <c r="S32" s="37" t="str">
        <f t="shared" si="6"/>
        <v/>
      </c>
      <c r="T32" s="18" t="str">
        <f t="shared" si="7"/>
        <v/>
      </c>
      <c r="U32" s="4" t="str">
        <f t="shared" si="8"/>
        <v/>
      </c>
      <c r="V32" s="2" t="str">
        <f t="shared" si="9"/>
        <v/>
      </c>
    </row>
    <row r="33" spans="2:22">
      <c r="B33" s="17">
        <f t="shared" si="4"/>
        <v>41540</v>
      </c>
      <c r="C33" s="26"/>
      <c r="D33" s="26"/>
      <c r="E33" s="26"/>
      <c r="F33" s="26"/>
      <c r="G33" s="32">
        <f t="shared" si="0"/>
        <v>0</v>
      </c>
      <c r="H33" s="26"/>
      <c r="I33" s="26"/>
      <c r="J33" s="26"/>
      <c r="K33" s="26"/>
      <c r="L33" s="26"/>
      <c r="M33" s="26"/>
      <c r="N33" s="26"/>
      <c r="O33" s="32">
        <f t="shared" si="1"/>
        <v>0</v>
      </c>
      <c r="P33" s="34">
        <f t="shared" si="2"/>
        <v>2286</v>
      </c>
      <c r="R33" s="4" t="str">
        <f t="shared" si="5"/>
        <v/>
      </c>
      <c r="S33" s="37" t="str">
        <f t="shared" si="6"/>
        <v/>
      </c>
      <c r="T33" s="18" t="str">
        <f t="shared" si="7"/>
        <v/>
      </c>
      <c r="U33" s="4" t="str">
        <f t="shared" si="8"/>
        <v/>
      </c>
      <c r="V33" s="2" t="str">
        <f t="shared" si="9"/>
        <v/>
      </c>
    </row>
    <row r="34" spans="2:22">
      <c r="B34" s="17">
        <f t="shared" si="4"/>
        <v>41541</v>
      </c>
      <c r="C34" s="26"/>
      <c r="D34" s="26"/>
      <c r="E34" s="26"/>
      <c r="F34" s="26"/>
      <c r="G34" s="32">
        <f t="shared" si="0"/>
        <v>0</v>
      </c>
      <c r="H34" s="26"/>
      <c r="I34" s="26"/>
      <c r="J34" s="27"/>
      <c r="K34" s="26"/>
      <c r="L34" s="26"/>
      <c r="M34" s="26"/>
      <c r="N34" s="26"/>
      <c r="O34" s="32">
        <f t="shared" si="1"/>
        <v>0</v>
      </c>
      <c r="P34" s="34">
        <f t="shared" si="2"/>
        <v>2286</v>
      </c>
      <c r="R34" s="4" t="str">
        <f t="shared" si="5"/>
        <v/>
      </c>
      <c r="S34" s="37" t="str">
        <f t="shared" si="6"/>
        <v/>
      </c>
      <c r="T34" s="18" t="str">
        <f t="shared" si="7"/>
        <v/>
      </c>
      <c r="U34" s="4" t="str">
        <f t="shared" si="8"/>
        <v/>
      </c>
      <c r="V34" s="2" t="str">
        <f t="shared" si="9"/>
        <v/>
      </c>
    </row>
    <row r="35" spans="2:22">
      <c r="B35" s="17">
        <f t="shared" si="4"/>
        <v>41542</v>
      </c>
      <c r="C35" s="26"/>
      <c r="D35" s="26"/>
      <c r="E35" s="26"/>
      <c r="F35" s="26"/>
      <c r="G35" s="32">
        <f t="shared" si="0"/>
        <v>0</v>
      </c>
      <c r="H35" s="26"/>
      <c r="I35" s="26"/>
      <c r="J35" s="26"/>
      <c r="K35" s="26"/>
      <c r="L35" s="26"/>
      <c r="M35" s="26"/>
      <c r="N35" s="26"/>
      <c r="O35" s="32">
        <f t="shared" si="1"/>
        <v>0</v>
      </c>
      <c r="P35" s="34">
        <f t="shared" si="2"/>
        <v>2286</v>
      </c>
      <c r="R35" s="4" t="str">
        <f t="shared" si="5"/>
        <v/>
      </c>
      <c r="S35" s="37" t="str">
        <f t="shared" si="6"/>
        <v/>
      </c>
      <c r="T35" s="18" t="str">
        <f t="shared" si="7"/>
        <v/>
      </c>
      <c r="U35" s="4" t="str">
        <f t="shared" si="8"/>
        <v/>
      </c>
      <c r="V35" s="2" t="str">
        <f t="shared" si="9"/>
        <v/>
      </c>
    </row>
    <row r="36" spans="2:22">
      <c r="B36" s="17">
        <f t="shared" si="4"/>
        <v>41543</v>
      </c>
      <c r="C36" s="26"/>
      <c r="D36" s="26"/>
      <c r="E36" s="26"/>
      <c r="F36" s="26"/>
      <c r="G36" s="32">
        <f t="shared" si="0"/>
        <v>0</v>
      </c>
      <c r="H36" s="26"/>
      <c r="I36" s="26"/>
      <c r="J36" s="26"/>
      <c r="K36" s="26"/>
      <c r="L36" s="26"/>
      <c r="M36" s="26"/>
      <c r="N36" s="26"/>
      <c r="O36" s="32">
        <f t="shared" si="1"/>
        <v>0</v>
      </c>
      <c r="P36" s="34">
        <f t="shared" si="2"/>
        <v>2286</v>
      </c>
      <c r="R36" s="4" t="str">
        <f t="shared" si="5"/>
        <v/>
      </c>
      <c r="S36" s="37" t="str">
        <f t="shared" si="6"/>
        <v/>
      </c>
      <c r="T36" s="18" t="str">
        <f t="shared" si="7"/>
        <v/>
      </c>
      <c r="U36" s="4" t="str">
        <f t="shared" si="8"/>
        <v/>
      </c>
      <c r="V36" s="2" t="str">
        <f t="shared" si="9"/>
        <v/>
      </c>
    </row>
    <row r="37" spans="2:22">
      <c r="B37" s="17">
        <f t="shared" si="4"/>
        <v>41544</v>
      </c>
      <c r="C37" s="26"/>
      <c r="D37" s="26"/>
      <c r="E37" s="26"/>
      <c r="F37" s="26"/>
      <c r="G37" s="32">
        <f t="shared" si="0"/>
        <v>0</v>
      </c>
      <c r="H37" s="26"/>
      <c r="I37" s="26"/>
      <c r="J37" s="26"/>
      <c r="K37" s="26"/>
      <c r="L37" s="26"/>
      <c r="M37" s="26"/>
      <c r="N37" s="26"/>
      <c r="O37" s="32">
        <f t="shared" si="1"/>
        <v>0</v>
      </c>
      <c r="P37" s="34">
        <f t="shared" si="2"/>
        <v>2286</v>
      </c>
      <c r="R37" s="4" t="str">
        <f t="shared" si="5"/>
        <v/>
      </c>
      <c r="S37" s="37" t="str">
        <f t="shared" si="6"/>
        <v/>
      </c>
      <c r="T37" s="18" t="str">
        <f t="shared" si="7"/>
        <v/>
      </c>
      <c r="U37" s="4" t="str">
        <f t="shared" si="8"/>
        <v/>
      </c>
      <c r="V37" s="2" t="str">
        <f t="shared" si="9"/>
        <v/>
      </c>
    </row>
    <row r="38" spans="2:22">
      <c r="B38" s="17">
        <f t="shared" si="4"/>
        <v>41545</v>
      </c>
      <c r="C38" s="26"/>
      <c r="D38" s="26"/>
      <c r="E38" s="26"/>
      <c r="F38" s="26"/>
      <c r="G38" s="32">
        <f t="shared" si="0"/>
        <v>0</v>
      </c>
      <c r="H38" s="26"/>
      <c r="I38" s="26"/>
      <c r="J38" s="26"/>
      <c r="K38" s="26"/>
      <c r="L38" s="26"/>
      <c r="M38" s="26"/>
      <c r="N38" s="26"/>
      <c r="O38" s="32">
        <f t="shared" si="1"/>
        <v>0</v>
      </c>
      <c r="P38" s="34">
        <f t="shared" si="2"/>
        <v>2286</v>
      </c>
      <c r="R38" s="4" t="str">
        <f t="shared" si="5"/>
        <v/>
      </c>
      <c r="S38" s="37" t="str">
        <f t="shared" si="6"/>
        <v/>
      </c>
      <c r="T38" s="18" t="str">
        <f t="shared" si="7"/>
        <v/>
      </c>
      <c r="U38" s="4" t="str">
        <f t="shared" si="8"/>
        <v/>
      </c>
      <c r="V38" s="2" t="str">
        <f t="shared" si="9"/>
        <v/>
      </c>
    </row>
    <row r="39" spans="2:22">
      <c r="B39" s="17">
        <f t="shared" si="4"/>
        <v>41546</v>
      </c>
      <c r="C39" s="26"/>
      <c r="D39" s="26"/>
      <c r="E39" s="26"/>
      <c r="F39" s="26"/>
      <c r="G39" s="32">
        <f t="shared" si="0"/>
        <v>0</v>
      </c>
      <c r="H39" s="26"/>
      <c r="I39" s="26"/>
      <c r="J39" s="26"/>
      <c r="K39" s="26"/>
      <c r="L39" s="26"/>
      <c r="M39" s="26"/>
      <c r="N39" s="26"/>
      <c r="O39" s="32">
        <f t="shared" si="1"/>
        <v>0</v>
      </c>
      <c r="P39" s="34">
        <f t="shared" si="2"/>
        <v>2286</v>
      </c>
      <c r="R39" s="4" t="str">
        <f t="shared" si="5"/>
        <v/>
      </c>
      <c r="S39" s="37" t="str">
        <f t="shared" si="6"/>
        <v/>
      </c>
      <c r="T39" s="18" t="str">
        <f t="shared" si="7"/>
        <v/>
      </c>
      <c r="U39" s="4" t="str">
        <f t="shared" si="8"/>
        <v/>
      </c>
      <c r="V39" s="2" t="str">
        <f t="shared" si="9"/>
        <v/>
      </c>
    </row>
    <row r="40" spans="2:22">
      <c r="B40" s="17">
        <f t="shared" si="4"/>
        <v>41547</v>
      </c>
      <c r="C40" s="26"/>
      <c r="D40" s="26"/>
      <c r="E40" s="26"/>
      <c r="F40" s="26"/>
      <c r="G40" s="32">
        <f t="shared" si="0"/>
        <v>0</v>
      </c>
      <c r="H40" s="26"/>
      <c r="I40" s="26"/>
      <c r="J40" s="26"/>
      <c r="K40" s="26"/>
      <c r="L40" s="26"/>
      <c r="M40" s="26"/>
      <c r="N40" s="26"/>
      <c r="O40" s="32">
        <f t="shared" si="1"/>
        <v>0</v>
      </c>
      <c r="P40" s="34">
        <f t="shared" si="2"/>
        <v>2286</v>
      </c>
      <c r="R40" s="4" t="str">
        <f t="shared" si="5"/>
        <v/>
      </c>
      <c r="S40" s="37" t="str">
        <f t="shared" si="6"/>
        <v/>
      </c>
      <c r="T40" s="18" t="str">
        <f t="shared" si="7"/>
        <v/>
      </c>
      <c r="U40" s="4" t="str">
        <f t="shared" si="8"/>
        <v/>
      </c>
      <c r="V40" s="2" t="str">
        <f t="shared" si="9"/>
        <v/>
      </c>
    </row>
    <row r="41" spans="2:22" ht="13.5" thickBot="1">
      <c r="B41" s="17">
        <f t="shared" si="4"/>
        <v>41548</v>
      </c>
      <c r="C41" s="28"/>
      <c r="D41" s="28"/>
      <c r="E41" s="28"/>
      <c r="F41" s="28"/>
      <c r="G41" s="16">
        <f t="shared" si="0"/>
        <v>0</v>
      </c>
      <c r="H41" s="28"/>
      <c r="I41" s="28"/>
      <c r="J41" s="28"/>
      <c r="K41" s="28"/>
      <c r="L41" s="28"/>
      <c r="M41" s="28"/>
      <c r="N41" s="28"/>
      <c r="O41" s="35">
        <f t="shared" si="1"/>
        <v>0</v>
      </c>
      <c r="P41" s="36">
        <f t="shared" si="2"/>
        <v>2286</v>
      </c>
      <c r="R41" s="4" t="str">
        <f t="shared" si="5"/>
        <v/>
      </c>
      <c r="S41" s="37" t="str">
        <f t="shared" si="6"/>
        <v/>
      </c>
      <c r="T41" s="18" t="str">
        <f t="shared" si="7"/>
        <v/>
      </c>
      <c r="U41" s="4" t="str">
        <f t="shared" si="8"/>
        <v/>
      </c>
      <c r="V41" s="2" t="str">
        <f t="shared" si="9"/>
        <v/>
      </c>
    </row>
    <row r="42" spans="2:22" ht="14.25" thickTop="1" thickBot="1">
      <c r="B42" s="15"/>
      <c r="C42" s="28">
        <f t="shared" ref="C42:O42" si="10">SUM(C11:C41)</f>
        <v>254</v>
      </c>
      <c r="D42" s="28">
        <f t="shared" si="10"/>
        <v>0</v>
      </c>
      <c r="E42" s="28">
        <f t="shared" si="10"/>
        <v>0</v>
      </c>
      <c r="F42" s="28">
        <f t="shared" si="10"/>
        <v>0</v>
      </c>
      <c r="G42" s="16">
        <f t="shared" si="10"/>
        <v>254</v>
      </c>
      <c r="H42" s="28">
        <f t="shared" si="10"/>
        <v>0</v>
      </c>
      <c r="I42" s="28">
        <f t="shared" si="10"/>
        <v>0</v>
      </c>
      <c r="J42" s="28">
        <f t="shared" si="10"/>
        <v>0</v>
      </c>
      <c r="K42" s="28">
        <f t="shared" si="10"/>
        <v>0</v>
      </c>
      <c r="L42" s="28">
        <f t="shared" si="10"/>
        <v>0</v>
      </c>
      <c r="M42" s="28">
        <f t="shared" si="10"/>
        <v>0</v>
      </c>
      <c r="N42" s="28">
        <f t="shared" si="10"/>
        <v>0</v>
      </c>
      <c r="O42" s="16">
        <f t="shared" si="10"/>
        <v>0</v>
      </c>
      <c r="P42" s="36"/>
      <c r="R42" s="4" t="str">
        <f t="shared" si="5"/>
        <v/>
      </c>
      <c r="S42" s="37" t="str">
        <f t="shared" si="6"/>
        <v/>
      </c>
      <c r="T42" s="18" t="str">
        <f t="shared" si="7"/>
        <v/>
      </c>
      <c r="U42" s="4" t="str">
        <f t="shared" si="8"/>
        <v/>
      </c>
      <c r="V42" s="2" t="str">
        <f t="shared" si="9"/>
        <v/>
      </c>
    </row>
    <row r="43" spans="2:22" ht="13.5" thickTop="1">
      <c r="R43" s="4" t="str">
        <f t="shared" si="5"/>
        <v/>
      </c>
      <c r="S43" s="37" t="str">
        <f t="shared" si="6"/>
        <v/>
      </c>
      <c r="T43" s="18" t="str">
        <f t="shared" si="7"/>
        <v/>
      </c>
      <c r="U43" s="4" t="str">
        <f t="shared" si="8"/>
        <v/>
      </c>
      <c r="V43" s="2" t="str">
        <f t="shared" si="9"/>
        <v/>
      </c>
    </row>
    <row r="44" spans="2:22">
      <c r="F44" s="29"/>
      <c r="R44" s="4" t="str">
        <f t="shared" si="5"/>
        <v/>
      </c>
      <c r="S44" s="37" t="str">
        <f t="shared" si="6"/>
        <v/>
      </c>
      <c r="T44" s="18" t="str">
        <f t="shared" si="7"/>
        <v/>
      </c>
      <c r="U44" s="4" t="str">
        <f t="shared" si="8"/>
        <v/>
      </c>
      <c r="V44" s="2" t="str">
        <f t="shared" si="9"/>
        <v/>
      </c>
    </row>
    <row r="45" spans="2:22">
      <c r="R45" s="4" t="str">
        <f t="shared" si="5"/>
        <v/>
      </c>
      <c r="S45" s="37" t="str">
        <f t="shared" si="6"/>
        <v/>
      </c>
      <c r="T45" s="18" t="str">
        <f t="shared" si="7"/>
        <v/>
      </c>
      <c r="U45" s="4" t="str">
        <f t="shared" si="8"/>
        <v/>
      </c>
      <c r="V45" s="2" t="str">
        <f t="shared" si="9"/>
        <v/>
      </c>
    </row>
    <row r="46" spans="2:22">
      <c r="J46" s="3"/>
      <c r="R46" s="4" t="str">
        <f t="shared" si="5"/>
        <v/>
      </c>
      <c r="S46" s="37" t="str">
        <f t="shared" ref="S46:S76" si="11">IF(V46="","",B11)</f>
        <v/>
      </c>
      <c r="T46" s="18" t="str">
        <f t="shared" ref="T46:T76" si="12">IF(V46="","",I$6)</f>
        <v/>
      </c>
      <c r="U46" s="4" t="str">
        <f t="shared" ref="U46:U76" si="13">IF(V46="","",$I$7)</f>
        <v/>
      </c>
      <c r="V46" s="2" t="str">
        <f t="shared" ref="V46:V76" si="14">IF(I11&gt;0,I11,"")</f>
        <v/>
      </c>
    </row>
    <row r="47" spans="2:22">
      <c r="R47" s="4" t="str">
        <f t="shared" si="5"/>
        <v/>
      </c>
      <c r="S47" s="37" t="str">
        <f t="shared" si="11"/>
        <v/>
      </c>
      <c r="T47" s="18" t="str">
        <f t="shared" si="12"/>
        <v/>
      </c>
      <c r="U47" s="4" t="str">
        <f t="shared" si="13"/>
        <v/>
      </c>
      <c r="V47" s="2" t="str">
        <f t="shared" si="14"/>
        <v/>
      </c>
    </row>
    <row r="48" spans="2:22">
      <c r="R48" s="4" t="str">
        <f t="shared" si="5"/>
        <v/>
      </c>
      <c r="S48" s="37" t="str">
        <f t="shared" si="11"/>
        <v/>
      </c>
      <c r="T48" s="18" t="str">
        <f t="shared" si="12"/>
        <v/>
      </c>
      <c r="U48" s="4" t="str">
        <f t="shared" si="13"/>
        <v/>
      </c>
      <c r="V48" s="2" t="str">
        <f t="shared" si="14"/>
        <v/>
      </c>
    </row>
    <row r="49" spans="18:22">
      <c r="R49" s="4" t="str">
        <f t="shared" si="5"/>
        <v/>
      </c>
      <c r="S49" s="37" t="str">
        <f t="shared" si="11"/>
        <v/>
      </c>
      <c r="T49" s="18" t="str">
        <f t="shared" si="12"/>
        <v/>
      </c>
      <c r="U49" s="4" t="str">
        <f t="shared" si="13"/>
        <v/>
      </c>
      <c r="V49" s="2" t="str">
        <f t="shared" si="14"/>
        <v/>
      </c>
    </row>
    <row r="50" spans="18:22">
      <c r="R50" s="4" t="str">
        <f t="shared" si="5"/>
        <v/>
      </c>
      <c r="S50" s="37" t="str">
        <f t="shared" si="11"/>
        <v/>
      </c>
      <c r="T50" s="18" t="str">
        <f t="shared" si="12"/>
        <v/>
      </c>
      <c r="U50" s="4" t="str">
        <f t="shared" si="13"/>
        <v/>
      </c>
      <c r="V50" s="2" t="str">
        <f t="shared" si="14"/>
        <v/>
      </c>
    </row>
    <row r="51" spans="18:22">
      <c r="R51" s="4" t="str">
        <f t="shared" si="5"/>
        <v/>
      </c>
      <c r="S51" s="37" t="str">
        <f t="shared" si="11"/>
        <v/>
      </c>
      <c r="T51" s="18" t="str">
        <f t="shared" si="12"/>
        <v/>
      </c>
      <c r="U51" s="4" t="str">
        <f t="shared" si="13"/>
        <v/>
      </c>
      <c r="V51" s="2" t="str">
        <f t="shared" si="14"/>
        <v/>
      </c>
    </row>
    <row r="52" spans="18:22">
      <c r="R52" s="4" t="str">
        <f t="shared" si="5"/>
        <v/>
      </c>
      <c r="S52" s="37" t="str">
        <f t="shared" si="11"/>
        <v/>
      </c>
      <c r="T52" s="18" t="str">
        <f t="shared" si="12"/>
        <v/>
      </c>
      <c r="U52" s="4" t="str">
        <f t="shared" si="13"/>
        <v/>
      </c>
      <c r="V52" s="2" t="str">
        <f t="shared" si="14"/>
        <v/>
      </c>
    </row>
    <row r="53" spans="18:22">
      <c r="R53" s="4" t="str">
        <f t="shared" si="5"/>
        <v/>
      </c>
      <c r="S53" s="37" t="str">
        <f t="shared" si="11"/>
        <v/>
      </c>
      <c r="T53" s="18" t="str">
        <f t="shared" si="12"/>
        <v/>
      </c>
      <c r="U53" s="4" t="str">
        <f t="shared" si="13"/>
        <v/>
      </c>
      <c r="V53" s="2" t="str">
        <f t="shared" si="14"/>
        <v/>
      </c>
    </row>
    <row r="54" spans="18:22">
      <c r="R54" s="4" t="str">
        <f t="shared" si="5"/>
        <v/>
      </c>
      <c r="S54" s="37" t="str">
        <f t="shared" si="11"/>
        <v/>
      </c>
      <c r="T54" s="18" t="str">
        <f t="shared" si="12"/>
        <v/>
      </c>
      <c r="U54" s="4" t="str">
        <f t="shared" si="13"/>
        <v/>
      </c>
      <c r="V54" s="2" t="str">
        <f t="shared" si="14"/>
        <v/>
      </c>
    </row>
    <row r="55" spans="18:22">
      <c r="R55" s="4" t="str">
        <f t="shared" si="5"/>
        <v/>
      </c>
      <c r="S55" s="37" t="str">
        <f t="shared" si="11"/>
        <v/>
      </c>
      <c r="T55" s="18" t="str">
        <f t="shared" si="12"/>
        <v/>
      </c>
      <c r="U55" s="4" t="str">
        <f t="shared" si="13"/>
        <v/>
      </c>
      <c r="V55" s="2" t="str">
        <f t="shared" si="14"/>
        <v/>
      </c>
    </row>
    <row r="56" spans="18:22">
      <c r="R56" s="4" t="str">
        <f t="shared" si="5"/>
        <v/>
      </c>
      <c r="S56" s="37" t="str">
        <f t="shared" si="11"/>
        <v/>
      </c>
      <c r="T56" s="18" t="str">
        <f t="shared" si="12"/>
        <v/>
      </c>
      <c r="U56" s="4" t="str">
        <f t="shared" si="13"/>
        <v/>
      </c>
      <c r="V56" s="2" t="str">
        <f t="shared" si="14"/>
        <v/>
      </c>
    </row>
    <row r="57" spans="18:22">
      <c r="R57" s="4" t="str">
        <f t="shared" si="5"/>
        <v/>
      </c>
      <c r="S57" s="37" t="str">
        <f t="shared" si="11"/>
        <v/>
      </c>
      <c r="T57" s="18" t="str">
        <f t="shared" si="12"/>
        <v/>
      </c>
      <c r="U57" s="4" t="str">
        <f t="shared" si="13"/>
        <v/>
      </c>
      <c r="V57" s="2" t="str">
        <f t="shared" si="14"/>
        <v/>
      </c>
    </row>
    <row r="58" spans="18:22">
      <c r="R58" s="4" t="str">
        <f t="shared" si="5"/>
        <v/>
      </c>
      <c r="S58" s="37" t="str">
        <f t="shared" si="11"/>
        <v/>
      </c>
      <c r="T58" s="18" t="str">
        <f t="shared" si="12"/>
        <v/>
      </c>
      <c r="U58" s="4" t="str">
        <f t="shared" si="13"/>
        <v/>
      </c>
      <c r="V58" s="2" t="str">
        <f t="shared" si="14"/>
        <v/>
      </c>
    </row>
    <row r="59" spans="18:22">
      <c r="R59" s="4" t="str">
        <f t="shared" si="5"/>
        <v/>
      </c>
      <c r="S59" s="37" t="str">
        <f t="shared" si="11"/>
        <v/>
      </c>
      <c r="T59" s="18" t="str">
        <f t="shared" si="12"/>
        <v/>
      </c>
      <c r="U59" s="4" t="str">
        <f t="shared" si="13"/>
        <v/>
      </c>
      <c r="V59" s="2" t="str">
        <f t="shared" si="14"/>
        <v/>
      </c>
    </row>
    <row r="60" spans="18:22">
      <c r="R60" s="4" t="str">
        <f t="shared" si="5"/>
        <v/>
      </c>
      <c r="S60" s="37" t="str">
        <f t="shared" si="11"/>
        <v/>
      </c>
      <c r="T60" s="18" t="str">
        <f t="shared" si="12"/>
        <v/>
      </c>
      <c r="U60" s="4" t="str">
        <f t="shared" si="13"/>
        <v/>
      </c>
      <c r="V60" s="2" t="str">
        <f t="shared" si="14"/>
        <v/>
      </c>
    </row>
    <row r="61" spans="18:22">
      <c r="R61" s="4" t="str">
        <f t="shared" si="5"/>
        <v/>
      </c>
      <c r="S61" s="37" t="str">
        <f t="shared" si="11"/>
        <v/>
      </c>
      <c r="T61" s="18" t="str">
        <f t="shared" si="12"/>
        <v/>
      </c>
      <c r="U61" s="4" t="str">
        <f t="shared" si="13"/>
        <v/>
      </c>
      <c r="V61" s="2" t="str">
        <f t="shared" si="14"/>
        <v/>
      </c>
    </row>
    <row r="62" spans="18:22">
      <c r="R62" s="4" t="str">
        <f t="shared" si="5"/>
        <v/>
      </c>
      <c r="S62" s="37" t="str">
        <f t="shared" si="11"/>
        <v/>
      </c>
      <c r="T62" s="18" t="str">
        <f t="shared" si="12"/>
        <v/>
      </c>
      <c r="U62" s="4" t="str">
        <f t="shared" si="13"/>
        <v/>
      </c>
      <c r="V62" s="2" t="str">
        <f t="shared" si="14"/>
        <v/>
      </c>
    </row>
    <row r="63" spans="18:22">
      <c r="R63" s="4" t="str">
        <f t="shared" si="5"/>
        <v/>
      </c>
      <c r="S63" s="37" t="str">
        <f t="shared" si="11"/>
        <v/>
      </c>
      <c r="T63" s="18" t="str">
        <f t="shared" si="12"/>
        <v/>
      </c>
      <c r="U63" s="4" t="str">
        <f t="shared" si="13"/>
        <v/>
      </c>
      <c r="V63" s="2" t="str">
        <f t="shared" si="14"/>
        <v/>
      </c>
    </row>
    <row r="64" spans="18:22">
      <c r="R64" s="4" t="str">
        <f t="shared" si="5"/>
        <v/>
      </c>
      <c r="S64" s="37" t="str">
        <f t="shared" si="11"/>
        <v/>
      </c>
      <c r="T64" s="18" t="str">
        <f t="shared" si="12"/>
        <v/>
      </c>
      <c r="U64" s="4" t="str">
        <f t="shared" si="13"/>
        <v/>
      </c>
      <c r="V64" s="2" t="str">
        <f t="shared" si="14"/>
        <v/>
      </c>
    </row>
    <row r="65" spans="18:22">
      <c r="R65" s="4" t="str">
        <f t="shared" si="5"/>
        <v/>
      </c>
      <c r="S65" s="37" t="str">
        <f t="shared" si="11"/>
        <v/>
      </c>
      <c r="T65" s="18" t="str">
        <f t="shared" si="12"/>
        <v/>
      </c>
      <c r="U65" s="4" t="str">
        <f t="shared" si="13"/>
        <v/>
      </c>
      <c r="V65" s="2" t="str">
        <f t="shared" si="14"/>
        <v/>
      </c>
    </row>
    <row r="66" spans="18:22">
      <c r="R66" s="4" t="str">
        <f t="shared" si="5"/>
        <v/>
      </c>
      <c r="S66" s="37" t="str">
        <f t="shared" si="11"/>
        <v/>
      </c>
      <c r="T66" s="18" t="str">
        <f t="shared" si="12"/>
        <v/>
      </c>
      <c r="U66" s="4" t="str">
        <f t="shared" si="13"/>
        <v/>
      </c>
      <c r="V66" s="2" t="str">
        <f t="shared" si="14"/>
        <v/>
      </c>
    </row>
    <row r="67" spans="18:22">
      <c r="R67" s="4" t="str">
        <f t="shared" si="5"/>
        <v/>
      </c>
      <c r="S67" s="37" t="str">
        <f t="shared" si="11"/>
        <v/>
      </c>
      <c r="T67" s="18" t="str">
        <f t="shared" si="12"/>
        <v/>
      </c>
      <c r="U67" s="4" t="str">
        <f t="shared" si="13"/>
        <v/>
      </c>
      <c r="V67" s="2" t="str">
        <f t="shared" si="14"/>
        <v/>
      </c>
    </row>
    <row r="68" spans="18:22">
      <c r="R68" s="4" t="str">
        <f t="shared" si="5"/>
        <v/>
      </c>
      <c r="S68" s="37" t="str">
        <f t="shared" si="11"/>
        <v/>
      </c>
      <c r="T68" s="18" t="str">
        <f t="shared" si="12"/>
        <v/>
      </c>
      <c r="U68" s="4" t="str">
        <f t="shared" si="13"/>
        <v/>
      </c>
      <c r="V68" s="2" t="str">
        <f t="shared" si="14"/>
        <v/>
      </c>
    </row>
    <row r="69" spans="18:22">
      <c r="R69" s="4" t="str">
        <f t="shared" si="5"/>
        <v/>
      </c>
      <c r="S69" s="37" t="str">
        <f t="shared" si="11"/>
        <v/>
      </c>
      <c r="T69" s="18" t="str">
        <f t="shared" si="12"/>
        <v/>
      </c>
      <c r="U69" s="4" t="str">
        <f t="shared" si="13"/>
        <v/>
      </c>
      <c r="V69" s="2" t="str">
        <f t="shared" si="14"/>
        <v/>
      </c>
    </row>
    <row r="70" spans="18:22">
      <c r="R70" s="4" t="str">
        <f t="shared" si="5"/>
        <v/>
      </c>
      <c r="S70" s="37" t="str">
        <f t="shared" si="11"/>
        <v/>
      </c>
      <c r="T70" s="18" t="str">
        <f t="shared" si="12"/>
        <v/>
      </c>
      <c r="U70" s="4" t="str">
        <f t="shared" si="13"/>
        <v/>
      </c>
      <c r="V70" s="2" t="str">
        <f t="shared" si="14"/>
        <v/>
      </c>
    </row>
    <row r="71" spans="18:22">
      <c r="R71" s="4" t="str">
        <f t="shared" si="5"/>
        <v/>
      </c>
      <c r="S71" s="37" t="str">
        <f t="shared" si="11"/>
        <v/>
      </c>
      <c r="T71" s="18" t="str">
        <f t="shared" si="12"/>
        <v/>
      </c>
      <c r="U71" s="4" t="str">
        <f t="shared" si="13"/>
        <v/>
      </c>
      <c r="V71" s="2" t="str">
        <f t="shared" si="14"/>
        <v/>
      </c>
    </row>
    <row r="72" spans="18:22">
      <c r="R72" s="4" t="str">
        <f t="shared" si="5"/>
        <v/>
      </c>
      <c r="S72" s="37" t="str">
        <f t="shared" si="11"/>
        <v/>
      </c>
      <c r="T72" s="18" t="str">
        <f t="shared" si="12"/>
        <v/>
      </c>
      <c r="U72" s="4" t="str">
        <f t="shared" si="13"/>
        <v/>
      </c>
      <c r="V72" s="2" t="str">
        <f t="shared" si="14"/>
        <v/>
      </c>
    </row>
    <row r="73" spans="18:22">
      <c r="R73" s="4" t="str">
        <f t="shared" si="5"/>
        <v/>
      </c>
      <c r="S73" s="37" t="str">
        <f t="shared" si="11"/>
        <v/>
      </c>
      <c r="T73" s="18" t="str">
        <f t="shared" si="12"/>
        <v/>
      </c>
      <c r="U73" s="4" t="str">
        <f t="shared" si="13"/>
        <v/>
      </c>
      <c r="V73" s="2" t="str">
        <f t="shared" si="14"/>
        <v/>
      </c>
    </row>
    <row r="74" spans="18:22">
      <c r="R74" s="4" t="str">
        <f t="shared" si="5"/>
        <v/>
      </c>
      <c r="S74" s="37" t="str">
        <f t="shared" si="11"/>
        <v/>
      </c>
      <c r="T74" s="18" t="str">
        <f t="shared" si="12"/>
        <v/>
      </c>
      <c r="U74" s="4" t="str">
        <f t="shared" si="13"/>
        <v/>
      </c>
      <c r="V74" s="2" t="str">
        <f t="shared" si="14"/>
        <v/>
      </c>
    </row>
    <row r="75" spans="18:22">
      <c r="R75" s="4" t="str">
        <f t="shared" si="5"/>
        <v/>
      </c>
      <c r="S75" s="37" t="str">
        <f t="shared" si="11"/>
        <v/>
      </c>
      <c r="T75" s="18" t="str">
        <f t="shared" si="12"/>
        <v/>
      </c>
      <c r="U75" s="4" t="str">
        <f t="shared" si="13"/>
        <v/>
      </c>
      <c r="V75" s="2" t="str">
        <f t="shared" si="14"/>
        <v/>
      </c>
    </row>
    <row r="76" spans="18:22">
      <c r="R76" s="4" t="str">
        <f t="shared" si="5"/>
        <v/>
      </c>
      <c r="S76" s="37" t="str">
        <f t="shared" si="11"/>
        <v/>
      </c>
      <c r="T76" s="18" t="str">
        <f t="shared" si="12"/>
        <v/>
      </c>
      <c r="U76" s="4" t="str">
        <f t="shared" si="13"/>
        <v/>
      </c>
      <c r="V76" s="2" t="str">
        <f t="shared" si="14"/>
        <v/>
      </c>
    </row>
    <row r="77" spans="18:22">
      <c r="R77" s="4" t="str">
        <f t="shared" si="5"/>
        <v/>
      </c>
      <c r="S77" s="37" t="str">
        <f t="shared" ref="S77:S107" si="15">IF(V77="","",B11)</f>
        <v/>
      </c>
      <c r="T77" s="18" t="str">
        <f t="shared" ref="T77:T107" si="16">IF(V77="","",J$6)</f>
        <v/>
      </c>
      <c r="U77" s="4" t="str">
        <f t="shared" ref="U77:U107" si="17">IF(V77="","",$J$7)</f>
        <v/>
      </c>
      <c r="V77" s="2" t="str">
        <f t="shared" ref="V77:V107" si="18">IF(J11&gt;0,J11,"")</f>
        <v/>
      </c>
    </row>
    <row r="78" spans="18:22">
      <c r="R78" s="4" t="str">
        <f t="shared" si="5"/>
        <v/>
      </c>
      <c r="S78" s="37" t="str">
        <f t="shared" si="15"/>
        <v/>
      </c>
      <c r="T78" s="18" t="str">
        <f t="shared" si="16"/>
        <v/>
      </c>
      <c r="U78" s="4" t="str">
        <f t="shared" si="17"/>
        <v/>
      </c>
      <c r="V78" s="2" t="str">
        <f t="shared" si="18"/>
        <v/>
      </c>
    </row>
    <row r="79" spans="18:22">
      <c r="R79" s="4" t="str">
        <f t="shared" ref="R79:R142" si="19">IF(V79="","",$C$5)</f>
        <v/>
      </c>
      <c r="S79" s="37" t="str">
        <f t="shared" si="15"/>
        <v/>
      </c>
      <c r="T79" s="18" t="str">
        <f t="shared" si="16"/>
        <v/>
      </c>
      <c r="U79" s="4" t="str">
        <f t="shared" si="17"/>
        <v/>
      </c>
      <c r="V79" s="2" t="str">
        <f t="shared" si="18"/>
        <v/>
      </c>
    </row>
    <row r="80" spans="18:22">
      <c r="R80" s="4" t="str">
        <f t="shared" si="19"/>
        <v/>
      </c>
      <c r="S80" s="37" t="str">
        <f t="shared" si="15"/>
        <v/>
      </c>
      <c r="T80" s="18" t="str">
        <f t="shared" si="16"/>
        <v/>
      </c>
      <c r="U80" s="4" t="str">
        <f t="shared" si="17"/>
        <v/>
      </c>
      <c r="V80" s="2" t="str">
        <f t="shared" si="18"/>
        <v/>
      </c>
    </row>
    <row r="81" spans="18:22">
      <c r="R81" s="4" t="str">
        <f t="shared" si="19"/>
        <v/>
      </c>
      <c r="S81" s="37" t="str">
        <f t="shared" si="15"/>
        <v/>
      </c>
      <c r="T81" s="18" t="str">
        <f t="shared" si="16"/>
        <v/>
      </c>
      <c r="U81" s="4" t="str">
        <f t="shared" si="17"/>
        <v/>
      </c>
      <c r="V81" s="2" t="str">
        <f t="shared" si="18"/>
        <v/>
      </c>
    </row>
    <row r="82" spans="18:22">
      <c r="R82" s="4" t="str">
        <f t="shared" si="19"/>
        <v/>
      </c>
      <c r="S82" s="37" t="str">
        <f t="shared" si="15"/>
        <v/>
      </c>
      <c r="T82" s="18" t="str">
        <f t="shared" si="16"/>
        <v/>
      </c>
      <c r="U82" s="4" t="str">
        <f t="shared" si="17"/>
        <v/>
      </c>
      <c r="V82" s="2" t="str">
        <f t="shared" si="18"/>
        <v/>
      </c>
    </row>
    <row r="83" spans="18:22">
      <c r="R83" s="4" t="str">
        <f t="shared" si="19"/>
        <v/>
      </c>
      <c r="S83" s="37" t="str">
        <f t="shared" si="15"/>
        <v/>
      </c>
      <c r="T83" s="18" t="str">
        <f t="shared" si="16"/>
        <v/>
      </c>
      <c r="U83" s="4" t="str">
        <f t="shared" si="17"/>
        <v/>
      </c>
      <c r="V83" s="2" t="str">
        <f t="shared" si="18"/>
        <v/>
      </c>
    </row>
    <row r="84" spans="18:22">
      <c r="R84" s="4" t="str">
        <f t="shared" si="19"/>
        <v/>
      </c>
      <c r="S84" s="37" t="str">
        <f t="shared" si="15"/>
        <v/>
      </c>
      <c r="T84" s="18" t="str">
        <f t="shared" si="16"/>
        <v/>
      </c>
      <c r="U84" s="4" t="str">
        <f t="shared" si="17"/>
        <v/>
      </c>
      <c r="V84" s="2" t="str">
        <f t="shared" si="18"/>
        <v/>
      </c>
    </row>
    <row r="85" spans="18:22">
      <c r="R85" s="4" t="str">
        <f t="shared" si="19"/>
        <v/>
      </c>
      <c r="S85" s="37" t="str">
        <f t="shared" si="15"/>
        <v/>
      </c>
      <c r="T85" s="18" t="str">
        <f t="shared" si="16"/>
        <v/>
      </c>
      <c r="U85" s="4" t="str">
        <f t="shared" si="17"/>
        <v/>
      </c>
      <c r="V85" s="2" t="str">
        <f t="shared" si="18"/>
        <v/>
      </c>
    </row>
    <row r="86" spans="18:22">
      <c r="R86" s="4" t="str">
        <f t="shared" si="19"/>
        <v/>
      </c>
      <c r="S86" s="37" t="str">
        <f t="shared" si="15"/>
        <v/>
      </c>
      <c r="T86" s="18" t="str">
        <f t="shared" si="16"/>
        <v/>
      </c>
      <c r="U86" s="4" t="str">
        <f t="shared" si="17"/>
        <v/>
      </c>
      <c r="V86" s="2" t="str">
        <f t="shared" si="18"/>
        <v/>
      </c>
    </row>
    <row r="87" spans="18:22">
      <c r="R87" s="4" t="str">
        <f t="shared" si="19"/>
        <v/>
      </c>
      <c r="S87" s="37" t="str">
        <f t="shared" si="15"/>
        <v/>
      </c>
      <c r="T87" s="18" t="str">
        <f t="shared" si="16"/>
        <v/>
      </c>
      <c r="U87" s="4" t="str">
        <f t="shared" si="17"/>
        <v/>
      </c>
      <c r="V87" s="2" t="str">
        <f t="shared" si="18"/>
        <v/>
      </c>
    </row>
    <row r="88" spans="18:22">
      <c r="R88" s="4" t="str">
        <f t="shared" si="19"/>
        <v/>
      </c>
      <c r="S88" s="37" t="str">
        <f t="shared" si="15"/>
        <v/>
      </c>
      <c r="T88" s="18" t="str">
        <f t="shared" si="16"/>
        <v/>
      </c>
      <c r="U88" s="4" t="str">
        <f t="shared" si="17"/>
        <v/>
      </c>
      <c r="V88" s="2" t="str">
        <f t="shared" si="18"/>
        <v/>
      </c>
    </row>
    <row r="89" spans="18:22">
      <c r="R89" s="4" t="str">
        <f t="shared" si="19"/>
        <v/>
      </c>
      <c r="S89" s="37" t="str">
        <f t="shared" si="15"/>
        <v/>
      </c>
      <c r="T89" s="18" t="str">
        <f t="shared" si="16"/>
        <v/>
      </c>
      <c r="U89" s="4" t="str">
        <f t="shared" si="17"/>
        <v/>
      </c>
      <c r="V89" s="2" t="str">
        <f t="shared" si="18"/>
        <v/>
      </c>
    </row>
    <row r="90" spans="18:22">
      <c r="R90" s="4" t="str">
        <f t="shared" si="19"/>
        <v/>
      </c>
      <c r="S90" s="37" t="str">
        <f t="shared" si="15"/>
        <v/>
      </c>
      <c r="T90" s="18" t="str">
        <f t="shared" si="16"/>
        <v/>
      </c>
      <c r="U90" s="4" t="str">
        <f t="shared" si="17"/>
        <v/>
      </c>
      <c r="V90" s="2" t="str">
        <f t="shared" si="18"/>
        <v/>
      </c>
    </row>
    <row r="91" spans="18:22">
      <c r="R91" s="4" t="str">
        <f t="shared" si="19"/>
        <v/>
      </c>
      <c r="S91" s="37" t="str">
        <f t="shared" si="15"/>
        <v/>
      </c>
      <c r="T91" s="18" t="str">
        <f t="shared" si="16"/>
        <v/>
      </c>
      <c r="U91" s="4" t="str">
        <f t="shared" si="17"/>
        <v/>
      </c>
      <c r="V91" s="2" t="str">
        <f t="shared" si="18"/>
        <v/>
      </c>
    </row>
    <row r="92" spans="18:22">
      <c r="R92" s="4" t="str">
        <f t="shared" si="19"/>
        <v/>
      </c>
      <c r="S92" s="37" t="str">
        <f t="shared" si="15"/>
        <v/>
      </c>
      <c r="T92" s="18" t="str">
        <f t="shared" si="16"/>
        <v/>
      </c>
      <c r="U92" s="4" t="str">
        <f t="shared" si="17"/>
        <v/>
      </c>
      <c r="V92" s="2" t="str">
        <f t="shared" si="18"/>
        <v/>
      </c>
    </row>
    <row r="93" spans="18:22">
      <c r="R93" s="4" t="str">
        <f t="shared" si="19"/>
        <v/>
      </c>
      <c r="S93" s="37" t="str">
        <f t="shared" si="15"/>
        <v/>
      </c>
      <c r="T93" s="18" t="str">
        <f t="shared" si="16"/>
        <v/>
      </c>
      <c r="U93" s="4" t="str">
        <f t="shared" si="17"/>
        <v/>
      </c>
      <c r="V93" s="2" t="str">
        <f t="shared" si="18"/>
        <v/>
      </c>
    </row>
    <row r="94" spans="18:22">
      <c r="R94" s="4" t="str">
        <f t="shared" si="19"/>
        <v/>
      </c>
      <c r="S94" s="37" t="str">
        <f t="shared" si="15"/>
        <v/>
      </c>
      <c r="T94" s="18" t="str">
        <f t="shared" si="16"/>
        <v/>
      </c>
      <c r="U94" s="4" t="str">
        <f t="shared" si="17"/>
        <v/>
      </c>
      <c r="V94" s="2" t="str">
        <f t="shared" si="18"/>
        <v/>
      </c>
    </row>
    <row r="95" spans="18:22">
      <c r="R95" s="4" t="str">
        <f t="shared" si="19"/>
        <v/>
      </c>
      <c r="S95" s="37" t="str">
        <f t="shared" si="15"/>
        <v/>
      </c>
      <c r="T95" s="18" t="str">
        <f t="shared" si="16"/>
        <v/>
      </c>
      <c r="U95" s="4" t="str">
        <f t="shared" si="17"/>
        <v/>
      </c>
      <c r="V95" s="2" t="str">
        <f t="shared" si="18"/>
        <v/>
      </c>
    </row>
    <row r="96" spans="18:22">
      <c r="R96" s="4" t="str">
        <f t="shared" si="19"/>
        <v/>
      </c>
      <c r="S96" s="37" t="str">
        <f t="shared" si="15"/>
        <v/>
      </c>
      <c r="T96" s="18" t="str">
        <f t="shared" si="16"/>
        <v/>
      </c>
      <c r="U96" s="4" t="str">
        <f t="shared" si="17"/>
        <v/>
      </c>
      <c r="V96" s="2" t="str">
        <f t="shared" si="18"/>
        <v/>
      </c>
    </row>
    <row r="97" spans="18:22">
      <c r="R97" s="4" t="str">
        <f t="shared" si="19"/>
        <v/>
      </c>
      <c r="S97" s="37" t="str">
        <f t="shared" si="15"/>
        <v/>
      </c>
      <c r="T97" s="18" t="str">
        <f t="shared" si="16"/>
        <v/>
      </c>
      <c r="U97" s="4" t="str">
        <f t="shared" si="17"/>
        <v/>
      </c>
      <c r="V97" s="2" t="str">
        <f t="shared" si="18"/>
        <v/>
      </c>
    </row>
    <row r="98" spans="18:22">
      <c r="R98" s="4" t="str">
        <f t="shared" si="19"/>
        <v/>
      </c>
      <c r="S98" s="37" t="str">
        <f t="shared" si="15"/>
        <v/>
      </c>
      <c r="T98" s="18" t="str">
        <f t="shared" si="16"/>
        <v/>
      </c>
      <c r="U98" s="4" t="str">
        <f t="shared" si="17"/>
        <v/>
      </c>
      <c r="V98" s="2" t="str">
        <f t="shared" si="18"/>
        <v/>
      </c>
    </row>
    <row r="99" spans="18:22">
      <c r="R99" s="4" t="str">
        <f t="shared" si="19"/>
        <v/>
      </c>
      <c r="S99" s="37" t="str">
        <f t="shared" si="15"/>
        <v/>
      </c>
      <c r="T99" s="18" t="str">
        <f t="shared" si="16"/>
        <v/>
      </c>
      <c r="U99" s="4" t="str">
        <f t="shared" si="17"/>
        <v/>
      </c>
      <c r="V99" s="2" t="str">
        <f t="shared" si="18"/>
        <v/>
      </c>
    </row>
    <row r="100" spans="18:22">
      <c r="R100" s="4" t="str">
        <f t="shared" si="19"/>
        <v/>
      </c>
      <c r="S100" s="37" t="str">
        <f t="shared" si="15"/>
        <v/>
      </c>
      <c r="T100" s="18" t="str">
        <f t="shared" si="16"/>
        <v/>
      </c>
      <c r="U100" s="4" t="str">
        <f t="shared" si="17"/>
        <v/>
      </c>
      <c r="V100" s="2" t="str">
        <f t="shared" si="18"/>
        <v/>
      </c>
    </row>
    <row r="101" spans="18:22">
      <c r="R101" s="4" t="str">
        <f t="shared" si="19"/>
        <v/>
      </c>
      <c r="S101" s="37" t="str">
        <f t="shared" si="15"/>
        <v/>
      </c>
      <c r="T101" s="18" t="str">
        <f t="shared" si="16"/>
        <v/>
      </c>
      <c r="U101" s="4" t="str">
        <f t="shared" si="17"/>
        <v/>
      </c>
      <c r="V101" s="2" t="str">
        <f t="shared" si="18"/>
        <v/>
      </c>
    </row>
    <row r="102" spans="18:22">
      <c r="R102" s="4" t="str">
        <f t="shared" si="19"/>
        <v/>
      </c>
      <c r="S102" s="37" t="str">
        <f t="shared" si="15"/>
        <v/>
      </c>
      <c r="T102" s="18" t="str">
        <f t="shared" si="16"/>
        <v/>
      </c>
      <c r="U102" s="4" t="str">
        <f t="shared" si="17"/>
        <v/>
      </c>
      <c r="V102" s="2" t="str">
        <f t="shared" si="18"/>
        <v/>
      </c>
    </row>
    <row r="103" spans="18:22">
      <c r="R103" s="4" t="str">
        <f t="shared" si="19"/>
        <v/>
      </c>
      <c r="S103" s="37" t="str">
        <f t="shared" si="15"/>
        <v/>
      </c>
      <c r="T103" s="18" t="str">
        <f t="shared" si="16"/>
        <v/>
      </c>
      <c r="U103" s="4" t="str">
        <f t="shared" si="17"/>
        <v/>
      </c>
      <c r="V103" s="2" t="str">
        <f t="shared" si="18"/>
        <v/>
      </c>
    </row>
    <row r="104" spans="18:22">
      <c r="R104" s="4" t="str">
        <f t="shared" si="19"/>
        <v/>
      </c>
      <c r="S104" s="37" t="str">
        <f t="shared" si="15"/>
        <v/>
      </c>
      <c r="T104" s="18" t="str">
        <f t="shared" si="16"/>
        <v/>
      </c>
      <c r="U104" s="4" t="str">
        <f t="shared" si="17"/>
        <v/>
      </c>
      <c r="V104" s="2" t="str">
        <f t="shared" si="18"/>
        <v/>
      </c>
    </row>
    <row r="105" spans="18:22">
      <c r="R105" s="4" t="str">
        <f t="shared" si="19"/>
        <v/>
      </c>
      <c r="S105" s="37" t="str">
        <f t="shared" si="15"/>
        <v/>
      </c>
      <c r="T105" s="18" t="str">
        <f t="shared" si="16"/>
        <v/>
      </c>
      <c r="U105" s="4" t="str">
        <f t="shared" si="17"/>
        <v/>
      </c>
      <c r="V105" s="2" t="str">
        <f t="shared" si="18"/>
        <v/>
      </c>
    </row>
    <row r="106" spans="18:22">
      <c r="R106" s="4" t="str">
        <f t="shared" si="19"/>
        <v/>
      </c>
      <c r="S106" s="37" t="str">
        <f t="shared" si="15"/>
        <v/>
      </c>
      <c r="T106" s="18" t="str">
        <f t="shared" si="16"/>
        <v/>
      </c>
      <c r="U106" s="4" t="str">
        <f t="shared" si="17"/>
        <v/>
      </c>
      <c r="V106" s="2" t="str">
        <f t="shared" si="18"/>
        <v/>
      </c>
    </row>
    <row r="107" spans="18:22">
      <c r="R107" s="4" t="str">
        <f t="shared" si="19"/>
        <v/>
      </c>
      <c r="S107" s="37" t="str">
        <f t="shared" si="15"/>
        <v/>
      </c>
      <c r="T107" s="18" t="str">
        <f t="shared" si="16"/>
        <v/>
      </c>
      <c r="U107" s="4" t="str">
        <f t="shared" si="17"/>
        <v/>
      </c>
      <c r="V107" s="2" t="str">
        <f t="shared" si="18"/>
        <v/>
      </c>
    </row>
    <row r="108" spans="18:22">
      <c r="R108" s="4" t="str">
        <f t="shared" si="19"/>
        <v/>
      </c>
      <c r="S108" s="37" t="str">
        <f t="shared" ref="S108:S138" si="20">IF(V108="","",B11)</f>
        <v/>
      </c>
      <c r="T108" s="18" t="str">
        <f t="shared" ref="T108:T138" si="21">IF(V108="","",K$6)</f>
        <v/>
      </c>
      <c r="U108" s="4" t="str">
        <f t="shared" ref="U108:U137" si="22">IF(V108="","",$K$7)</f>
        <v/>
      </c>
      <c r="V108" s="2" t="str">
        <f t="shared" ref="V108:V138" si="23">IF(K11&gt;0,K11,"")</f>
        <v/>
      </c>
    </row>
    <row r="109" spans="18:22">
      <c r="R109" s="4" t="str">
        <f t="shared" si="19"/>
        <v/>
      </c>
      <c r="S109" s="37" t="str">
        <f t="shared" si="20"/>
        <v/>
      </c>
      <c r="T109" s="18" t="str">
        <f t="shared" si="21"/>
        <v/>
      </c>
      <c r="U109" s="4" t="str">
        <f t="shared" si="22"/>
        <v/>
      </c>
      <c r="V109" s="2" t="str">
        <f t="shared" si="23"/>
        <v/>
      </c>
    </row>
    <row r="110" spans="18:22">
      <c r="R110" s="4" t="str">
        <f t="shared" si="19"/>
        <v/>
      </c>
      <c r="S110" s="37" t="str">
        <f t="shared" si="20"/>
        <v/>
      </c>
      <c r="T110" s="18" t="str">
        <f t="shared" si="21"/>
        <v/>
      </c>
      <c r="U110" s="4" t="str">
        <f t="shared" si="22"/>
        <v/>
      </c>
      <c r="V110" s="2" t="str">
        <f t="shared" si="23"/>
        <v/>
      </c>
    </row>
    <row r="111" spans="18:22">
      <c r="R111" s="4" t="str">
        <f t="shared" si="19"/>
        <v/>
      </c>
      <c r="S111" s="37" t="str">
        <f t="shared" si="20"/>
        <v/>
      </c>
      <c r="T111" s="18" t="str">
        <f t="shared" si="21"/>
        <v/>
      </c>
      <c r="U111" s="4" t="str">
        <f t="shared" si="22"/>
        <v/>
      </c>
      <c r="V111" s="2" t="str">
        <f t="shared" si="23"/>
        <v/>
      </c>
    </row>
    <row r="112" spans="18:22">
      <c r="R112" s="4" t="str">
        <f t="shared" si="19"/>
        <v/>
      </c>
      <c r="S112" s="37" t="str">
        <f t="shared" si="20"/>
        <v/>
      </c>
      <c r="T112" s="18" t="str">
        <f t="shared" si="21"/>
        <v/>
      </c>
      <c r="U112" s="4" t="str">
        <f t="shared" si="22"/>
        <v/>
      </c>
      <c r="V112" s="2" t="str">
        <f t="shared" si="23"/>
        <v/>
      </c>
    </row>
    <row r="113" spans="18:22">
      <c r="R113" s="4" t="str">
        <f t="shared" si="19"/>
        <v/>
      </c>
      <c r="S113" s="37" t="str">
        <f t="shared" si="20"/>
        <v/>
      </c>
      <c r="T113" s="18" t="str">
        <f t="shared" si="21"/>
        <v/>
      </c>
      <c r="U113" s="4" t="str">
        <f t="shared" si="22"/>
        <v/>
      </c>
      <c r="V113" s="2" t="str">
        <f t="shared" si="23"/>
        <v/>
      </c>
    </row>
    <row r="114" spans="18:22">
      <c r="R114" s="4" t="str">
        <f t="shared" si="19"/>
        <v/>
      </c>
      <c r="S114" s="37" t="str">
        <f t="shared" si="20"/>
        <v/>
      </c>
      <c r="T114" s="18" t="str">
        <f t="shared" si="21"/>
        <v/>
      </c>
      <c r="U114" s="4" t="str">
        <f t="shared" si="22"/>
        <v/>
      </c>
      <c r="V114" s="2" t="str">
        <f t="shared" si="23"/>
        <v/>
      </c>
    </row>
    <row r="115" spans="18:22">
      <c r="R115" s="4" t="str">
        <f t="shared" si="19"/>
        <v/>
      </c>
      <c r="S115" s="37" t="str">
        <f t="shared" si="20"/>
        <v/>
      </c>
      <c r="T115" s="18" t="str">
        <f t="shared" si="21"/>
        <v/>
      </c>
      <c r="U115" s="4" t="str">
        <f t="shared" si="22"/>
        <v/>
      </c>
      <c r="V115" s="2" t="str">
        <f t="shared" si="23"/>
        <v/>
      </c>
    </row>
    <row r="116" spans="18:22">
      <c r="R116" s="4" t="str">
        <f t="shared" si="19"/>
        <v/>
      </c>
      <c r="S116" s="37" t="str">
        <f t="shared" si="20"/>
        <v/>
      </c>
      <c r="T116" s="18" t="str">
        <f t="shared" si="21"/>
        <v/>
      </c>
      <c r="U116" s="4" t="str">
        <f t="shared" si="22"/>
        <v/>
      </c>
      <c r="V116" s="2" t="str">
        <f t="shared" si="23"/>
        <v/>
      </c>
    </row>
    <row r="117" spans="18:22">
      <c r="R117" s="4" t="str">
        <f t="shared" si="19"/>
        <v/>
      </c>
      <c r="S117" s="37" t="str">
        <f t="shared" si="20"/>
        <v/>
      </c>
      <c r="T117" s="18" t="str">
        <f t="shared" si="21"/>
        <v/>
      </c>
      <c r="U117" s="4" t="str">
        <f t="shared" si="22"/>
        <v/>
      </c>
      <c r="V117" s="2" t="str">
        <f t="shared" si="23"/>
        <v/>
      </c>
    </row>
    <row r="118" spans="18:22">
      <c r="R118" s="4" t="str">
        <f t="shared" si="19"/>
        <v/>
      </c>
      <c r="S118" s="37" t="str">
        <f t="shared" si="20"/>
        <v/>
      </c>
      <c r="T118" s="18" t="str">
        <f t="shared" si="21"/>
        <v/>
      </c>
      <c r="U118" s="4" t="str">
        <f t="shared" si="22"/>
        <v/>
      </c>
      <c r="V118" s="2" t="str">
        <f t="shared" si="23"/>
        <v/>
      </c>
    </row>
    <row r="119" spans="18:22">
      <c r="R119" s="4" t="str">
        <f t="shared" si="19"/>
        <v/>
      </c>
      <c r="S119" s="37" t="str">
        <f t="shared" si="20"/>
        <v/>
      </c>
      <c r="T119" s="18" t="str">
        <f t="shared" si="21"/>
        <v/>
      </c>
      <c r="U119" s="4" t="str">
        <f t="shared" si="22"/>
        <v/>
      </c>
      <c r="V119" s="2" t="str">
        <f t="shared" si="23"/>
        <v/>
      </c>
    </row>
    <row r="120" spans="18:22">
      <c r="R120" s="4" t="str">
        <f t="shared" si="19"/>
        <v/>
      </c>
      <c r="S120" s="37" t="str">
        <f t="shared" si="20"/>
        <v/>
      </c>
      <c r="T120" s="18" t="str">
        <f t="shared" si="21"/>
        <v/>
      </c>
      <c r="U120" s="4" t="str">
        <f t="shared" si="22"/>
        <v/>
      </c>
      <c r="V120" s="2" t="str">
        <f t="shared" si="23"/>
        <v/>
      </c>
    </row>
    <row r="121" spans="18:22">
      <c r="R121" s="4" t="str">
        <f t="shared" si="19"/>
        <v/>
      </c>
      <c r="S121" s="37" t="str">
        <f t="shared" si="20"/>
        <v/>
      </c>
      <c r="T121" s="18" t="str">
        <f t="shared" si="21"/>
        <v/>
      </c>
      <c r="U121" s="4" t="str">
        <f t="shared" si="22"/>
        <v/>
      </c>
      <c r="V121" s="2" t="str">
        <f t="shared" si="23"/>
        <v/>
      </c>
    </row>
    <row r="122" spans="18:22">
      <c r="R122" s="4" t="str">
        <f t="shared" si="19"/>
        <v/>
      </c>
      <c r="S122" s="37" t="str">
        <f t="shared" si="20"/>
        <v/>
      </c>
      <c r="T122" s="18" t="str">
        <f t="shared" si="21"/>
        <v/>
      </c>
      <c r="U122" s="4" t="str">
        <f t="shared" si="22"/>
        <v/>
      </c>
      <c r="V122" s="2" t="str">
        <f t="shared" si="23"/>
        <v/>
      </c>
    </row>
    <row r="123" spans="18:22">
      <c r="R123" s="4" t="str">
        <f t="shared" si="19"/>
        <v/>
      </c>
      <c r="S123" s="37" t="str">
        <f t="shared" si="20"/>
        <v/>
      </c>
      <c r="T123" s="18" t="str">
        <f t="shared" si="21"/>
        <v/>
      </c>
      <c r="U123" s="4" t="str">
        <f t="shared" si="22"/>
        <v/>
      </c>
      <c r="V123" s="2" t="str">
        <f t="shared" si="23"/>
        <v/>
      </c>
    </row>
    <row r="124" spans="18:22">
      <c r="R124" s="4" t="str">
        <f t="shared" si="19"/>
        <v/>
      </c>
      <c r="S124" s="37" t="str">
        <f t="shared" si="20"/>
        <v/>
      </c>
      <c r="T124" s="18" t="str">
        <f t="shared" si="21"/>
        <v/>
      </c>
      <c r="U124" s="4" t="str">
        <f t="shared" si="22"/>
        <v/>
      </c>
      <c r="V124" s="2" t="str">
        <f t="shared" si="23"/>
        <v/>
      </c>
    </row>
    <row r="125" spans="18:22">
      <c r="R125" s="4" t="str">
        <f t="shared" si="19"/>
        <v/>
      </c>
      <c r="S125" s="37" t="str">
        <f t="shared" si="20"/>
        <v/>
      </c>
      <c r="T125" s="18" t="str">
        <f t="shared" si="21"/>
        <v/>
      </c>
      <c r="U125" s="4" t="str">
        <f t="shared" si="22"/>
        <v/>
      </c>
      <c r="V125" s="2" t="str">
        <f t="shared" si="23"/>
        <v/>
      </c>
    </row>
    <row r="126" spans="18:22">
      <c r="R126" s="4" t="str">
        <f t="shared" si="19"/>
        <v/>
      </c>
      <c r="S126" s="37" t="str">
        <f t="shared" si="20"/>
        <v/>
      </c>
      <c r="T126" s="18" t="str">
        <f t="shared" si="21"/>
        <v/>
      </c>
      <c r="U126" s="4" t="str">
        <f t="shared" si="22"/>
        <v/>
      </c>
      <c r="V126" s="2" t="str">
        <f t="shared" si="23"/>
        <v/>
      </c>
    </row>
    <row r="127" spans="18:22">
      <c r="R127" s="4" t="str">
        <f t="shared" si="19"/>
        <v/>
      </c>
      <c r="S127" s="37" t="str">
        <f t="shared" si="20"/>
        <v/>
      </c>
      <c r="T127" s="18" t="str">
        <f t="shared" si="21"/>
        <v/>
      </c>
      <c r="U127" s="4" t="str">
        <f t="shared" si="22"/>
        <v/>
      </c>
      <c r="V127" s="2" t="str">
        <f t="shared" si="23"/>
        <v/>
      </c>
    </row>
    <row r="128" spans="18:22">
      <c r="R128" s="4" t="str">
        <f t="shared" si="19"/>
        <v/>
      </c>
      <c r="S128" s="37" t="str">
        <f t="shared" si="20"/>
        <v/>
      </c>
      <c r="T128" s="18" t="str">
        <f t="shared" si="21"/>
        <v/>
      </c>
      <c r="U128" s="4" t="str">
        <f t="shared" si="22"/>
        <v/>
      </c>
      <c r="V128" s="2" t="str">
        <f t="shared" si="23"/>
        <v/>
      </c>
    </row>
    <row r="129" spans="18:22">
      <c r="R129" s="4" t="str">
        <f t="shared" si="19"/>
        <v/>
      </c>
      <c r="S129" s="37" t="str">
        <f t="shared" si="20"/>
        <v/>
      </c>
      <c r="T129" s="18" t="str">
        <f t="shared" si="21"/>
        <v/>
      </c>
      <c r="U129" s="4" t="str">
        <f t="shared" si="22"/>
        <v/>
      </c>
      <c r="V129" s="2" t="str">
        <f t="shared" si="23"/>
        <v/>
      </c>
    </row>
    <row r="130" spans="18:22">
      <c r="R130" s="4" t="str">
        <f t="shared" si="19"/>
        <v/>
      </c>
      <c r="S130" s="37" t="str">
        <f t="shared" si="20"/>
        <v/>
      </c>
      <c r="T130" s="18" t="str">
        <f t="shared" si="21"/>
        <v/>
      </c>
      <c r="U130" s="4" t="str">
        <f t="shared" si="22"/>
        <v/>
      </c>
      <c r="V130" s="2" t="str">
        <f t="shared" si="23"/>
        <v/>
      </c>
    </row>
    <row r="131" spans="18:22">
      <c r="R131" s="4" t="str">
        <f t="shared" si="19"/>
        <v/>
      </c>
      <c r="S131" s="37" t="str">
        <f t="shared" si="20"/>
        <v/>
      </c>
      <c r="T131" s="18" t="str">
        <f t="shared" si="21"/>
        <v/>
      </c>
      <c r="U131" s="4" t="str">
        <f t="shared" si="22"/>
        <v/>
      </c>
      <c r="V131" s="2" t="str">
        <f t="shared" si="23"/>
        <v/>
      </c>
    </row>
    <row r="132" spans="18:22">
      <c r="R132" s="4" t="str">
        <f t="shared" si="19"/>
        <v/>
      </c>
      <c r="S132" s="37" t="str">
        <f t="shared" si="20"/>
        <v/>
      </c>
      <c r="T132" s="18" t="str">
        <f t="shared" si="21"/>
        <v/>
      </c>
      <c r="U132" s="4" t="str">
        <f t="shared" si="22"/>
        <v/>
      </c>
      <c r="V132" s="2" t="str">
        <f t="shared" si="23"/>
        <v/>
      </c>
    </row>
    <row r="133" spans="18:22">
      <c r="R133" s="4" t="str">
        <f t="shared" si="19"/>
        <v/>
      </c>
      <c r="S133" s="37" t="str">
        <f t="shared" si="20"/>
        <v/>
      </c>
      <c r="T133" s="18" t="str">
        <f t="shared" si="21"/>
        <v/>
      </c>
      <c r="U133" s="4" t="str">
        <f t="shared" si="22"/>
        <v/>
      </c>
      <c r="V133" s="2" t="str">
        <f t="shared" si="23"/>
        <v/>
      </c>
    </row>
    <row r="134" spans="18:22">
      <c r="R134" s="4" t="str">
        <f t="shared" si="19"/>
        <v/>
      </c>
      <c r="S134" s="37" t="str">
        <f t="shared" si="20"/>
        <v/>
      </c>
      <c r="T134" s="18" t="str">
        <f t="shared" si="21"/>
        <v/>
      </c>
      <c r="U134" s="4" t="str">
        <f t="shared" si="22"/>
        <v/>
      </c>
      <c r="V134" s="2" t="str">
        <f t="shared" si="23"/>
        <v/>
      </c>
    </row>
    <row r="135" spans="18:22">
      <c r="R135" s="4" t="str">
        <f t="shared" si="19"/>
        <v/>
      </c>
      <c r="S135" s="37" t="str">
        <f t="shared" si="20"/>
        <v/>
      </c>
      <c r="T135" s="18" t="str">
        <f t="shared" si="21"/>
        <v/>
      </c>
      <c r="U135" s="4" t="str">
        <f t="shared" si="22"/>
        <v/>
      </c>
      <c r="V135" s="2" t="str">
        <f t="shared" si="23"/>
        <v/>
      </c>
    </row>
    <row r="136" spans="18:22">
      <c r="R136" s="4" t="str">
        <f t="shared" si="19"/>
        <v/>
      </c>
      <c r="S136" s="37" t="str">
        <f t="shared" si="20"/>
        <v/>
      </c>
      <c r="T136" s="18" t="str">
        <f t="shared" si="21"/>
        <v/>
      </c>
      <c r="U136" s="4" t="str">
        <f t="shared" si="22"/>
        <v/>
      </c>
      <c r="V136" s="2" t="str">
        <f t="shared" si="23"/>
        <v/>
      </c>
    </row>
    <row r="137" spans="18:22">
      <c r="R137" s="4" t="str">
        <f t="shared" si="19"/>
        <v/>
      </c>
      <c r="S137" s="37" t="str">
        <f t="shared" si="20"/>
        <v/>
      </c>
      <c r="T137" s="18" t="str">
        <f t="shared" si="21"/>
        <v/>
      </c>
      <c r="U137" s="4" t="str">
        <f t="shared" si="22"/>
        <v/>
      </c>
      <c r="V137" s="2" t="str">
        <f t="shared" si="23"/>
        <v/>
      </c>
    </row>
    <row r="138" spans="18:22">
      <c r="R138" s="4" t="str">
        <f t="shared" si="19"/>
        <v/>
      </c>
      <c r="S138" s="37" t="str">
        <f t="shared" si="20"/>
        <v/>
      </c>
      <c r="T138" s="18" t="str">
        <f t="shared" si="21"/>
        <v/>
      </c>
      <c r="U138" s="4" t="str">
        <f t="shared" ref="U138:U169" si="24">IF(V138="","",$L$7)</f>
        <v/>
      </c>
      <c r="V138" s="2" t="str">
        <f t="shared" si="23"/>
        <v/>
      </c>
    </row>
    <row r="139" spans="18:22">
      <c r="R139" s="4" t="str">
        <f t="shared" si="19"/>
        <v/>
      </c>
      <c r="S139" s="37" t="str">
        <f t="shared" ref="S139:S169" si="25">IF(V139="","",B11)</f>
        <v/>
      </c>
      <c r="T139" s="18" t="str">
        <f t="shared" ref="T139:T169" si="26">IF(V139="","",L$6)</f>
        <v/>
      </c>
      <c r="U139" s="4" t="str">
        <f t="shared" si="24"/>
        <v/>
      </c>
      <c r="V139" s="2" t="str">
        <f t="shared" ref="V139:V169" si="27">IF(L11&gt;0,L11,"")</f>
        <v/>
      </c>
    </row>
    <row r="140" spans="18:22">
      <c r="R140" s="4" t="str">
        <f t="shared" si="19"/>
        <v/>
      </c>
      <c r="S140" s="37" t="str">
        <f t="shared" si="25"/>
        <v/>
      </c>
      <c r="T140" s="18" t="str">
        <f t="shared" si="26"/>
        <v/>
      </c>
      <c r="U140" s="4" t="str">
        <f t="shared" si="24"/>
        <v/>
      </c>
      <c r="V140" s="2" t="str">
        <f t="shared" si="27"/>
        <v/>
      </c>
    </row>
    <row r="141" spans="18:22">
      <c r="R141" s="4" t="str">
        <f t="shared" si="19"/>
        <v/>
      </c>
      <c r="S141" s="37" t="str">
        <f t="shared" si="25"/>
        <v/>
      </c>
      <c r="T141" s="18" t="str">
        <f t="shared" si="26"/>
        <v/>
      </c>
      <c r="U141" s="4" t="str">
        <f t="shared" si="24"/>
        <v/>
      </c>
      <c r="V141" s="2" t="str">
        <f t="shared" si="27"/>
        <v/>
      </c>
    </row>
    <row r="142" spans="18:22">
      <c r="R142" s="4" t="str">
        <f t="shared" si="19"/>
        <v/>
      </c>
      <c r="S142" s="37" t="str">
        <f t="shared" si="25"/>
        <v/>
      </c>
      <c r="T142" s="18" t="str">
        <f t="shared" si="26"/>
        <v/>
      </c>
      <c r="U142" s="4" t="str">
        <f t="shared" si="24"/>
        <v/>
      </c>
      <c r="V142" s="2" t="str">
        <f t="shared" si="27"/>
        <v/>
      </c>
    </row>
    <row r="143" spans="18:22">
      <c r="R143" s="4" t="str">
        <f t="shared" ref="R143:R200" si="28">IF(V143="","",$C$5)</f>
        <v/>
      </c>
      <c r="S143" s="37" t="str">
        <f t="shared" si="25"/>
        <v/>
      </c>
      <c r="T143" s="18" t="str">
        <f t="shared" si="26"/>
        <v/>
      </c>
      <c r="U143" s="4" t="str">
        <f t="shared" si="24"/>
        <v/>
      </c>
      <c r="V143" s="2" t="str">
        <f t="shared" si="27"/>
        <v/>
      </c>
    </row>
    <row r="144" spans="18:22">
      <c r="R144" s="4" t="str">
        <f t="shared" si="28"/>
        <v/>
      </c>
      <c r="S144" s="37" t="str">
        <f t="shared" si="25"/>
        <v/>
      </c>
      <c r="T144" s="18" t="str">
        <f t="shared" si="26"/>
        <v/>
      </c>
      <c r="U144" s="4" t="str">
        <f t="shared" si="24"/>
        <v/>
      </c>
      <c r="V144" s="2" t="str">
        <f t="shared" si="27"/>
        <v/>
      </c>
    </row>
    <row r="145" spans="18:22">
      <c r="R145" s="4" t="str">
        <f t="shared" si="28"/>
        <v/>
      </c>
      <c r="S145" s="37" t="str">
        <f t="shared" si="25"/>
        <v/>
      </c>
      <c r="T145" s="18" t="str">
        <f t="shared" si="26"/>
        <v/>
      </c>
      <c r="U145" s="4" t="str">
        <f t="shared" si="24"/>
        <v/>
      </c>
      <c r="V145" s="2" t="str">
        <f t="shared" si="27"/>
        <v/>
      </c>
    </row>
    <row r="146" spans="18:22">
      <c r="R146" s="4" t="str">
        <f t="shared" si="28"/>
        <v/>
      </c>
      <c r="S146" s="37" t="str">
        <f t="shared" si="25"/>
        <v/>
      </c>
      <c r="T146" s="18" t="str">
        <f t="shared" si="26"/>
        <v/>
      </c>
      <c r="U146" s="4" t="str">
        <f t="shared" si="24"/>
        <v/>
      </c>
      <c r="V146" s="2" t="str">
        <f t="shared" si="27"/>
        <v/>
      </c>
    </row>
    <row r="147" spans="18:22">
      <c r="R147" s="4" t="str">
        <f t="shared" si="28"/>
        <v/>
      </c>
      <c r="S147" s="37" t="str">
        <f t="shared" si="25"/>
        <v/>
      </c>
      <c r="T147" s="18" t="str">
        <f t="shared" si="26"/>
        <v/>
      </c>
      <c r="U147" s="4" t="str">
        <f t="shared" si="24"/>
        <v/>
      </c>
      <c r="V147" s="2" t="str">
        <f t="shared" si="27"/>
        <v/>
      </c>
    </row>
    <row r="148" spans="18:22">
      <c r="R148" s="4" t="str">
        <f t="shared" si="28"/>
        <v/>
      </c>
      <c r="S148" s="37" t="str">
        <f t="shared" si="25"/>
        <v/>
      </c>
      <c r="T148" s="18" t="str">
        <f t="shared" si="26"/>
        <v/>
      </c>
      <c r="U148" s="4" t="str">
        <f t="shared" si="24"/>
        <v/>
      </c>
      <c r="V148" s="2" t="str">
        <f t="shared" si="27"/>
        <v/>
      </c>
    </row>
    <row r="149" spans="18:22">
      <c r="R149" s="4" t="str">
        <f t="shared" si="28"/>
        <v/>
      </c>
      <c r="S149" s="37" t="str">
        <f t="shared" si="25"/>
        <v/>
      </c>
      <c r="T149" s="18" t="str">
        <f t="shared" si="26"/>
        <v/>
      </c>
      <c r="U149" s="4" t="str">
        <f t="shared" si="24"/>
        <v/>
      </c>
      <c r="V149" s="2" t="str">
        <f t="shared" si="27"/>
        <v/>
      </c>
    </row>
    <row r="150" spans="18:22">
      <c r="R150" s="4" t="str">
        <f t="shared" si="28"/>
        <v/>
      </c>
      <c r="S150" s="37" t="str">
        <f t="shared" si="25"/>
        <v/>
      </c>
      <c r="T150" s="18" t="str">
        <f t="shared" si="26"/>
        <v/>
      </c>
      <c r="U150" s="4" t="str">
        <f t="shared" si="24"/>
        <v/>
      </c>
      <c r="V150" s="2" t="str">
        <f t="shared" si="27"/>
        <v/>
      </c>
    </row>
    <row r="151" spans="18:22">
      <c r="R151" s="4" t="str">
        <f t="shared" si="28"/>
        <v/>
      </c>
      <c r="S151" s="37" t="str">
        <f t="shared" si="25"/>
        <v/>
      </c>
      <c r="T151" s="18" t="str">
        <f t="shared" si="26"/>
        <v/>
      </c>
      <c r="U151" s="4" t="str">
        <f t="shared" si="24"/>
        <v/>
      </c>
      <c r="V151" s="2" t="str">
        <f t="shared" si="27"/>
        <v/>
      </c>
    </row>
    <row r="152" spans="18:22">
      <c r="R152" s="4" t="str">
        <f t="shared" si="28"/>
        <v/>
      </c>
      <c r="S152" s="37" t="str">
        <f t="shared" si="25"/>
        <v/>
      </c>
      <c r="T152" s="18" t="str">
        <f t="shared" si="26"/>
        <v/>
      </c>
      <c r="U152" s="4" t="str">
        <f t="shared" si="24"/>
        <v/>
      </c>
      <c r="V152" s="2" t="str">
        <f t="shared" si="27"/>
        <v/>
      </c>
    </row>
    <row r="153" spans="18:22">
      <c r="R153" s="4" t="str">
        <f t="shared" si="28"/>
        <v/>
      </c>
      <c r="S153" s="37" t="str">
        <f t="shared" si="25"/>
        <v/>
      </c>
      <c r="T153" s="18" t="str">
        <f t="shared" si="26"/>
        <v/>
      </c>
      <c r="U153" s="4" t="str">
        <f t="shared" si="24"/>
        <v/>
      </c>
      <c r="V153" s="2" t="str">
        <f t="shared" si="27"/>
        <v/>
      </c>
    </row>
    <row r="154" spans="18:22">
      <c r="R154" s="4" t="str">
        <f t="shared" si="28"/>
        <v/>
      </c>
      <c r="S154" s="37" t="str">
        <f t="shared" si="25"/>
        <v/>
      </c>
      <c r="T154" s="18" t="str">
        <f t="shared" si="26"/>
        <v/>
      </c>
      <c r="U154" s="4" t="str">
        <f t="shared" si="24"/>
        <v/>
      </c>
      <c r="V154" s="2" t="str">
        <f t="shared" si="27"/>
        <v/>
      </c>
    </row>
    <row r="155" spans="18:22">
      <c r="R155" s="4" t="str">
        <f t="shared" si="28"/>
        <v/>
      </c>
      <c r="S155" s="37" t="str">
        <f t="shared" si="25"/>
        <v/>
      </c>
      <c r="T155" s="18" t="str">
        <f t="shared" si="26"/>
        <v/>
      </c>
      <c r="U155" s="4" t="str">
        <f t="shared" si="24"/>
        <v/>
      </c>
      <c r="V155" s="2" t="str">
        <f t="shared" si="27"/>
        <v/>
      </c>
    </row>
    <row r="156" spans="18:22">
      <c r="R156" s="4" t="str">
        <f t="shared" si="28"/>
        <v/>
      </c>
      <c r="S156" s="37" t="str">
        <f t="shared" si="25"/>
        <v/>
      </c>
      <c r="T156" s="18" t="str">
        <f t="shared" si="26"/>
        <v/>
      </c>
      <c r="U156" s="4" t="str">
        <f t="shared" si="24"/>
        <v/>
      </c>
      <c r="V156" s="2" t="str">
        <f t="shared" si="27"/>
        <v/>
      </c>
    </row>
    <row r="157" spans="18:22">
      <c r="R157" s="4" t="str">
        <f t="shared" si="28"/>
        <v/>
      </c>
      <c r="S157" s="37" t="str">
        <f t="shared" si="25"/>
        <v/>
      </c>
      <c r="T157" s="18" t="str">
        <f t="shared" si="26"/>
        <v/>
      </c>
      <c r="U157" s="4" t="str">
        <f t="shared" si="24"/>
        <v/>
      </c>
      <c r="V157" s="2" t="str">
        <f t="shared" si="27"/>
        <v/>
      </c>
    </row>
    <row r="158" spans="18:22">
      <c r="R158" s="4" t="str">
        <f t="shared" si="28"/>
        <v/>
      </c>
      <c r="S158" s="37" t="str">
        <f t="shared" si="25"/>
        <v/>
      </c>
      <c r="T158" s="18" t="str">
        <f t="shared" si="26"/>
        <v/>
      </c>
      <c r="U158" s="4" t="str">
        <f t="shared" si="24"/>
        <v/>
      </c>
      <c r="V158" s="2" t="str">
        <f t="shared" si="27"/>
        <v/>
      </c>
    </row>
    <row r="159" spans="18:22">
      <c r="R159" s="4" t="str">
        <f t="shared" si="28"/>
        <v/>
      </c>
      <c r="S159" s="37" t="str">
        <f t="shared" si="25"/>
        <v/>
      </c>
      <c r="T159" s="18" t="str">
        <f t="shared" si="26"/>
        <v/>
      </c>
      <c r="U159" s="4" t="str">
        <f t="shared" si="24"/>
        <v/>
      </c>
      <c r="V159" s="2" t="str">
        <f t="shared" si="27"/>
        <v/>
      </c>
    </row>
    <row r="160" spans="18:22">
      <c r="R160" s="4" t="str">
        <f t="shared" si="28"/>
        <v/>
      </c>
      <c r="S160" s="37" t="str">
        <f t="shared" si="25"/>
        <v/>
      </c>
      <c r="T160" s="18" t="str">
        <f t="shared" si="26"/>
        <v/>
      </c>
      <c r="U160" s="4" t="str">
        <f t="shared" si="24"/>
        <v/>
      </c>
      <c r="V160" s="2" t="str">
        <f t="shared" si="27"/>
        <v/>
      </c>
    </row>
    <row r="161" spans="18:22">
      <c r="R161" s="4" t="str">
        <f t="shared" si="28"/>
        <v/>
      </c>
      <c r="S161" s="37" t="str">
        <f t="shared" si="25"/>
        <v/>
      </c>
      <c r="T161" s="18" t="str">
        <f t="shared" si="26"/>
        <v/>
      </c>
      <c r="U161" s="4" t="str">
        <f t="shared" si="24"/>
        <v/>
      </c>
      <c r="V161" s="2" t="str">
        <f t="shared" si="27"/>
        <v/>
      </c>
    </row>
    <row r="162" spans="18:22">
      <c r="R162" s="4" t="str">
        <f t="shared" si="28"/>
        <v/>
      </c>
      <c r="S162" s="37" t="str">
        <f t="shared" si="25"/>
        <v/>
      </c>
      <c r="T162" s="18" t="str">
        <f t="shared" si="26"/>
        <v/>
      </c>
      <c r="U162" s="4" t="str">
        <f t="shared" si="24"/>
        <v/>
      </c>
      <c r="V162" s="2" t="str">
        <f t="shared" si="27"/>
        <v/>
      </c>
    </row>
    <row r="163" spans="18:22">
      <c r="R163" s="4" t="str">
        <f t="shared" si="28"/>
        <v/>
      </c>
      <c r="S163" s="37" t="str">
        <f t="shared" si="25"/>
        <v/>
      </c>
      <c r="T163" s="18" t="str">
        <f t="shared" si="26"/>
        <v/>
      </c>
      <c r="U163" s="4" t="str">
        <f t="shared" si="24"/>
        <v/>
      </c>
      <c r="V163" s="2" t="str">
        <f t="shared" si="27"/>
        <v/>
      </c>
    </row>
    <row r="164" spans="18:22">
      <c r="R164" s="4" t="str">
        <f t="shared" si="28"/>
        <v/>
      </c>
      <c r="S164" s="37" t="str">
        <f t="shared" si="25"/>
        <v/>
      </c>
      <c r="T164" s="18" t="str">
        <f t="shared" si="26"/>
        <v/>
      </c>
      <c r="U164" s="4" t="str">
        <f t="shared" si="24"/>
        <v/>
      </c>
      <c r="V164" s="2" t="str">
        <f t="shared" si="27"/>
        <v/>
      </c>
    </row>
    <row r="165" spans="18:22">
      <c r="R165" s="4" t="str">
        <f t="shared" si="28"/>
        <v/>
      </c>
      <c r="S165" s="37" t="str">
        <f t="shared" si="25"/>
        <v/>
      </c>
      <c r="T165" s="18" t="str">
        <f t="shared" si="26"/>
        <v/>
      </c>
      <c r="U165" s="4" t="str">
        <f t="shared" si="24"/>
        <v/>
      </c>
      <c r="V165" s="2" t="str">
        <f t="shared" si="27"/>
        <v/>
      </c>
    </row>
    <row r="166" spans="18:22">
      <c r="R166" s="4" t="str">
        <f t="shared" si="28"/>
        <v/>
      </c>
      <c r="S166" s="37" t="str">
        <f t="shared" si="25"/>
        <v/>
      </c>
      <c r="T166" s="18" t="str">
        <f t="shared" si="26"/>
        <v/>
      </c>
      <c r="U166" s="4" t="str">
        <f t="shared" si="24"/>
        <v/>
      </c>
      <c r="V166" s="2" t="str">
        <f t="shared" si="27"/>
        <v/>
      </c>
    </row>
    <row r="167" spans="18:22">
      <c r="R167" s="4" t="str">
        <f t="shared" si="28"/>
        <v/>
      </c>
      <c r="S167" s="37" t="str">
        <f t="shared" si="25"/>
        <v/>
      </c>
      <c r="T167" s="18" t="str">
        <f t="shared" si="26"/>
        <v/>
      </c>
      <c r="U167" s="4" t="str">
        <f t="shared" si="24"/>
        <v/>
      </c>
      <c r="V167" s="2" t="str">
        <f t="shared" si="27"/>
        <v/>
      </c>
    </row>
    <row r="168" spans="18:22">
      <c r="R168" s="4" t="str">
        <f t="shared" si="28"/>
        <v/>
      </c>
      <c r="S168" s="37" t="str">
        <f t="shared" si="25"/>
        <v/>
      </c>
      <c r="T168" s="18" t="str">
        <f t="shared" si="26"/>
        <v/>
      </c>
      <c r="U168" s="4" t="str">
        <f t="shared" si="24"/>
        <v/>
      </c>
      <c r="V168" s="2" t="str">
        <f t="shared" si="27"/>
        <v/>
      </c>
    </row>
    <row r="169" spans="18:22">
      <c r="R169" s="4" t="str">
        <f t="shared" si="28"/>
        <v/>
      </c>
      <c r="S169" s="37" t="str">
        <f t="shared" si="25"/>
        <v/>
      </c>
      <c r="T169" s="18" t="str">
        <f t="shared" si="26"/>
        <v/>
      </c>
      <c r="U169" s="4" t="str">
        <f t="shared" si="24"/>
        <v/>
      </c>
      <c r="V169" s="2" t="str">
        <f t="shared" si="27"/>
        <v/>
      </c>
    </row>
    <row r="170" spans="18:22">
      <c r="R170" s="4" t="str">
        <f t="shared" si="28"/>
        <v/>
      </c>
      <c r="S170" s="37" t="str">
        <f t="shared" ref="S170:S200" si="29">IF(V170="","",B11)</f>
        <v/>
      </c>
      <c r="T170" s="18" t="str">
        <f t="shared" ref="T170:T200" si="30">IF(V170="","",M$6)</f>
        <v/>
      </c>
      <c r="U170" s="4" t="str">
        <f t="shared" ref="U170:U200" si="31">IF(V170="","",$M$7)</f>
        <v/>
      </c>
      <c r="V170" s="2" t="str">
        <f t="shared" ref="V170:V200" si="32">IF(M11&gt;0,M11,"")</f>
        <v/>
      </c>
    </row>
    <row r="171" spans="18:22">
      <c r="R171" s="4" t="str">
        <f t="shared" si="28"/>
        <v/>
      </c>
      <c r="S171" s="37" t="str">
        <f t="shared" si="29"/>
        <v/>
      </c>
      <c r="T171" s="18" t="str">
        <f t="shared" si="30"/>
        <v/>
      </c>
      <c r="U171" s="4" t="str">
        <f t="shared" si="31"/>
        <v/>
      </c>
      <c r="V171" s="2" t="str">
        <f t="shared" si="32"/>
        <v/>
      </c>
    </row>
    <row r="172" spans="18:22">
      <c r="R172" s="4" t="str">
        <f t="shared" si="28"/>
        <v/>
      </c>
      <c r="S172" s="37" t="str">
        <f t="shared" si="29"/>
        <v/>
      </c>
      <c r="T172" s="18" t="str">
        <f t="shared" si="30"/>
        <v/>
      </c>
      <c r="U172" s="4" t="str">
        <f t="shared" si="31"/>
        <v/>
      </c>
      <c r="V172" s="2" t="str">
        <f t="shared" si="32"/>
        <v/>
      </c>
    </row>
    <row r="173" spans="18:22">
      <c r="R173" s="4" t="str">
        <f t="shared" si="28"/>
        <v/>
      </c>
      <c r="S173" s="37" t="str">
        <f t="shared" si="29"/>
        <v/>
      </c>
      <c r="T173" s="18" t="str">
        <f t="shared" si="30"/>
        <v/>
      </c>
      <c r="U173" s="4" t="str">
        <f t="shared" si="31"/>
        <v/>
      </c>
      <c r="V173" s="2" t="str">
        <f t="shared" si="32"/>
        <v/>
      </c>
    </row>
    <row r="174" spans="18:22">
      <c r="R174" s="4" t="str">
        <f t="shared" si="28"/>
        <v/>
      </c>
      <c r="S174" s="37" t="str">
        <f t="shared" si="29"/>
        <v/>
      </c>
      <c r="T174" s="18" t="str">
        <f t="shared" si="30"/>
        <v/>
      </c>
      <c r="U174" s="4" t="str">
        <f t="shared" si="31"/>
        <v/>
      </c>
      <c r="V174" s="2" t="str">
        <f t="shared" si="32"/>
        <v/>
      </c>
    </row>
    <row r="175" spans="18:22">
      <c r="R175" s="4" t="str">
        <f t="shared" si="28"/>
        <v/>
      </c>
      <c r="S175" s="37" t="str">
        <f t="shared" si="29"/>
        <v/>
      </c>
      <c r="T175" s="18" t="str">
        <f t="shared" si="30"/>
        <v/>
      </c>
      <c r="U175" s="4" t="str">
        <f t="shared" si="31"/>
        <v/>
      </c>
      <c r="V175" s="2" t="str">
        <f t="shared" si="32"/>
        <v/>
      </c>
    </row>
    <row r="176" spans="18:22">
      <c r="R176" s="4" t="str">
        <f t="shared" si="28"/>
        <v/>
      </c>
      <c r="S176" s="37" t="str">
        <f t="shared" si="29"/>
        <v/>
      </c>
      <c r="T176" s="18" t="str">
        <f t="shared" si="30"/>
        <v/>
      </c>
      <c r="U176" s="4" t="str">
        <f t="shared" si="31"/>
        <v/>
      </c>
      <c r="V176" s="2" t="str">
        <f t="shared" si="32"/>
        <v/>
      </c>
    </row>
    <row r="177" spans="18:22">
      <c r="R177" s="4" t="str">
        <f t="shared" si="28"/>
        <v/>
      </c>
      <c r="S177" s="37" t="str">
        <f t="shared" si="29"/>
        <v/>
      </c>
      <c r="T177" s="18" t="str">
        <f t="shared" si="30"/>
        <v/>
      </c>
      <c r="U177" s="4" t="str">
        <f t="shared" si="31"/>
        <v/>
      </c>
      <c r="V177" s="2" t="str">
        <f t="shared" si="32"/>
        <v/>
      </c>
    </row>
    <row r="178" spans="18:22">
      <c r="R178" s="4" t="str">
        <f t="shared" si="28"/>
        <v/>
      </c>
      <c r="S178" s="37" t="str">
        <f t="shared" si="29"/>
        <v/>
      </c>
      <c r="T178" s="18" t="str">
        <f t="shared" si="30"/>
        <v/>
      </c>
      <c r="U178" s="4" t="str">
        <f t="shared" si="31"/>
        <v/>
      </c>
      <c r="V178" s="2" t="str">
        <f t="shared" si="32"/>
        <v/>
      </c>
    </row>
    <row r="179" spans="18:22">
      <c r="R179" s="4" t="str">
        <f t="shared" si="28"/>
        <v/>
      </c>
      <c r="S179" s="37" t="str">
        <f t="shared" si="29"/>
        <v/>
      </c>
      <c r="T179" s="18" t="str">
        <f t="shared" si="30"/>
        <v/>
      </c>
      <c r="U179" s="4" t="str">
        <f t="shared" si="31"/>
        <v/>
      </c>
      <c r="V179" s="2" t="str">
        <f t="shared" si="32"/>
        <v/>
      </c>
    </row>
    <row r="180" spans="18:22">
      <c r="R180" s="4" t="str">
        <f t="shared" si="28"/>
        <v/>
      </c>
      <c r="S180" s="37" t="str">
        <f t="shared" si="29"/>
        <v/>
      </c>
      <c r="T180" s="18" t="str">
        <f t="shared" si="30"/>
        <v/>
      </c>
      <c r="U180" s="4" t="str">
        <f t="shared" si="31"/>
        <v/>
      </c>
      <c r="V180" s="2" t="str">
        <f t="shared" si="32"/>
        <v/>
      </c>
    </row>
    <row r="181" spans="18:22">
      <c r="R181" s="4" t="str">
        <f t="shared" si="28"/>
        <v/>
      </c>
      <c r="S181" s="37" t="str">
        <f t="shared" si="29"/>
        <v/>
      </c>
      <c r="T181" s="18" t="str">
        <f t="shared" si="30"/>
        <v/>
      </c>
      <c r="U181" s="4" t="str">
        <f t="shared" si="31"/>
        <v/>
      </c>
      <c r="V181" s="2" t="str">
        <f t="shared" si="32"/>
        <v/>
      </c>
    </row>
    <row r="182" spans="18:22">
      <c r="R182" s="4" t="str">
        <f t="shared" si="28"/>
        <v/>
      </c>
      <c r="S182" s="37" t="str">
        <f t="shared" si="29"/>
        <v/>
      </c>
      <c r="T182" s="18" t="str">
        <f t="shared" si="30"/>
        <v/>
      </c>
      <c r="U182" s="4" t="str">
        <f t="shared" si="31"/>
        <v/>
      </c>
      <c r="V182" s="2" t="str">
        <f t="shared" si="32"/>
        <v/>
      </c>
    </row>
    <row r="183" spans="18:22">
      <c r="R183" s="4" t="str">
        <f t="shared" si="28"/>
        <v/>
      </c>
      <c r="S183" s="37" t="str">
        <f t="shared" si="29"/>
        <v/>
      </c>
      <c r="T183" s="18" t="str">
        <f t="shared" si="30"/>
        <v/>
      </c>
      <c r="U183" s="4" t="str">
        <f t="shared" si="31"/>
        <v/>
      </c>
      <c r="V183" s="2" t="str">
        <f t="shared" si="32"/>
        <v/>
      </c>
    </row>
    <row r="184" spans="18:22">
      <c r="R184" s="4" t="str">
        <f t="shared" si="28"/>
        <v/>
      </c>
      <c r="S184" s="37" t="str">
        <f t="shared" si="29"/>
        <v/>
      </c>
      <c r="T184" s="18" t="str">
        <f t="shared" si="30"/>
        <v/>
      </c>
      <c r="U184" s="4" t="str">
        <f t="shared" si="31"/>
        <v/>
      </c>
      <c r="V184" s="2" t="str">
        <f t="shared" si="32"/>
        <v/>
      </c>
    </row>
    <row r="185" spans="18:22">
      <c r="R185" s="4" t="str">
        <f t="shared" si="28"/>
        <v/>
      </c>
      <c r="S185" s="37" t="str">
        <f t="shared" si="29"/>
        <v/>
      </c>
      <c r="T185" s="18" t="str">
        <f t="shared" si="30"/>
        <v/>
      </c>
      <c r="U185" s="4" t="str">
        <f t="shared" si="31"/>
        <v/>
      </c>
      <c r="V185" s="2" t="str">
        <f t="shared" si="32"/>
        <v/>
      </c>
    </row>
    <row r="186" spans="18:22">
      <c r="R186" s="4" t="str">
        <f t="shared" si="28"/>
        <v/>
      </c>
      <c r="S186" s="37" t="str">
        <f t="shared" si="29"/>
        <v/>
      </c>
      <c r="T186" s="18" t="str">
        <f t="shared" si="30"/>
        <v/>
      </c>
      <c r="U186" s="4" t="str">
        <f t="shared" si="31"/>
        <v/>
      </c>
      <c r="V186" s="2" t="str">
        <f t="shared" si="32"/>
        <v/>
      </c>
    </row>
    <row r="187" spans="18:22">
      <c r="R187" s="4" t="str">
        <f t="shared" si="28"/>
        <v/>
      </c>
      <c r="S187" s="37" t="str">
        <f t="shared" si="29"/>
        <v/>
      </c>
      <c r="T187" s="18" t="str">
        <f t="shared" si="30"/>
        <v/>
      </c>
      <c r="U187" s="4" t="str">
        <f t="shared" si="31"/>
        <v/>
      </c>
      <c r="V187" s="2" t="str">
        <f t="shared" si="32"/>
        <v/>
      </c>
    </row>
    <row r="188" spans="18:22">
      <c r="R188" s="4" t="str">
        <f t="shared" si="28"/>
        <v/>
      </c>
      <c r="S188" s="37" t="str">
        <f t="shared" si="29"/>
        <v/>
      </c>
      <c r="T188" s="18" t="str">
        <f t="shared" si="30"/>
        <v/>
      </c>
      <c r="U188" s="4" t="str">
        <f t="shared" si="31"/>
        <v/>
      </c>
      <c r="V188" s="2" t="str">
        <f t="shared" si="32"/>
        <v/>
      </c>
    </row>
    <row r="189" spans="18:22">
      <c r="R189" s="4" t="str">
        <f t="shared" si="28"/>
        <v/>
      </c>
      <c r="S189" s="37" t="str">
        <f t="shared" si="29"/>
        <v/>
      </c>
      <c r="T189" s="18" t="str">
        <f t="shared" si="30"/>
        <v/>
      </c>
      <c r="U189" s="4" t="str">
        <f t="shared" si="31"/>
        <v/>
      </c>
      <c r="V189" s="2" t="str">
        <f t="shared" si="32"/>
        <v/>
      </c>
    </row>
    <row r="190" spans="18:22">
      <c r="R190" s="4" t="str">
        <f t="shared" si="28"/>
        <v/>
      </c>
      <c r="S190" s="37" t="str">
        <f t="shared" si="29"/>
        <v/>
      </c>
      <c r="T190" s="18" t="str">
        <f t="shared" si="30"/>
        <v/>
      </c>
      <c r="U190" s="4" t="str">
        <f t="shared" si="31"/>
        <v/>
      </c>
      <c r="V190" s="2" t="str">
        <f t="shared" si="32"/>
        <v/>
      </c>
    </row>
    <row r="191" spans="18:22">
      <c r="R191" s="4" t="str">
        <f t="shared" si="28"/>
        <v/>
      </c>
      <c r="S191" s="37" t="str">
        <f t="shared" si="29"/>
        <v/>
      </c>
      <c r="T191" s="18" t="str">
        <f t="shared" si="30"/>
        <v/>
      </c>
      <c r="U191" s="4" t="str">
        <f t="shared" si="31"/>
        <v/>
      </c>
      <c r="V191" s="2" t="str">
        <f t="shared" si="32"/>
        <v/>
      </c>
    </row>
    <row r="192" spans="18:22">
      <c r="R192" s="4" t="str">
        <f t="shared" si="28"/>
        <v/>
      </c>
      <c r="S192" s="37" t="str">
        <f t="shared" si="29"/>
        <v/>
      </c>
      <c r="T192" s="18" t="str">
        <f t="shared" si="30"/>
        <v/>
      </c>
      <c r="U192" s="4" t="str">
        <f t="shared" si="31"/>
        <v/>
      </c>
      <c r="V192" s="2" t="str">
        <f t="shared" si="32"/>
        <v/>
      </c>
    </row>
    <row r="193" spans="18:22">
      <c r="R193" s="4" t="str">
        <f t="shared" si="28"/>
        <v/>
      </c>
      <c r="S193" s="37" t="str">
        <f t="shared" si="29"/>
        <v/>
      </c>
      <c r="T193" s="18" t="str">
        <f t="shared" si="30"/>
        <v/>
      </c>
      <c r="U193" s="4" t="str">
        <f t="shared" si="31"/>
        <v/>
      </c>
      <c r="V193" s="2" t="str">
        <f t="shared" si="32"/>
        <v/>
      </c>
    </row>
    <row r="194" spans="18:22">
      <c r="R194" s="4" t="str">
        <f t="shared" si="28"/>
        <v/>
      </c>
      <c r="S194" s="37" t="str">
        <f t="shared" si="29"/>
        <v/>
      </c>
      <c r="T194" s="18" t="str">
        <f t="shared" si="30"/>
        <v/>
      </c>
      <c r="U194" s="4" t="str">
        <f t="shared" si="31"/>
        <v/>
      </c>
      <c r="V194" s="2" t="str">
        <f t="shared" si="32"/>
        <v/>
      </c>
    </row>
    <row r="195" spans="18:22">
      <c r="R195" s="4" t="str">
        <f t="shared" si="28"/>
        <v/>
      </c>
      <c r="S195" s="37" t="str">
        <f t="shared" si="29"/>
        <v/>
      </c>
      <c r="T195" s="18" t="str">
        <f t="shared" si="30"/>
        <v/>
      </c>
      <c r="U195" s="4" t="str">
        <f t="shared" si="31"/>
        <v/>
      </c>
      <c r="V195" s="2" t="str">
        <f t="shared" si="32"/>
        <v/>
      </c>
    </row>
    <row r="196" spans="18:22">
      <c r="R196" s="4" t="str">
        <f t="shared" si="28"/>
        <v/>
      </c>
      <c r="S196" s="37" t="str">
        <f t="shared" si="29"/>
        <v/>
      </c>
      <c r="T196" s="18" t="str">
        <f t="shared" si="30"/>
        <v/>
      </c>
      <c r="U196" s="4" t="str">
        <f t="shared" si="31"/>
        <v/>
      </c>
      <c r="V196" s="2" t="str">
        <f t="shared" si="32"/>
        <v/>
      </c>
    </row>
    <row r="197" spans="18:22">
      <c r="R197" s="4" t="str">
        <f t="shared" si="28"/>
        <v/>
      </c>
      <c r="S197" s="37" t="str">
        <f t="shared" si="29"/>
        <v/>
      </c>
      <c r="T197" s="18" t="str">
        <f t="shared" si="30"/>
        <v/>
      </c>
      <c r="U197" s="4" t="str">
        <f t="shared" si="31"/>
        <v/>
      </c>
      <c r="V197" s="2" t="str">
        <f t="shared" si="32"/>
        <v/>
      </c>
    </row>
    <row r="198" spans="18:22">
      <c r="R198" s="4" t="str">
        <f t="shared" si="28"/>
        <v/>
      </c>
      <c r="S198" s="37" t="str">
        <f t="shared" si="29"/>
        <v/>
      </c>
      <c r="T198" s="18" t="str">
        <f t="shared" si="30"/>
        <v/>
      </c>
      <c r="U198" s="4" t="str">
        <f t="shared" si="31"/>
        <v/>
      </c>
      <c r="V198" s="2" t="str">
        <f t="shared" si="32"/>
        <v/>
      </c>
    </row>
    <row r="199" spans="18:22">
      <c r="R199" s="4" t="str">
        <f t="shared" si="28"/>
        <v/>
      </c>
      <c r="S199" s="37" t="str">
        <f t="shared" si="29"/>
        <v/>
      </c>
      <c r="T199" s="18" t="str">
        <f t="shared" si="30"/>
        <v/>
      </c>
      <c r="U199" s="4" t="str">
        <f t="shared" si="31"/>
        <v/>
      </c>
      <c r="V199" s="2" t="str">
        <f t="shared" si="32"/>
        <v/>
      </c>
    </row>
    <row r="200" spans="18:22">
      <c r="R200" s="4" t="str">
        <f t="shared" si="28"/>
        <v/>
      </c>
      <c r="S200" s="37" t="str">
        <f t="shared" si="29"/>
        <v/>
      </c>
      <c r="T200" s="18" t="str">
        <f t="shared" si="30"/>
        <v/>
      </c>
      <c r="U200" s="4" t="str">
        <f t="shared" si="31"/>
        <v/>
      </c>
      <c r="V200" s="2" t="str">
        <f t="shared" si="32"/>
        <v/>
      </c>
    </row>
    <row r="201" spans="18:22">
      <c r="R201" s="4" t="str">
        <f t="shared" ref="R201:R231" si="33">IF(V201="","",$C$5)</f>
        <v/>
      </c>
      <c r="S201" s="37" t="str">
        <f t="shared" ref="S201:S231" si="34">IF(V201="","",B11)</f>
        <v/>
      </c>
      <c r="T201" s="18" t="str">
        <f t="shared" ref="T201:T231" si="35">IF(V201="","",N$6)</f>
        <v/>
      </c>
      <c r="U201" s="4" t="str">
        <f t="shared" ref="U201:U231" si="36">IF(V201="","",$N$7)</f>
        <v/>
      </c>
      <c r="V201" s="2" t="str">
        <f t="shared" ref="V201:V231" si="37">IF(N11&gt;0,N11,"")</f>
        <v/>
      </c>
    </row>
    <row r="202" spans="18:22">
      <c r="R202" s="4" t="str">
        <f t="shared" si="33"/>
        <v/>
      </c>
      <c r="S202" s="37" t="str">
        <f t="shared" si="34"/>
        <v/>
      </c>
      <c r="T202" s="18" t="str">
        <f t="shared" si="35"/>
        <v/>
      </c>
      <c r="U202" s="4" t="str">
        <f t="shared" si="36"/>
        <v/>
      </c>
      <c r="V202" s="2" t="str">
        <f t="shared" si="37"/>
        <v/>
      </c>
    </row>
    <row r="203" spans="18:22">
      <c r="R203" s="4" t="str">
        <f t="shared" si="33"/>
        <v/>
      </c>
      <c r="S203" s="37" t="str">
        <f t="shared" si="34"/>
        <v/>
      </c>
      <c r="T203" s="18" t="str">
        <f t="shared" si="35"/>
        <v/>
      </c>
      <c r="U203" s="4" t="str">
        <f t="shared" si="36"/>
        <v/>
      </c>
      <c r="V203" s="2" t="str">
        <f t="shared" si="37"/>
        <v/>
      </c>
    </row>
    <row r="204" spans="18:22">
      <c r="R204" s="4" t="str">
        <f t="shared" si="33"/>
        <v/>
      </c>
      <c r="S204" s="37" t="str">
        <f t="shared" si="34"/>
        <v/>
      </c>
      <c r="T204" s="18" t="str">
        <f t="shared" si="35"/>
        <v/>
      </c>
      <c r="U204" s="4" t="str">
        <f t="shared" si="36"/>
        <v/>
      </c>
      <c r="V204" s="2" t="str">
        <f t="shared" si="37"/>
        <v/>
      </c>
    </row>
    <row r="205" spans="18:22">
      <c r="R205" s="4" t="str">
        <f t="shared" si="33"/>
        <v/>
      </c>
      <c r="S205" s="37" t="str">
        <f t="shared" si="34"/>
        <v/>
      </c>
      <c r="T205" s="18" t="str">
        <f t="shared" si="35"/>
        <v/>
      </c>
      <c r="U205" s="4" t="str">
        <f t="shared" si="36"/>
        <v/>
      </c>
      <c r="V205" s="2" t="str">
        <f t="shared" si="37"/>
        <v/>
      </c>
    </row>
    <row r="206" spans="18:22">
      <c r="R206" s="4" t="str">
        <f t="shared" si="33"/>
        <v/>
      </c>
      <c r="S206" s="37" t="str">
        <f t="shared" si="34"/>
        <v/>
      </c>
      <c r="T206" s="18" t="str">
        <f t="shared" si="35"/>
        <v/>
      </c>
      <c r="U206" s="4" t="str">
        <f t="shared" si="36"/>
        <v/>
      </c>
      <c r="V206" s="2" t="str">
        <f t="shared" si="37"/>
        <v/>
      </c>
    </row>
    <row r="207" spans="18:22">
      <c r="R207" s="4" t="str">
        <f t="shared" si="33"/>
        <v/>
      </c>
      <c r="S207" s="37" t="str">
        <f t="shared" si="34"/>
        <v/>
      </c>
      <c r="T207" s="18" t="str">
        <f t="shared" si="35"/>
        <v/>
      </c>
      <c r="U207" s="4" t="str">
        <f t="shared" si="36"/>
        <v/>
      </c>
      <c r="V207" s="2" t="str">
        <f t="shared" si="37"/>
        <v/>
      </c>
    </row>
    <row r="208" spans="18:22">
      <c r="R208" s="4" t="str">
        <f t="shared" si="33"/>
        <v/>
      </c>
      <c r="S208" s="37" t="str">
        <f t="shared" si="34"/>
        <v/>
      </c>
      <c r="T208" s="18" t="str">
        <f t="shared" si="35"/>
        <v/>
      </c>
      <c r="U208" s="4" t="str">
        <f t="shared" si="36"/>
        <v/>
      </c>
      <c r="V208" s="2" t="str">
        <f t="shared" si="37"/>
        <v/>
      </c>
    </row>
    <row r="209" spans="18:22">
      <c r="R209" s="4" t="str">
        <f t="shared" si="33"/>
        <v/>
      </c>
      <c r="S209" s="37" t="str">
        <f t="shared" si="34"/>
        <v/>
      </c>
      <c r="T209" s="18" t="str">
        <f t="shared" si="35"/>
        <v/>
      </c>
      <c r="U209" s="4" t="str">
        <f t="shared" si="36"/>
        <v/>
      </c>
      <c r="V209" s="2" t="str">
        <f t="shared" si="37"/>
        <v/>
      </c>
    </row>
    <row r="210" spans="18:22">
      <c r="R210" s="4" t="str">
        <f t="shared" si="33"/>
        <v/>
      </c>
      <c r="S210" s="37" t="str">
        <f t="shared" si="34"/>
        <v/>
      </c>
      <c r="T210" s="18" t="str">
        <f t="shared" si="35"/>
        <v/>
      </c>
      <c r="U210" s="4" t="str">
        <f t="shared" si="36"/>
        <v/>
      </c>
      <c r="V210" s="2" t="str">
        <f t="shared" si="37"/>
        <v/>
      </c>
    </row>
    <row r="211" spans="18:22">
      <c r="R211" s="4" t="str">
        <f t="shared" si="33"/>
        <v/>
      </c>
      <c r="S211" s="37" t="str">
        <f t="shared" si="34"/>
        <v/>
      </c>
      <c r="T211" s="18" t="str">
        <f t="shared" si="35"/>
        <v/>
      </c>
      <c r="U211" s="4" t="str">
        <f t="shared" si="36"/>
        <v/>
      </c>
      <c r="V211" s="2" t="str">
        <f t="shared" si="37"/>
        <v/>
      </c>
    </row>
    <row r="212" spans="18:22">
      <c r="R212" s="4" t="str">
        <f t="shared" si="33"/>
        <v/>
      </c>
      <c r="S212" s="37" t="str">
        <f t="shared" si="34"/>
        <v/>
      </c>
      <c r="T212" s="18" t="str">
        <f t="shared" si="35"/>
        <v/>
      </c>
      <c r="U212" s="4" t="str">
        <f t="shared" si="36"/>
        <v/>
      </c>
      <c r="V212" s="2" t="str">
        <f t="shared" si="37"/>
        <v/>
      </c>
    </row>
    <row r="213" spans="18:22">
      <c r="R213" s="4" t="str">
        <f t="shared" si="33"/>
        <v/>
      </c>
      <c r="S213" s="37" t="str">
        <f t="shared" si="34"/>
        <v/>
      </c>
      <c r="T213" s="18" t="str">
        <f t="shared" si="35"/>
        <v/>
      </c>
      <c r="U213" s="4" t="str">
        <f t="shared" si="36"/>
        <v/>
      </c>
      <c r="V213" s="2" t="str">
        <f t="shared" si="37"/>
        <v/>
      </c>
    </row>
    <row r="214" spans="18:22">
      <c r="R214" s="4" t="str">
        <f t="shared" si="33"/>
        <v/>
      </c>
      <c r="S214" s="37" t="str">
        <f t="shared" si="34"/>
        <v/>
      </c>
      <c r="T214" s="18" t="str">
        <f t="shared" si="35"/>
        <v/>
      </c>
      <c r="U214" s="4" t="str">
        <f t="shared" si="36"/>
        <v/>
      </c>
      <c r="V214" s="2" t="str">
        <f t="shared" si="37"/>
        <v/>
      </c>
    </row>
    <row r="215" spans="18:22">
      <c r="R215" s="4" t="str">
        <f t="shared" si="33"/>
        <v/>
      </c>
      <c r="S215" s="37" t="str">
        <f t="shared" si="34"/>
        <v/>
      </c>
      <c r="T215" s="18" t="str">
        <f t="shared" si="35"/>
        <v/>
      </c>
      <c r="U215" s="4" t="str">
        <f t="shared" si="36"/>
        <v/>
      </c>
      <c r="V215" s="2" t="str">
        <f t="shared" si="37"/>
        <v/>
      </c>
    </row>
    <row r="216" spans="18:22">
      <c r="R216" s="4" t="str">
        <f t="shared" si="33"/>
        <v/>
      </c>
      <c r="S216" s="37" t="str">
        <f t="shared" si="34"/>
        <v/>
      </c>
      <c r="T216" s="18" t="str">
        <f t="shared" si="35"/>
        <v/>
      </c>
      <c r="U216" s="4" t="str">
        <f t="shared" si="36"/>
        <v/>
      </c>
      <c r="V216" s="2" t="str">
        <f t="shared" si="37"/>
        <v/>
      </c>
    </row>
    <row r="217" spans="18:22">
      <c r="R217" s="4" t="str">
        <f t="shared" si="33"/>
        <v/>
      </c>
      <c r="S217" s="37" t="str">
        <f t="shared" si="34"/>
        <v/>
      </c>
      <c r="T217" s="18" t="str">
        <f t="shared" si="35"/>
        <v/>
      </c>
      <c r="U217" s="4" t="str">
        <f t="shared" si="36"/>
        <v/>
      </c>
      <c r="V217" s="2" t="str">
        <f t="shared" si="37"/>
        <v/>
      </c>
    </row>
    <row r="218" spans="18:22">
      <c r="R218" s="4" t="str">
        <f t="shared" si="33"/>
        <v/>
      </c>
      <c r="S218" s="37" t="str">
        <f t="shared" si="34"/>
        <v/>
      </c>
      <c r="T218" s="18" t="str">
        <f t="shared" si="35"/>
        <v/>
      </c>
      <c r="U218" s="4" t="str">
        <f t="shared" si="36"/>
        <v/>
      </c>
      <c r="V218" s="2" t="str">
        <f t="shared" si="37"/>
        <v/>
      </c>
    </row>
    <row r="219" spans="18:22">
      <c r="R219" s="4" t="str">
        <f t="shared" si="33"/>
        <v/>
      </c>
      <c r="S219" s="37" t="str">
        <f t="shared" si="34"/>
        <v/>
      </c>
      <c r="T219" s="18" t="str">
        <f t="shared" si="35"/>
        <v/>
      </c>
      <c r="U219" s="4" t="str">
        <f t="shared" si="36"/>
        <v/>
      </c>
      <c r="V219" s="2" t="str">
        <f t="shared" si="37"/>
        <v/>
      </c>
    </row>
    <row r="220" spans="18:22">
      <c r="R220" s="4" t="str">
        <f t="shared" si="33"/>
        <v/>
      </c>
      <c r="S220" s="37" t="str">
        <f t="shared" si="34"/>
        <v/>
      </c>
      <c r="T220" s="18" t="str">
        <f t="shared" si="35"/>
        <v/>
      </c>
      <c r="U220" s="4" t="str">
        <f t="shared" si="36"/>
        <v/>
      </c>
      <c r="V220" s="2" t="str">
        <f t="shared" si="37"/>
        <v/>
      </c>
    </row>
    <row r="221" spans="18:22">
      <c r="R221" s="4" t="str">
        <f t="shared" si="33"/>
        <v/>
      </c>
      <c r="S221" s="37" t="str">
        <f t="shared" si="34"/>
        <v/>
      </c>
      <c r="T221" s="18" t="str">
        <f t="shared" si="35"/>
        <v/>
      </c>
      <c r="U221" s="4" t="str">
        <f t="shared" si="36"/>
        <v/>
      </c>
      <c r="V221" s="2" t="str">
        <f t="shared" si="37"/>
        <v/>
      </c>
    </row>
    <row r="222" spans="18:22">
      <c r="R222" s="4" t="str">
        <f t="shared" si="33"/>
        <v/>
      </c>
      <c r="S222" s="37" t="str">
        <f t="shared" si="34"/>
        <v/>
      </c>
      <c r="T222" s="18" t="str">
        <f t="shared" si="35"/>
        <v/>
      </c>
      <c r="U222" s="4" t="str">
        <f t="shared" si="36"/>
        <v/>
      </c>
      <c r="V222" s="2" t="str">
        <f t="shared" si="37"/>
        <v/>
      </c>
    </row>
    <row r="223" spans="18:22">
      <c r="R223" s="4" t="str">
        <f t="shared" si="33"/>
        <v/>
      </c>
      <c r="S223" s="37" t="str">
        <f t="shared" si="34"/>
        <v/>
      </c>
      <c r="T223" s="18" t="str">
        <f t="shared" si="35"/>
        <v/>
      </c>
      <c r="U223" s="4" t="str">
        <f t="shared" si="36"/>
        <v/>
      </c>
      <c r="V223" s="2" t="str">
        <f t="shared" si="37"/>
        <v/>
      </c>
    </row>
    <row r="224" spans="18:22">
      <c r="R224" s="4" t="str">
        <f t="shared" si="33"/>
        <v/>
      </c>
      <c r="S224" s="37" t="str">
        <f t="shared" si="34"/>
        <v/>
      </c>
      <c r="T224" s="18" t="str">
        <f t="shared" si="35"/>
        <v/>
      </c>
      <c r="U224" s="4" t="str">
        <f t="shared" si="36"/>
        <v/>
      </c>
      <c r="V224" s="2" t="str">
        <f t="shared" si="37"/>
        <v/>
      </c>
    </row>
    <row r="225" spans="18:23">
      <c r="R225" s="4" t="str">
        <f t="shared" si="33"/>
        <v/>
      </c>
      <c r="S225" s="37" t="str">
        <f t="shared" si="34"/>
        <v/>
      </c>
      <c r="T225" s="18" t="str">
        <f t="shared" si="35"/>
        <v/>
      </c>
      <c r="U225" s="4" t="str">
        <f t="shared" si="36"/>
        <v/>
      </c>
      <c r="V225" s="2" t="str">
        <f t="shared" si="37"/>
        <v/>
      </c>
    </row>
    <row r="226" spans="18:23">
      <c r="R226" s="4" t="str">
        <f t="shared" si="33"/>
        <v/>
      </c>
      <c r="S226" s="37" t="str">
        <f t="shared" si="34"/>
        <v/>
      </c>
      <c r="T226" s="18" t="str">
        <f t="shared" si="35"/>
        <v/>
      </c>
      <c r="U226" s="4" t="str">
        <f t="shared" si="36"/>
        <v/>
      </c>
      <c r="V226" s="2" t="str">
        <f t="shared" si="37"/>
        <v/>
      </c>
    </row>
    <row r="227" spans="18:23">
      <c r="R227" s="4" t="str">
        <f t="shared" si="33"/>
        <v/>
      </c>
      <c r="S227" s="37" t="str">
        <f t="shared" si="34"/>
        <v/>
      </c>
      <c r="T227" s="18" t="str">
        <f t="shared" si="35"/>
        <v/>
      </c>
      <c r="U227" s="4" t="str">
        <f t="shared" si="36"/>
        <v/>
      </c>
      <c r="V227" s="2" t="str">
        <f t="shared" si="37"/>
        <v/>
      </c>
    </row>
    <row r="228" spans="18:23">
      <c r="R228" s="4" t="str">
        <f t="shared" si="33"/>
        <v/>
      </c>
      <c r="S228" s="37" t="str">
        <f t="shared" si="34"/>
        <v/>
      </c>
      <c r="T228" s="18" t="str">
        <f t="shared" si="35"/>
        <v/>
      </c>
      <c r="U228" s="4" t="str">
        <f t="shared" si="36"/>
        <v/>
      </c>
      <c r="V228" s="2" t="str">
        <f t="shared" si="37"/>
        <v/>
      </c>
    </row>
    <row r="229" spans="18:23">
      <c r="R229" s="4" t="str">
        <f t="shared" si="33"/>
        <v/>
      </c>
      <c r="S229" s="37" t="str">
        <f t="shared" si="34"/>
        <v/>
      </c>
      <c r="T229" s="18" t="str">
        <f t="shared" si="35"/>
        <v/>
      </c>
      <c r="U229" s="4" t="str">
        <f t="shared" si="36"/>
        <v/>
      </c>
      <c r="V229" s="2" t="str">
        <f t="shared" si="37"/>
        <v/>
      </c>
    </row>
    <row r="230" spans="18:23">
      <c r="R230" s="4" t="str">
        <f t="shared" si="33"/>
        <v/>
      </c>
      <c r="S230" s="37" t="str">
        <f t="shared" si="34"/>
        <v/>
      </c>
      <c r="T230" s="18" t="str">
        <f t="shared" si="35"/>
        <v/>
      </c>
      <c r="U230" s="4" t="str">
        <f t="shared" si="36"/>
        <v/>
      </c>
      <c r="V230" s="2" t="str">
        <f t="shared" si="37"/>
        <v/>
      </c>
    </row>
    <row r="231" spans="18:23">
      <c r="R231" s="4" t="str">
        <f t="shared" si="33"/>
        <v/>
      </c>
      <c r="S231" s="37" t="str">
        <f t="shared" si="34"/>
        <v/>
      </c>
      <c r="T231" s="18" t="str">
        <f t="shared" si="35"/>
        <v/>
      </c>
      <c r="U231" s="4" t="str">
        <f t="shared" si="36"/>
        <v/>
      </c>
      <c r="V231" s="2" t="str">
        <f t="shared" si="37"/>
        <v/>
      </c>
    </row>
    <row r="232" spans="18:23">
      <c r="S232" s="37"/>
    </row>
    <row r="233" spans="18:23">
      <c r="S233" s="37"/>
    </row>
    <row r="234" spans="18:23">
      <c r="S234" s="37"/>
    </row>
    <row r="235" spans="18:23">
      <c r="S235" s="37"/>
      <c r="V235" s="2"/>
      <c r="W235" s="2"/>
    </row>
    <row r="236" spans="18:23">
      <c r="S236" s="37"/>
    </row>
    <row r="237" spans="18:23">
      <c r="S237" s="37"/>
    </row>
    <row r="238" spans="18:23">
      <c r="S238" s="37"/>
    </row>
    <row r="239" spans="18:23">
      <c r="S239" s="37"/>
    </row>
    <row r="240" spans="18:23">
      <c r="S240" s="37"/>
    </row>
  </sheetData>
  <mergeCells count="1">
    <mergeCell ref="C7:E7"/>
  </mergeCells>
  <phoneticPr fontId="3" type="noConversion"/>
  <pageMargins left="0.17" right="0.17" top="0.984251969" bottom="0.984251969" header="0.4921259845" footer="0.4921259845"/>
  <pageSetup paperSize="9" scale="82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>
    <pageSetUpPr fitToPage="1"/>
  </sheetPr>
  <dimension ref="A1:W240"/>
  <sheetViews>
    <sheetView zoomScaleNormal="100" workbookViewId="0">
      <selection activeCell="C1" sqref="C1"/>
    </sheetView>
  </sheetViews>
  <sheetFormatPr baseColWidth="10" defaultRowHeight="12.75"/>
  <cols>
    <col min="1" max="1" width="1.28515625" style="23" customWidth="1"/>
    <col min="2" max="2" width="15.5703125" style="4" customWidth="1"/>
    <col min="3" max="4" width="11.5703125" style="23" bestFit="1" customWidth="1"/>
    <col min="5" max="5" width="11.28515625" style="23" customWidth="1"/>
    <col min="6" max="6" width="9.28515625" style="23" hidden="1" customWidth="1"/>
    <col min="7" max="7" width="11.5703125" style="4" bestFit="1" customWidth="1"/>
    <col min="8" max="8" width="9.5703125" style="23" customWidth="1"/>
    <col min="9" max="9" width="10.140625" style="23" customWidth="1"/>
    <col min="10" max="10" width="10.28515625" style="23" customWidth="1"/>
    <col min="11" max="11" width="12.7109375" style="23" hidden="1" customWidth="1"/>
    <col min="12" max="12" width="10.42578125" style="23" hidden="1" customWidth="1"/>
    <col min="13" max="13" width="9.7109375" style="23" hidden="1" customWidth="1"/>
    <col min="14" max="14" width="10" style="23" customWidth="1"/>
    <col min="15" max="16" width="11.5703125" style="4" bestFit="1" customWidth="1"/>
    <col min="17" max="17" width="11.42578125" style="23"/>
    <col min="18" max="18" width="11.42578125" style="4"/>
    <col min="19" max="20" width="11.5703125" style="4" bestFit="1" customWidth="1"/>
    <col min="21" max="21" width="23" style="4" bestFit="1" customWidth="1"/>
    <col min="22" max="22" width="11.42578125" style="4"/>
    <col min="23" max="23" width="11.5703125" style="4" bestFit="1" customWidth="1"/>
    <col min="24" max="16384" width="11.42578125" style="23"/>
  </cols>
  <sheetData>
    <row r="1" spans="1:23" s="4" customFormat="1">
      <c r="A1" s="84">
        <f>+C1</f>
        <v>41548</v>
      </c>
      <c r="B1" s="1" t="s">
        <v>0</v>
      </c>
      <c r="C1" s="1">
        <f>DATE(YEAR(SAISIE!C3),MONTH(SAISIE!C3)+7,1)</f>
        <v>41548</v>
      </c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23" s="4" customFormat="1">
      <c r="B2" s="1"/>
      <c r="C2" s="1"/>
      <c r="D2" s="1"/>
      <c r="E2" s="1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23" s="4" customFormat="1" ht="18">
      <c r="B3" s="42" t="str">
        <f>+SAISIE!C10</f>
        <v>TEST</v>
      </c>
      <c r="D3" s="1"/>
      <c r="E3" s="1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23" s="4" customFormat="1">
      <c r="B4" s="1"/>
      <c r="C4" s="1"/>
      <c r="D4" s="1"/>
      <c r="E4" s="1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23" s="4" customFormat="1">
      <c r="B5" s="21" t="s">
        <v>21</v>
      </c>
      <c r="C5" s="22" t="str">
        <f>+SAISIE!C18</f>
        <v>CA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23" s="4" customFormat="1" ht="13.5" thickBot="1">
      <c r="C6" s="18">
        <f>+SAISIE!C13</f>
        <v>7071000</v>
      </c>
      <c r="D6" s="18">
        <f>+SAISIE!D13</f>
        <v>70711000</v>
      </c>
      <c r="E6" s="18">
        <f>+décembre!E6</f>
        <v>7070000</v>
      </c>
      <c r="F6" s="18">
        <f>+décembre!F6</f>
        <v>0</v>
      </c>
      <c r="G6" s="18"/>
      <c r="H6" s="18">
        <f>+SAISIE!H13</f>
        <v>58100000</v>
      </c>
      <c r="I6" s="18">
        <f>+SAISIE!I13</f>
        <v>58200000</v>
      </c>
      <c r="J6" s="18">
        <f>+SAISIE!J13</f>
        <v>58300000</v>
      </c>
      <c r="K6" s="18">
        <f>+décembre!K6</f>
        <v>0</v>
      </c>
      <c r="L6" s="18">
        <f>+décembre!L6</f>
        <v>0</v>
      </c>
      <c r="M6" s="18" t="str">
        <f>+décembre!M6</f>
        <v>40101000</v>
      </c>
      <c r="N6" s="18">
        <f>+décembre!N6</f>
        <v>10800000</v>
      </c>
      <c r="O6" s="2"/>
      <c r="P6" s="2"/>
    </row>
    <row r="7" spans="1:23" s="4" customFormat="1" ht="13.5" thickTop="1">
      <c r="B7" s="5" t="s">
        <v>1</v>
      </c>
      <c r="C7" s="96" t="s">
        <v>2</v>
      </c>
      <c r="D7" s="97"/>
      <c r="E7" s="98"/>
      <c r="F7" s="6" t="s">
        <v>3</v>
      </c>
      <c r="G7" s="6" t="s">
        <v>4</v>
      </c>
      <c r="H7" s="19" t="str">
        <f>+SAISIE!H14</f>
        <v>REMISE ESPECES</v>
      </c>
      <c r="I7" s="19" t="str">
        <f>+SAISIE!I14</f>
        <v>REMISE CHEQUES</v>
      </c>
      <c r="J7" s="19" t="str">
        <f>+SAISIE!J14</f>
        <v>REMISE CBL</v>
      </c>
      <c r="K7" s="19">
        <f>+décembre!K7</f>
        <v>0</v>
      </c>
      <c r="L7" s="19" t="str">
        <f>+décembre!L7</f>
        <v>AUTRES</v>
      </c>
      <c r="M7" s="19" t="str">
        <f>+décembre!M7</f>
        <v>RGT FRS</v>
      </c>
      <c r="N7" s="19" t="str">
        <f>+décembre!N7</f>
        <v>PLVT PERSO</v>
      </c>
      <c r="O7" s="6" t="s">
        <v>4</v>
      </c>
      <c r="P7" s="30" t="s">
        <v>6</v>
      </c>
    </row>
    <row r="8" spans="1:23" s="4" customFormat="1" ht="27.75" customHeight="1">
      <c r="B8" s="87">
        <f>+C1</f>
        <v>41548</v>
      </c>
      <c r="C8" s="8" t="str">
        <f>+SAISIE!C15</f>
        <v>VENTES 19.6 %</v>
      </c>
      <c r="D8" s="8" t="str">
        <f>+SAISIE!D15</f>
        <v>VENTES 7%</v>
      </c>
      <c r="E8" s="8" t="str">
        <f>+décembre!E8</f>
        <v>VENTES 5,5%</v>
      </c>
      <c r="F8" s="8">
        <f>+décembre!F8</f>
        <v>0</v>
      </c>
      <c r="G8" s="10" t="s">
        <v>2</v>
      </c>
      <c r="H8" s="10" t="str">
        <f>+SAISIE!H15</f>
        <v>ESP</v>
      </c>
      <c r="I8" s="10" t="str">
        <f>+SAISIE!I15</f>
        <v>CHQ</v>
      </c>
      <c r="J8" s="10" t="str">
        <f>+SAISIE!J15</f>
        <v>CB</v>
      </c>
      <c r="K8" s="10">
        <f>+décembre!K8</f>
        <v>0</v>
      </c>
      <c r="L8" s="10">
        <f>+décembre!L8</f>
        <v>0</v>
      </c>
      <c r="M8" s="10" t="str">
        <f>+décembre!M8</f>
        <v>ESP</v>
      </c>
      <c r="N8" s="10" t="str">
        <f>+décembre!N8</f>
        <v>PERSO</v>
      </c>
      <c r="O8" s="10" t="s">
        <v>10</v>
      </c>
      <c r="P8" s="31" t="s">
        <v>11</v>
      </c>
    </row>
    <row r="9" spans="1:23">
      <c r="B9" s="11"/>
      <c r="C9" s="25"/>
      <c r="D9" s="25"/>
      <c r="E9" s="25"/>
      <c r="F9" s="25"/>
      <c r="G9" s="12"/>
      <c r="H9" s="25"/>
      <c r="I9" s="25"/>
      <c r="J9" s="25"/>
      <c r="K9" s="25"/>
      <c r="L9" s="25"/>
      <c r="M9" s="25"/>
      <c r="N9" s="25"/>
      <c r="O9" s="12"/>
      <c r="P9" s="33"/>
    </row>
    <row r="10" spans="1:23">
      <c r="B10" s="14" t="s">
        <v>12</v>
      </c>
      <c r="C10" s="25"/>
      <c r="D10" s="25"/>
      <c r="E10" s="25"/>
      <c r="F10" s="25"/>
      <c r="G10" s="12"/>
      <c r="H10" s="25"/>
      <c r="I10" s="25"/>
      <c r="J10" s="25"/>
      <c r="K10" s="25"/>
      <c r="L10" s="25"/>
      <c r="M10" s="25"/>
      <c r="N10" s="25"/>
      <c r="O10" s="12"/>
      <c r="P10" s="33">
        <f>+septembre!P41</f>
        <v>2286</v>
      </c>
    </row>
    <row r="11" spans="1:23">
      <c r="B11" s="17">
        <f>C1</f>
        <v>41548</v>
      </c>
      <c r="C11" s="38">
        <v>254</v>
      </c>
      <c r="D11" s="38"/>
      <c r="E11" s="38"/>
      <c r="F11" s="26"/>
      <c r="G11" s="32">
        <f t="shared" ref="G11:G41" si="0">SUM(C11:F11)</f>
        <v>254</v>
      </c>
      <c r="H11" s="38"/>
      <c r="I11" s="38"/>
      <c r="J11" s="38"/>
      <c r="K11" s="38"/>
      <c r="L11" s="38"/>
      <c r="M11" s="38"/>
      <c r="N11" s="38"/>
      <c r="O11" s="32">
        <f t="shared" ref="O11:O41" si="1">SUM(H11:N11)</f>
        <v>0</v>
      </c>
      <c r="P11" s="34">
        <f t="shared" ref="P11:P41" si="2">P10+G11-O11</f>
        <v>2540</v>
      </c>
      <c r="R11" s="4" t="str">
        <f>IF(W11="","",$C$5)</f>
        <v>CA</v>
      </c>
      <c r="S11" s="37">
        <f>IF(W11="","",$B$41)</f>
        <v>41578</v>
      </c>
      <c r="T11" s="18">
        <f>IF(W11="","",C6)</f>
        <v>7071000</v>
      </c>
      <c r="U11" s="85">
        <f>IF(W11="","",$C$1)</f>
        <v>41548</v>
      </c>
      <c r="W11" s="2">
        <f>IF(C42&gt;0,C42,"")</f>
        <v>254</v>
      </c>
    </row>
    <row r="12" spans="1:23">
      <c r="B12" s="17">
        <f>+B11+1</f>
        <v>41549</v>
      </c>
      <c r="C12" s="38"/>
      <c r="D12" s="38"/>
      <c r="E12" s="38"/>
      <c r="F12" s="26"/>
      <c r="G12" s="32">
        <f t="shared" si="0"/>
        <v>0</v>
      </c>
      <c r="H12" s="38"/>
      <c r="I12" s="38"/>
      <c r="J12" s="38"/>
      <c r="K12" s="38"/>
      <c r="L12" s="38"/>
      <c r="M12" s="38"/>
      <c r="N12" s="38"/>
      <c r="O12" s="32">
        <f t="shared" si="1"/>
        <v>0</v>
      </c>
      <c r="P12" s="34">
        <f t="shared" si="2"/>
        <v>2540</v>
      </c>
      <c r="R12" s="4" t="str">
        <f>IF(W12="","",$C$5)</f>
        <v/>
      </c>
      <c r="S12" s="37" t="str">
        <f t="shared" ref="S12:S13" si="3">IF(W12="","",$B$41)</f>
        <v/>
      </c>
      <c r="T12" s="18" t="str">
        <f>IF(W12="","",D6)</f>
        <v/>
      </c>
      <c r="U12" s="85" t="str">
        <f t="shared" ref="U12:U13" si="4">IF(W12="","",$C$1)</f>
        <v/>
      </c>
      <c r="W12" s="2" t="str">
        <f>IF(D42&gt;0,D42,"")</f>
        <v/>
      </c>
    </row>
    <row r="13" spans="1:23">
      <c r="B13" s="17">
        <f t="shared" ref="B13:B41" si="5">+B12+1</f>
        <v>41550</v>
      </c>
      <c r="C13" s="38"/>
      <c r="D13" s="38"/>
      <c r="E13" s="38"/>
      <c r="F13" s="26"/>
      <c r="G13" s="32">
        <f t="shared" si="0"/>
        <v>0</v>
      </c>
      <c r="H13" s="38"/>
      <c r="I13" s="38"/>
      <c r="J13" s="38"/>
      <c r="K13" s="38"/>
      <c r="L13" s="38"/>
      <c r="M13" s="38"/>
      <c r="N13" s="38"/>
      <c r="O13" s="32">
        <f t="shared" si="1"/>
        <v>0</v>
      </c>
      <c r="P13" s="34">
        <f t="shared" si="2"/>
        <v>2540</v>
      </c>
      <c r="R13" s="4" t="str">
        <f>IF(W13="","",$C$5)</f>
        <v/>
      </c>
      <c r="S13" s="37" t="str">
        <f t="shared" si="3"/>
        <v/>
      </c>
      <c r="T13" s="18" t="str">
        <f>IF(W13="","",E6)</f>
        <v/>
      </c>
      <c r="U13" s="85" t="str">
        <f t="shared" si="4"/>
        <v/>
      </c>
      <c r="W13" s="2" t="str">
        <f>IF(E42&gt;0,E42,"")</f>
        <v/>
      </c>
    </row>
    <row r="14" spans="1:23">
      <c r="B14" s="17">
        <f t="shared" si="5"/>
        <v>41551</v>
      </c>
      <c r="C14" s="38"/>
      <c r="D14" s="38"/>
      <c r="E14" s="38"/>
      <c r="F14" s="26"/>
      <c r="G14" s="32">
        <f t="shared" si="0"/>
        <v>0</v>
      </c>
      <c r="H14" s="38"/>
      <c r="I14" s="38"/>
      <c r="J14" s="38"/>
      <c r="K14" s="38"/>
      <c r="L14" s="38"/>
      <c r="M14" s="38"/>
      <c r="N14" s="38"/>
      <c r="O14" s="32">
        <f t="shared" si="1"/>
        <v>0</v>
      </c>
      <c r="P14" s="34">
        <f t="shared" si="2"/>
        <v>2540</v>
      </c>
      <c r="R14" s="4" t="str">
        <f>IF(W14="","",$C$5)</f>
        <v/>
      </c>
      <c r="S14" s="37" t="str">
        <f>IF(W14="","",B40)</f>
        <v/>
      </c>
      <c r="T14" s="18" t="str">
        <f>IF(W14="","",F6)</f>
        <v/>
      </c>
      <c r="U14" s="4" t="str">
        <f>IF(W14="","","VENTES NOVEMBRE 2010")</f>
        <v/>
      </c>
      <c r="W14" s="2" t="str">
        <f>IF(F42&gt;0,F42,"")</f>
        <v/>
      </c>
    </row>
    <row r="15" spans="1:23">
      <c r="B15" s="17">
        <f t="shared" si="5"/>
        <v>41552</v>
      </c>
      <c r="C15" s="38"/>
      <c r="D15" s="38"/>
      <c r="E15" s="38"/>
      <c r="F15" s="26"/>
      <c r="G15" s="32">
        <f t="shared" si="0"/>
        <v>0</v>
      </c>
      <c r="H15" s="38"/>
      <c r="I15" s="38"/>
      <c r="J15" s="38"/>
      <c r="K15" s="38"/>
      <c r="L15" s="38"/>
      <c r="M15" s="38"/>
      <c r="N15" s="38"/>
      <c r="O15" s="32">
        <f t="shared" si="1"/>
        <v>0</v>
      </c>
      <c r="P15" s="34">
        <f t="shared" si="2"/>
        <v>2540</v>
      </c>
      <c r="R15" s="4" t="str">
        <f t="shared" ref="R15:R78" si="6">IF(V15="","",$C$5)</f>
        <v/>
      </c>
      <c r="S15" s="37" t="str">
        <f t="shared" ref="S15:S45" si="7">IF(V15="","",B11)</f>
        <v/>
      </c>
      <c r="T15" s="18" t="str">
        <f t="shared" ref="T15:T45" si="8">IF(V15="","",H$6)</f>
        <v/>
      </c>
      <c r="U15" s="4" t="str">
        <f t="shared" ref="U15:U45" si="9">IF(V15="","",$H$7)</f>
        <v/>
      </c>
      <c r="V15" s="2" t="str">
        <f t="shared" ref="V15:V45" si="10">IF(H11&gt;0,H11,"")</f>
        <v/>
      </c>
    </row>
    <row r="16" spans="1:23">
      <c r="B16" s="17">
        <f t="shared" si="5"/>
        <v>41553</v>
      </c>
      <c r="C16" s="38"/>
      <c r="D16" s="38"/>
      <c r="E16" s="38"/>
      <c r="F16" s="26"/>
      <c r="G16" s="32">
        <f t="shared" si="0"/>
        <v>0</v>
      </c>
      <c r="H16" s="38"/>
      <c r="I16" s="38"/>
      <c r="J16" s="38"/>
      <c r="K16" s="38"/>
      <c r="L16" s="38"/>
      <c r="M16" s="38"/>
      <c r="N16" s="38"/>
      <c r="O16" s="32">
        <f t="shared" si="1"/>
        <v>0</v>
      </c>
      <c r="P16" s="34">
        <f t="shared" si="2"/>
        <v>2540</v>
      </c>
      <c r="R16" s="4" t="str">
        <f t="shared" si="6"/>
        <v/>
      </c>
      <c r="S16" s="37" t="str">
        <f t="shared" si="7"/>
        <v/>
      </c>
      <c r="T16" s="18" t="str">
        <f t="shared" si="8"/>
        <v/>
      </c>
      <c r="U16" s="4" t="str">
        <f t="shared" si="9"/>
        <v/>
      </c>
      <c r="V16" s="2" t="str">
        <f t="shared" si="10"/>
        <v/>
      </c>
    </row>
    <row r="17" spans="2:22">
      <c r="B17" s="17">
        <f t="shared" si="5"/>
        <v>41554</v>
      </c>
      <c r="C17" s="38"/>
      <c r="D17" s="38"/>
      <c r="E17" s="38"/>
      <c r="F17" s="26"/>
      <c r="G17" s="32">
        <f t="shared" si="0"/>
        <v>0</v>
      </c>
      <c r="H17" s="38"/>
      <c r="I17" s="38"/>
      <c r="J17" s="38"/>
      <c r="K17" s="38"/>
      <c r="L17" s="38"/>
      <c r="M17" s="38"/>
      <c r="N17" s="38"/>
      <c r="O17" s="32">
        <f t="shared" si="1"/>
        <v>0</v>
      </c>
      <c r="P17" s="34">
        <f t="shared" si="2"/>
        <v>2540</v>
      </c>
      <c r="R17" s="4" t="str">
        <f t="shared" si="6"/>
        <v/>
      </c>
      <c r="S17" s="37" t="str">
        <f t="shared" si="7"/>
        <v/>
      </c>
      <c r="T17" s="18" t="str">
        <f t="shared" si="8"/>
        <v/>
      </c>
      <c r="U17" s="4" t="str">
        <f t="shared" si="9"/>
        <v/>
      </c>
      <c r="V17" s="2" t="str">
        <f t="shared" si="10"/>
        <v/>
      </c>
    </row>
    <row r="18" spans="2:22">
      <c r="B18" s="17">
        <f t="shared" si="5"/>
        <v>41555</v>
      </c>
      <c r="C18" s="38"/>
      <c r="D18" s="38"/>
      <c r="E18" s="38"/>
      <c r="F18" s="26"/>
      <c r="G18" s="32">
        <f t="shared" si="0"/>
        <v>0</v>
      </c>
      <c r="H18" s="38"/>
      <c r="I18" s="38"/>
      <c r="J18" s="38"/>
      <c r="K18" s="38"/>
      <c r="L18" s="38"/>
      <c r="M18" s="38"/>
      <c r="N18" s="38"/>
      <c r="O18" s="32">
        <f t="shared" si="1"/>
        <v>0</v>
      </c>
      <c r="P18" s="34">
        <f t="shared" si="2"/>
        <v>2540</v>
      </c>
      <c r="R18" s="4" t="str">
        <f t="shared" si="6"/>
        <v/>
      </c>
      <c r="S18" s="37" t="str">
        <f t="shared" si="7"/>
        <v/>
      </c>
      <c r="T18" s="18" t="str">
        <f t="shared" si="8"/>
        <v/>
      </c>
      <c r="U18" s="4" t="str">
        <f t="shared" si="9"/>
        <v/>
      </c>
      <c r="V18" s="2" t="str">
        <f t="shared" si="10"/>
        <v/>
      </c>
    </row>
    <row r="19" spans="2:22">
      <c r="B19" s="17">
        <f t="shared" si="5"/>
        <v>41556</v>
      </c>
      <c r="C19" s="38"/>
      <c r="D19" s="38"/>
      <c r="E19" s="38"/>
      <c r="F19" s="26"/>
      <c r="G19" s="32">
        <f t="shared" si="0"/>
        <v>0</v>
      </c>
      <c r="H19" s="38"/>
      <c r="I19" s="38"/>
      <c r="J19" s="38"/>
      <c r="K19" s="38"/>
      <c r="L19" s="38"/>
      <c r="M19" s="38"/>
      <c r="N19" s="38"/>
      <c r="O19" s="32">
        <f t="shared" si="1"/>
        <v>0</v>
      </c>
      <c r="P19" s="34">
        <f t="shared" si="2"/>
        <v>2540</v>
      </c>
      <c r="R19" s="4" t="str">
        <f t="shared" si="6"/>
        <v/>
      </c>
      <c r="S19" s="37" t="str">
        <f t="shared" si="7"/>
        <v/>
      </c>
      <c r="T19" s="18" t="str">
        <f t="shared" si="8"/>
        <v/>
      </c>
      <c r="U19" s="4" t="str">
        <f t="shared" si="9"/>
        <v/>
      </c>
      <c r="V19" s="2" t="str">
        <f t="shared" si="10"/>
        <v/>
      </c>
    </row>
    <row r="20" spans="2:22">
      <c r="B20" s="17">
        <f t="shared" si="5"/>
        <v>41557</v>
      </c>
      <c r="C20" s="38"/>
      <c r="D20" s="38"/>
      <c r="E20" s="38"/>
      <c r="F20" s="26"/>
      <c r="G20" s="32">
        <f t="shared" si="0"/>
        <v>0</v>
      </c>
      <c r="H20" s="38"/>
      <c r="I20" s="38"/>
      <c r="J20" s="38"/>
      <c r="K20" s="38"/>
      <c r="L20" s="38"/>
      <c r="M20" s="38"/>
      <c r="N20" s="38"/>
      <c r="O20" s="32">
        <f t="shared" si="1"/>
        <v>0</v>
      </c>
      <c r="P20" s="34">
        <f t="shared" si="2"/>
        <v>2540</v>
      </c>
      <c r="R20" s="4" t="str">
        <f t="shared" si="6"/>
        <v/>
      </c>
      <c r="S20" s="37" t="str">
        <f t="shared" si="7"/>
        <v/>
      </c>
      <c r="T20" s="18" t="str">
        <f t="shared" si="8"/>
        <v/>
      </c>
      <c r="U20" s="4" t="str">
        <f t="shared" si="9"/>
        <v/>
      </c>
      <c r="V20" s="2" t="str">
        <f t="shared" si="10"/>
        <v/>
      </c>
    </row>
    <row r="21" spans="2:22">
      <c r="B21" s="17">
        <f t="shared" si="5"/>
        <v>41558</v>
      </c>
      <c r="C21" s="38"/>
      <c r="D21" s="38"/>
      <c r="E21" s="38"/>
      <c r="F21" s="26"/>
      <c r="G21" s="32">
        <f t="shared" si="0"/>
        <v>0</v>
      </c>
      <c r="H21" s="38"/>
      <c r="I21" s="38"/>
      <c r="J21" s="38"/>
      <c r="K21" s="38"/>
      <c r="L21" s="38"/>
      <c r="M21" s="38"/>
      <c r="N21" s="38"/>
      <c r="O21" s="32">
        <f t="shared" si="1"/>
        <v>0</v>
      </c>
      <c r="P21" s="34">
        <f t="shared" si="2"/>
        <v>2540</v>
      </c>
      <c r="R21" s="4" t="str">
        <f t="shared" si="6"/>
        <v/>
      </c>
      <c r="S21" s="37" t="str">
        <f t="shared" si="7"/>
        <v/>
      </c>
      <c r="T21" s="18" t="str">
        <f t="shared" si="8"/>
        <v/>
      </c>
      <c r="U21" s="4" t="str">
        <f t="shared" si="9"/>
        <v/>
      </c>
      <c r="V21" s="2" t="str">
        <f t="shared" si="10"/>
        <v/>
      </c>
    </row>
    <row r="22" spans="2:22">
      <c r="B22" s="17">
        <f t="shared" si="5"/>
        <v>41559</v>
      </c>
      <c r="C22" s="38"/>
      <c r="D22" s="38"/>
      <c r="E22" s="38"/>
      <c r="F22" s="26"/>
      <c r="G22" s="32">
        <f t="shared" si="0"/>
        <v>0</v>
      </c>
      <c r="H22" s="38"/>
      <c r="I22" s="38"/>
      <c r="J22" s="38"/>
      <c r="K22" s="38"/>
      <c r="L22" s="38"/>
      <c r="M22" s="38"/>
      <c r="N22" s="38"/>
      <c r="O22" s="32">
        <f t="shared" si="1"/>
        <v>0</v>
      </c>
      <c r="P22" s="34">
        <f t="shared" si="2"/>
        <v>2540</v>
      </c>
      <c r="R22" s="4" t="str">
        <f t="shared" si="6"/>
        <v/>
      </c>
      <c r="S22" s="37" t="str">
        <f t="shared" si="7"/>
        <v/>
      </c>
      <c r="T22" s="18" t="str">
        <f t="shared" si="8"/>
        <v/>
      </c>
      <c r="U22" s="4" t="str">
        <f t="shared" si="9"/>
        <v/>
      </c>
      <c r="V22" s="2" t="str">
        <f t="shared" si="10"/>
        <v/>
      </c>
    </row>
    <row r="23" spans="2:22">
      <c r="B23" s="17">
        <f t="shared" si="5"/>
        <v>41560</v>
      </c>
      <c r="C23" s="38"/>
      <c r="D23" s="38"/>
      <c r="E23" s="38"/>
      <c r="F23" s="26"/>
      <c r="G23" s="32">
        <f t="shared" si="0"/>
        <v>0</v>
      </c>
      <c r="H23" s="38"/>
      <c r="I23" s="38"/>
      <c r="J23" s="38"/>
      <c r="K23" s="38"/>
      <c r="L23" s="38"/>
      <c r="M23" s="38"/>
      <c r="N23" s="38"/>
      <c r="O23" s="32">
        <f t="shared" si="1"/>
        <v>0</v>
      </c>
      <c r="P23" s="34">
        <f t="shared" si="2"/>
        <v>2540</v>
      </c>
      <c r="R23" s="4" t="str">
        <f t="shared" si="6"/>
        <v/>
      </c>
      <c r="S23" s="37" t="str">
        <f t="shared" si="7"/>
        <v/>
      </c>
      <c r="T23" s="18" t="str">
        <f t="shared" si="8"/>
        <v/>
      </c>
      <c r="U23" s="4" t="str">
        <f t="shared" si="9"/>
        <v/>
      </c>
      <c r="V23" s="2" t="str">
        <f t="shared" si="10"/>
        <v/>
      </c>
    </row>
    <row r="24" spans="2:22">
      <c r="B24" s="17">
        <f t="shared" si="5"/>
        <v>41561</v>
      </c>
      <c r="C24" s="38"/>
      <c r="D24" s="38"/>
      <c r="E24" s="38"/>
      <c r="F24" s="26"/>
      <c r="G24" s="32">
        <f t="shared" si="0"/>
        <v>0</v>
      </c>
      <c r="H24" s="38"/>
      <c r="I24" s="38"/>
      <c r="J24" s="38"/>
      <c r="K24" s="38"/>
      <c r="L24" s="38"/>
      <c r="M24" s="38"/>
      <c r="N24" s="38"/>
      <c r="O24" s="32">
        <f t="shared" si="1"/>
        <v>0</v>
      </c>
      <c r="P24" s="34">
        <f t="shared" si="2"/>
        <v>2540</v>
      </c>
      <c r="R24" s="4" t="str">
        <f t="shared" si="6"/>
        <v/>
      </c>
      <c r="S24" s="37" t="str">
        <f t="shared" si="7"/>
        <v/>
      </c>
      <c r="T24" s="18" t="str">
        <f t="shared" si="8"/>
        <v/>
      </c>
      <c r="U24" s="4" t="str">
        <f t="shared" si="9"/>
        <v/>
      </c>
      <c r="V24" s="2" t="str">
        <f t="shared" si="10"/>
        <v/>
      </c>
    </row>
    <row r="25" spans="2:22">
      <c r="B25" s="17">
        <f t="shared" si="5"/>
        <v>41562</v>
      </c>
      <c r="C25" s="38"/>
      <c r="D25" s="38"/>
      <c r="E25" s="38"/>
      <c r="F25" s="26"/>
      <c r="G25" s="32">
        <f t="shared" si="0"/>
        <v>0</v>
      </c>
      <c r="H25" s="38"/>
      <c r="I25" s="38"/>
      <c r="J25" s="38"/>
      <c r="K25" s="38"/>
      <c r="L25" s="38"/>
      <c r="M25" s="38"/>
      <c r="N25" s="38"/>
      <c r="O25" s="32">
        <f t="shared" si="1"/>
        <v>0</v>
      </c>
      <c r="P25" s="34">
        <f t="shared" si="2"/>
        <v>2540</v>
      </c>
      <c r="R25" s="4" t="str">
        <f t="shared" si="6"/>
        <v/>
      </c>
      <c r="S25" s="37" t="str">
        <f t="shared" si="7"/>
        <v/>
      </c>
      <c r="T25" s="18" t="str">
        <f t="shared" si="8"/>
        <v/>
      </c>
      <c r="U25" s="4" t="str">
        <f t="shared" si="9"/>
        <v/>
      </c>
      <c r="V25" s="2" t="str">
        <f t="shared" si="10"/>
        <v/>
      </c>
    </row>
    <row r="26" spans="2:22">
      <c r="B26" s="17">
        <f t="shared" si="5"/>
        <v>41563</v>
      </c>
      <c r="C26" s="38"/>
      <c r="D26" s="38"/>
      <c r="E26" s="38"/>
      <c r="F26" s="26"/>
      <c r="G26" s="32">
        <f t="shared" si="0"/>
        <v>0</v>
      </c>
      <c r="H26" s="38"/>
      <c r="I26" s="38"/>
      <c r="J26" s="38"/>
      <c r="K26" s="38"/>
      <c r="L26" s="38"/>
      <c r="M26" s="38"/>
      <c r="N26" s="38"/>
      <c r="O26" s="32">
        <f t="shared" si="1"/>
        <v>0</v>
      </c>
      <c r="P26" s="34">
        <f t="shared" si="2"/>
        <v>2540</v>
      </c>
      <c r="R26" s="4" t="str">
        <f t="shared" si="6"/>
        <v/>
      </c>
      <c r="S26" s="37" t="str">
        <f t="shared" si="7"/>
        <v/>
      </c>
      <c r="T26" s="18" t="str">
        <f t="shared" si="8"/>
        <v/>
      </c>
      <c r="U26" s="4" t="str">
        <f t="shared" si="9"/>
        <v/>
      </c>
      <c r="V26" s="2" t="str">
        <f t="shared" si="10"/>
        <v/>
      </c>
    </row>
    <row r="27" spans="2:22">
      <c r="B27" s="17">
        <f t="shared" si="5"/>
        <v>41564</v>
      </c>
      <c r="C27" s="38"/>
      <c r="D27" s="38"/>
      <c r="E27" s="38"/>
      <c r="F27" s="26"/>
      <c r="G27" s="32">
        <f t="shared" si="0"/>
        <v>0</v>
      </c>
      <c r="H27" s="38"/>
      <c r="I27" s="38"/>
      <c r="J27" s="38"/>
      <c r="K27" s="38"/>
      <c r="L27" s="38"/>
      <c r="M27" s="38"/>
      <c r="N27" s="38"/>
      <c r="O27" s="32">
        <f t="shared" si="1"/>
        <v>0</v>
      </c>
      <c r="P27" s="34">
        <f t="shared" si="2"/>
        <v>2540</v>
      </c>
      <c r="R27" s="4" t="str">
        <f t="shared" si="6"/>
        <v/>
      </c>
      <c r="S27" s="37" t="str">
        <f t="shared" si="7"/>
        <v/>
      </c>
      <c r="T27" s="18" t="str">
        <f t="shared" si="8"/>
        <v/>
      </c>
      <c r="U27" s="4" t="str">
        <f t="shared" si="9"/>
        <v/>
      </c>
      <c r="V27" s="2" t="str">
        <f t="shared" si="10"/>
        <v/>
      </c>
    </row>
    <row r="28" spans="2:22">
      <c r="B28" s="17">
        <f t="shared" si="5"/>
        <v>41565</v>
      </c>
      <c r="C28" s="38"/>
      <c r="D28" s="38"/>
      <c r="E28" s="38"/>
      <c r="F28" s="26"/>
      <c r="G28" s="32">
        <f t="shared" si="0"/>
        <v>0</v>
      </c>
      <c r="H28" s="38"/>
      <c r="I28" s="38"/>
      <c r="J28" s="38"/>
      <c r="K28" s="38"/>
      <c r="L28" s="38"/>
      <c r="M28" s="38"/>
      <c r="N28" s="38"/>
      <c r="O28" s="32">
        <f t="shared" si="1"/>
        <v>0</v>
      </c>
      <c r="P28" s="34">
        <f t="shared" si="2"/>
        <v>2540</v>
      </c>
      <c r="R28" s="4" t="str">
        <f t="shared" si="6"/>
        <v/>
      </c>
      <c r="S28" s="37" t="str">
        <f t="shared" si="7"/>
        <v/>
      </c>
      <c r="T28" s="18" t="str">
        <f t="shared" si="8"/>
        <v/>
      </c>
      <c r="U28" s="4" t="str">
        <f t="shared" si="9"/>
        <v/>
      </c>
      <c r="V28" s="2" t="str">
        <f t="shared" si="10"/>
        <v/>
      </c>
    </row>
    <row r="29" spans="2:22">
      <c r="B29" s="17">
        <f t="shared" si="5"/>
        <v>41566</v>
      </c>
      <c r="C29" s="38"/>
      <c r="D29" s="38"/>
      <c r="E29" s="38"/>
      <c r="F29" s="26"/>
      <c r="G29" s="32">
        <f t="shared" si="0"/>
        <v>0</v>
      </c>
      <c r="H29" s="38"/>
      <c r="I29" s="38"/>
      <c r="J29" s="38"/>
      <c r="K29" s="38"/>
      <c r="L29" s="38"/>
      <c r="M29" s="38"/>
      <c r="N29" s="38"/>
      <c r="O29" s="32">
        <f t="shared" si="1"/>
        <v>0</v>
      </c>
      <c r="P29" s="34">
        <f t="shared" si="2"/>
        <v>2540</v>
      </c>
      <c r="R29" s="4" t="str">
        <f t="shared" si="6"/>
        <v/>
      </c>
      <c r="S29" s="37" t="str">
        <f t="shared" si="7"/>
        <v/>
      </c>
      <c r="T29" s="18" t="str">
        <f t="shared" si="8"/>
        <v/>
      </c>
      <c r="U29" s="4" t="str">
        <f t="shared" si="9"/>
        <v/>
      </c>
      <c r="V29" s="2" t="str">
        <f t="shared" si="10"/>
        <v/>
      </c>
    </row>
    <row r="30" spans="2:22">
      <c r="B30" s="17">
        <f t="shared" si="5"/>
        <v>41567</v>
      </c>
      <c r="C30" s="38"/>
      <c r="D30" s="38"/>
      <c r="E30" s="38"/>
      <c r="F30" s="26"/>
      <c r="G30" s="32">
        <f t="shared" si="0"/>
        <v>0</v>
      </c>
      <c r="H30" s="38"/>
      <c r="I30" s="38"/>
      <c r="J30" s="38"/>
      <c r="K30" s="38"/>
      <c r="L30" s="38"/>
      <c r="M30" s="38"/>
      <c r="N30" s="38"/>
      <c r="O30" s="32">
        <f t="shared" si="1"/>
        <v>0</v>
      </c>
      <c r="P30" s="34">
        <f t="shared" si="2"/>
        <v>2540</v>
      </c>
      <c r="R30" s="4" t="str">
        <f t="shared" si="6"/>
        <v/>
      </c>
      <c r="S30" s="37" t="str">
        <f t="shared" si="7"/>
        <v/>
      </c>
      <c r="T30" s="18" t="str">
        <f t="shared" si="8"/>
        <v/>
      </c>
      <c r="U30" s="4" t="str">
        <f t="shared" si="9"/>
        <v/>
      </c>
      <c r="V30" s="2" t="str">
        <f t="shared" si="10"/>
        <v/>
      </c>
    </row>
    <row r="31" spans="2:22">
      <c r="B31" s="17">
        <f t="shared" si="5"/>
        <v>41568</v>
      </c>
      <c r="C31" s="38"/>
      <c r="D31" s="38"/>
      <c r="E31" s="38"/>
      <c r="F31" s="26"/>
      <c r="G31" s="32">
        <f t="shared" si="0"/>
        <v>0</v>
      </c>
      <c r="H31" s="38"/>
      <c r="I31" s="38"/>
      <c r="J31" s="38"/>
      <c r="K31" s="38"/>
      <c r="L31" s="38"/>
      <c r="M31" s="38"/>
      <c r="N31" s="38"/>
      <c r="O31" s="32">
        <f t="shared" si="1"/>
        <v>0</v>
      </c>
      <c r="P31" s="34">
        <f t="shared" si="2"/>
        <v>2540</v>
      </c>
      <c r="R31" s="4" t="str">
        <f t="shared" si="6"/>
        <v/>
      </c>
      <c r="S31" s="37" t="str">
        <f t="shared" si="7"/>
        <v/>
      </c>
      <c r="T31" s="18" t="str">
        <f t="shared" si="8"/>
        <v/>
      </c>
      <c r="U31" s="4" t="str">
        <f t="shared" si="9"/>
        <v/>
      </c>
      <c r="V31" s="2" t="str">
        <f t="shared" si="10"/>
        <v/>
      </c>
    </row>
    <row r="32" spans="2:22">
      <c r="B32" s="17">
        <f t="shared" si="5"/>
        <v>41569</v>
      </c>
      <c r="C32" s="38"/>
      <c r="D32" s="38"/>
      <c r="E32" s="38"/>
      <c r="F32" s="26"/>
      <c r="G32" s="32">
        <f t="shared" si="0"/>
        <v>0</v>
      </c>
      <c r="H32" s="38"/>
      <c r="I32" s="38"/>
      <c r="J32" s="38"/>
      <c r="K32" s="38"/>
      <c r="L32" s="38"/>
      <c r="M32" s="38"/>
      <c r="N32" s="38"/>
      <c r="O32" s="32">
        <f t="shared" si="1"/>
        <v>0</v>
      </c>
      <c r="P32" s="34">
        <f t="shared" si="2"/>
        <v>2540</v>
      </c>
      <c r="R32" s="4" t="str">
        <f t="shared" si="6"/>
        <v/>
      </c>
      <c r="S32" s="37" t="str">
        <f t="shared" si="7"/>
        <v/>
      </c>
      <c r="T32" s="18" t="str">
        <f t="shared" si="8"/>
        <v/>
      </c>
      <c r="U32" s="4" t="str">
        <f t="shared" si="9"/>
        <v/>
      </c>
      <c r="V32" s="2" t="str">
        <f t="shared" si="10"/>
        <v/>
      </c>
    </row>
    <row r="33" spans="2:22">
      <c r="B33" s="17">
        <f t="shared" si="5"/>
        <v>41570</v>
      </c>
      <c r="C33" s="38"/>
      <c r="D33" s="38"/>
      <c r="E33" s="38"/>
      <c r="F33" s="26"/>
      <c r="G33" s="32">
        <f t="shared" si="0"/>
        <v>0</v>
      </c>
      <c r="H33" s="38"/>
      <c r="I33" s="38"/>
      <c r="J33" s="38"/>
      <c r="K33" s="38"/>
      <c r="L33" s="38"/>
      <c r="M33" s="38"/>
      <c r="N33" s="38"/>
      <c r="O33" s="32">
        <f t="shared" si="1"/>
        <v>0</v>
      </c>
      <c r="P33" s="34">
        <f t="shared" si="2"/>
        <v>2540</v>
      </c>
      <c r="R33" s="4" t="str">
        <f t="shared" si="6"/>
        <v/>
      </c>
      <c r="S33" s="37" t="str">
        <f t="shared" si="7"/>
        <v/>
      </c>
      <c r="T33" s="18" t="str">
        <f t="shared" si="8"/>
        <v/>
      </c>
      <c r="U33" s="4" t="str">
        <f t="shared" si="9"/>
        <v/>
      </c>
      <c r="V33" s="2" t="str">
        <f t="shared" si="10"/>
        <v/>
      </c>
    </row>
    <row r="34" spans="2:22">
      <c r="B34" s="17">
        <f t="shared" si="5"/>
        <v>41571</v>
      </c>
      <c r="C34" s="38"/>
      <c r="D34" s="38"/>
      <c r="E34" s="38"/>
      <c r="F34" s="26"/>
      <c r="G34" s="32">
        <f t="shared" si="0"/>
        <v>0</v>
      </c>
      <c r="H34" s="38"/>
      <c r="I34" s="38"/>
      <c r="J34" s="38"/>
      <c r="K34" s="38"/>
      <c r="L34" s="38"/>
      <c r="M34" s="38"/>
      <c r="N34" s="38"/>
      <c r="O34" s="32">
        <f t="shared" si="1"/>
        <v>0</v>
      </c>
      <c r="P34" s="34">
        <f t="shared" si="2"/>
        <v>2540</v>
      </c>
      <c r="R34" s="4" t="str">
        <f t="shared" si="6"/>
        <v/>
      </c>
      <c r="S34" s="37" t="str">
        <f t="shared" si="7"/>
        <v/>
      </c>
      <c r="T34" s="18" t="str">
        <f t="shared" si="8"/>
        <v/>
      </c>
      <c r="U34" s="4" t="str">
        <f t="shared" si="9"/>
        <v/>
      </c>
      <c r="V34" s="2" t="str">
        <f t="shared" si="10"/>
        <v/>
      </c>
    </row>
    <row r="35" spans="2:22">
      <c r="B35" s="17">
        <f t="shared" si="5"/>
        <v>41572</v>
      </c>
      <c r="C35" s="38"/>
      <c r="D35" s="38"/>
      <c r="E35" s="38"/>
      <c r="F35" s="26"/>
      <c r="G35" s="32">
        <f t="shared" si="0"/>
        <v>0</v>
      </c>
      <c r="H35" s="38"/>
      <c r="I35" s="38"/>
      <c r="J35" s="38"/>
      <c r="K35" s="38"/>
      <c r="L35" s="38"/>
      <c r="M35" s="38"/>
      <c r="N35" s="38"/>
      <c r="O35" s="32">
        <f t="shared" si="1"/>
        <v>0</v>
      </c>
      <c r="P35" s="34">
        <f t="shared" si="2"/>
        <v>2540</v>
      </c>
      <c r="R35" s="4" t="str">
        <f t="shared" si="6"/>
        <v/>
      </c>
      <c r="S35" s="37" t="str">
        <f t="shared" si="7"/>
        <v/>
      </c>
      <c r="T35" s="18" t="str">
        <f t="shared" si="8"/>
        <v/>
      </c>
      <c r="U35" s="4" t="str">
        <f t="shared" si="9"/>
        <v/>
      </c>
      <c r="V35" s="2" t="str">
        <f t="shared" si="10"/>
        <v/>
      </c>
    </row>
    <row r="36" spans="2:22">
      <c r="B36" s="17">
        <f t="shared" si="5"/>
        <v>41573</v>
      </c>
      <c r="C36" s="38"/>
      <c r="D36" s="38"/>
      <c r="E36" s="38"/>
      <c r="F36" s="26"/>
      <c r="G36" s="32">
        <f t="shared" si="0"/>
        <v>0</v>
      </c>
      <c r="H36" s="38"/>
      <c r="I36" s="38"/>
      <c r="J36" s="38"/>
      <c r="K36" s="38"/>
      <c r="L36" s="38"/>
      <c r="M36" s="38"/>
      <c r="N36" s="38"/>
      <c r="O36" s="32">
        <f t="shared" si="1"/>
        <v>0</v>
      </c>
      <c r="P36" s="34">
        <f t="shared" si="2"/>
        <v>2540</v>
      </c>
      <c r="R36" s="4" t="str">
        <f t="shared" si="6"/>
        <v/>
      </c>
      <c r="S36" s="37" t="str">
        <f t="shared" si="7"/>
        <v/>
      </c>
      <c r="T36" s="18" t="str">
        <f t="shared" si="8"/>
        <v/>
      </c>
      <c r="U36" s="4" t="str">
        <f t="shared" si="9"/>
        <v/>
      </c>
      <c r="V36" s="2" t="str">
        <f t="shared" si="10"/>
        <v/>
      </c>
    </row>
    <row r="37" spans="2:22">
      <c r="B37" s="17">
        <f t="shared" si="5"/>
        <v>41574</v>
      </c>
      <c r="C37" s="38"/>
      <c r="D37" s="38"/>
      <c r="E37" s="38"/>
      <c r="F37" s="26"/>
      <c r="G37" s="32">
        <f t="shared" si="0"/>
        <v>0</v>
      </c>
      <c r="H37" s="38"/>
      <c r="I37" s="38"/>
      <c r="J37" s="38"/>
      <c r="K37" s="38"/>
      <c r="L37" s="38"/>
      <c r="M37" s="38"/>
      <c r="N37" s="38"/>
      <c r="O37" s="32">
        <f t="shared" si="1"/>
        <v>0</v>
      </c>
      <c r="P37" s="34">
        <f t="shared" si="2"/>
        <v>2540</v>
      </c>
      <c r="R37" s="4" t="str">
        <f t="shared" si="6"/>
        <v/>
      </c>
      <c r="S37" s="37" t="str">
        <f t="shared" si="7"/>
        <v/>
      </c>
      <c r="T37" s="18" t="str">
        <f t="shared" si="8"/>
        <v/>
      </c>
      <c r="U37" s="4" t="str">
        <f t="shared" si="9"/>
        <v/>
      </c>
      <c r="V37" s="2" t="str">
        <f t="shared" si="10"/>
        <v/>
      </c>
    </row>
    <row r="38" spans="2:22">
      <c r="B38" s="17">
        <f t="shared" si="5"/>
        <v>41575</v>
      </c>
      <c r="C38" s="38"/>
      <c r="D38" s="38"/>
      <c r="E38" s="38"/>
      <c r="F38" s="26"/>
      <c r="G38" s="32">
        <f t="shared" si="0"/>
        <v>0</v>
      </c>
      <c r="H38" s="38"/>
      <c r="I38" s="38"/>
      <c r="J38" s="38"/>
      <c r="K38" s="38"/>
      <c r="L38" s="38"/>
      <c r="M38" s="38"/>
      <c r="N38" s="38"/>
      <c r="O38" s="32">
        <f t="shared" si="1"/>
        <v>0</v>
      </c>
      <c r="P38" s="34">
        <f t="shared" si="2"/>
        <v>2540</v>
      </c>
      <c r="R38" s="4" t="str">
        <f t="shared" si="6"/>
        <v/>
      </c>
      <c r="S38" s="37" t="str">
        <f t="shared" si="7"/>
        <v/>
      </c>
      <c r="T38" s="18" t="str">
        <f t="shared" si="8"/>
        <v/>
      </c>
      <c r="U38" s="4" t="str">
        <f t="shared" si="9"/>
        <v/>
      </c>
      <c r="V38" s="2" t="str">
        <f t="shared" si="10"/>
        <v/>
      </c>
    </row>
    <row r="39" spans="2:22">
      <c r="B39" s="17">
        <f t="shared" si="5"/>
        <v>41576</v>
      </c>
      <c r="C39" s="38"/>
      <c r="D39" s="38"/>
      <c r="E39" s="38"/>
      <c r="F39" s="26"/>
      <c r="G39" s="32">
        <f t="shared" si="0"/>
        <v>0</v>
      </c>
      <c r="H39" s="38"/>
      <c r="I39" s="38"/>
      <c r="J39" s="38"/>
      <c r="K39" s="38"/>
      <c r="L39" s="38"/>
      <c r="M39" s="38"/>
      <c r="N39" s="38"/>
      <c r="O39" s="32">
        <f t="shared" si="1"/>
        <v>0</v>
      </c>
      <c r="P39" s="34">
        <f t="shared" si="2"/>
        <v>2540</v>
      </c>
      <c r="R39" s="4" t="str">
        <f t="shared" si="6"/>
        <v/>
      </c>
      <c r="S39" s="37" t="str">
        <f t="shared" si="7"/>
        <v/>
      </c>
      <c r="T39" s="18" t="str">
        <f t="shared" si="8"/>
        <v/>
      </c>
      <c r="U39" s="4" t="str">
        <f t="shared" si="9"/>
        <v/>
      </c>
      <c r="V39" s="2" t="str">
        <f t="shared" si="10"/>
        <v/>
      </c>
    </row>
    <row r="40" spans="2:22">
      <c r="B40" s="17">
        <f t="shared" si="5"/>
        <v>41577</v>
      </c>
      <c r="C40" s="38"/>
      <c r="D40" s="38"/>
      <c r="E40" s="38"/>
      <c r="F40" s="26"/>
      <c r="G40" s="32">
        <f t="shared" si="0"/>
        <v>0</v>
      </c>
      <c r="H40" s="38"/>
      <c r="I40" s="38"/>
      <c r="J40" s="38"/>
      <c r="K40" s="38"/>
      <c r="L40" s="38"/>
      <c r="M40" s="38"/>
      <c r="N40" s="38"/>
      <c r="O40" s="32">
        <f t="shared" si="1"/>
        <v>0</v>
      </c>
      <c r="P40" s="34">
        <f t="shared" si="2"/>
        <v>2540</v>
      </c>
      <c r="R40" s="4" t="str">
        <f t="shared" si="6"/>
        <v/>
      </c>
      <c r="S40" s="37" t="str">
        <f t="shared" si="7"/>
        <v/>
      </c>
      <c r="T40" s="18" t="str">
        <f t="shared" si="8"/>
        <v/>
      </c>
      <c r="U40" s="4" t="str">
        <f t="shared" si="9"/>
        <v/>
      </c>
      <c r="V40" s="2" t="str">
        <f t="shared" si="10"/>
        <v/>
      </c>
    </row>
    <row r="41" spans="2:22" ht="13.5" thickBot="1">
      <c r="B41" s="17">
        <f t="shared" si="5"/>
        <v>41578</v>
      </c>
      <c r="C41" s="28"/>
      <c r="D41" s="28"/>
      <c r="E41" s="28"/>
      <c r="F41" s="28"/>
      <c r="G41" s="16">
        <f t="shared" si="0"/>
        <v>0</v>
      </c>
      <c r="H41" s="28"/>
      <c r="I41" s="28"/>
      <c r="J41" s="28"/>
      <c r="K41" s="28"/>
      <c r="L41" s="28"/>
      <c r="M41" s="28"/>
      <c r="N41" s="28"/>
      <c r="O41" s="35">
        <f t="shared" si="1"/>
        <v>0</v>
      </c>
      <c r="P41" s="36">
        <f t="shared" si="2"/>
        <v>2540</v>
      </c>
      <c r="R41" s="4" t="str">
        <f t="shared" si="6"/>
        <v/>
      </c>
      <c r="S41" s="37" t="str">
        <f t="shared" si="7"/>
        <v/>
      </c>
      <c r="T41" s="18" t="str">
        <f t="shared" si="8"/>
        <v/>
      </c>
      <c r="U41" s="4" t="str">
        <f t="shared" si="9"/>
        <v/>
      </c>
      <c r="V41" s="2" t="str">
        <f t="shared" si="10"/>
        <v/>
      </c>
    </row>
    <row r="42" spans="2:22" ht="14.25" thickTop="1" thickBot="1">
      <c r="B42" s="15"/>
      <c r="C42" s="28">
        <f t="shared" ref="C42:O42" si="11">SUM(C11:C41)</f>
        <v>254</v>
      </c>
      <c r="D42" s="28">
        <f t="shared" si="11"/>
        <v>0</v>
      </c>
      <c r="E42" s="28">
        <f t="shared" si="11"/>
        <v>0</v>
      </c>
      <c r="F42" s="28">
        <f t="shared" si="11"/>
        <v>0</v>
      </c>
      <c r="G42" s="16">
        <f t="shared" si="11"/>
        <v>254</v>
      </c>
      <c r="H42" s="28">
        <f t="shared" si="11"/>
        <v>0</v>
      </c>
      <c r="I42" s="28">
        <f t="shared" si="11"/>
        <v>0</v>
      </c>
      <c r="J42" s="28">
        <f t="shared" si="11"/>
        <v>0</v>
      </c>
      <c r="K42" s="28">
        <f t="shared" si="11"/>
        <v>0</v>
      </c>
      <c r="L42" s="28">
        <f t="shared" si="11"/>
        <v>0</v>
      </c>
      <c r="M42" s="28">
        <f t="shared" si="11"/>
        <v>0</v>
      </c>
      <c r="N42" s="28">
        <f t="shared" si="11"/>
        <v>0</v>
      </c>
      <c r="O42" s="16">
        <f t="shared" si="11"/>
        <v>0</v>
      </c>
      <c r="P42" s="36"/>
      <c r="R42" s="4" t="str">
        <f t="shared" si="6"/>
        <v/>
      </c>
      <c r="S42" s="37" t="str">
        <f t="shared" si="7"/>
        <v/>
      </c>
      <c r="T42" s="18" t="str">
        <f t="shared" si="8"/>
        <v/>
      </c>
      <c r="U42" s="4" t="str">
        <f t="shared" si="9"/>
        <v/>
      </c>
      <c r="V42" s="2" t="str">
        <f t="shared" si="10"/>
        <v/>
      </c>
    </row>
    <row r="43" spans="2:22" ht="13.5" thickTop="1">
      <c r="R43" s="4" t="str">
        <f t="shared" si="6"/>
        <v/>
      </c>
      <c r="S43" s="37" t="str">
        <f t="shared" si="7"/>
        <v/>
      </c>
      <c r="T43" s="18" t="str">
        <f t="shared" si="8"/>
        <v/>
      </c>
      <c r="U43" s="4" t="str">
        <f t="shared" si="9"/>
        <v/>
      </c>
      <c r="V43" s="2" t="str">
        <f t="shared" si="10"/>
        <v/>
      </c>
    </row>
    <row r="44" spans="2:22">
      <c r="F44" s="29"/>
      <c r="R44" s="4" t="str">
        <f t="shared" si="6"/>
        <v/>
      </c>
      <c r="S44" s="37" t="str">
        <f t="shared" si="7"/>
        <v/>
      </c>
      <c r="T44" s="18" t="str">
        <f t="shared" si="8"/>
        <v/>
      </c>
      <c r="U44" s="4" t="str">
        <f t="shared" si="9"/>
        <v/>
      </c>
      <c r="V44" s="2" t="str">
        <f t="shared" si="10"/>
        <v/>
      </c>
    </row>
    <row r="45" spans="2:22">
      <c r="R45" s="4" t="str">
        <f t="shared" si="6"/>
        <v/>
      </c>
      <c r="S45" s="37" t="str">
        <f t="shared" si="7"/>
        <v/>
      </c>
      <c r="T45" s="18" t="str">
        <f t="shared" si="8"/>
        <v/>
      </c>
      <c r="U45" s="4" t="str">
        <f t="shared" si="9"/>
        <v/>
      </c>
      <c r="V45" s="2" t="str">
        <f t="shared" si="10"/>
        <v/>
      </c>
    </row>
    <row r="46" spans="2:22">
      <c r="J46" s="3"/>
      <c r="R46" s="4" t="str">
        <f t="shared" si="6"/>
        <v/>
      </c>
      <c r="S46" s="37" t="str">
        <f t="shared" ref="S46:S76" si="12">IF(V46="","",B11)</f>
        <v/>
      </c>
      <c r="T46" s="18" t="str">
        <f t="shared" ref="T46:T76" si="13">IF(V46="","",I$6)</f>
        <v/>
      </c>
      <c r="U46" s="4" t="str">
        <f t="shared" ref="U46:U76" si="14">IF(V46="","",$I$7)</f>
        <v/>
      </c>
      <c r="V46" s="2" t="str">
        <f t="shared" ref="V46:V76" si="15">IF(I11&gt;0,I11,"")</f>
        <v/>
      </c>
    </row>
    <row r="47" spans="2:22">
      <c r="R47" s="4" t="str">
        <f t="shared" si="6"/>
        <v/>
      </c>
      <c r="S47" s="37" t="str">
        <f t="shared" si="12"/>
        <v/>
      </c>
      <c r="T47" s="18" t="str">
        <f t="shared" si="13"/>
        <v/>
      </c>
      <c r="U47" s="4" t="str">
        <f t="shared" si="14"/>
        <v/>
      </c>
      <c r="V47" s="2" t="str">
        <f t="shared" si="15"/>
        <v/>
      </c>
    </row>
    <row r="48" spans="2:22">
      <c r="R48" s="4" t="str">
        <f t="shared" si="6"/>
        <v/>
      </c>
      <c r="S48" s="37" t="str">
        <f t="shared" si="12"/>
        <v/>
      </c>
      <c r="T48" s="18" t="str">
        <f t="shared" si="13"/>
        <v/>
      </c>
      <c r="U48" s="4" t="str">
        <f t="shared" si="14"/>
        <v/>
      </c>
      <c r="V48" s="2" t="str">
        <f t="shared" si="15"/>
        <v/>
      </c>
    </row>
    <row r="49" spans="18:22">
      <c r="R49" s="4" t="str">
        <f t="shared" si="6"/>
        <v/>
      </c>
      <c r="S49" s="37" t="str">
        <f t="shared" si="12"/>
        <v/>
      </c>
      <c r="T49" s="18" t="str">
        <f t="shared" si="13"/>
        <v/>
      </c>
      <c r="U49" s="4" t="str">
        <f t="shared" si="14"/>
        <v/>
      </c>
      <c r="V49" s="2" t="str">
        <f t="shared" si="15"/>
        <v/>
      </c>
    </row>
    <row r="50" spans="18:22">
      <c r="R50" s="4" t="str">
        <f t="shared" si="6"/>
        <v/>
      </c>
      <c r="S50" s="37" t="str">
        <f t="shared" si="12"/>
        <v/>
      </c>
      <c r="T50" s="18" t="str">
        <f t="shared" si="13"/>
        <v/>
      </c>
      <c r="U50" s="4" t="str">
        <f t="shared" si="14"/>
        <v/>
      </c>
      <c r="V50" s="2" t="str">
        <f t="shared" si="15"/>
        <v/>
      </c>
    </row>
    <row r="51" spans="18:22">
      <c r="R51" s="4" t="str">
        <f t="shared" si="6"/>
        <v/>
      </c>
      <c r="S51" s="37" t="str">
        <f t="shared" si="12"/>
        <v/>
      </c>
      <c r="T51" s="18" t="str">
        <f t="shared" si="13"/>
        <v/>
      </c>
      <c r="U51" s="4" t="str">
        <f t="shared" si="14"/>
        <v/>
      </c>
      <c r="V51" s="2" t="str">
        <f t="shared" si="15"/>
        <v/>
      </c>
    </row>
    <row r="52" spans="18:22">
      <c r="R52" s="4" t="str">
        <f t="shared" si="6"/>
        <v/>
      </c>
      <c r="S52" s="37" t="str">
        <f t="shared" si="12"/>
        <v/>
      </c>
      <c r="T52" s="18" t="str">
        <f t="shared" si="13"/>
        <v/>
      </c>
      <c r="U52" s="4" t="str">
        <f t="shared" si="14"/>
        <v/>
      </c>
      <c r="V52" s="2" t="str">
        <f t="shared" si="15"/>
        <v/>
      </c>
    </row>
    <row r="53" spans="18:22">
      <c r="R53" s="4" t="str">
        <f t="shared" si="6"/>
        <v/>
      </c>
      <c r="S53" s="37" t="str">
        <f t="shared" si="12"/>
        <v/>
      </c>
      <c r="T53" s="18" t="str">
        <f t="shared" si="13"/>
        <v/>
      </c>
      <c r="U53" s="4" t="str">
        <f t="shared" si="14"/>
        <v/>
      </c>
      <c r="V53" s="2" t="str">
        <f t="shared" si="15"/>
        <v/>
      </c>
    </row>
    <row r="54" spans="18:22">
      <c r="R54" s="4" t="str">
        <f t="shared" si="6"/>
        <v/>
      </c>
      <c r="S54" s="37" t="str">
        <f t="shared" si="12"/>
        <v/>
      </c>
      <c r="T54" s="18" t="str">
        <f t="shared" si="13"/>
        <v/>
      </c>
      <c r="U54" s="4" t="str">
        <f t="shared" si="14"/>
        <v/>
      </c>
      <c r="V54" s="2" t="str">
        <f t="shared" si="15"/>
        <v/>
      </c>
    </row>
    <row r="55" spans="18:22">
      <c r="R55" s="4" t="str">
        <f t="shared" si="6"/>
        <v/>
      </c>
      <c r="S55" s="37" t="str">
        <f t="shared" si="12"/>
        <v/>
      </c>
      <c r="T55" s="18" t="str">
        <f t="shared" si="13"/>
        <v/>
      </c>
      <c r="U55" s="4" t="str">
        <f t="shared" si="14"/>
        <v/>
      </c>
      <c r="V55" s="2" t="str">
        <f t="shared" si="15"/>
        <v/>
      </c>
    </row>
    <row r="56" spans="18:22">
      <c r="R56" s="4" t="str">
        <f t="shared" si="6"/>
        <v/>
      </c>
      <c r="S56" s="37" t="str">
        <f t="shared" si="12"/>
        <v/>
      </c>
      <c r="T56" s="18" t="str">
        <f t="shared" si="13"/>
        <v/>
      </c>
      <c r="U56" s="4" t="str">
        <f t="shared" si="14"/>
        <v/>
      </c>
      <c r="V56" s="2" t="str">
        <f t="shared" si="15"/>
        <v/>
      </c>
    </row>
    <row r="57" spans="18:22">
      <c r="R57" s="4" t="str">
        <f t="shared" si="6"/>
        <v/>
      </c>
      <c r="S57" s="37" t="str">
        <f t="shared" si="12"/>
        <v/>
      </c>
      <c r="T57" s="18" t="str">
        <f t="shared" si="13"/>
        <v/>
      </c>
      <c r="U57" s="4" t="str">
        <f t="shared" si="14"/>
        <v/>
      </c>
      <c r="V57" s="2" t="str">
        <f t="shared" si="15"/>
        <v/>
      </c>
    </row>
    <row r="58" spans="18:22">
      <c r="R58" s="4" t="str">
        <f t="shared" si="6"/>
        <v/>
      </c>
      <c r="S58" s="37" t="str">
        <f t="shared" si="12"/>
        <v/>
      </c>
      <c r="T58" s="18" t="str">
        <f t="shared" si="13"/>
        <v/>
      </c>
      <c r="U58" s="4" t="str">
        <f t="shared" si="14"/>
        <v/>
      </c>
      <c r="V58" s="2" t="str">
        <f t="shared" si="15"/>
        <v/>
      </c>
    </row>
    <row r="59" spans="18:22">
      <c r="R59" s="4" t="str">
        <f t="shared" si="6"/>
        <v/>
      </c>
      <c r="S59" s="37" t="str">
        <f t="shared" si="12"/>
        <v/>
      </c>
      <c r="T59" s="18" t="str">
        <f t="shared" si="13"/>
        <v/>
      </c>
      <c r="U59" s="4" t="str">
        <f t="shared" si="14"/>
        <v/>
      </c>
      <c r="V59" s="2" t="str">
        <f t="shared" si="15"/>
        <v/>
      </c>
    </row>
    <row r="60" spans="18:22">
      <c r="R60" s="4" t="str">
        <f t="shared" si="6"/>
        <v/>
      </c>
      <c r="S60" s="37" t="str">
        <f t="shared" si="12"/>
        <v/>
      </c>
      <c r="T60" s="18" t="str">
        <f t="shared" si="13"/>
        <v/>
      </c>
      <c r="U60" s="4" t="str">
        <f t="shared" si="14"/>
        <v/>
      </c>
      <c r="V60" s="2" t="str">
        <f t="shared" si="15"/>
        <v/>
      </c>
    </row>
    <row r="61" spans="18:22">
      <c r="R61" s="4" t="str">
        <f t="shared" si="6"/>
        <v/>
      </c>
      <c r="S61" s="37" t="str">
        <f t="shared" si="12"/>
        <v/>
      </c>
      <c r="T61" s="18" t="str">
        <f t="shared" si="13"/>
        <v/>
      </c>
      <c r="U61" s="4" t="str">
        <f t="shared" si="14"/>
        <v/>
      </c>
      <c r="V61" s="2" t="str">
        <f t="shared" si="15"/>
        <v/>
      </c>
    </row>
    <row r="62" spans="18:22">
      <c r="R62" s="4" t="str">
        <f t="shared" si="6"/>
        <v/>
      </c>
      <c r="S62" s="37" t="str">
        <f t="shared" si="12"/>
        <v/>
      </c>
      <c r="T62" s="18" t="str">
        <f t="shared" si="13"/>
        <v/>
      </c>
      <c r="U62" s="4" t="str">
        <f t="shared" si="14"/>
        <v/>
      </c>
      <c r="V62" s="2" t="str">
        <f t="shared" si="15"/>
        <v/>
      </c>
    </row>
    <row r="63" spans="18:22">
      <c r="R63" s="4" t="str">
        <f t="shared" si="6"/>
        <v/>
      </c>
      <c r="S63" s="37" t="str">
        <f t="shared" si="12"/>
        <v/>
      </c>
      <c r="T63" s="18" t="str">
        <f t="shared" si="13"/>
        <v/>
      </c>
      <c r="U63" s="4" t="str">
        <f t="shared" si="14"/>
        <v/>
      </c>
      <c r="V63" s="2" t="str">
        <f t="shared" si="15"/>
        <v/>
      </c>
    </row>
    <row r="64" spans="18:22">
      <c r="R64" s="4" t="str">
        <f t="shared" si="6"/>
        <v/>
      </c>
      <c r="S64" s="37" t="str">
        <f t="shared" si="12"/>
        <v/>
      </c>
      <c r="T64" s="18" t="str">
        <f t="shared" si="13"/>
        <v/>
      </c>
      <c r="U64" s="4" t="str">
        <f t="shared" si="14"/>
        <v/>
      </c>
      <c r="V64" s="2" t="str">
        <f t="shared" si="15"/>
        <v/>
      </c>
    </row>
    <row r="65" spans="18:22">
      <c r="R65" s="4" t="str">
        <f t="shared" si="6"/>
        <v/>
      </c>
      <c r="S65" s="37" t="str">
        <f t="shared" si="12"/>
        <v/>
      </c>
      <c r="T65" s="18" t="str">
        <f t="shared" si="13"/>
        <v/>
      </c>
      <c r="U65" s="4" t="str">
        <f t="shared" si="14"/>
        <v/>
      </c>
      <c r="V65" s="2" t="str">
        <f t="shared" si="15"/>
        <v/>
      </c>
    </row>
    <row r="66" spans="18:22">
      <c r="R66" s="4" t="str">
        <f t="shared" si="6"/>
        <v/>
      </c>
      <c r="S66" s="37" t="str">
        <f t="shared" si="12"/>
        <v/>
      </c>
      <c r="T66" s="18" t="str">
        <f t="shared" si="13"/>
        <v/>
      </c>
      <c r="U66" s="4" t="str">
        <f t="shared" si="14"/>
        <v/>
      </c>
      <c r="V66" s="2" t="str">
        <f t="shared" si="15"/>
        <v/>
      </c>
    </row>
    <row r="67" spans="18:22">
      <c r="R67" s="4" t="str">
        <f t="shared" si="6"/>
        <v/>
      </c>
      <c r="S67" s="37" t="str">
        <f t="shared" si="12"/>
        <v/>
      </c>
      <c r="T67" s="18" t="str">
        <f t="shared" si="13"/>
        <v/>
      </c>
      <c r="U67" s="4" t="str">
        <f t="shared" si="14"/>
        <v/>
      </c>
      <c r="V67" s="2" t="str">
        <f t="shared" si="15"/>
        <v/>
      </c>
    </row>
    <row r="68" spans="18:22">
      <c r="R68" s="4" t="str">
        <f t="shared" si="6"/>
        <v/>
      </c>
      <c r="S68" s="37" t="str">
        <f t="shared" si="12"/>
        <v/>
      </c>
      <c r="T68" s="18" t="str">
        <f t="shared" si="13"/>
        <v/>
      </c>
      <c r="U68" s="4" t="str">
        <f t="shared" si="14"/>
        <v/>
      </c>
      <c r="V68" s="2" t="str">
        <f t="shared" si="15"/>
        <v/>
      </c>
    </row>
    <row r="69" spans="18:22">
      <c r="R69" s="4" t="str">
        <f t="shared" si="6"/>
        <v/>
      </c>
      <c r="S69" s="37" t="str">
        <f t="shared" si="12"/>
        <v/>
      </c>
      <c r="T69" s="18" t="str">
        <f t="shared" si="13"/>
        <v/>
      </c>
      <c r="U69" s="4" t="str">
        <f t="shared" si="14"/>
        <v/>
      </c>
      <c r="V69" s="2" t="str">
        <f t="shared" si="15"/>
        <v/>
      </c>
    </row>
    <row r="70" spans="18:22">
      <c r="R70" s="4" t="str">
        <f t="shared" si="6"/>
        <v/>
      </c>
      <c r="S70" s="37" t="str">
        <f t="shared" si="12"/>
        <v/>
      </c>
      <c r="T70" s="18" t="str">
        <f t="shared" si="13"/>
        <v/>
      </c>
      <c r="U70" s="4" t="str">
        <f t="shared" si="14"/>
        <v/>
      </c>
      <c r="V70" s="2" t="str">
        <f t="shared" si="15"/>
        <v/>
      </c>
    </row>
    <row r="71" spans="18:22">
      <c r="R71" s="4" t="str">
        <f t="shared" si="6"/>
        <v/>
      </c>
      <c r="S71" s="37" t="str">
        <f t="shared" si="12"/>
        <v/>
      </c>
      <c r="T71" s="18" t="str">
        <f t="shared" si="13"/>
        <v/>
      </c>
      <c r="U71" s="4" t="str">
        <f t="shared" si="14"/>
        <v/>
      </c>
      <c r="V71" s="2" t="str">
        <f t="shared" si="15"/>
        <v/>
      </c>
    </row>
    <row r="72" spans="18:22">
      <c r="R72" s="4" t="str">
        <f t="shared" si="6"/>
        <v/>
      </c>
      <c r="S72" s="37" t="str">
        <f t="shared" si="12"/>
        <v/>
      </c>
      <c r="T72" s="18" t="str">
        <f t="shared" si="13"/>
        <v/>
      </c>
      <c r="U72" s="4" t="str">
        <f t="shared" si="14"/>
        <v/>
      </c>
      <c r="V72" s="2" t="str">
        <f t="shared" si="15"/>
        <v/>
      </c>
    </row>
    <row r="73" spans="18:22">
      <c r="R73" s="4" t="str">
        <f t="shared" si="6"/>
        <v/>
      </c>
      <c r="S73" s="37" t="str">
        <f t="shared" si="12"/>
        <v/>
      </c>
      <c r="T73" s="18" t="str">
        <f t="shared" si="13"/>
        <v/>
      </c>
      <c r="U73" s="4" t="str">
        <f t="shared" si="14"/>
        <v/>
      </c>
      <c r="V73" s="2" t="str">
        <f t="shared" si="15"/>
        <v/>
      </c>
    </row>
    <row r="74" spans="18:22">
      <c r="R74" s="4" t="str">
        <f t="shared" si="6"/>
        <v/>
      </c>
      <c r="S74" s="37" t="str">
        <f t="shared" si="12"/>
        <v/>
      </c>
      <c r="T74" s="18" t="str">
        <f t="shared" si="13"/>
        <v/>
      </c>
      <c r="U74" s="4" t="str">
        <f t="shared" si="14"/>
        <v/>
      </c>
      <c r="V74" s="2" t="str">
        <f t="shared" si="15"/>
        <v/>
      </c>
    </row>
    <row r="75" spans="18:22">
      <c r="R75" s="4" t="str">
        <f t="shared" si="6"/>
        <v/>
      </c>
      <c r="S75" s="37" t="str">
        <f t="shared" si="12"/>
        <v/>
      </c>
      <c r="T75" s="18" t="str">
        <f t="shared" si="13"/>
        <v/>
      </c>
      <c r="U75" s="4" t="str">
        <f t="shared" si="14"/>
        <v/>
      </c>
      <c r="V75" s="2" t="str">
        <f t="shared" si="15"/>
        <v/>
      </c>
    </row>
    <row r="76" spans="18:22">
      <c r="R76" s="4" t="str">
        <f t="shared" si="6"/>
        <v/>
      </c>
      <c r="S76" s="37" t="str">
        <f t="shared" si="12"/>
        <v/>
      </c>
      <c r="T76" s="18" t="str">
        <f t="shared" si="13"/>
        <v/>
      </c>
      <c r="U76" s="4" t="str">
        <f t="shared" si="14"/>
        <v/>
      </c>
      <c r="V76" s="2" t="str">
        <f t="shared" si="15"/>
        <v/>
      </c>
    </row>
    <row r="77" spans="18:22">
      <c r="R77" s="4" t="str">
        <f t="shared" si="6"/>
        <v/>
      </c>
      <c r="S77" s="37" t="str">
        <f t="shared" ref="S77:S107" si="16">IF(V77="","",B11)</f>
        <v/>
      </c>
      <c r="T77" s="18" t="str">
        <f t="shared" ref="T77:T107" si="17">IF(V77="","",J$6)</f>
        <v/>
      </c>
      <c r="U77" s="4" t="str">
        <f t="shared" ref="U77:U107" si="18">IF(V77="","",$J$7)</f>
        <v/>
      </c>
      <c r="V77" s="2" t="str">
        <f t="shared" ref="V77:V107" si="19">IF(J11&gt;0,J11,"")</f>
        <v/>
      </c>
    </row>
    <row r="78" spans="18:22">
      <c r="R78" s="4" t="str">
        <f t="shared" si="6"/>
        <v/>
      </c>
      <c r="S78" s="37" t="str">
        <f t="shared" si="16"/>
        <v/>
      </c>
      <c r="T78" s="18" t="str">
        <f t="shared" si="17"/>
        <v/>
      </c>
      <c r="U78" s="4" t="str">
        <f t="shared" si="18"/>
        <v/>
      </c>
      <c r="V78" s="2" t="str">
        <f t="shared" si="19"/>
        <v/>
      </c>
    </row>
    <row r="79" spans="18:22">
      <c r="R79" s="4" t="str">
        <f t="shared" ref="R79:R142" si="20">IF(V79="","",$C$5)</f>
        <v/>
      </c>
      <c r="S79" s="37" t="str">
        <f t="shared" si="16"/>
        <v/>
      </c>
      <c r="T79" s="18" t="str">
        <f t="shared" si="17"/>
        <v/>
      </c>
      <c r="U79" s="4" t="str">
        <f t="shared" si="18"/>
        <v/>
      </c>
      <c r="V79" s="2" t="str">
        <f t="shared" si="19"/>
        <v/>
      </c>
    </row>
    <row r="80" spans="18:22">
      <c r="R80" s="4" t="str">
        <f t="shared" si="20"/>
        <v/>
      </c>
      <c r="S80" s="37" t="str">
        <f t="shared" si="16"/>
        <v/>
      </c>
      <c r="T80" s="18" t="str">
        <f t="shared" si="17"/>
        <v/>
      </c>
      <c r="U80" s="4" t="str">
        <f t="shared" si="18"/>
        <v/>
      </c>
      <c r="V80" s="2" t="str">
        <f t="shared" si="19"/>
        <v/>
      </c>
    </row>
    <row r="81" spans="18:22">
      <c r="R81" s="4" t="str">
        <f t="shared" si="20"/>
        <v/>
      </c>
      <c r="S81" s="37" t="str">
        <f t="shared" si="16"/>
        <v/>
      </c>
      <c r="T81" s="18" t="str">
        <f t="shared" si="17"/>
        <v/>
      </c>
      <c r="U81" s="4" t="str">
        <f t="shared" si="18"/>
        <v/>
      </c>
      <c r="V81" s="2" t="str">
        <f t="shared" si="19"/>
        <v/>
      </c>
    </row>
    <row r="82" spans="18:22">
      <c r="R82" s="4" t="str">
        <f t="shared" si="20"/>
        <v/>
      </c>
      <c r="S82" s="37" t="str">
        <f t="shared" si="16"/>
        <v/>
      </c>
      <c r="T82" s="18" t="str">
        <f t="shared" si="17"/>
        <v/>
      </c>
      <c r="U82" s="4" t="str">
        <f t="shared" si="18"/>
        <v/>
      </c>
      <c r="V82" s="2" t="str">
        <f t="shared" si="19"/>
        <v/>
      </c>
    </row>
    <row r="83" spans="18:22">
      <c r="R83" s="4" t="str">
        <f t="shared" si="20"/>
        <v/>
      </c>
      <c r="S83" s="37" t="str">
        <f t="shared" si="16"/>
        <v/>
      </c>
      <c r="T83" s="18" t="str">
        <f t="shared" si="17"/>
        <v/>
      </c>
      <c r="U83" s="4" t="str">
        <f t="shared" si="18"/>
        <v/>
      </c>
      <c r="V83" s="2" t="str">
        <f t="shared" si="19"/>
        <v/>
      </c>
    </row>
    <row r="84" spans="18:22">
      <c r="R84" s="4" t="str">
        <f t="shared" si="20"/>
        <v/>
      </c>
      <c r="S84" s="37" t="str">
        <f t="shared" si="16"/>
        <v/>
      </c>
      <c r="T84" s="18" t="str">
        <f t="shared" si="17"/>
        <v/>
      </c>
      <c r="U84" s="4" t="str">
        <f t="shared" si="18"/>
        <v/>
      </c>
      <c r="V84" s="2" t="str">
        <f t="shared" si="19"/>
        <v/>
      </c>
    </row>
    <row r="85" spans="18:22">
      <c r="R85" s="4" t="str">
        <f t="shared" si="20"/>
        <v/>
      </c>
      <c r="S85" s="37" t="str">
        <f t="shared" si="16"/>
        <v/>
      </c>
      <c r="T85" s="18" t="str">
        <f t="shared" si="17"/>
        <v/>
      </c>
      <c r="U85" s="4" t="str">
        <f t="shared" si="18"/>
        <v/>
      </c>
      <c r="V85" s="2" t="str">
        <f t="shared" si="19"/>
        <v/>
      </c>
    </row>
    <row r="86" spans="18:22">
      <c r="R86" s="4" t="str">
        <f t="shared" si="20"/>
        <v/>
      </c>
      <c r="S86" s="37" t="str">
        <f t="shared" si="16"/>
        <v/>
      </c>
      <c r="T86" s="18" t="str">
        <f t="shared" si="17"/>
        <v/>
      </c>
      <c r="U86" s="4" t="str">
        <f t="shared" si="18"/>
        <v/>
      </c>
      <c r="V86" s="2" t="str">
        <f t="shared" si="19"/>
        <v/>
      </c>
    </row>
    <row r="87" spans="18:22">
      <c r="R87" s="4" t="str">
        <f t="shared" si="20"/>
        <v/>
      </c>
      <c r="S87" s="37" t="str">
        <f t="shared" si="16"/>
        <v/>
      </c>
      <c r="T87" s="18" t="str">
        <f t="shared" si="17"/>
        <v/>
      </c>
      <c r="U87" s="4" t="str">
        <f t="shared" si="18"/>
        <v/>
      </c>
      <c r="V87" s="2" t="str">
        <f t="shared" si="19"/>
        <v/>
      </c>
    </row>
    <row r="88" spans="18:22">
      <c r="R88" s="4" t="str">
        <f t="shared" si="20"/>
        <v/>
      </c>
      <c r="S88" s="37" t="str">
        <f t="shared" si="16"/>
        <v/>
      </c>
      <c r="T88" s="18" t="str">
        <f t="shared" si="17"/>
        <v/>
      </c>
      <c r="U88" s="4" t="str">
        <f t="shared" si="18"/>
        <v/>
      </c>
      <c r="V88" s="2" t="str">
        <f t="shared" si="19"/>
        <v/>
      </c>
    </row>
    <row r="89" spans="18:22">
      <c r="R89" s="4" t="str">
        <f t="shared" si="20"/>
        <v/>
      </c>
      <c r="S89" s="37" t="str">
        <f t="shared" si="16"/>
        <v/>
      </c>
      <c r="T89" s="18" t="str">
        <f t="shared" si="17"/>
        <v/>
      </c>
      <c r="U89" s="4" t="str">
        <f t="shared" si="18"/>
        <v/>
      </c>
      <c r="V89" s="2" t="str">
        <f t="shared" si="19"/>
        <v/>
      </c>
    </row>
    <row r="90" spans="18:22">
      <c r="R90" s="4" t="str">
        <f t="shared" si="20"/>
        <v/>
      </c>
      <c r="S90" s="37" t="str">
        <f t="shared" si="16"/>
        <v/>
      </c>
      <c r="T90" s="18" t="str">
        <f t="shared" si="17"/>
        <v/>
      </c>
      <c r="U90" s="4" t="str">
        <f t="shared" si="18"/>
        <v/>
      </c>
      <c r="V90" s="2" t="str">
        <f t="shared" si="19"/>
        <v/>
      </c>
    </row>
    <row r="91" spans="18:22">
      <c r="R91" s="4" t="str">
        <f t="shared" si="20"/>
        <v/>
      </c>
      <c r="S91" s="37" t="str">
        <f t="shared" si="16"/>
        <v/>
      </c>
      <c r="T91" s="18" t="str">
        <f t="shared" si="17"/>
        <v/>
      </c>
      <c r="U91" s="4" t="str">
        <f t="shared" si="18"/>
        <v/>
      </c>
      <c r="V91" s="2" t="str">
        <f t="shared" si="19"/>
        <v/>
      </c>
    </row>
    <row r="92" spans="18:22">
      <c r="R92" s="4" t="str">
        <f t="shared" si="20"/>
        <v/>
      </c>
      <c r="S92" s="37" t="str">
        <f t="shared" si="16"/>
        <v/>
      </c>
      <c r="T92" s="18" t="str">
        <f t="shared" si="17"/>
        <v/>
      </c>
      <c r="U92" s="4" t="str">
        <f t="shared" si="18"/>
        <v/>
      </c>
      <c r="V92" s="2" t="str">
        <f t="shared" si="19"/>
        <v/>
      </c>
    </row>
    <row r="93" spans="18:22">
      <c r="R93" s="4" t="str">
        <f t="shared" si="20"/>
        <v/>
      </c>
      <c r="S93" s="37" t="str">
        <f t="shared" si="16"/>
        <v/>
      </c>
      <c r="T93" s="18" t="str">
        <f t="shared" si="17"/>
        <v/>
      </c>
      <c r="U93" s="4" t="str">
        <f t="shared" si="18"/>
        <v/>
      </c>
      <c r="V93" s="2" t="str">
        <f t="shared" si="19"/>
        <v/>
      </c>
    </row>
    <row r="94" spans="18:22">
      <c r="R94" s="4" t="str">
        <f t="shared" si="20"/>
        <v/>
      </c>
      <c r="S94" s="37" t="str">
        <f t="shared" si="16"/>
        <v/>
      </c>
      <c r="T94" s="18" t="str">
        <f t="shared" si="17"/>
        <v/>
      </c>
      <c r="U94" s="4" t="str">
        <f t="shared" si="18"/>
        <v/>
      </c>
      <c r="V94" s="2" t="str">
        <f t="shared" si="19"/>
        <v/>
      </c>
    </row>
    <row r="95" spans="18:22">
      <c r="R95" s="4" t="str">
        <f t="shared" si="20"/>
        <v/>
      </c>
      <c r="S95" s="37" t="str">
        <f t="shared" si="16"/>
        <v/>
      </c>
      <c r="T95" s="18" t="str">
        <f t="shared" si="17"/>
        <v/>
      </c>
      <c r="U95" s="4" t="str">
        <f t="shared" si="18"/>
        <v/>
      </c>
      <c r="V95" s="2" t="str">
        <f t="shared" si="19"/>
        <v/>
      </c>
    </row>
    <row r="96" spans="18:22">
      <c r="R96" s="4" t="str">
        <f t="shared" si="20"/>
        <v/>
      </c>
      <c r="S96" s="37" t="str">
        <f t="shared" si="16"/>
        <v/>
      </c>
      <c r="T96" s="18" t="str">
        <f t="shared" si="17"/>
        <v/>
      </c>
      <c r="U96" s="4" t="str">
        <f t="shared" si="18"/>
        <v/>
      </c>
      <c r="V96" s="2" t="str">
        <f t="shared" si="19"/>
        <v/>
      </c>
    </row>
    <row r="97" spans="18:22">
      <c r="R97" s="4" t="str">
        <f t="shared" si="20"/>
        <v/>
      </c>
      <c r="S97" s="37" t="str">
        <f t="shared" si="16"/>
        <v/>
      </c>
      <c r="T97" s="18" t="str">
        <f t="shared" si="17"/>
        <v/>
      </c>
      <c r="U97" s="4" t="str">
        <f t="shared" si="18"/>
        <v/>
      </c>
      <c r="V97" s="2" t="str">
        <f t="shared" si="19"/>
        <v/>
      </c>
    </row>
    <row r="98" spans="18:22">
      <c r="R98" s="4" t="str">
        <f t="shared" si="20"/>
        <v/>
      </c>
      <c r="S98" s="37" t="str">
        <f t="shared" si="16"/>
        <v/>
      </c>
      <c r="T98" s="18" t="str">
        <f t="shared" si="17"/>
        <v/>
      </c>
      <c r="U98" s="4" t="str">
        <f t="shared" si="18"/>
        <v/>
      </c>
      <c r="V98" s="2" t="str">
        <f t="shared" si="19"/>
        <v/>
      </c>
    </row>
    <row r="99" spans="18:22">
      <c r="R99" s="4" t="str">
        <f t="shared" si="20"/>
        <v/>
      </c>
      <c r="S99" s="37" t="str">
        <f t="shared" si="16"/>
        <v/>
      </c>
      <c r="T99" s="18" t="str">
        <f t="shared" si="17"/>
        <v/>
      </c>
      <c r="U99" s="4" t="str">
        <f t="shared" si="18"/>
        <v/>
      </c>
      <c r="V99" s="2" t="str">
        <f t="shared" si="19"/>
        <v/>
      </c>
    </row>
    <row r="100" spans="18:22">
      <c r="R100" s="4" t="str">
        <f t="shared" si="20"/>
        <v/>
      </c>
      <c r="S100" s="37" t="str">
        <f t="shared" si="16"/>
        <v/>
      </c>
      <c r="T100" s="18" t="str">
        <f t="shared" si="17"/>
        <v/>
      </c>
      <c r="U100" s="4" t="str">
        <f t="shared" si="18"/>
        <v/>
      </c>
      <c r="V100" s="2" t="str">
        <f t="shared" si="19"/>
        <v/>
      </c>
    </row>
    <row r="101" spans="18:22">
      <c r="R101" s="4" t="str">
        <f t="shared" si="20"/>
        <v/>
      </c>
      <c r="S101" s="37" t="str">
        <f t="shared" si="16"/>
        <v/>
      </c>
      <c r="T101" s="18" t="str">
        <f t="shared" si="17"/>
        <v/>
      </c>
      <c r="U101" s="4" t="str">
        <f t="shared" si="18"/>
        <v/>
      </c>
      <c r="V101" s="2" t="str">
        <f t="shared" si="19"/>
        <v/>
      </c>
    </row>
    <row r="102" spans="18:22">
      <c r="R102" s="4" t="str">
        <f t="shared" si="20"/>
        <v/>
      </c>
      <c r="S102" s="37" t="str">
        <f t="shared" si="16"/>
        <v/>
      </c>
      <c r="T102" s="18" t="str">
        <f t="shared" si="17"/>
        <v/>
      </c>
      <c r="U102" s="4" t="str">
        <f t="shared" si="18"/>
        <v/>
      </c>
      <c r="V102" s="2" t="str">
        <f t="shared" si="19"/>
        <v/>
      </c>
    </row>
    <row r="103" spans="18:22">
      <c r="R103" s="4" t="str">
        <f t="shared" si="20"/>
        <v/>
      </c>
      <c r="S103" s="37" t="str">
        <f t="shared" si="16"/>
        <v/>
      </c>
      <c r="T103" s="18" t="str">
        <f t="shared" si="17"/>
        <v/>
      </c>
      <c r="U103" s="4" t="str">
        <f t="shared" si="18"/>
        <v/>
      </c>
      <c r="V103" s="2" t="str">
        <f t="shared" si="19"/>
        <v/>
      </c>
    </row>
    <row r="104" spans="18:22">
      <c r="R104" s="4" t="str">
        <f t="shared" si="20"/>
        <v/>
      </c>
      <c r="S104" s="37" t="str">
        <f t="shared" si="16"/>
        <v/>
      </c>
      <c r="T104" s="18" t="str">
        <f t="shared" si="17"/>
        <v/>
      </c>
      <c r="U104" s="4" t="str">
        <f t="shared" si="18"/>
        <v/>
      </c>
      <c r="V104" s="2" t="str">
        <f t="shared" si="19"/>
        <v/>
      </c>
    </row>
    <row r="105" spans="18:22">
      <c r="R105" s="4" t="str">
        <f t="shared" si="20"/>
        <v/>
      </c>
      <c r="S105" s="37" t="str">
        <f t="shared" si="16"/>
        <v/>
      </c>
      <c r="T105" s="18" t="str">
        <f t="shared" si="17"/>
        <v/>
      </c>
      <c r="U105" s="4" t="str">
        <f t="shared" si="18"/>
        <v/>
      </c>
      <c r="V105" s="2" t="str">
        <f t="shared" si="19"/>
        <v/>
      </c>
    </row>
    <row r="106" spans="18:22">
      <c r="R106" s="4" t="str">
        <f t="shared" si="20"/>
        <v/>
      </c>
      <c r="S106" s="37" t="str">
        <f t="shared" si="16"/>
        <v/>
      </c>
      <c r="T106" s="18" t="str">
        <f t="shared" si="17"/>
        <v/>
      </c>
      <c r="U106" s="4" t="str">
        <f t="shared" si="18"/>
        <v/>
      </c>
      <c r="V106" s="2" t="str">
        <f t="shared" si="19"/>
        <v/>
      </c>
    </row>
    <row r="107" spans="18:22">
      <c r="R107" s="4" t="str">
        <f t="shared" si="20"/>
        <v/>
      </c>
      <c r="S107" s="37" t="str">
        <f t="shared" si="16"/>
        <v/>
      </c>
      <c r="T107" s="18" t="str">
        <f t="shared" si="17"/>
        <v/>
      </c>
      <c r="U107" s="4" t="str">
        <f t="shared" si="18"/>
        <v/>
      </c>
      <c r="V107" s="2" t="str">
        <f t="shared" si="19"/>
        <v/>
      </c>
    </row>
    <row r="108" spans="18:22">
      <c r="R108" s="4" t="str">
        <f t="shared" si="20"/>
        <v/>
      </c>
      <c r="S108" s="37" t="str">
        <f t="shared" ref="S108:S138" si="21">IF(V108="","",B11)</f>
        <v/>
      </c>
      <c r="T108" s="18" t="str">
        <f t="shared" ref="T108:T138" si="22">IF(V108="","",K$6)</f>
        <v/>
      </c>
      <c r="U108" s="4" t="str">
        <f t="shared" ref="U108:U137" si="23">IF(V108="","",$K$7)</f>
        <v/>
      </c>
      <c r="V108" s="2" t="str">
        <f t="shared" ref="V108:V138" si="24">IF(K11&gt;0,K11,"")</f>
        <v/>
      </c>
    </row>
    <row r="109" spans="18:22">
      <c r="R109" s="4" t="str">
        <f t="shared" si="20"/>
        <v/>
      </c>
      <c r="S109" s="37" t="str">
        <f t="shared" si="21"/>
        <v/>
      </c>
      <c r="T109" s="18" t="str">
        <f t="shared" si="22"/>
        <v/>
      </c>
      <c r="U109" s="4" t="str">
        <f t="shared" si="23"/>
        <v/>
      </c>
      <c r="V109" s="2" t="str">
        <f t="shared" si="24"/>
        <v/>
      </c>
    </row>
    <row r="110" spans="18:22">
      <c r="R110" s="4" t="str">
        <f t="shared" si="20"/>
        <v/>
      </c>
      <c r="S110" s="37" t="str">
        <f t="shared" si="21"/>
        <v/>
      </c>
      <c r="T110" s="18" t="str">
        <f t="shared" si="22"/>
        <v/>
      </c>
      <c r="U110" s="4" t="str">
        <f t="shared" si="23"/>
        <v/>
      </c>
      <c r="V110" s="2" t="str">
        <f t="shared" si="24"/>
        <v/>
      </c>
    </row>
    <row r="111" spans="18:22">
      <c r="R111" s="4" t="str">
        <f t="shared" si="20"/>
        <v/>
      </c>
      <c r="S111" s="37" t="str">
        <f t="shared" si="21"/>
        <v/>
      </c>
      <c r="T111" s="18" t="str">
        <f t="shared" si="22"/>
        <v/>
      </c>
      <c r="U111" s="4" t="str">
        <f t="shared" si="23"/>
        <v/>
      </c>
      <c r="V111" s="2" t="str">
        <f t="shared" si="24"/>
        <v/>
      </c>
    </row>
    <row r="112" spans="18:22">
      <c r="R112" s="4" t="str">
        <f t="shared" si="20"/>
        <v/>
      </c>
      <c r="S112" s="37" t="str">
        <f t="shared" si="21"/>
        <v/>
      </c>
      <c r="T112" s="18" t="str">
        <f t="shared" si="22"/>
        <v/>
      </c>
      <c r="U112" s="4" t="str">
        <f t="shared" si="23"/>
        <v/>
      </c>
      <c r="V112" s="2" t="str">
        <f t="shared" si="24"/>
        <v/>
      </c>
    </row>
    <row r="113" spans="18:22">
      <c r="R113" s="4" t="str">
        <f t="shared" si="20"/>
        <v/>
      </c>
      <c r="S113" s="37" t="str">
        <f t="shared" si="21"/>
        <v/>
      </c>
      <c r="T113" s="18" t="str">
        <f t="shared" si="22"/>
        <v/>
      </c>
      <c r="U113" s="4" t="str">
        <f t="shared" si="23"/>
        <v/>
      </c>
      <c r="V113" s="2" t="str">
        <f t="shared" si="24"/>
        <v/>
      </c>
    </row>
    <row r="114" spans="18:22">
      <c r="R114" s="4" t="str">
        <f t="shared" si="20"/>
        <v/>
      </c>
      <c r="S114" s="37" t="str">
        <f t="shared" si="21"/>
        <v/>
      </c>
      <c r="T114" s="18" t="str">
        <f t="shared" si="22"/>
        <v/>
      </c>
      <c r="U114" s="4" t="str">
        <f t="shared" si="23"/>
        <v/>
      </c>
      <c r="V114" s="2" t="str">
        <f t="shared" si="24"/>
        <v/>
      </c>
    </row>
    <row r="115" spans="18:22">
      <c r="R115" s="4" t="str">
        <f t="shared" si="20"/>
        <v/>
      </c>
      <c r="S115" s="37" t="str">
        <f t="shared" si="21"/>
        <v/>
      </c>
      <c r="T115" s="18" t="str">
        <f t="shared" si="22"/>
        <v/>
      </c>
      <c r="U115" s="4" t="str">
        <f t="shared" si="23"/>
        <v/>
      </c>
      <c r="V115" s="2" t="str">
        <f t="shared" si="24"/>
        <v/>
      </c>
    </row>
    <row r="116" spans="18:22">
      <c r="R116" s="4" t="str">
        <f t="shared" si="20"/>
        <v/>
      </c>
      <c r="S116" s="37" t="str">
        <f t="shared" si="21"/>
        <v/>
      </c>
      <c r="T116" s="18" t="str">
        <f t="shared" si="22"/>
        <v/>
      </c>
      <c r="U116" s="4" t="str">
        <f t="shared" si="23"/>
        <v/>
      </c>
      <c r="V116" s="2" t="str">
        <f t="shared" si="24"/>
        <v/>
      </c>
    </row>
    <row r="117" spans="18:22">
      <c r="R117" s="4" t="str">
        <f t="shared" si="20"/>
        <v/>
      </c>
      <c r="S117" s="37" t="str">
        <f t="shared" si="21"/>
        <v/>
      </c>
      <c r="T117" s="18" t="str">
        <f t="shared" si="22"/>
        <v/>
      </c>
      <c r="U117" s="4" t="str">
        <f t="shared" si="23"/>
        <v/>
      </c>
      <c r="V117" s="2" t="str">
        <f t="shared" si="24"/>
        <v/>
      </c>
    </row>
    <row r="118" spans="18:22">
      <c r="R118" s="4" t="str">
        <f t="shared" si="20"/>
        <v/>
      </c>
      <c r="S118" s="37" t="str">
        <f t="shared" si="21"/>
        <v/>
      </c>
      <c r="T118" s="18" t="str">
        <f t="shared" si="22"/>
        <v/>
      </c>
      <c r="U118" s="4" t="str">
        <f t="shared" si="23"/>
        <v/>
      </c>
      <c r="V118" s="2" t="str">
        <f t="shared" si="24"/>
        <v/>
      </c>
    </row>
    <row r="119" spans="18:22">
      <c r="R119" s="4" t="str">
        <f t="shared" si="20"/>
        <v/>
      </c>
      <c r="S119" s="37" t="str">
        <f t="shared" si="21"/>
        <v/>
      </c>
      <c r="T119" s="18" t="str">
        <f t="shared" si="22"/>
        <v/>
      </c>
      <c r="U119" s="4" t="str">
        <f t="shared" si="23"/>
        <v/>
      </c>
      <c r="V119" s="2" t="str">
        <f t="shared" si="24"/>
        <v/>
      </c>
    </row>
    <row r="120" spans="18:22">
      <c r="R120" s="4" t="str">
        <f t="shared" si="20"/>
        <v/>
      </c>
      <c r="S120" s="37" t="str">
        <f t="shared" si="21"/>
        <v/>
      </c>
      <c r="T120" s="18" t="str">
        <f t="shared" si="22"/>
        <v/>
      </c>
      <c r="U120" s="4" t="str">
        <f t="shared" si="23"/>
        <v/>
      </c>
      <c r="V120" s="2" t="str">
        <f t="shared" si="24"/>
        <v/>
      </c>
    </row>
    <row r="121" spans="18:22">
      <c r="R121" s="4" t="str">
        <f t="shared" si="20"/>
        <v/>
      </c>
      <c r="S121" s="37" t="str">
        <f t="shared" si="21"/>
        <v/>
      </c>
      <c r="T121" s="18" t="str">
        <f t="shared" si="22"/>
        <v/>
      </c>
      <c r="U121" s="4" t="str">
        <f t="shared" si="23"/>
        <v/>
      </c>
      <c r="V121" s="2" t="str">
        <f t="shared" si="24"/>
        <v/>
      </c>
    </row>
    <row r="122" spans="18:22">
      <c r="R122" s="4" t="str">
        <f t="shared" si="20"/>
        <v/>
      </c>
      <c r="S122" s="37" t="str">
        <f t="shared" si="21"/>
        <v/>
      </c>
      <c r="T122" s="18" t="str">
        <f t="shared" si="22"/>
        <v/>
      </c>
      <c r="U122" s="4" t="str">
        <f t="shared" si="23"/>
        <v/>
      </c>
      <c r="V122" s="2" t="str">
        <f t="shared" si="24"/>
        <v/>
      </c>
    </row>
    <row r="123" spans="18:22">
      <c r="R123" s="4" t="str">
        <f t="shared" si="20"/>
        <v/>
      </c>
      <c r="S123" s="37" t="str">
        <f t="shared" si="21"/>
        <v/>
      </c>
      <c r="T123" s="18" t="str">
        <f t="shared" si="22"/>
        <v/>
      </c>
      <c r="U123" s="4" t="str">
        <f t="shared" si="23"/>
        <v/>
      </c>
      <c r="V123" s="2" t="str">
        <f t="shared" si="24"/>
        <v/>
      </c>
    </row>
    <row r="124" spans="18:22">
      <c r="R124" s="4" t="str">
        <f t="shared" si="20"/>
        <v/>
      </c>
      <c r="S124" s="37" t="str">
        <f t="shared" si="21"/>
        <v/>
      </c>
      <c r="T124" s="18" t="str">
        <f t="shared" si="22"/>
        <v/>
      </c>
      <c r="U124" s="4" t="str">
        <f t="shared" si="23"/>
        <v/>
      </c>
      <c r="V124" s="2" t="str">
        <f t="shared" si="24"/>
        <v/>
      </c>
    </row>
    <row r="125" spans="18:22">
      <c r="R125" s="4" t="str">
        <f t="shared" si="20"/>
        <v/>
      </c>
      <c r="S125" s="37" t="str">
        <f t="shared" si="21"/>
        <v/>
      </c>
      <c r="T125" s="18" t="str">
        <f t="shared" si="22"/>
        <v/>
      </c>
      <c r="U125" s="4" t="str">
        <f t="shared" si="23"/>
        <v/>
      </c>
      <c r="V125" s="2" t="str">
        <f t="shared" si="24"/>
        <v/>
      </c>
    </row>
    <row r="126" spans="18:22">
      <c r="R126" s="4" t="str">
        <f t="shared" si="20"/>
        <v/>
      </c>
      <c r="S126" s="37" t="str">
        <f t="shared" si="21"/>
        <v/>
      </c>
      <c r="T126" s="18" t="str">
        <f t="shared" si="22"/>
        <v/>
      </c>
      <c r="U126" s="4" t="str">
        <f t="shared" si="23"/>
        <v/>
      </c>
      <c r="V126" s="2" t="str">
        <f t="shared" si="24"/>
        <v/>
      </c>
    </row>
    <row r="127" spans="18:22">
      <c r="R127" s="4" t="str">
        <f t="shared" si="20"/>
        <v/>
      </c>
      <c r="S127" s="37" t="str">
        <f t="shared" si="21"/>
        <v/>
      </c>
      <c r="T127" s="18" t="str">
        <f t="shared" si="22"/>
        <v/>
      </c>
      <c r="U127" s="4" t="str">
        <f t="shared" si="23"/>
        <v/>
      </c>
      <c r="V127" s="2" t="str">
        <f t="shared" si="24"/>
        <v/>
      </c>
    </row>
    <row r="128" spans="18:22">
      <c r="R128" s="4" t="str">
        <f t="shared" si="20"/>
        <v/>
      </c>
      <c r="S128" s="37" t="str">
        <f t="shared" si="21"/>
        <v/>
      </c>
      <c r="T128" s="18" t="str">
        <f t="shared" si="22"/>
        <v/>
      </c>
      <c r="U128" s="4" t="str">
        <f t="shared" si="23"/>
        <v/>
      </c>
      <c r="V128" s="2" t="str">
        <f t="shared" si="24"/>
        <v/>
      </c>
    </row>
    <row r="129" spans="18:22">
      <c r="R129" s="4" t="str">
        <f t="shared" si="20"/>
        <v/>
      </c>
      <c r="S129" s="37" t="str">
        <f t="shared" si="21"/>
        <v/>
      </c>
      <c r="T129" s="18" t="str">
        <f t="shared" si="22"/>
        <v/>
      </c>
      <c r="U129" s="4" t="str">
        <f t="shared" si="23"/>
        <v/>
      </c>
      <c r="V129" s="2" t="str">
        <f t="shared" si="24"/>
        <v/>
      </c>
    </row>
    <row r="130" spans="18:22">
      <c r="R130" s="4" t="str">
        <f t="shared" si="20"/>
        <v/>
      </c>
      <c r="S130" s="37" t="str">
        <f t="shared" si="21"/>
        <v/>
      </c>
      <c r="T130" s="18" t="str">
        <f t="shared" si="22"/>
        <v/>
      </c>
      <c r="U130" s="4" t="str">
        <f t="shared" si="23"/>
        <v/>
      </c>
      <c r="V130" s="2" t="str">
        <f t="shared" si="24"/>
        <v/>
      </c>
    </row>
    <row r="131" spans="18:22">
      <c r="R131" s="4" t="str">
        <f t="shared" si="20"/>
        <v/>
      </c>
      <c r="S131" s="37" t="str">
        <f t="shared" si="21"/>
        <v/>
      </c>
      <c r="T131" s="18" t="str">
        <f t="shared" si="22"/>
        <v/>
      </c>
      <c r="U131" s="4" t="str">
        <f t="shared" si="23"/>
        <v/>
      </c>
      <c r="V131" s="2" t="str">
        <f t="shared" si="24"/>
        <v/>
      </c>
    </row>
    <row r="132" spans="18:22">
      <c r="R132" s="4" t="str">
        <f t="shared" si="20"/>
        <v/>
      </c>
      <c r="S132" s="37" t="str">
        <f t="shared" si="21"/>
        <v/>
      </c>
      <c r="T132" s="18" t="str">
        <f t="shared" si="22"/>
        <v/>
      </c>
      <c r="U132" s="4" t="str">
        <f t="shared" si="23"/>
        <v/>
      </c>
      <c r="V132" s="2" t="str">
        <f t="shared" si="24"/>
        <v/>
      </c>
    </row>
    <row r="133" spans="18:22">
      <c r="R133" s="4" t="str">
        <f t="shared" si="20"/>
        <v/>
      </c>
      <c r="S133" s="37" t="str">
        <f t="shared" si="21"/>
        <v/>
      </c>
      <c r="T133" s="18" t="str">
        <f t="shared" si="22"/>
        <v/>
      </c>
      <c r="U133" s="4" t="str">
        <f t="shared" si="23"/>
        <v/>
      </c>
      <c r="V133" s="2" t="str">
        <f t="shared" si="24"/>
        <v/>
      </c>
    </row>
    <row r="134" spans="18:22">
      <c r="R134" s="4" t="str">
        <f t="shared" si="20"/>
        <v/>
      </c>
      <c r="S134" s="37" t="str">
        <f t="shared" si="21"/>
        <v/>
      </c>
      <c r="T134" s="18" t="str">
        <f t="shared" si="22"/>
        <v/>
      </c>
      <c r="U134" s="4" t="str">
        <f t="shared" si="23"/>
        <v/>
      </c>
      <c r="V134" s="2" t="str">
        <f t="shared" si="24"/>
        <v/>
      </c>
    </row>
    <row r="135" spans="18:22">
      <c r="R135" s="4" t="str">
        <f t="shared" si="20"/>
        <v/>
      </c>
      <c r="S135" s="37" t="str">
        <f t="shared" si="21"/>
        <v/>
      </c>
      <c r="T135" s="18" t="str">
        <f t="shared" si="22"/>
        <v/>
      </c>
      <c r="U135" s="4" t="str">
        <f t="shared" si="23"/>
        <v/>
      </c>
      <c r="V135" s="2" t="str">
        <f t="shared" si="24"/>
        <v/>
      </c>
    </row>
    <row r="136" spans="18:22">
      <c r="R136" s="4" t="str">
        <f t="shared" si="20"/>
        <v/>
      </c>
      <c r="S136" s="37" t="str">
        <f t="shared" si="21"/>
        <v/>
      </c>
      <c r="T136" s="18" t="str">
        <f t="shared" si="22"/>
        <v/>
      </c>
      <c r="U136" s="4" t="str">
        <f t="shared" si="23"/>
        <v/>
      </c>
      <c r="V136" s="2" t="str">
        <f t="shared" si="24"/>
        <v/>
      </c>
    </row>
    <row r="137" spans="18:22">
      <c r="R137" s="4" t="str">
        <f t="shared" si="20"/>
        <v/>
      </c>
      <c r="S137" s="37" t="str">
        <f t="shared" si="21"/>
        <v/>
      </c>
      <c r="T137" s="18" t="str">
        <f t="shared" si="22"/>
        <v/>
      </c>
      <c r="U137" s="4" t="str">
        <f t="shared" si="23"/>
        <v/>
      </c>
      <c r="V137" s="2" t="str">
        <f t="shared" si="24"/>
        <v/>
      </c>
    </row>
    <row r="138" spans="18:22">
      <c r="R138" s="4" t="str">
        <f t="shared" si="20"/>
        <v/>
      </c>
      <c r="S138" s="37" t="str">
        <f t="shared" si="21"/>
        <v/>
      </c>
      <c r="T138" s="18" t="str">
        <f t="shared" si="22"/>
        <v/>
      </c>
      <c r="U138" s="4" t="str">
        <f t="shared" ref="U138:U169" si="25">IF(V138="","",$L$7)</f>
        <v/>
      </c>
      <c r="V138" s="2" t="str">
        <f t="shared" si="24"/>
        <v/>
      </c>
    </row>
    <row r="139" spans="18:22">
      <c r="R139" s="4" t="str">
        <f t="shared" si="20"/>
        <v/>
      </c>
      <c r="S139" s="37" t="str">
        <f t="shared" ref="S139:S169" si="26">IF(V139="","",B11)</f>
        <v/>
      </c>
      <c r="T139" s="18" t="str">
        <f t="shared" ref="T139:T169" si="27">IF(V139="","",L$6)</f>
        <v/>
      </c>
      <c r="U139" s="4" t="str">
        <f t="shared" si="25"/>
        <v/>
      </c>
      <c r="V139" s="2" t="str">
        <f t="shared" ref="V139:V169" si="28">IF(L11&gt;0,L11,"")</f>
        <v/>
      </c>
    </row>
    <row r="140" spans="18:22">
      <c r="R140" s="4" t="str">
        <f t="shared" si="20"/>
        <v/>
      </c>
      <c r="S140" s="37" t="str">
        <f t="shared" si="26"/>
        <v/>
      </c>
      <c r="T140" s="18" t="str">
        <f t="shared" si="27"/>
        <v/>
      </c>
      <c r="U140" s="4" t="str">
        <f t="shared" si="25"/>
        <v/>
      </c>
      <c r="V140" s="2" t="str">
        <f t="shared" si="28"/>
        <v/>
      </c>
    </row>
    <row r="141" spans="18:22">
      <c r="R141" s="4" t="str">
        <f t="shared" si="20"/>
        <v/>
      </c>
      <c r="S141" s="37" t="str">
        <f t="shared" si="26"/>
        <v/>
      </c>
      <c r="T141" s="18" t="str">
        <f t="shared" si="27"/>
        <v/>
      </c>
      <c r="U141" s="4" t="str">
        <f t="shared" si="25"/>
        <v/>
      </c>
      <c r="V141" s="2" t="str">
        <f t="shared" si="28"/>
        <v/>
      </c>
    </row>
    <row r="142" spans="18:22">
      <c r="R142" s="4" t="str">
        <f t="shared" si="20"/>
        <v/>
      </c>
      <c r="S142" s="37" t="str">
        <f t="shared" si="26"/>
        <v/>
      </c>
      <c r="T142" s="18" t="str">
        <f t="shared" si="27"/>
        <v/>
      </c>
      <c r="U142" s="4" t="str">
        <f t="shared" si="25"/>
        <v/>
      </c>
      <c r="V142" s="2" t="str">
        <f t="shared" si="28"/>
        <v/>
      </c>
    </row>
    <row r="143" spans="18:22">
      <c r="R143" s="4" t="str">
        <f t="shared" ref="R143:R200" si="29">IF(V143="","",$C$5)</f>
        <v/>
      </c>
      <c r="S143" s="37" t="str">
        <f t="shared" si="26"/>
        <v/>
      </c>
      <c r="T143" s="18" t="str">
        <f t="shared" si="27"/>
        <v/>
      </c>
      <c r="U143" s="4" t="str">
        <f t="shared" si="25"/>
        <v/>
      </c>
      <c r="V143" s="2" t="str">
        <f t="shared" si="28"/>
        <v/>
      </c>
    </row>
    <row r="144" spans="18:22">
      <c r="R144" s="4" t="str">
        <f t="shared" si="29"/>
        <v/>
      </c>
      <c r="S144" s="37" t="str">
        <f t="shared" si="26"/>
        <v/>
      </c>
      <c r="T144" s="18" t="str">
        <f t="shared" si="27"/>
        <v/>
      </c>
      <c r="U144" s="4" t="str">
        <f t="shared" si="25"/>
        <v/>
      </c>
      <c r="V144" s="2" t="str">
        <f t="shared" si="28"/>
        <v/>
      </c>
    </row>
    <row r="145" spans="18:22">
      <c r="R145" s="4" t="str">
        <f t="shared" si="29"/>
        <v/>
      </c>
      <c r="S145" s="37" t="str">
        <f t="shared" si="26"/>
        <v/>
      </c>
      <c r="T145" s="18" t="str">
        <f t="shared" si="27"/>
        <v/>
      </c>
      <c r="U145" s="4" t="str">
        <f t="shared" si="25"/>
        <v/>
      </c>
      <c r="V145" s="2" t="str">
        <f t="shared" si="28"/>
        <v/>
      </c>
    </row>
    <row r="146" spans="18:22">
      <c r="R146" s="4" t="str">
        <f t="shared" si="29"/>
        <v/>
      </c>
      <c r="S146" s="37" t="str">
        <f t="shared" si="26"/>
        <v/>
      </c>
      <c r="T146" s="18" t="str">
        <f t="shared" si="27"/>
        <v/>
      </c>
      <c r="U146" s="4" t="str">
        <f t="shared" si="25"/>
        <v/>
      </c>
      <c r="V146" s="2" t="str">
        <f t="shared" si="28"/>
        <v/>
      </c>
    </row>
    <row r="147" spans="18:22">
      <c r="R147" s="4" t="str">
        <f t="shared" si="29"/>
        <v/>
      </c>
      <c r="S147" s="37" t="str">
        <f t="shared" si="26"/>
        <v/>
      </c>
      <c r="T147" s="18" t="str">
        <f t="shared" si="27"/>
        <v/>
      </c>
      <c r="U147" s="4" t="str">
        <f t="shared" si="25"/>
        <v/>
      </c>
      <c r="V147" s="2" t="str">
        <f t="shared" si="28"/>
        <v/>
      </c>
    </row>
    <row r="148" spans="18:22">
      <c r="R148" s="4" t="str">
        <f t="shared" si="29"/>
        <v/>
      </c>
      <c r="S148" s="37" t="str">
        <f t="shared" si="26"/>
        <v/>
      </c>
      <c r="T148" s="18" t="str">
        <f t="shared" si="27"/>
        <v/>
      </c>
      <c r="U148" s="4" t="str">
        <f t="shared" si="25"/>
        <v/>
      </c>
      <c r="V148" s="2" t="str">
        <f t="shared" si="28"/>
        <v/>
      </c>
    </row>
    <row r="149" spans="18:22">
      <c r="R149" s="4" t="str">
        <f t="shared" si="29"/>
        <v/>
      </c>
      <c r="S149" s="37" t="str">
        <f t="shared" si="26"/>
        <v/>
      </c>
      <c r="T149" s="18" t="str">
        <f t="shared" si="27"/>
        <v/>
      </c>
      <c r="U149" s="4" t="str">
        <f t="shared" si="25"/>
        <v/>
      </c>
      <c r="V149" s="2" t="str">
        <f t="shared" si="28"/>
        <v/>
      </c>
    </row>
    <row r="150" spans="18:22">
      <c r="R150" s="4" t="str">
        <f t="shared" si="29"/>
        <v/>
      </c>
      <c r="S150" s="37" t="str">
        <f t="shared" si="26"/>
        <v/>
      </c>
      <c r="T150" s="18" t="str">
        <f t="shared" si="27"/>
        <v/>
      </c>
      <c r="U150" s="4" t="str">
        <f t="shared" si="25"/>
        <v/>
      </c>
      <c r="V150" s="2" t="str">
        <f t="shared" si="28"/>
        <v/>
      </c>
    </row>
    <row r="151" spans="18:22">
      <c r="R151" s="4" t="str">
        <f t="shared" si="29"/>
        <v/>
      </c>
      <c r="S151" s="37" t="str">
        <f t="shared" si="26"/>
        <v/>
      </c>
      <c r="T151" s="18" t="str">
        <f t="shared" si="27"/>
        <v/>
      </c>
      <c r="U151" s="4" t="str">
        <f t="shared" si="25"/>
        <v/>
      </c>
      <c r="V151" s="2" t="str">
        <f t="shared" si="28"/>
        <v/>
      </c>
    </row>
    <row r="152" spans="18:22">
      <c r="R152" s="4" t="str">
        <f t="shared" si="29"/>
        <v/>
      </c>
      <c r="S152" s="37" t="str">
        <f t="shared" si="26"/>
        <v/>
      </c>
      <c r="T152" s="18" t="str">
        <f t="shared" si="27"/>
        <v/>
      </c>
      <c r="U152" s="4" t="str">
        <f t="shared" si="25"/>
        <v/>
      </c>
      <c r="V152" s="2" t="str">
        <f t="shared" si="28"/>
        <v/>
      </c>
    </row>
    <row r="153" spans="18:22">
      <c r="R153" s="4" t="str">
        <f t="shared" si="29"/>
        <v/>
      </c>
      <c r="S153" s="37" t="str">
        <f t="shared" si="26"/>
        <v/>
      </c>
      <c r="T153" s="18" t="str">
        <f t="shared" si="27"/>
        <v/>
      </c>
      <c r="U153" s="4" t="str">
        <f t="shared" si="25"/>
        <v/>
      </c>
      <c r="V153" s="2" t="str">
        <f t="shared" si="28"/>
        <v/>
      </c>
    </row>
    <row r="154" spans="18:22">
      <c r="R154" s="4" t="str">
        <f t="shared" si="29"/>
        <v/>
      </c>
      <c r="S154" s="37" t="str">
        <f t="shared" si="26"/>
        <v/>
      </c>
      <c r="T154" s="18" t="str">
        <f t="shared" si="27"/>
        <v/>
      </c>
      <c r="U154" s="4" t="str">
        <f t="shared" si="25"/>
        <v/>
      </c>
      <c r="V154" s="2" t="str">
        <f t="shared" si="28"/>
        <v/>
      </c>
    </row>
    <row r="155" spans="18:22">
      <c r="R155" s="4" t="str">
        <f t="shared" si="29"/>
        <v/>
      </c>
      <c r="S155" s="37" t="str">
        <f t="shared" si="26"/>
        <v/>
      </c>
      <c r="T155" s="18" t="str">
        <f t="shared" si="27"/>
        <v/>
      </c>
      <c r="U155" s="4" t="str">
        <f t="shared" si="25"/>
        <v/>
      </c>
      <c r="V155" s="2" t="str">
        <f t="shared" si="28"/>
        <v/>
      </c>
    </row>
    <row r="156" spans="18:22">
      <c r="R156" s="4" t="str">
        <f t="shared" si="29"/>
        <v/>
      </c>
      <c r="S156" s="37" t="str">
        <f t="shared" si="26"/>
        <v/>
      </c>
      <c r="T156" s="18" t="str">
        <f t="shared" si="27"/>
        <v/>
      </c>
      <c r="U156" s="4" t="str">
        <f t="shared" si="25"/>
        <v/>
      </c>
      <c r="V156" s="2" t="str">
        <f t="shared" si="28"/>
        <v/>
      </c>
    </row>
    <row r="157" spans="18:22">
      <c r="R157" s="4" t="str">
        <f t="shared" si="29"/>
        <v/>
      </c>
      <c r="S157" s="37" t="str">
        <f t="shared" si="26"/>
        <v/>
      </c>
      <c r="T157" s="18" t="str">
        <f t="shared" si="27"/>
        <v/>
      </c>
      <c r="U157" s="4" t="str">
        <f t="shared" si="25"/>
        <v/>
      </c>
      <c r="V157" s="2" t="str">
        <f t="shared" si="28"/>
        <v/>
      </c>
    </row>
    <row r="158" spans="18:22">
      <c r="R158" s="4" t="str">
        <f t="shared" si="29"/>
        <v/>
      </c>
      <c r="S158" s="37" t="str">
        <f t="shared" si="26"/>
        <v/>
      </c>
      <c r="T158" s="18" t="str">
        <f t="shared" si="27"/>
        <v/>
      </c>
      <c r="U158" s="4" t="str">
        <f t="shared" si="25"/>
        <v/>
      </c>
      <c r="V158" s="2" t="str">
        <f t="shared" si="28"/>
        <v/>
      </c>
    </row>
    <row r="159" spans="18:22">
      <c r="R159" s="4" t="str">
        <f t="shared" si="29"/>
        <v/>
      </c>
      <c r="S159" s="37" t="str">
        <f t="shared" si="26"/>
        <v/>
      </c>
      <c r="T159" s="18" t="str">
        <f t="shared" si="27"/>
        <v/>
      </c>
      <c r="U159" s="4" t="str">
        <f t="shared" si="25"/>
        <v/>
      </c>
      <c r="V159" s="2" t="str">
        <f t="shared" si="28"/>
        <v/>
      </c>
    </row>
    <row r="160" spans="18:22">
      <c r="R160" s="4" t="str">
        <f t="shared" si="29"/>
        <v/>
      </c>
      <c r="S160" s="37" t="str">
        <f t="shared" si="26"/>
        <v/>
      </c>
      <c r="T160" s="18" t="str">
        <f t="shared" si="27"/>
        <v/>
      </c>
      <c r="U160" s="4" t="str">
        <f t="shared" si="25"/>
        <v/>
      </c>
      <c r="V160" s="2" t="str">
        <f t="shared" si="28"/>
        <v/>
      </c>
    </row>
    <row r="161" spans="18:22">
      <c r="R161" s="4" t="str">
        <f t="shared" si="29"/>
        <v/>
      </c>
      <c r="S161" s="37" t="str">
        <f t="shared" si="26"/>
        <v/>
      </c>
      <c r="T161" s="18" t="str">
        <f t="shared" si="27"/>
        <v/>
      </c>
      <c r="U161" s="4" t="str">
        <f t="shared" si="25"/>
        <v/>
      </c>
      <c r="V161" s="2" t="str">
        <f t="shared" si="28"/>
        <v/>
      </c>
    </row>
    <row r="162" spans="18:22">
      <c r="R162" s="4" t="str">
        <f t="shared" si="29"/>
        <v/>
      </c>
      <c r="S162" s="37" t="str">
        <f t="shared" si="26"/>
        <v/>
      </c>
      <c r="T162" s="18" t="str">
        <f t="shared" si="27"/>
        <v/>
      </c>
      <c r="U162" s="4" t="str">
        <f t="shared" si="25"/>
        <v/>
      </c>
      <c r="V162" s="2" t="str">
        <f t="shared" si="28"/>
        <v/>
      </c>
    </row>
    <row r="163" spans="18:22">
      <c r="R163" s="4" t="str">
        <f t="shared" si="29"/>
        <v/>
      </c>
      <c r="S163" s="37" t="str">
        <f t="shared" si="26"/>
        <v/>
      </c>
      <c r="T163" s="18" t="str">
        <f t="shared" si="27"/>
        <v/>
      </c>
      <c r="U163" s="4" t="str">
        <f t="shared" si="25"/>
        <v/>
      </c>
      <c r="V163" s="2" t="str">
        <f t="shared" si="28"/>
        <v/>
      </c>
    </row>
    <row r="164" spans="18:22">
      <c r="R164" s="4" t="str">
        <f t="shared" si="29"/>
        <v/>
      </c>
      <c r="S164" s="37" t="str">
        <f t="shared" si="26"/>
        <v/>
      </c>
      <c r="T164" s="18" t="str">
        <f t="shared" si="27"/>
        <v/>
      </c>
      <c r="U164" s="4" t="str">
        <f t="shared" si="25"/>
        <v/>
      </c>
      <c r="V164" s="2" t="str">
        <f t="shared" si="28"/>
        <v/>
      </c>
    </row>
    <row r="165" spans="18:22">
      <c r="R165" s="4" t="str">
        <f t="shared" si="29"/>
        <v/>
      </c>
      <c r="S165" s="37" t="str">
        <f t="shared" si="26"/>
        <v/>
      </c>
      <c r="T165" s="18" t="str">
        <f t="shared" si="27"/>
        <v/>
      </c>
      <c r="U165" s="4" t="str">
        <f t="shared" si="25"/>
        <v/>
      </c>
      <c r="V165" s="2" t="str">
        <f t="shared" si="28"/>
        <v/>
      </c>
    </row>
    <row r="166" spans="18:22">
      <c r="R166" s="4" t="str">
        <f t="shared" si="29"/>
        <v/>
      </c>
      <c r="S166" s="37" t="str">
        <f t="shared" si="26"/>
        <v/>
      </c>
      <c r="T166" s="18" t="str">
        <f t="shared" si="27"/>
        <v/>
      </c>
      <c r="U166" s="4" t="str">
        <f t="shared" si="25"/>
        <v/>
      </c>
      <c r="V166" s="2" t="str">
        <f t="shared" si="28"/>
        <v/>
      </c>
    </row>
    <row r="167" spans="18:22">
      <c r="R167" s="4" t="str">
        <f t="shared" si="29"/>
        <v/>
      </c>
      <c r="S167" s="37" t="str">
        <f t="shared" si="26"/>
        <v/>
      </c>
      <c r="T167" s="18" t="str">
        <f t="shared" si="27"/>
        <v/>
      </c>
      <c r="U167" s="4" t="str">
        <f t="shared" si="25"/>
        <v/>
      </c>
      <c r="V167" s="2" t="str">
        <f t="shared" si="28"/>
        <v/>
      </c>
    </row>
    <row r="168" spans="18:22">
      <c r="R168" s="4" t="str">
        <f t="shared" si="29"/>
        <v/>
      </c>
      <c r="S168" s="37" t="str">
        <f t="shared" si="26"/>
        <v/>
      </c>
      <c r="T168" s="18" t="str">
        <f t="shared" si="27"/>
        <v/>
      </c>
      <c r="U168" s="4" t="str">
        <f t="shared" si="25"/>
        <v/>
      </c>
      <c r="V168" s="2" t="str">
        <f t="shared" si="28"/>
        <v/>
      </c>
    </row>
    <row r="169" spans="18:22">
      <c r="R169" s="4" t="str">
        <f t="shared" si="29"/>
        <v/>
      </c>
      <c r="S169" s="37" t="str">
        <f t="shared" si="26"/>
        <v/>
      </c>
      <c r="T169" s="18" t="str">
        <f t="shared" si="27"/>
        <v/>
      </c>
      <c r="U169" s="4" t="str">
        <f t="shared" si="25"/>
        <v/>
      </c>
      <c r="V169" s="2" t="str">
        <f t="shared" si="28"/>
        <v/>
      </c>
    </row>
    <row r="170" spans="18:22">
      <c r="R170" s="4" t="str">
        <f t="shared" si="29"/>
        <v/>
      </c>
      <c r="S170" s="37" t="str">
        <f t="shared" ref="S170:S200" si="30">IF(V170="","",B11)</f>
        <v/>
      </c>
      <c r="T170" s="18" t="str">
        <f t="shared" ref="T170:T200" si="31">IF(V170="","",M$6)</f>
        <v/>
      </c>
      <c r="U170" s="4" t="str">
        <f t="shared" ref="U170:U200" si="32">IF(V170="","",$M$7)</f>
        <v/>
      </c>
      <c r="V170" s="2" t="str">
        <f t="shared" ref="V170:V200" si="33">IF(M11&gt;0,M11,"")</f>
        <v/>
      </c>
    </row>
    <row r="171" spans="18:22">
      <c r="R171" s="4" t="str">
        <f t="shared" si="29"/>
        <v/>
      </c>
      <c r="S171" s="37" t="str">
        <f t="shared" si="30"/>
        <v/>
      </c>
      <c r="T171" s="18" t="str">
        <f t="shared" si="31"/>
        <v/>
      </c>
      <c r="U171" s="4" t="str">
        <f t="shared" si="32"/>
        <v/>
      </c>
      <c r="V171" s="2" t="str">
        <f t="shared" si="33"/>
        <v/>
      </c>
    </row>
    <row r="172" spans="18:22">
      <c r="R172" s="4" t="str">
        <f t="shared" si="29"/>
        <v/>
      </c>
      <c r="S172" s="37" t="str">
        <f t="shared" si="30"/>
        <v/>
      </c>
      <c r="T172" s="18" t="str">
        <f t="shared" si="31"/>
        <v/>
      </c>
      <c r="U172" s="4" t="str">
        <f t="shared" si="32"/>
        <v/>
      </c>
      <c r="V172" s="2" t="str">
        <f t="shared" si="33"/>
        <v/>
      </c>
    </row>
    <row r="173" spans="18:22">
      <c r="R173" s="4" t="str">
        <f t="shared" si="29"/>
        <v/>
      </c>
      <c r="S173" s="37" t="str">
        <f t="shared" si="30"/>
        <v/>
      </c>
      <c r="T173" s="18" t="str">
        <f t="shared" si="31"/>
        <v/>
      </c>
      <c r="U173" s="4" t="str">
        <f t="shared" si="32"/>
        <v/>
      </c>
      <c r="V173" s="2" t="str">
        <f t="shared" si="33"/>
        <v/>
      </c>
    </row>
    <row r="174" spans="18:22">
      <c r="R174" s="4" t="str">
        <f t="shared" si="29"/>
        <v/>
      </c>
      <c r="S174" s="37" t="str">
        <f t="shared" si="30"/>
        <v/>
      </c>
      <c r="T174" s="18" t="str">
        <f t="shared" si="31"/>
        <v/>
      </c>
      <c r="U174" s="4" t="str">
        <f t="shared" si="32"/>
        <v/>
      </c>
      <c r="V174" s="2" t="str">
        <f t="shared" si="33"/>
        <v/>
      </c>
    </row>
    <row r="175" spans="18:22">
      <c r="R175" s="4" t="str">
        <f t="shared" si="29"/>
        <v/>
      </c>
      <c r="S175" s="37" t="str">
        <f t="shared" si="30"/>
        <v/>
      </c>
      <c r="T175" s="18" t="str">
        <f t="shared" si="31"/>
        <v/>
      </c>
      <c r="U175" s="4" t="str">
        <f t="shared" si="32"/>
        <v/>
      </c>
      <c r="V175" s="2" t="str">
        <f t="shared" si="33"/>
        <v/>
      </c>
    </row>
    <row r="176" spans="18:22">
      <c r="R176" s="4" t="str">
        <f t="shared" si="29"/>
        <v/>
      </c>
      <c r="S176" s="37" t="str">
        <f t="shared" si="30"/>
        <v/>
      </c>
      <c r="T176" s="18" t="str">
        <f t="shared" si="31"/>
        <v/>
      </c>
      <c r="U176" s="4" t="str">
        <f t="shared" si="32"/>
        <v/>
      </c>
      <c r="V176" s="2" t="str">
        <f t="shared" si="33"/>
        <v/>
      </c>
    </row>
    <row r="177" spans="18:22">
      <c r="R177" s="4" t="str">
        <f t="shared" si="29"/>
        <v/>
      </c>
      <c r="S177" s="37" t="str">
        <f t="shared" si="30"/>
        <v/>
      </c>
      <c r="T177" s="18" t="str">
        <f t="shared" si="31"/>
        <v/>
      </c>
      <c r="U177" s="4" t="str">
        <f t="shared" si="32"/>
        <v/>
      </c>
      <c r="V177" s="2" t="str">
        <f t="shared" si="33"/>
        <v/>
      </c>
    </row>
    <row r="178" spans="18:22">
      <c r="R178" s="4" t="str">
        <f t="shared" si="29"/>
        <v/>
      </c>
      <c r="S178" s="37" t="str">
        <f t="shared" si="30"/>
        <v/>
      </c>
      <c r="T178" s="18" t="str">
        <f t="shared" si="31"/>
        <v/>
      </c>
      <c r="U178" s="4" t="str">
        <f t="shared" si="32"/>
        <v/>
      </c>
      <c r="V178" s="2" t="str">
        <f t="shared" si="33"/>
        <v/>
      </c>
    </row>
    <row r="179" spans="18:22">
      <c r="R179" s="4" t="str">
        <f t="shared" si="29"/>
        <v/>
      </c>
      <c r="S179" s="37" t="str">
        <f t="shared" si="30"/>
        <v/>
      </c>
      <c r="T179" s="18" t="str">
        <f t="shared" si="31"/>
        <v/>
      </c>
      <c r="U179" s="4" t="str">
        <f t="shared" si="32"/>
        <v/>
      </c>
      <c r="V179" s="2" t="str">
        <f t="shared" si="33"/>
        <v/>
      </c>
    </row>
    <row r="180" spans="18:22">
      <c r="R180" s="4" t="str">
        <f t="shared" si="29"/>
        <v/>
      </c>
      <c r="S180" s="37" t="str">
        <f t="shared" si="30"/>
        <v/>
      </c>
      <c r="T180" s="18" t="str">
        <f t="shared" si="31"/>
        <v/>
      </c>
      <c r="U180" s="4" t="str">
        <f t="shared" si="32"/>
        <v/>
      </c>
      <c r="V180" s="2" t="str">
        <f t="shared" si="33"/>
        <v/>
      </c>
    </row>
    <row r="181" spans="18:22">
      <c r="R181" s="4" t="str">
        <f t="shared" si="29"/>
        <v/>
      </c>
      <c r="S181" s="37" t="str">
        <f t="shared" si="30"/>
        <v/>
      </c>
      <c r="T181" s="18" t="str">
        <f t="shared" si="31"/>
        <v/>
      </c>
      <c r="U181" s="4" t="str">
        <f t="shared" si="32"/>
        <v/>
      </c>
      <c r="V181" s="2" t="str">
        <f t="shared" si="33"/>
        <v/>
      </c>
    </row>
    <row r="182" spans="18:22">
      <c r="R182" s="4" t="str">
        <f t="shared" si="29"/>
        <v/>
      </c>
      <c r="S182" s="37" t="str">
        <f t="shared" si="30"/>
        <v/>
      </c>
      <c r="T182" s="18" t="str">
        <f t="shared" si="31"/>
        <v/>
      </c>
      <c r="U182" s="4" t="str">
        <f t="shared" si="32"/>
        <v/>
      </c>
      <c r="V182" s="2" t="str">
        <f t="shared" si="33"/>
        <v/>
      </c>
    </row>
    <row r="183" spans="18:22">
      <c r="R183" s="4" t="str">
        <f t="shared" si="29"/>
        <v/>
      </c>
      <c r="S183" s="37" t="str">
        <f t="shared" si="30"/>
        <v/>
      </c>
      <c r="T183" s="18" t="str">
        <f t="shared" si="31"/>
        <v/>
      </c>
      <c r="U183" s="4" t="str">
        <f t="shared" si="32"/>
        <v/>
      </c>
      <c r="V183" s="2" t="str">
        <f t="shared" si="33"/>
        <v/>
      </c>
    </row>
    <row r="184" spans="18:22">
      <c r="R184" s="4" t="str">
        <f t="shared" si="29"/>
        <v/>
      </c>
      <c r="S184" s="37" t="str">
        <f t="shared" si="30"/>
        <v/>
      </c>
      <c r="T184" s="18" t="str">
        <f t="shared" si="31"/>
        <v/>
      </c>
      <c r="U184" s="4" t="str">
        <f t="shared" si="32"/>
        <v/>
      </c>
      <c r="V184" s="2" t="str">
        <f t="shared" si="33"/>
        <v/>
      </c>
    </row>
    <row r="185" spans="18:22">
      <c r="R185" s="4" t="str">
        <f t="shared" si="29"/>
        <v/>
      </c>
      <c r="S185" s="37" t="str">
        <f t="shared" si="30"/>
        <v/>
      </c>
      <c r="T185" s="18" t="str">
        <f t="shared" si="31"/>
        <v/>
      </c>
      <c r="U185" s="4" t="str">
        <f t="shared" si="32"/>
        <v/>
      </c>
      <c r="V185" s="2" t="str">
        <f t="shared" si="33"/>
        <v/>
      </c>
    </row>
    <row r="186" spans="18:22">
      <c r="R186" s="4" t="str">
        <f t="shared" si="29"/>
        <v/>
      </c>
      <c r="S186" s="37" t="str">
        <f t="shared" si="30"/>
        <v/>
      </c>
      <c r="T186" s="18" t="str">
        <f t="shared" si="31"/>
        <v/>
      </c>
      <c r="U186" s="4" t="str">
        <f t="shared" si="32"/>
        <v/>
      </c>
      <c r="V186" s="2" t="str">
        <f t="shared" si="33"/>
        <v/>
      </c>
    </row>
    <row r="187" spans="18:22">
      <c r="R187" s="4" t="str">
        <f t="shared" si="29"/>
        <v/>
      </c>
      <c r="S187" s="37" t="str">
        <f t="shared" si="30"/>
        <v/>
      </c>
      <c r="T187" s="18" t="str">
        <f t="shared" si="31"/>
        <v/>
      </c>
      <c r="U187" s="4" t="str">
        <f t="shared" si="32"/>
        <v/>
      </c>
      <c r="V187" s="2" t="str">
        <f t="shared" si="33"/>
        <v/>
      </c>
    </row>
    <row r="188" spans="18:22">
      <c r="R188" s="4" t="str">
        <f t="shared" si="29"/>
        <v/>
      </c>
      <c r="S188" s="37" t="str">
        <f t="shared" si="30"/>
        <v/>
      </c>
      <c r="T188" s="18" t="str">
        <f t="shared" si="31"/>
        <v/>
      </c>
      <c r="U188" s="4" t="str">
        <f t="shared" si="32"/>
        <v/>
      </c>
      <c r="V188" s="2" t="str">
        <f t="shared" si="33"/>
        <v/>
      </c>
    </row>
    <row r="189" spans="18:22">
      <c r="R189" s="4" t="str">
        <f t="shared" si="29"/>
        <v/>
      </c>
      <c r="S189" s="37" t="str">
        <f t="shared" si="30"/>
        <v/>
      </c>
      <c r="T189" s="18" t="str">
        <f t="shared" si="31"/>
        <v/>
      </c>
      <c r="U189" s="4" t="str">
        <f t="shared" si="32"/>
        <v/>
      </c>
      <c r="V189" s="2" t="str">
        <f t="shared" si="33"/>
        <v/>
      </c>
    </row>
    <row r="190" spans="18:22">
      <c r="R190" s="4" t="str">
        <f t="shared" si="29"/>
        <v/>
      </c>
      <c r="S190" s="37" t="str">
        <f t="shared" si="30"/>
        <v/>
      </c>
      <c r="T190" s="18" t="str">
        <f t="shared" si="31"/>
        <v/>
      </c>
      <c r="U190" s="4" t="str">
        <f t="shared" si="32"/>
        <v/>
      </c>
      <c r="V190" s="2" t="str">
        <f t="shared" si="33"/>
        <v/>
      </c>
    </row>
    <row r="191" spans="18:22">
      <c r="R191" s="4" t="str">
        <f t="shared" si="29"/>
        <v/>
      </c>
      <c r="S191" s="37" t="str">
        <f t="shared" si="30"/>
        <v/>
      </c>
      <c r="T191" s="18" t="str">
        <f t="shared" si="31"/>
        <v/>
      </c>
      <c r="U191" s="4" t="str">
        <f t="shared" si="32"/>
        <v/>
      </c>
      <c r="V191" s="2" t="str">
        <f t="shared" si="33"/>
        <v/>
      </c>
    </row>
    <row r="192" spans="18:22">
      <c r="R192" s="4" t="str">
        <f t="shared" si="29"/>
        <v/>
      </c>
      <c r="S192" s="37" t="str">
        <f t="shared" si="30"/>
        <v/>
      </c>
      <c r="T192" s="18" t="str">
        <f t="shared" si="31"/>
        <v/>
      </c>
      <c r="U192" s="4" t="str">
        <f t="shared" si="32"/>
        <v/>
      </c>
      <c r="V192" s="2" t="str">
        <f t="shared" si="33"/>
        <v/>
      </c>
    </row>
    <row r="193" spans="18:22">
      <c r="R193" s="4" t="str">
        <f t="shared" si="29"/>
        <v/>
      </c>
      <c r="S193" s="37" t="str">
        <f t="shared" si="30"/>
        <v/>
      </c>
      <c r="T193" s="18" t="str">
        <f t="shared" si="31"/>
        <v/>
      </c>
      <c r="U193" s="4" t="str">
        <f t="shared" si="32"/>
        <v/>
      </c>
      <c r="V193" s="2" t="str">
        <f t="shared" si="33"/>
        <v/>
      </c>
    </row>
    <row r="194" spans="18:22">
      <c r="R194" s="4" t="str">
        <f t="shared" si="29"/>
        <v/>
      </c>
      <c r="S194" s="37" t="str">
        <f t="shared" si="30"/>
        <v/>
      </c>
      <c r="T194" s="18" t="str">
        <f t="shared" si="31"/>
        <v/>
      </c>
      <c r="U194" s="4" t="str">
        <f t="shared" si="32"/>
        <v/>
      </c>
      <c r="V194" s="2" t="str">
        <f t="shared" si="33"/>
        <v/>
      </c>
    </row>
    <row r="195" spans="18:22">
      <c r="R195" s="4" t="str">
        <f t="shared" si="29"/>
        <v/>
      </c>
      <c r="S195" s="37" t="str">
        <f t="shared" si="30"/>
        <v/>
      </c>
      <c r="T195" s="18" t="str">
        <f t="shared" si="31"/>
        <v/>
      </c>
      <c r="U195" s="4" t="str">
        <f t="shared" si="32"/>
        <v/>
      </c>
      <c r="V195" s="2" t="str">
        <f t="shared" si="33"/>
        <v/>
      </c>
    </row>
    <row r="196" spans="18:22">
      <c r="R196" s="4" t="str">
        <f t="shared" si="29"/>
        <v/>
      </c>
      <c r="S196" s="37" t="str">
        <f t="shared" si="30"/>
        <v/>
      </c>
      <c r="T196" s="18" t="str">
        <f t="shared" si="31"/>
        <v/>
      </c>
      <c r="U196" s="4" t="str">
        <f t="shared" si="32"/>
        <v/>
      </c>
      <c r="V196" s="2" t="str">
        <f t="shared" si="33"/>
        <v/>
      </c>
    </row>
    <row r="197" spans="18:22">
      <c r="R197" s="4" t="str">
        <f t="shared" si="29"/>
        <v/>
      </c>
      <c r="S197" s="37" t="str">
        <f t="shared" si="30"/>
        <v/>
      </c>
      <c r="T197" s="18" t="str">
        <f t="shared" si="31"/>
        <v/>
      </c>
      <c r="U197" s="4" t="str">
        <f t="shared" si="32"/>
        <v/>
      </c>
      <c r="V197" s="2" t="str">
        <f t="shared" si="33"/>
        <v/>
      </c>
    </row>
    <row r="198" spans="18:22">
      <c r="R198" s="4" t="str">
        <f t="shared" si="29"/>
        <v/>
      </c>
      <c r="S198" s="37" t="str">
        <f t="shared" si="30"/>
        <v/>
      </c>
      <c r="T198" s="18" t="str">
        <f t="shared" si="31"/>
        <v/>
      </c>
      <c r="U198" s="4" t="str">
        <f t="shared" si="32"/>
        <v/>
      </c>
      <c r="V198" s="2" t="str">
        <f t="shared" si="33"/>
        <v/>
      </c>
    </row>
    <row r="199" spans="18:22">
      <c r="R199" s="4" t="str">
        <f t="shared" si="29"/>
        <v/>
      </c>
      <c r="S199" s="37" t="str">
        <f t="shared" si="30"/>
        <v/>
      </c>
      <c r="T199" s="18" t="str">
        <f t="shared" si="31"/>
        <v/>
      </c>
      <c r="U199" s="4" t="str">
        <f t="shared" si="32"/>
        <v/>
      </c>
      <c r="V199" s="2" t="str">
        <f t="shared" si="33"/>
        <v/>
      </c>
    </row>
    <row r="200" spans="18:22">
      <c r="R200" s="4" t="str">
        <f t="shared" si="29"/>
        <v/>
      </c>
      <c r="S200" s="37" t="str">
        <f t="shared" si="30"/>
        <v/>
      </c>
      <c r="T200" s="18" t="str">
        <f t="shared" si="31"/>
        <v/>
      </c>
      <c r="U200" s="4" t="str">
        <f t="shared" si="32"/>
        <v/>
      </c>
      <c r="V200" s="2" t="str">
        <f t="shared" si="33"/>
        <v/>
      </c>
    </row>
    <row r="201" spans="18:22">
      <c r="R201" s="4" t="str">
        <f t="shared" ref="R201:R231" si="34">IF(V201="","",$C$5)</f>
        <v/>
      </c>
      <c r="S201" s="37" t="str">
        <f t="shared" ref="S201:S231" si="35">IF(V201="","",B11)</f>
        <v/>
      </c>
      <c r="T201" s="18" t="str">
        <f t="shared" ref="T201:T231" si="36">IF(V201="","",N$6)</f>
        <v/>
      </c>
      <c r="U201" s="4" t="str">
        <f t="shared" ref="U201:U231" si="37">IF(V201="","",$N$7)</f>
        <v/>
      </c>
      <c r="V201" s="2" t="str">
        <f t="shared" ref="V201:V231" si="38">IF(N11&gt;0,N11,"")</f>
        <v/>
      </c>
    </row>
    <row r="202" spans="18:22">
      <c r="R202" s="4" t="str">
        <f t="shared" si="34"/>
        <v/>
      </c>
      <c r="S202" s="37" t="str">
        <f t="shared" si="35"/>
        <v/>
      </c>
      <c r="T202" s="18" t="str">
        <f t="shared" si="36"/>
        <v/>
      </c>
      <c r="U202" s="4" t="str">
        <f t="shared" si="37"/>
        <v/>
      </c>
      <c r="V202" s="2" t="str">
        <f t="shared" si="38"/>
        <v/>
      </c>
    </row>
    <row r="203" spans="18:22">
      <c r="R203" s="4" t="str">
        <f t="shared" si="34"/>
        <v/>
      </c>
      <c r="S203" s="37" t="str">
        <f t="shared" si="35"/>
        <v/>
      </c>
      <c r="T203" s="18" t="str">
        <f t="shared" si="36"/>
        <v/>
      </c>
      <c r="U203" s="4" t="str">
        <f t="shared" si="37"/>
        <v/>
      </c>
      <c r="V203" s="2" t="str">
        <f t="shared" si="38"/>
        <v/>
      </c>
    </row>
    <row r="204" spans="18:22">
      <c r="R204" s="4" t="str">
        <f t="shared" si="34"/>
        <v/>
      </c>
      <c r="S204" s="37" t="str">
        <f t="shared" si="35"/>
        <v/>
      </c>
      <c r="T204" s="18" t="str">
        <f t="shared" si="36"/>
        <v/>
      </c>
      <c r="U204" s="4" t="str">
        <f t="shared" si="37"/>
        <v/>
      </c>
      <c r="V204" s="2" t="str">
        <f t="shared" si="38"/>
        <v/>
      </c>
    </row>
    <row r="205" spans="18:22">
      <c r="R205" s="4" t="str">
        <f t="shared" si="34"/>
        <v/>
      </c>
      <c r="S205" s="37" t="str">
        <f t="shared" si="35"/>
        <v/>
      </c>
      <c r="T205" s="18" t="str">
        <f t="shared" si="36"/>
        <v/>
      </c>
      <c r="U205" s="4" t="str">
        <f t="shared" si="37"/>
        <v/>
      </c>
      <c r="V205" s="2" t="str">
        <f t="shared" si="38"/>
        <v/>
      </c>
    </row>
    <row r="206" spans="18:22">
      <c r="R206" s="4" t="str">
        <f t="shared" si="34"/>
        <v/>
      </c>
      <c r="S206" s="37" t="str">
        <f t="shared" si="35"/>
        <v/>
      </c>
      <c r="T206" s="18" t="str">
        <f t="shared" si="36"/>
        <v/>
      </c>
      <c r="U206" s="4" t="str">
        <f t="shared" si="37"/>
        <v/>
      </c>
      <c r="V206" s="2" t="str">
        <f t="shared" si="38"/>
        <v/>
      </c>
    </row>
    <row r="207" spans="18:22">
      <c r="R207" s="4" t="str">
        <f t="shared" si="34"/>
        <v/>
      </c>
      <c r="S207" s="37" t="str">
        <f t="shared" si="35"/>
        <v/>
      </c>
      <c r="T207" s="18" t="str">
        <f t="shared" si="36"/>
        <v/>
      </c>
      <c r="U207" s="4" t="str">
        <f t="shared" si="37"/>
        <v/>
      </c>
      <c r="V207" s="2" t="str">
        <f t="shared" si="38"/>
        <v/>
      </c>
    </row>
    <row r="208" spans="18:22">
      <c r="R208" s="4" t="str">
        <f t="shared" si="34"/>
        <v/>
      </c>
      <c r="S208" s="37" t="str">
        <f t="shared" si="35"/>
        <v/>
      </c>
      <c r="T208" s="18" t="str">
        <f t="shared" si="36"/>
        <v/>
      </c>
      <c r="U208" s="4" t="str">
        <f t="shared" si="37"/>
        <v/>
      </c>
      <c r="V208" s="2" t="str">
        <f t="shared" si="38"/>
        <v/>
      </c>
    </row>
    <row r="209" spans="18:22">
      <c r="R209" s="4" t="str">
        <f t="shared" si="34"/>
        <v/>
      </c>
      <c r="S209" s="37" t="str">
        <f t="shared" si="35"/>
        <v/>
      </c>
      <c r="T209" s="18" t="str">
        <f t="shared" si="36"/>
        <v/>
      </c>
      <c r="U209" s="4" t="str">
        <f t="shared" si="37"/>
        <v/>
      </c>
      <c r="V209" s="2" t="str">
        <f t="shared" si="38"/>
        <v/>
      </c>
    </row>
    <row r="210" spans="18:22">
      <c r="R210" s="4" t="str">
        <f t="shared" si="34"/>
        <v/>
      </c>
      <c r="S210" s="37" t="str">
        <f t="shared" si="35"/>
        <v/>
      </c>
      <c r="T210" s="18" t="str">
        <f t="shared" si="36"/>
        <v/>
      </c>
      <c r="U210" s="4" t="str">
        <f t="shared" si="37"/>
        <v/>
      </c>
      <c r="V210" s="2" t="str">
        <f t="shared" si="38"/>
        <v/>
      </c>
    </row>
    <row r="211" spans="18:22">
      <c r="R211" s="4" t="str">
        <f t="shared" si="34"/>
        <v/>
      </c>
      <c r="S211" s="37" t="str">
        <f t="shared" si="35"/>
        <v/>
      </c>
      <c r="T211" s="18" t="str">
        <f t="shared" si="36"/>
        <v/>
      </c>
      <c r="U211" s="4" t="str">
        <f t="shared" si="37"/>
        <v/>
      </c>
      <c r="V211" s="2" t="str">
        <f t="shared" si="38"/>
        <v/>
      </c>
    </row>
    <row r="212" spans="18:22">
      <c r="R212" s="4" t="str">
        <f t="shared" si="34"/>
        <v/>
      </c>
      <c r="S212" s="37" t="str">
        <f t="shared" si="35"/>
        <v/>
      </c>
      <c r="T212" s="18" t="str">
        <f t="shared" si="36"/>
        <v/>
      </c>
      <c r="U212" s="4" t="str">
        <f t="shared" si="37"/>
        <v/>
      </c>
      <c r="V212" s="2" t="str">
        <f t="shared" si="38"/>
        <v/>
      </c>
    </row>
    <row r="213" spans="18:22">
      <c r="R213" s="4" t="str">
        <f t="shared" si="34"/>
        <v/>
      </c>
      <c r="S213" s="37" t="str">
        <f t="shared" si="35"/>
        <v/>
      </c>
      <c r="T213" s="18" t="str">
        <f t="shared" si="36"/>
        <v/>
      </c>
      <c r="U213" s="4" t="str">
        <f t="shared" si="37"/>
        <v/>
      </c>
      <c r="V213" s="2" t="str">
        <f t="shared" si="38"/>
        <v/>
      </c>
    </row>
    <row r="214" spans="18:22">
      <c r="R214" s="4" t="str">
        <f t="shared" si="34"/>
        <v/>
      </c>
      <c r="S214" s="37" t="str">
        <f t="shared" si="35"/>
        <v/>
      </c>
      <c r="T214" s="18" t="str">
        <f t="shared" si="36"/>
        <v/>
      </c>
      <c r="U214" s="4" t="str">
        <f t="shared" si="37"/>
        <v/>
      </c>
      <c r="V214" s="2" t="str">
        <f t="shared" si="38"/>
        <v/>
      </c>
    </row>
    <row r="215" spans="18:22">
      <c r="R215" s="4" t="str">
        <f t="shared" si="34"/>
        <v/>
      </c>
      <c r="S215" s="37" t="str">
        <f t="shared" si="35"/>
        <v/>
      </c>
      <c r="T215" s="18" t="str">
        <f t="shared" si="36"/>
        <v/>
      </c>
      <c r="U215" s="4" t="str">
        <f t="shared" si="37"/>
        <v/>
      </c>
      <c r="V215" s="2" t="str">
        <f t="shared" si="38"/>
        <v/>
      </c>
    </row>
    <row r="216" spans="18:22">
      <c r="R216" s="4" t="str">
        <f t="shared" si="34"/>
        <v/>
      </c>
      <c r="S216" s="37" t="str">
        <f t="shared" si="35"/>
        <v/>
      </c>
      <c r="T216" s="18" t="str">
        <f t="shared" si="36"/>
        <v/>
      </c>
      <c r="U216" s="4" t="str">
        <f t="shared" si="37"/>
        <v/>
      </c>
      <c r="V216" s="2" t="str">
        <f t="shared" si="38"/>
        <v/>
      </c>
    </row>
    <row r="217" spans="18:22">
      <c r="R217" s="4" t="str">
        <f t="shared" si="34"/>
        <v/>
      </c>
      <c r="S217" s="37" t="str">
        <f t="shared" si="35"/>
        <v/>
      </c>
      <c r="T217" s="18" t="str">
        <f t="shared" si="36"/>
        <v/>
      </c>
      <c r="U217" s="4" t="str">
        <f t="shared" si="37"/>
        <v/>
      </c>
      <c r="V217" s="2" t="str">
        <f t="shared" si="38"/>
        <v/>
      </c>
    </row>
    <row r="218" spans="18:22">
      <c r="R218" s="4" t="str">
        <f t="shared" si="34"/>
        <v/>
      </c>
      <c r="S218" s="37" t="str">
        <f t="shared" si="35"/>
        <v/>
      </c>
      <c r="T218" s="18" t="str">
        <f t="shared" si="36"/>
        <v/>
      </c>
      <c r="U218" s="4" t="str">
        <f t="shared" si="37"/>
        <v/>
      </c>
      <c r="V218" s="2" t="str">
        <f t="shared" si="38"/>
        <v/>
      </c>
    </row>
    <row r="219" spans="18:22">
      <c r="R219" s="4" t="str">
        <f t="shared" si="34"/>
        <v/>
      </c>
      <c r="S219" s="37" t="str">
        <f t="shared" si="35"/>
        <v/>
      </c>
      <c r="T219" s="18" t="str">
        <f t="shared" si="36"/>
        <v/>
      </c>
      <c r="U219" s="4" t="str">
        <f t="shared" si="37"/>
        <v/>
      </c>
      <c r="V219" s="2" t="str">
        <f t="shared" si="38"/>
        <v/>
      </c>
    </row>
    <row r="220" spans="18:22">
      <c r="R220" s="4" t="str">
        <f t="shared" si="34"/>
        <v/>
      </c>
      <c r="S220" s="37" t="str">
        <f t="shared" si="35"/>
        <v/>
      </c>
      <c r="T220" s="18" t="str">
        <f t="shared" si="36"/>
        <v/>
      </c>
      <c r="U220" s="4" t="str">
        <f t="shared" si="37"/>
        <v/>
      </c>
      <c r="V220" s="2" t="str">
        <f t="shared" si="38"/>
        <v/>
      </c>
    </row>
    <row r="221" spans="18:22">
      <c r="R221" s="4" t="str">
        <f t="shared" si="34"/>
        <v/>
      </c>
      <c r="S221" s="37" t="str">
        <f t="shared" si="35"/>
        <v/>
      </c>
      <c r="T221" s="18" t="str">
        <f t="shared" si="36"/>
        <v/>
      </c>
      <c r="U221" s="4" t="str">
        <f t="shared" si="37"/>
        <v/>
      </c>
      <c r="V221" s="2" t="str">
        <f t="shared" si="38"/>
        <v/>
      </c>
    </row>
    <row r="222" spans="18:22">
      <c r="R222" s="4" t="str">
        <f t="shared" si="34"/>
        <v/>
      </c>
      <c r="S222" s="37" t="str">
        <f t="shared" si="35"/>
        <v/>
      </c>
      <c r="T222" s="18" t="str">
        <f t="shared" si="36"/>
        <v/>
      </c>
      <c r="U222" s="4" t="str">
        <f t="shared" si="37"/>
        <v/>
      </c>
      <c r="V222" s="2" t="str">
        <f t="shared" si="38"/>
        <v/>
      </c>
    </row>
    <row r="223" spans="18:22">
      <c r="R223" s="4" t="str">
        <f t="shared" si="34"/>
        <v/>
      </c>
      <c r="S223" s="37" t="str">
        <f t="shared" si="35"/>
        <v/>
      </c>
      <c r="T223" s="18" t="str">
        <f t="shared" si="36"/>
        <v/>
      </c>
      <c r="U223" s="4" t="str">
        <f t="shared" si="37"/>
        <v/>
      </c>
      <c r="V223" s="2" t="str">
        <f t="shared" si="38"/>
        <v/>
      </c>
    </row>
    <row r="224" spans="18:22">
      <c r="R224" s="4" t="str">
        <f t="shared" si="34"/>
        <v/>
      </c>
      <c r="S224" s="37" t="str">
        <f t="shared" si="35"/>
        <v/>
      </c>
      <c r="T224" s="18" t="str">
        <f t="shared" si="36"/>
        <v/>
      </c>
      <c r="U224" s="4" t="str">
        <f t="shared" si="37"/>
        <v/>
      </c>
      <c r="V224" s="2" t="str">
        <f t="shared" si="38"/>
        <v/>
      </c>
    </row>
    <row r="225" spans="18:23">
      <c r="R225" s="4" t="str">
        <f t="shared" si="34"/>
        <v/>
      </c>
      <c r="S225" s="37" t="str">
        <f t="shared" si="35"/>
        <v/>
      </c>
      <c r="T225" s="18" t="str">
        <f t="shared" si="36"/>
        <v/>
      </c>
      <c r="U225" s="4" t="str">
        <f t="shared" si="37"/>
        <v/>
      </c>
      <c r="V225" s="2" t="str">
        <f t="shared" si="38"/>
        <v/>
      </c>
    </row>
    <row r="226" spans="18:23">
      <c r="R226" s="4" t="str">
        <f t="shared" si="34"/>
        <v/>
      </c>
      <c r="S226" s="37" t="str">
        <f t="shared" si="35"/>
        <v/>
      </c>
      <c r="T226" s="18" t="str">
        <f t="shared" si="36"/>
        <v/>
      </c>
      <c r="U226" s="4" t="str">
        <f t="shared" si="37"/>
        <v/>
      </c>
      <c r="V226" s="2" t="str">
        <f t="shared" si="38"/>
        <v/>
      </c>
    </row>
    <row r="227" spans="18:23">
      <c r="R227" s="4" t="str">
        <f t="shared" si="34"/>
        <v/>
      </c>
      <c r="S227" s="37" t="str">
        <f t="shared" si="35"/>
        <v/>
      </c>
      <c r="T227" s="18" t="str">
        <f t="shared" si="36"/>
        <v/>
      </c>
      <c r="U227" s="4" t="str">
        <f t="shared" si="37"/>
        <v/>
      </c>
      <c r="V227" s="2" t="str">
        <f t="shared" si="38"/>
        <v/>
      </c>
    </row>
    <row r="228" spans="18:23">
      <c r="R228" s="4" t="str">
        <f t="shared" si="34"/>
        <v/>
      </c>
      <c r="S228" s="37" t="str">
        <f t="shared" si="35"/>
        <v/>
      </c>
      <c r="T228" s="18" t="str">
        <f t="shared" si="36"/>
        <v/>
      </c>
      <c r="U228" s="4" t="str">
        <f t="shared" si="37"/>
        <v/>
      </c>
      <c r="V228" s="2" t="str">
        <f t="shared" si="38"/>
        <v/>
      </c>
    </row>
    <row r="229" spans="18:23">
      <c r="R229" s="4" t="str">
        <f t="shared" si="34"/>
        <v/>
      </c>
      <c r="S229" s="37" t="str">
        <f t="shared" si="35"/>
        <v/>
      </c>
      <c r="T229" s="18" t="str">
        <f t="shared" si="36"/>
        <v/>
      </c>
      <c r="U229" s="4" t="str">
        <f t="shared" si="37"/>
        <v/>
      </c>
      <c r="V229" s="2" t="str">
        <f t="shared" si="38"/>
        <v/>
      </c>
    </row>
    <row r="230" spans="18:23">
      <c r="R230" s="4" t="str">
        <f t="shared" si="34"/>
        <v/>
      </c>
      <c r="S230" s="37" t="str">
        <f t="shared" si="35"/>
        <v/>
      </c>
      <c r="T230" s="18" t="str">
        <f t="shared" si="36"/>
        <v/>
      </c>
      <c r="U230" s="4" t="str">
        <f t="shared" si="37"/>
        <v/>
      </c>
      <c r="V230" s="2" t="str">
        <f t="shared" si="38"/>
        <v/>
      </c>
    </row>
    <row r="231" spans="18:23">
      <c r="R231" s="4" t="str">
        <f t="shared" si="34"/>
        <v/>
      </c>
      <c r="S231" s="37" t="str">
        <f t="shared" si="35"/>
        <v/>
      </c>
      <c r="T231" s="18" t="str">
        <f t="shared" si="36"/>
        <v/>
      </c>
      <c r="U231" s="4" t="str">
        <f t="shared" si="37"/>
        <v/>
      </c>
      <c r="V231" s="2" t="str">
        <f t="shared" si="38"/>
        <v/>
      </c>
    </row>
    <row r="232" spans="18:23">
      <c r="S232" s="37"/>
    </row>
    <row r="233" spans="18:23">
      <c r="S233" s="37"/>
    </row>
    <row r="234" spans="18:23">
      <c r="S234" s="37"/>
    </row>
    <row r="235" spans="18:23">
      <c r="S235" s="37"/>
      <c r="V235" s="2"/>
      <c r="W235" s="2"/>
    </row>
    <row r="236" spans="18:23">
      <c r="S236" s="37"/>
    </row>
    <row r="237" spans="18:23">
      <c r="S237" s="37"/>
    </row>
    <row r="238" spans="18:23">
      <c r="S238" s="37"/>
    </row>
    <row r="239" spans="18:23">
      <c r="S239" s="37"/>
    </row>
    <row r="240" spans="18:23">
      <c r="S240" s="37"/>
    </row>
  </sheetData>
  <mergeCells count="1">
    <mergeCell ref="C7:E7"/>
  </mergeCells>
  <phoneticPr fontId="3" type="noConversion"/>
  <pageMargins left="0.18" right="0.17" top="0.984251969" bottom="0.984251969" header="0.4921259845" footer="0.4921259845"/>
  <pageSetup paperSize="9" scale="81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>
    <pageSetUpPr fitToPage="1"/>
  </sheetPr>
  <dimension ref="A1:W240"/>
  <sheetViews>
    <sheetView zoomScaleNormal="100" workbookViewId="0">
      <selection activeCell="C1" sqref="C1"/>
    </sheetView>
  </sheetViews>
  <sheetFormatPr baseColWidth="10" defaultRowHeight="12.75"/>
  <cols>
    <col min="1" max="1" width="1.28515625" style="23" customWidth="1"/>
    <col min="2" max="2" width="14.85546875" style="4" bestFit="1" customWidth="1"/>
    <col min="3" max="4" width="11.5703125" style="23" bestFit="1" customWidth="1"/>
    <col min="5" max="5" width="11.85546875" style="23" customWidth="1"/>
    <col min="6" max="6" width="11.85546875" style="23" hidden="1" customWidth="1"/>
    <col min="7" max="7" width="11.5703125" style="4" bestFit="1" customWidth="1"/>
    <col min="8" max="8" width="10.28515625" style="23" customWidth="1"/>
    <col min="9" max="9" width="10.140625" style="23" customWidth="1"/>
    <col min="10" max="10" width="10" style="23" customWidth="1"/>
    <col min="11" max="11" width="12.7109375" style="23" hidden="1" customWidth="1"/>
    <col min="12" max="12" width="10.42578125" style="23" hidden="1" customWidth="1"/>
    <col min="13" max="13" width="9.7109375" style="23" hidden="1" customWidth="1"/>
    <col min="14" max="14" width="11.28515625" style="23" customWidth="1"/>
    <col min="15" max="16" width="11.5703125" style="4" bestFit="1" customWidth="1"/>
    <col min="17" max="17" width="11.42578125" style="23"/>
    <col min="18" max="18" width="11.42578125" style="4"/>
    <col min="19" max="20" width="11.5703125" style="4" bestFit="1" customWidth="1"/>
    <col min="21" max="21" width="23" style="4" bestFit="1" customWidth="1"/>
    <col min="22" max="22" width="11.42578125" style="4"/>
    <col min="23" max="23" width="11.5703125" style="4" bestFit="1" customWidth="1"/>
    <col min="24" max="16384" width="11.42578125" style="23"/>
  </cols>
  <sheetData>
    <row r="1" spans="1:23" s="4" customFormat="1">
      <c r="A1" s="84">
        <f>+C1</f>
        <v>41579</v>
      </c>
      <c r="B1" s="1" t="s">
        <v>0</v>
      </c>
      <c r="C1" s="1">
        <f>DATE(YEAR(SAISIE!C3),MONTH(SAISIE!C3)+8,1)</f>
        <v>41579</v>
      </c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23" s="4" customFormat="1">
      <c r="B2" s="1"/>
      <c r="C2" s="1"/>
      <c r="D2" s="1"/>
      <c r="E2" s="1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23" s="4" customFormat="1" ht="18">
      <c r="B3" s="42" t="str">
        <f>+SAISIE!C10</f>
        <v>TEST</v>
      </c>
      <c r="D3" s="1"/>
      <c r="E3" s="1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23" s="4" customFormat="1">
      <c r="B4" s="1"/>
      <c r="C4" s="1"/>
      <c r="D4" s="1"/>
      <c r="E4" s="1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23" s="4" customFormat="1">
      <c r="B5" s="21" t="s">
        <v>21</v>
      </c>
      <c r="C5" s="22" t="str">
        <f>+SAISIE!C18</f>
        <v>CA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23" s="4" customFormat="1" ht="13.5" thickBot="1">
      <c r="C6" s="18">
        <f>+SAISIE!C13</f>
        <v>7071000</v>
      </c>
      <c r="D6" s="18">
        <f>+SAISIE!D13</f>
        <v>70711000</v>
      </c>
      <c r="E6" s="18">
        <f>+décembre!E6</f>
        <v>7070000</v>
      </c>
      <c r="F6" s="18">
        <f>+décembre!F6</f>
        <v>0</v>
      </c>
      <c r="G6" s="18"/>
      <c r="H6" s="18">
        <f>+décembre!H6</f>
        <v>58100000</v>
      </c>
      <c r="I6" s="18">
        <f>+décembre!I6</f>
        <v>58200000</v>
      </c>
      <c r="J6" s="18">
        <f>+décembre!J6</f>
        <v>58300000</v>
      </c>
      <c r="K6" s="18">
        <f>+décembre!K6</f>
        <v>0</v>
      </c>
      <c r="L6" s="18">
        <f>+décembre!L6</f>
        <v>0</v>
      </c>
      <c r="M6" s="18" t="str">
        <f>+décembre!M6</f>
        <v>40101000</v>
      </c>
      <c r="N6" s="18">
        <f>+décembre!N6</f>
        <v>10800000</v>
      </c>
      <c r="O6" s="2"/>
      <c r="P6" s="2"/>
    </row>
    <row r="7" spans="1:23" s="4" customFormat="1" ht="13.5" thickTop="1">
      <c r="B7" s="5" t="s">
        <v>1</v>
      </c>
      <c r="C7" s="96" t="s">
        <v>2</v>
      </c>
      <c r="D7" s="97"/>
      <c r="E7" s="98"/>
      <c r="F7" s="6" t="s">
        <v>3</v>
      </c>
      <c r="G7" s="6" t="s">
        <v>4</v>
      </c>
      <c r="H7" s="19" t="str">
        <f>+décembre!H7</f>
        <v>REMISE ESPECES</v>
      </c>
      <c r="I7" s="19" t="str">
        <f>+décembre!I7</f>
        <v>REMISE CHEQUES</v>
      </c>
      <c r="J7" s="19" t="str">
        <f>+décembre!J7</f>
        <v>REMISE CBL</v>
      </c>
      <c r="K7" s="19">
        <f>+décembre!K7</f>
        <v>0</v>
      </c>
      <c r="L7" s="19" t="str">
        <f>+décembre!L7</f>
        <v>AUTRES</v>
      </c>
      <c r="M7" s="19" t="str">
        <f>+décembre!M7</f>
        <v>RGT FRS</v>
      </c>
      <c r="N7" s="19" t="str">
        <f>+décembre!N7</f>
        <v>PLVT PERSO</v>
      </c>
      <c r="O7" s="6" t="s">
        <v>4</v>
      </c>
      <c r="P7" s="30" t="s">
        <v>6</v>
      </c>
    </row>
    <row r="8" spans="1:23" s="4" customFormat="1" ht="31.5" customHeight="1">
      <c r="B8" s="87">
        <f>+C1</f>
        <v>41579</v>
      </c>
      <c r="C8" s="8" t="str">
        <f>+SAISIE!C15</f>
        <v>VENTES 19.6 %</v>
      </c>
      <c r="D8" s="8" t="str">
        <f>+SAISIE!D15</f>
        <v>VENTES 7%</v>
      </c>
      <c r="E8" s="8" t="str">
        <f>+décembre!E8</f>
        <v>VENTES 5,5%</v>
      </c>
      <c r="F8" s="8">
        <f>+décembre!F8</f>
        <v>0</v>
      </c>
      <c r="G8" s="10" t="s">
        <v>2</v>
      </c>
      <c r="H8" s="10" t="str">
        <f>+décembre!H8</f>
        <v>ESP</v>
      </c>
      <c r="I8" s="10" t="str">
        <f>+décembre!I8</f>
        <v>CHQ</v>
      </c>
      <c r="J8" s="10" t="str">
        <f>+décembre!J8</f>
        <v>CB</v>
      </c>
      <c r="K8" s="10">
        <f>+décembre!K8</f>
        <v>0</v>
      </c>
      <c r="L8" s="10">
        <f>+décembre!L8</f>
        <v>0</v>
      </c>
      <c r="M8" s="10" t="str">
        <f>+décembre!M8</f>
        <v>ESP</v>
      </c>
      <c r="N8" s="10" t="str">
        <f>+décembre!N8</f>
        <v>PERSO</v>
      </c>
      <c r="O8" s="10" t="s">
        <v>10</v>
      </c>
      <c r="P8" s="31" t="s">
        <v>11</v>
      </c>
    </row>
    <row r="9" spans="1:23">
      <c r="B9" s="11"/>
      <c r="C9" s="25"/>
      <c r="D9" s="25"/>
      <c r="E9" s="25"/>
      <c r="F9" s="25"/>
      <c r="G9" s="12"/>
      <c r="H9" s="25"/>
      <c r="I9" s="25"/>
      <c r="J9" s="25"/>
      <c r="K9" s="25"/>
      <c r="L9" s="25"/>
      <c r="M9" s="25"/>
      <c r="N9" s="25"/>
      <c r="O9" s="12"/>
      <c r="P9" s="33"/>
    </row>
    <row r="10" spans="1:23">
      <c r="B10" s="14" t="s">
        <v>12</v>
      </c>
      <c r="C10" s="25"/>
      <c r="D10" s="25"/>
      <c r="E10" s="25"/>
      <c r="F10" s="25"/>
      <c r="G10" s="12"/>
      <c r="H10" s="25"/>
      <c r="I10" s="25"/>
      <c r="J10" s="25"/>
      <c r="K10" s="25"/>
      <c r="L10" s="25"/>
      <c r="M10" s="25"/>
      <c r="N10" s="25"/>
      <c r="O10" s="12"/>
      <c r="P10" s="33">
        <f>+octobre!P41</f>
        <v>2540</v>
      </c>
    </row>
    <row r="11" spans="1:23">
      <c r="B11" s="17">
        <f>C1</f>
        <v>41579</v>
      </c>
      <c r="C11" s="26">
        <v>254</v>
      </c>
      <c r="D11" s="26"/>
      <c r="E11" s="26"/>
      <c r="F11" s="26"/>
      <c r="G11" s="32">
        <f t="shared" ref="G11:G41" si="0">SUM(C11:F11)</f>
        <v>254</v>
      </c>
      <c r="H11" s="26"/>
      <c r="I11" s="26"/>
      <c r="J11" s="26"/>
      <c r="K11" s="26"/>
      <c r="L11" s="26"/>
      <c r="M11" s="26"/>
      <c r="N11" s="26"/>
      <c r="O11" s="32">
        <f t="shared" ref="O11:O41" si="1">SUM(H11:N11)</f>
        <v>0</v>
      </c>
      <c r="P11" s="34">
        <f t="shared" ref="P11:P41" si="2">P10+G11-O11</f>
        <v>2794</v>
      </c>
      <c r="R11" s="4" t="str">
        <f>IF(W11="","",$C$5)</f>
        <v>CA</v>
      </c>
      <c r="S11" s="37">
        <f>IF(AND(W11&lt;&gt;"",$B$41&gt;0),$B$41,IF(AND(W11&lt;&gt;"",$B$40&gt;0),$B$40,IF(AND(W11&lt;&gt;"",$B$39&gt;0),$B$39,IF(AND(W11&lt;&gt;"",$B$38&gt;0),$B$38,""))))</f>
        <v>41606</v>
      </c>
      <c r="T11" s="18">
        <f>IF(W11="","",C6)</f>
        <v>7071000</v>
      </c>
      <c r="U11" s="85">
        <f>IF(W11="","",$C$1)</f>
        <v>41579</v>
      </c>
      <c r="W11" s="2">
        <f>IF(C42&gt;0,C42,"")</f>
        <v>254</v>
      </c>
    </row>
    <row r="12" spans="1:23">
      <c r="B12" s="17">
        <f>+B11+1</f>
        <v>41580</v>
      </c>
      <c r="C12" s="26"/>
      <c r="D12" s="26"/>
      <c r="E12" s="26"/>
      <c r="F12" s="26"/>
      <c r="G12" s="32">
        <f t="shared" si="0"/>
        <v>0</v>
      </c>
      <c r="H12" s="26"/>
      <c r="I12" s="26"/>
      <c r="J12" s="26"/>
      <c r="K12" s="26"/>
      <c r="L12" s="26"/>
      <c r="M12" s="26"/>
      <c r="N12" s="26"/>
      <c r="O12" s="32">
        <f t="shared" si="1"/>
        <v>0</v>
      </c>
      <c r="P12" s="34">
        <f t="shared" si="2"/>
        <v>2794</v>
      </c>
      <c r="R12" s="4" t="str">
        <f>IF(W12="","",$C$5)</f>
        <v/>
      </c>
      <c r="S12" s="37" t="str">
        <f t="shared" ref="S12:S14" si="3">IF(AND(W12&lt;&gt;"",$B$41&gt;0),$B$41,IF(AND(W12&lt;&gt;"",$B$40&gt;0),$B$40,IF(AND(W12&lt;&gt;"",$B$39&gt;0),$B$39,IF(AND(W12&lt;&gt;"",$B$38&gt;0),$B$38,""))))</f>
        <v/>
      </c>
      <c r="T12" s="18" t="str">
        <f>IF(W12="","",D6)</f>
        <v/>
      </c>
      <c r="U12" s="85" t="str">
        <f t="shared" ref="U12:U13" si="4">IF(W12="","",$C$1)</f>
        <v/>
      </c>
      <c r="W12" s="2" t="str">
        <f>IF(D42&gt;0,D42,"")</f>
        <v/>
      </c>
    </row>
    <row r="13" spans="1:23">
      <c r="B13" s="17">
        <f t="shared" ref="B13:B38" si="5">+B12+1</f>
        <v>41581</v>
      </c>
      <c r="C13" s="26"/>
      <c r="D13" s="26"/>
      <c r="E13" s="26"/>
      <c r="F13" s="26"/>
      <c r="G13" s="32">
        <f t="shared" si="0"/>
        <v>0</v>
      </c>
      <c r="H13" s="26"/>
      <c r="I13" s="26"/>
      <c r="J13" s="26"/>
      <c r="K13" s="26"/>
      <c r="L13" s="26"/>
      <c r="M13" s="26"/>
      <c r="N13" s="26"/>
      <c r="O13" s="32">
        <f t="shared" si="1"/>
        <v>0</v>
      </c>
      <c r="P13" s="34">
        <f t="shared" si="2"/>
        <v>2794</v>
      </c>
      <c r="R13" s="4" t="str">
        <f>IF(W13="","",$C$5)</f>
        <v/>
      </c>
      <c r="S13" s="37" t="str">
        <f t="shared" si="3"/>
        <v/>
      </c>
      <c r="T13" s="18" t="str">
        <f>IF(W13="","",E6)</f>
        <v/>
      </c>
      <c r="U13" s="85" t="str">
        <f t="shared" si="4"/>
        <v/>
      </c>
      <c r="W13" s="2" t="str">
        <f>IF(E42&gt;0,E42,"")</f>
        <v/>
      </c>
    </row>
    <row r="14" spans="1:23">
      <c r="B14" s="17">
        <f t="shared" si="5"/>
        <v>41582</v>
      </c>
      <c r="C14" s="26"/>
      <c r="D14" s="26"/>
      <c r="E14" s="26"/>
      <c r="F14" s="26"/>
      <c r="G14" s="32">
        <f t="shared" si="0"/>
        <v>0</v>
      </c>
      <c r="H14" s="26"/>
      <c r="I14" s="26"/>
      <c r="J14" s="26"/>
      <c r="K14" s="26"/>
      <c r="L14" s="26"/>
      <c r="M14" s="26"/>
      <c r="N14" s="26"/>
      <c r="O14" s="32">
        <f t="shared" si="1"/>
        <v>0</v>
      </c>
      <c r="P14" s="34">
        <f t="shared" si="2"/>
        <v>2794</v>
      </c>
      <c r="R14" s="4" t="str">
        <f>IF(W14="","",$C$5)</f>
        <v/>
      </c>
      <c r="S14" s="37" t="str">
        <f t="shared" si="3"/>
        <v/>
      </c>
      <c r="T14" s="18" t="str">
        <f>IF(W14="","",F6)</f>
        <v/>
      </c>
      <c r="U14" s="4" t="str">
        <f>IF(W14="","","VENTES DECEMBRE 2010")</f>
        <v/>
      </c>
      <c r="W14" s="2" t="str">
        <f>IF(F42&gt;0,F42,"")</f>
        <v/>
      </c>
    </row>
    <row r="15" spans="1:23">
      <c r="B15" s="17">
        <f t="shared" si="5"/>
        <v>41583</v>
      </c>
      <c r="C15" s="26"/>
      <c r="D15" s="26"/>
      <c r="E15" s="26"/>
      <c r="F15" s="26"/>
      <c r="G15" s="32">
        <f t="shared" si="0"/>
        <v>0</v>
      </c>
      <c r="H15" s="26"/>
      <c r="I15" s="26"/>
      <c r="J15" s="26"/>
      <c r="K15" s="26"/>
      <c r="L15" s="26"/>
      <c r="M15" s="26"/>
      <c r="N15" s="26"/>
      <c r="O15" s="32">
        <f t="shared" si="1"/>
        <v>0</v>
      </c>
      <c r="P15" s="34">
        <f t="shared" si="2"/>
        <v>2794</v>
      </c>
      <c r="R15" s="4" t="str">
        <f t="shared" ref="R15:R78" si="6">IF(V15="","",$C$5)</f>
        <v/>
      </c>
      <c r="S15" s="37" t="str">
        <f t="shared" ref="S15:S45" si="7">IF(V15="","",B11)</f>
        <v/>
      </c>
      <c r="T15" s="18" t="str">
        <f t="shared" ref="T15:T45" si="8">IF(V15="","",H$6)</f>
        <v/>
      </c>
      <c r="U15" s="4" t="str">
        <f t="shared" ref="U15:U45" si="9">IF(V15="","",$H$7)</f>
        <v/>
      </c>
      <c r="V15" s="2" t="str">
        <f t="shared" ref="V15:V45" si="10">IF(H11&gt;0,H11,"")</f>
        <v/>
      </c>
    </row>
    <row r="16" spans="1:23">
      <c r="B16" s="17">
        <f t="shared" si="5"/>
        <v>41584</v>
      </c>
      <c r="C16" s="26"/>
      <c r="D16" s="26"/>
      <c r="E16" s="26"/>
      <c r="F16" s="26"/>
      <c r="G16" s="32">
        <f t="shared" si="0"/>
        <v>0</v>
      </c>
      <c r="H16" s="26"/>
      <c r="I16" s="26"/>
      <c r="J16" s="26"/>
      <c r="K16" s="26"/>
      <c r="L16" s="26"/>
      <c r="M16" s="26"/>
      <c r="N16" s="26"/>
      <c r="O16" s="32">
        <f t="shared" si="1"/>
        <v>0</v>
      </c>
      <c r="P16" s="34">
        <f t="shared" si="2"/>
        <v>2794</v>
      </c>
      <c r="R16" s="4" t="str">
        <f t="shared" si="6"/>
        <v/>
      </c>
      <c r="S16" s="37" t="str">
        <f t="shared" si="7"/>
        <v/>
      </c>
      <c r="T16" s="18" t="str">
        <f t="shared" si="8"/>
        <v/>
      </c>
      <c r="U16" s="4" t="str">
        <f t="shared" si="9"/>
        <v/>
      </c>
      <c r="V16" s="2" t="str">
        <f t="shared" si="10"/>
        <v/>
      </c>
    </row>
    <row r="17" spans="2:22">
      <c r="B17" s="17">
        <f t="shared" si="5"/>
        <v>41585</v>
      </c>
      <c r="C17" s="26"/>
      <c r="D17" s="26"/>
      <c r="E17" s="26"/>
      <c r="F17" s="26"/>
      <c r="G17" s="32">
        <f t="shared" si="0"/>
        <v>0</v>
      </c>
      <c r="H17" s="26"/>
      <c r="I17" s="26"/>
      <c r="J17" s="26"/>
      <c r="K17" s="26"/>
      <c r="L17" s="26"/>
      <c r="M17" s="26"/>
      <c r="N17" s="26"/>
      <c r="O17" s="32">
        <f t="shared" si="1"/>
        <v>0</v>
      </c>
      <c r="P17" s="34">
        <f t="shared" si="2"/>
        <v>2794</v>
      </c>
      <c r="R17" s="4" t="str">
        <f t="shared" si="6"/>
        <v/>
      </c>
      <c r="S17" s="37" t="str">
        <f t="shared" si="7"/>
        <v/>
      </c>
      <c r="T17" s="18" t="str">
        <f t="shared" si="8"/>
        <v/>
      </c>
      <c r="U17" s="4" t="str">
        <f t="shared" si="9"/>
        <v/>
      </c>
      <c r="V17" s="2" t="str">
        <f t="shared" si="10"/>
        <v/>
      </c>
    </row>
    <row r="18" spans="2:22">
      <c r="B18" s="17">
        <f t="shared" si="5"/>
        <v>41586</v>
      </c>
      <c r="C18" s="26"/>
      <c r="D18" s="26"/>
      <c r="E18" s="26"/>
      <c r="F18" s="26"/>
      <c r="G18" s="32">
        <f t="shared" si="0"/>
        <v>0</v>
      </c>
      <c r="H18" s="26"/>
      <c r="I18" s="26"/>
      <c r="J18" s="26"/>
      <c r="K18" s="26"/>
      <c r="L18" s="26"/>
      <c r="M18" s="26"/>
      <c r="N18" s="26"/>
      <c r="O18" s="32">
        <f t="shared" si="1"/>
        <v>0</v>
      </c>
      <c r="P18" s="34">
        <f t="shared" si="2"/>
        <v>2794</v>
      </c>
      <c r="R18" s="4" t="str">
        <f t="shared" si="6"/>
        <v/>
      </c>
      <c r="S18" s="37" t="str">
        <f t="shared" si="7"/>
        <v/>
      </c>
      <c r="T18" s="18" t="str">
        <f t="shared" si="8"/>
        <v/>
      </c>
      <c r="U18" s="4" t="str">
        <f t="shared" si="9"/>
        <v/>
      </c>
      <c r="V18" s="2" t="str">
        <f t="shared" si="10"/>
        <v/>
      </c>
    </row>
    <row r="19" spans="2:22">
      <c r="B19" s="17">
        <f t="shared" si="5"/>
        <v>41587</v>
      </c>
      <c r="C19" s="26"/>
      <c r="D19" s="26"/>
      <c r="E19" s="26"/>
      <c r="F19" s="26"/>
      <c r="G19" s="32">
        <f t="shared" si="0"/>
        <v>0</v>
      </c>
      <c r="H19" s="26"/>
      <c r="I19" s="26"/>
      <c r="J19" s="26"/>
      <c r="K19" s="26"/>
      <c r="L19" s="26"/>
      <c r="M19" s="26"/>
      <c r="N19" s="26"/>
      <c r="O19" s="32">
        <f t="shared" si="1"/>
        <v>0</v>
      </c>
      <c r="P19" s="34">
        <f t="shared" si="2"/>
        <v>2794</v>
      </c>
      <c r="R19" s="4" t="str">
        <f t="shared" si="6"/>
        <v/>
      </c>
      <c r="S19" s="37" t="str">
        <f t="shared" si="7"/>
        <v/>
      </c>
      <c r="T19" s="18" t="str">
        <f t="shared" si="8"/>
        <v/>
      </c>
      <c r="U19" s="4" t="str">
        <f t="shared" si="9"/>
        <v/>
      </c>
      <c r="V19" s="2" t="str">
        <f t="shared" si="10"/>
        <v/>
      </c>
    </row>
    <row r="20" spans="2:22">
      <c r="B20" s="17">
        <f t="shared" si="5"/>
        <v>41588</v>
      </c>
      <c r="C20" s="26"/>
      <c r="D20" s="26"/>
      <c r="E20" s="26"/>
      <c r="F20" s="26"/>
      <c r="G20" s="32">
        <f t="shared" si="0"/>
        <v>0</v>
      </c>
      <c r="H20" s="26"/>
      <c r="I20" s="26"/>
      <c r="J20" s="26"/>
      <c r="K20" s="26"/>
      <c r="L20" s="26"/>
      <c r="M20" s="26"/>
      <c r="N20" s="26"/>
      <c r="O20" s="32">
        <f t="shared" si="1"/>
        <v>0</v>
      </c>
      <c r="P20" s="34">
        <f t="shared" si="2"/>
        <v>2794</v>
      </c>
      <c r="R20" s="4" t="str">
        <f t="shared" si="6"/>
        <v/>
      </c>
      <c r="S20" s="37" t="str">
        <f t="shared" si="7"/>
        <v/>
      </c>
      <c r="T20" s="18" t="str">
        <f t="shared" si="8"/>
        <v/>
      </c>
      <c r="U20" s="4" t="str">
        <f t="shared" si="9"/>
        <v/>
      </c>
      <c r="V20" s="2" t="str">
        <f t="shared" si="10"/>
        <v/>
      </c>
    </row>
    <row r="21" spans="2:22">
      <c r="B21" s="17">
        <f t="shared" si="5"/>
        <v>41589</v>
      </c>
      <c r="C21" s="26"/>
      <c r="D21" s="26"/>
      <c r="E21" s="26"/>
      <c r="F21" s="26"/>
      <c r="G21" s="32">
        <f t="shared" si="0"/>
        <v>0</v>
      </c>
      <c r="H21" s="26"/>
      <c r="I21" s="26"/>
      <c r="J21" s="26"/>
      <c r="K21" s="26"/>
      <c r="L21" s="26"/>
      <c r="M21" s="26"/>
      <c r="N21" s="26"/>
      <c r="O21" s="32">
        <f t="shared" si="1"/>
        <v>0</v>
      </c>
      <c r="P21" s="34">
        <f t="shared" si="2"/>
        <v>2794</v>
      </c>
      <c r="R21" s="4" t="str">
        <f t="shared" si="6"/>
        <v/>
      </c>
      <c r="S21" s="37" t="str">
        <f t="shared" si="7"/>
        <v/>
      </c>
      <c r="T21" s="18" t="str">
        <f t="shared" si="8"/>
        <v/>
      </c>
      <c r="U21" s="4" t="str">
        <f t="shared" si="9"/>
        <v/>
      </c>
      <c r="V21" s="2" t="str">
        <f t="shared" si="10"/>
        <v/>
      </c>
    </row>
    <row r="22" spans="2:22">
      <c r="B22" s="17">
        <f t="shared" si="5"/>
        <v>41590</v>
      </c>
      <c r="C22" s="26"/>
      <c r="D22" s="26"/>
      <c r="E22" s="26"/>
      <c r="F22" s="26"/>
      <c r="G22" s="32">
        <f t="shared" si="0"/>
        <v>0</v>
      </c>
      <c r="H22" s="26"/>
      <c r="I22" s="26"/>
      <c r="J22" s="26"/>
      <c r="K22" s="26"/>
      <c r="L22" s="26"/>
      <c r="M22" s="26"/>
      <c r="N22" s="26"/>
      <c r="O22" s="32">
        <f t="shared" si="1"/>
        <v>0</v>
      </c>
      <c r="P22" s="34">
        <f t="shared" si="2"/>
        <v>2794</v>
      </c>
      <c r="R22" s="4" t="str">
        <f t="shared" si="6"/>
        <v/>
      </c>
      <c r="S22" s="37" t="str">
        <f t="shared" si="7"/>
        <v/>
      </c>
      <c r="T22" s="18" t="str">
        <f t="shared" si="8"/>
        <v/>
      </c>
      <c r="U22" s="4" t="str">
        <f t="shared" si="9"/>
        <v/>
      </c>
      <c r="V22" s="2" t="str">
        <f t="shared" si="10"/>
        <v/>
      </c>
    </row>
    <row r="23" spans="2:22">
      <c r="B23" s="17">
        <f t="shared" si="5"/>
        <v>41591</v>
      </c>
      <c r="C23" s="26"/>
      <c r="D23" s="26"/>
      <c r="E23" s="26"/>
      <c r="F23" s="26"/>
      <c r="G23" s="32">
        <f t="shared" si="0"/>
        <v>0</v>
      </c>
      <c r="H23" s="26"/>
      <c r="I23" s="26"/>
      <c r="J23" s="26"/>
      <c r="K23" s="26"/>
      <c r="L23" s="26"/>
      <c r="M23" s="26"/>
      <c r="N23" s="26"/>
      <c r="O23" s="32">
        <f t="shared" si="1"/>
        <v>0</v>
      </c>
      <c r="P23" s="34">
        <f t="shared" si="2"/>
        <v>2794</v>
      </c>
      <c r="R23" s="4" t="str">
        <f t="shared" si="6"/>
        <v/>
      </c>
      <c r="S23" s="37" t="str">
        <f t="shared" si="7"/>
        <v/>
      </c>
      <c r="T23" s="18" t="str">
        <f t="shared" si="8"/>
        <v/>
      </c>
      <c r="U23" s="4" t="str">
        <f t="shared" si="9"/>
        <v/>
      </c>
      <c r="V23" s="2" t="str">
        <f t="shared" si="10"/>
        <v/>
      </c>
    </row>
    <row r="24" spans="2:22">
      <c r="B24" s="17">
        <f t="shared" si="5"/>
        <v>41592</v>
      </c>
      <c r="C24" s="26"/>
      <c r="D24" s="26"/>
      <c r="E24" s="26"/>
      <c r="F24" s="26"/>
      <c r="G24" s="32">
        <f t="shared" si="0"/>
        <v>0</v>
      </c>
      <c r="H24" s="26"/>
      <c r="I24" s="26"/>
      <c r="J24" s="26"/>
      <c r="K24" s="26"/>
      <c r="L24" s="26"/>
      <c r="M24" s="26"/>
      <c r="N24" s="26"/>
      <c r="O24" s="32">
        <f t="shared" si="1"/>
        <v>0</v>
      </c>
      <c r="P24" s="34">
        <f t="shared" si="2"/>
        <v>2794</v>
      </c>
      <c r="R24" s="4" t="str">
        <f t="shared" si="6"/>
        <v/>
      </c>
      <c r="S24" s="37" t="str">
        <f t="shared" si="7"/>
        <v/>
      </c>
      <c r="T24" s="18" t="str">
        <f t="shared" si="8"/>
        <v/>
      </c>
      <c r="U24" s="4" t="str">
        <f t="shared" si="9"/>
        <v/>
      </c>
      <c r="V24" s="2" t="str">
        <f t="shared" si="10"/>
        <v/>
      </c>
    </row>
    <row r="25" spans="2:22">
      <c r="B25" s="17">
        <f t="shared" si="5"/>
        <v>41593</v>
      </c>
      <c r="C25" s="26"/>
      <c r="D25" s="26"/>
      <c r="E25" s="26"/>
      <c r="F25" s="26"/>
      <c r="G25" s="32">
        <f t="shared" si="0"/>
        <v>0</v>
      </c>
      <c r="H25" s="26"/>
      <c r="I25" s="26"/>
      <c r="J25" s="26"/>
      <c r="K25" s="26"/>
      <c r="L25" s="26"/>
      <c r="M25" s="26"/>
      <c r="N25" s="26"/>
      <c r="O25" s="32">
        <f t="shared" si="1"/>
        <v>0</v>
      </c>
      <c r="P25" s="34">
        <f t="shared" si="2"/>
        <v>2794</v>
      </c>
      <c r="R25" s="4" t="str">
        <f t="shared" si="6"/>
        <v/>
      </c>
      <c r="S25" s="37" t="str">
        <f t="shared" si="7"/>
        <v/>
      </c>
      <c r="T25" s="18" t="str">
        <f t="shared" si="8"/>
        <v/>
      </c>
      <c r="U25" s="4" t="str">
        <f t="shared" si="9"/>
        <v/>
      </c>
      <c r="V25" s="2" t="str">
        <f t="shared" si="10"/>
        <v/>
      </c>
    </row>
    <row r="26" spans="2:22">
      <c r="B26" s="17">
        <f t="shared" si="5"/>
        <v>41594</v>
      </c>
      <c r="C26" s="26"/>
      <c r="D26" s="26"/>
      <c r="E26" s="26"/>
      <c r="F26" s="26"/>
      <c r="G26" s="32">
        <f t="shared" si="0"/>
        <v>0</v>
      </c>
      <c r="H26" s="26"/>
      <c r="I26" s="26"/>
      <c r="J26" s="26"/>
      <c r="K26" s="26"/>
      <c r="L26" s="26"/>
      <c r="M26" s="26"/>
      <c r="N26" s="26"/>
      <c r="O26" s="32">
        <f t="shared" si="1"/>
        <v>0</v>
      </c>
      <c r="P26" s="34">
        <f t="shared" si="2"/>
        <v>2794</v>
      </c>
      <c r="R26" s="4" t="str">
        <f t="shared" si="6"/>
        <v/>
      </c>
      <c r="S26" s="37" t="str">
        <f t="shared" si="7"/>
        <v/>
      </c>
      <c r="T26" s="18" t="str">
        <f t="shared" si="8"/>
        <v/>
      </c>
      <c r="U26" s="4" t="str">
        <f t="shared" si="9"/>
        <v/>
      </c>
      <c r="V26" s="2" t="str">
        <f t="shared" si="10"/>
        <v/>
      </c>
    </row>
    <row r="27" spans="2:22">
      <c r="B27" s="17">
        <f t="shared" si="5"/>
        <v>41595</v>
      </c>
      <c r="C27" s="26"/>
      <c r="D27" s="26"/>
      <c r="E27" s="26"/>
      <c r="F27" s="26"/>
      <c r="G27" s="32">
        <f t="shared" si="0"/>
        <v>0</v>
      </c>
      <c r="H27" s="26"/>
      <c r="I27" s="26"/>
      <c r="J27" s="26"/>
      <c r="K27" s="26"/>
      <c r="L27" s="26"/>
      <c r="M27" s="26"/>
      <c r="N27" s="26"/>
      <c r="O27" s="32">
        <f t="shared" si="1"/>
        <v>0</v>
      </c>
      <c r="P27" s="34">
        <f t="shared" si="2"/>
        <v>2794</v>
      </c>
      <c r="R27" s="4" t="str">
        <f t="shared" si="6"/>
        <v/>
      </c>
      <c r="S27" s="37" t="str">
        <f t="shared" si="7"/>
        <v/>
      </c>
      <c r="T27" s="18" t="str">
        <f t="shared" si="8"/>
        <v/>
      </c>
      <c r="U27" s="4" t="str">
        <f t="shared" si="9"/>
        <v/>
      </c>
      <c r="V27" s="2" t="str">
        <f t="shared" si="10"/>
        <v/>
      </c>
    </row>
    <row r="28" spans="2:22">
      <c r="B28" s="17">
        <f t="shared" si="5"/>
        <v>41596</v>
      </c>
      <c r="C28" s="26"/>
      <c r="D28" s="26"/>
      <c r="E28" s="26"/>
      <c r="F28" s="26"/>
      <c r="G28" s="32">
        <f t="shared" si="0"/>
        <v>0</v>
      </c>
      <c r="H28" s="26"/>
      <c r="I28" s="26"/>
      <c r="J28" s="26"/>
      <c r="K28" s="26"/>
      <c r="L28" s="26"/>
      <c r="M28" s="26"/>
      <c r="N28" s="26"/>
      <c r="O28" s="32">
        <f t="shared" si="1"/>
        <v>0</v>
      </c>
      <c r="P28" s="34">
        <f t="shared" si="2"/>
        <v>2794</v>
      </c>
      <c r="R28" s="4" t="str">
        <f t="shared" si="6"/>
        <v/>
      </c>
      <c r="S28" s="37" t="str">
        <f t="shared" si="7"/>
        <v/>
      </c>
      <c r="T28" s="18" t="str">
        <f t="shared" si="8"/>
        <v/>
      </c>
      <c r="U28" s="4" t="str">
        <f t="shared" si="9"/>
        <v/>
      </c>
      <c r="V28" s="2" t="str">
        <f t="shared" si="10"/>
        <v/>
      </c>
    </row>
    <row r="29" spans="2:22">
      <c r="B29" s="17">
        <f t="shared" si="5"/>
        <v>41597</v>
      </c>
      <c r="C29" s="26"/>
      <c r="D29" s="26"/>
      <c r="E29" s="26"/>
      <c r="F29" s="26"/>
      <c r="G29" s="32">
        <f t="shared" si="0"/>
        <v>0</v>
      </c>
      <c r="H29" s="26"/>
      <c r="I29" s="26"/>
      <c r="J29" s="26"/>
      <c r="K29" s="26"/>
      <c r="L29" s="26"/>
      <c r="M29" s="26"/>
      <c r="N29" s="26"/>
      <c r="O29" s="32">
        <f t="shared" si="1"/>
        <v>0</v>
      </c>
      <c r="P29" s="34">
        <f t="shared" si="2"/>
        <v>2794</v>
      </c>
      <c r="R29" s="4" t="str">
        <f t="shared" si="6"/>
        <v/>
      </c>
      <c r="S29" s="37" t="str">
        <f t="shared" si="7"/>
        <v/>
      </c>
      <c r="T29" s="18" t="str">
        <f t="shared" si="8"/>
        <v/>
      </c>
      <c r="U29" s="4" t="str">
        <f t="shared" si="9"/>
        <v/>
      </c>
      <c r="V29" s="2" t="str">
        <f t="shared" si="10"/>
        <v/>
      </c>
    </row>
    <row r="30" spans="2:22">
      <c r="B30" s="17">
        <f t="shared" si="5"/>
        <v>41598</v>
      </c>
      <c r="C30" s="26"/>
      <c r="D30" s="26"/>
      <c r="E30" s="26"/>
      <c r="F30" s="26"/>
      <c r="G30" s="32">
        <f t="shared" si="0"/>
        <v>0</v>
      </c>
      <c r="H30" s="26"/>
      <c r="I30" s="26"/>
      <c r="J30" s="26"/>
      <c r="K30" s="26"/>
      <c r="L30" s="26"/>
      <c r="M30" s="26"/>
      <c r="N30" s="26"/>
      <c r="O30" s="32">
        <f t="shared" si="1"/>
        <v>0</v>
      </c>
      <c r="P30" s="34">
        <f t="shared" si="2"/>
        <v>2794</v>
      </c>
      <c r="R30" s="4" t="str">
        <f t="shared" si="6"/>
        <v/>
      </c>
      <c r="S30" s="37" t="str">
        <f t="shared" si="7"/>
        <v/>
      </c>
      <c r="T30" s="18" t="str">
        <f t="shared" si="8"/>
        <v/>
      </c>
      <c r="U30" s="4" t="str">
        <f t="shared" si="9"/>
        <v/>
      </c>
      <c r="V30" s="2" t="str">
        <f t="shared" si="10"/>
        <v/>
      </c>
    </row>
    <row r="31" spans="2:22">
      <c r="B31" s="17">
        <f t="shared" si="5"/>
        <v>41599</v>
      </c>
      <c r="C31" s="26"/>
      <c r="D31" s="26"/>
      <c r="E31" s="26"/>
      <c r="F31" s="26"/>
      <c r="G31" s="32">
        <f t="shared" si="0"/>
        <v>0</v>
      </c>
      <c r="H31" s="26"/>
      <c r="I31" s="26"/>
      <c r="J31" s="26"/>
      <c r="K31" s="26"/>
      <c r="L31" s="26"/>
      <c r="M31" s="26"/>
      <c r="N31" s="26"/>
      <c r="O31" s="32">
        <f t="shared" si="1"/>
        <v>0</v>
      </c>
      <c r="P31" s="34">
        <f t="shared" si="2"/>
        <v>2794</v>
      </c>
      <c r="R31" s="4" t="str">
        <f t="shared" si="6"/>
        <v/>
      </c>
      <c r="S31" s="37" t="str">
        <f t="shared" si="7"/>
        <v/>
      </c>
      <c r="T31" s="18" t="str">
        <f t="shared" si="8"/>
        <v/>
      </c>
      <c r="U31" s="4" t="str">
        <f t="shared" si="9"/>
        <v/>
      </c>
      <c r="V31" s="2" t="str">
        <f t="shared" si="10"/>
        <v/>
      </c>
    </row>
    <row r="32" spans="2:22">
      <c r="B32" s="17">
        <f t="shared" si="5"/>
        <v>41600</v>
      </c>
      <c r="C32" s="26"/>
      <c r="D32" s="26"/>
      <c r="E32" s="26"/>
      <c r="F32" s="26"/>
      <c r="G32" s="32">
        <f t="shared" si="0"/>
        <v>0</v>
      </c>
      <c r="H32" s="26"/>
      <c r="I32" s="26"/>
      <c r="J32" s="26"/>
      <c r="K32" s="26"/>
      <c r="L32" s="26"/>
      <c r="M32" s="26"/>
      <c r="N32" s="26"/>
      <c r="O32" s="32">
        <f t="shared" si="1"/>
        <v>0</v>
      </c>
      <c r="P32" s="34">
        <f t="shared" si="2"/>
        <v>2794</v>
      </c>
      <c r="R32" s="4" t="str">
        <f t="shared" si="6"/>
        <v/>
      </c>
      <c r="S32" s="37" t="str">
        <f t="shared" si="7"/>
        <v/>
      </c>
      <c r="T32" s="18" t="str">
        <f t="shared" si="8"/>
        <v/>
      </c>
      <c r="U32" s="4" t="str">
        <f t="shared" si="9"/>
        <v/>
      </c>
      <c r="V32" s="2" t="str">
        <f t="shared" si="10"/>
        <v/>
      </c>
    </row>
    <row r="33" spans="2:22">
      <c r="B33" s="17">
        <f t="shared" si="5"/>
        <v>41601</v>
      </c>
      <c r="C33" s="26"/>
      <c r="D33" s="26"/>
      <c r="E33" s="26"/>
      <c r="F33" s="26"/>
      <c r="G33" s="32">
        <f t="shared" si="0"/>
        <v>0</v>
      </c>
      <c r="H33" s="26"/>
      <c r="I33" s="26"/>
      <c r="J33" s="26"/>
      <c r="K33" s="26"/>
      <c r="L33" s="26"/>
      <c r="M33" s="26"/>
      <c r="N33" s="26"/>
      <c r="O33" s="32">
        <f t="shared" si="1"/>
        <v>0</v>
      </c>
      <c r="P33" s="34">
        <f t="shared" si="2"/>
        <v>2794</v>
      </c>
      <c r="R33" s="4" t="str">
        <f t="shared" si="6"/>
        <v/>
      </c>
      <c r="S33" s="37" t="str">
        <f t="shared" si="7"/>
        <v/>
      </c>
      <c r="T33" s="18" t="str">
        <f t="shared" si="8"/>
        <v/>
      </c>
      <c r="U33" s="4" t="str">
        <f t="shared" si="9"/>
        <v/>
      </c>
      <c r="V33" s="2" t="str">
        <f t="shared" si="10"/>
        <v/>
      </c>
    </row>
    <row r="34" spans="2:22">
      <c r="B34" s="17">
        <f t="shared" si="5"/>
        <v>41602</v>
      </c>
      <c r="C34" s="26"/>
      <c r="D34" s="26"/>
      <c r="E34" s="26"/>
      <c r="F34" s="26"/>
      <c r="G34" s="32">
        <f t="shared" si="0"/>
        <v>0</v>
      </c>
      <c r="H34" s="26"/>
      <c r="I34" s="26"/>
      <c r="J34" s="27"/>
      <c r="K34" s="26"/>
      <c r="L34" s="26"/>
      <c r="M34" s="26"/>
      <c r="N34" s="26"/>
      <c r="O34" s="32">
        <f t="shared" si="1"/>
        <v>0</v>
      </c>
      <c r="P34" s="34">
        <f t="shared" si="2"/>
        <v>2794</v>
      </c>
      <c r="R34" s="4" t="str">
        <f t="shared" si="6"/>
        <v/>
      </c>
      <c r="S34" s="37" t="str">
        <f t="shared" si="7"/>
        <v/>
      </c>
      <c r="T34" s="18" t="str">
        <f t="shared" si="8"/>
        <v/>
      </c>
      <c r="U34" s="4" t="str">
        <f t="shared" si="9"/>
        <v/>
      </c>
      <c r="V34" s="2" t="str">
        <f t="shared" si="10"/>
        <v/>
      </c>
    </row>
    <row r="35" spans="2:22">
      <c r="B35" s="17">
        <f t="shared" si="5"/>
        <v>41603</v>
      </c>
      <c r="C35" s="26"/>
      <c r="D35" s="26"/>
      <c r="E35" s="26"/>
      <c r="F35" s="26"/>
      <c r="G35" s="32">
        <f t="shared" si="0"/>
        <v>0</v>
      </c>
      <c r="H35" s="26"/>
      <c r="I35" s="26"/>
      <c r="J35" s="26"/>
      <c r="K35" s="26"/>
      <c r="L35" s="26"/>
      <c r="M35" s="26"/>
      <c r="N35" s="26"/>
      <c r="O35" s="32">
        <f t="shared" si="1"/>
        <v>0</v>
      </c>
      <c r="P35" s="34">
        <f t="shared" si="2"/>
        <v>2794</v>
      </c>
      <c r="R35" s="4" t="str">
        <f t="shared" si="6"/>
        <v/>
      </c>
      <c r="S35" s="37" t="str">
        <f t="shared" si="7"/>
        <v/>
      </c>
      <c r="T35" s="18" t="str">
        <f t="shared" si="8"/>
        <v/>
      </c>
      <c r="U35" s="4" t="str">
        <f t="shared" si="9"/>
        <v/>
      </c>
      <c r="V35" s="2" t="str">
        <f t="shared" si="10"/>
        <v/>
      </c>
    </row>
    <row r="36" spans="2:22">
      <c r="B36" s="17">
        <f t="shared" si="5"/>
        <v>41604</v>
      </c>
      <c r="C36" s="26"/>
      <c r="D36" s="26"/>
      <c r="E36" s="26"/>
      <c r="F36" s="26"/>
      <c r="G36" s="32">
        <f t="shared" si="0"/>
        <v>0</v>
      </c>
      <c r="H36" s="26"/>
      <c r="I36" s="26"/>
      <c r="J36" s="26"/>
      <c r="K36" s="26"/>
      <c r="L36" s="26"/>
      <c r="M36" s="26"/>
      <c r="N36" s="26"/>
      <c r="O36" s="32">
        <f t="shared" si="1"/>
        <v>0</v>
      </c>
      <c r="P36" s="34">
        <f t="shared" si="2"/>
        <v>2794</v>
      </c>
      <c r="R36" s="4" t="str">
        <f t="shared" si="6"/>
        <v/>
      </c>
      <c r="S36" s="37" t="str">
        <f t="shared" si="7"/>
        <v/>
      </c>
      <c r="T36" s="18" t="str">
        <f t="shared" si="8"/>
        <v/>
      </c>
      <c r="U36" s="4" t="str">
        <f t="shared" si="9"/>
        <v/>
      </c>
      <c r="V36" s="2" t="str">
        <f t="shared" si="10"/>
        <v/>
      </c>
    </row>
    <row r="37" spans="2:22">
      <c r="B37" s="17">
        <f t="shared" si="5"/>
        <v>41605</v>
      </c>
      <c r="C37" s="26"/>
      <c r="D37" s="26"/>
      <c r="E37" s="26"/>
      <c r="F37" s="26"/>
      <c r="G37" s="32">
        <f t="shared" si="0"/>
        <v>0</v>
      </c>
      <c r="H37" s="26"/>
      <c r="I37" s="26"/>
      <c r="J37" s="26"/>
      <c r="K37" s="26"/>
      <c r="L37" s="26"/>
      <c r="M37" s="26"/>
      <c r="N37" s="26"/>
      <c r="O37" s="32">
        <f t="shared" si="1"/>
        <v>0</v>
      </c>
      <c r="P37" s="34">
        <f t="shared" si="2"/>
        <v>2794</v>
      </c>
      <c r="R37" s="4" t="str">
        <f t="shared" si="6"/>
        <v/>
      </c>
      <c r="S37" s="37" t="str">
        <f t="shared" si="7"/>
        <v/>
      </c>
      <c r="T37" s="18" t="str">
        <f t="shared" si="8"/>
        <v/>
      </c>
      <c r="U37" s="4" t="str">
        <f t="shared" si="9"/>
        <v/>
      </c>
      <c r="V37" s="2" t="str">
        <f t="shared" si="10"/>
        <v/>
      </c>
    </row>
    <row r="38" spans="2:22">
      <c r="B38" s="17">
        <f t="shared" si="5"/>
        <v>41606</v>
      </c>
      <c r="C38" s="26"/>
      <c r="D38" s="26"/>
      <c r="E38" s="26"/>
      <c r="F38" s="26"/>
      <c r="G38" s="32">
        <f t="shared" si="0"/>
        <v>0</v>
      </c>
      <c r="H38" s="26"/>
      <c r="I38" s="26"/>
      <c r="J38" s="26"/>
      <c r="K38" s="26"/>
      <c r="L38" s="26"/>
      <c r="M38" s="26"/>
      <c r="N38" s="26"/>
      <c r="O38" s="32">
        <f t="shared" si="1"/>
        <v>0</v>
      </c>
      <c r="P38" s="34">
        <f t="shared" si="2"/>
        <v>2794</v>
      </c>
      <c r="R38" s="4" t="str">
        <f t="shared" si="6"/>
        <v/>
      </c>
      <c r="S38" s="37" t="str">
        <f t="shared" si="7"/>
        <v/>
      </c>
      <c r="T38" s="18" t="str">
        <f t="shared" si="8"/>
        <v/>
      </c>
      <c r="U38" s="4" t="str">
        <f t="shared" si="9"/>
        <v/>
      </c>
      <c r="V38" s="2" t="str">
        <f t="shared" si="10"/>
        <v/>
      </c>
    </row>
    <row r="39" spans="2:22">
      <c r="B39" s="17"/>
      <c r="C39" s="26"/>
      <c r="D39" s="26"/>
      <c r="E39" s="26"/>
      <c r="F39" s="26"/>
      <c r="G39" s="32">
        <f t="shared" si="0"/>
        <v>0</v>
      </c>
      <c r="H39" s="26"/>
      <c r="I39" s="26"/>
      <c r="J39" s="26"/>
      <c r="K39" s="26"/>
      <c r="L39" s="26"/>
      <c r="M39" s="26"/>
      <c r="N39" s="26"/>
      <c r="O39" s="32">
        <f t="shared" si="1"/>
        <v>0</v>
      </c>
      <c r="P39" s="34">
        <f t="shared" si="2"/>
        <v>2794</v>
      </c>
      <c r="R39" s="4" t="str">
        <f t="shared" si="6"/>
        <v/>
      </c>
      <c r="S39" s="37" t="str">
        <f t="shared" si="7"/>
        <v/>
      </c>
      <c r="T39" s="18" t="str">
        <f t="shared" si="8"/>
        <v/>
      </c>
      <c r="U39" s="4" t="str">
        <f t="shared" si="9"/>
        <v/>
      </c>
      <c r="V39" s="2" t="str">
        <f t="shared" si="10"/>
        <v/>
      </c>
    </row>
    <row r="40" spans="2:22">
      <c r="B40" s="17"/>
      <c r="C40" s="26"/>
      <c r="D40" s="26"/>
      <c r="E40" s="26"/>
      <c r="F40" s="26"/>
      <c r="G40" s="32">
        <f t="shared" si="0"/>
        <v>0</v>
      </c>
      <c r="H40" s="26"/>
      <c r="I40" s="26"/>
      <c r="J40" s="26"/>
      <c r="K40" s="26"/>
      <c r="L40" s="26"/>
      <c r="M40" s="26"/>
      <c r="N40" s="26"/>
      <c r="O40" s="32">
        <f t="shared" si="1"/>
        <v>0</v>
      </c>
      <c r="P40" s="34">
        <f t="shared" si="2"/>
        <v>2794</v>
      </c>
      <c r="R40" s="4" t="str">
        <f t="shared" si="6"/>
        <v/>
      </c>
      <c r="S40" s="37" t="str">
        <f t="shared" si="7"/>
        <v/>
      </c>
      <c r="T40" s="18" t="str">
        <f t="shared" si="8"/>
        <v/>
      </c>
      <c r="U40" s="4" t="str">
        <f t="shared" si="9"/>
        <v/>
      </c>
      <c r="V40" s="2" t="str">
        <f t="shared" si="10"/>
        <v/>
      </c>
    </row>
    <row r="41" spans="2:22" ht="13.5" thickBot="1">
      <c r="B41" s="17"/>
      <c r="C41" s="28"/>
      <c r="D41" s="28"/>
      <c r="E41" s="28"/>
      <c r="F41" s="28"/>
      <c r="G41" s="16">
        <f t="shared" si="0"/>
        <v>0</v>
      </c>
      <c r="H41" s="28"/>
      <c r="I41" s="28"/>
      <c r="J41" s="28"/>
      <c r="K41" s="28"/>
      <c r="L41" s="28"/>
      <c r="M41" s="28"/>
      <c r="N41" s="28"/>
      <c r="O41" s="35">
        <f t="shared" si="1"/>
        <v>0</v>
      </c>
      <c r="P41" s="36">
        <f t="shared" si="2"/>
        <v>2794</v>
      </c>
      <c r="R41" s="4" t="str">
        <f t="shared" si="6"/>
        <v/>
      </c>
      <c r="S41" s="37" t="str">
        <f t="shared" si="7"/>
        <v/>
      </c>
      <c r="T41" s="18" t="str">
        <f t="shared" si="8"/>
        <v/>
      </c>
      <c r="U41" s="4" t="str">
        <f t="shared" si="9"/>
        <v/>
      </c>
      <c r="V41" s="2" t="str">
        <f t="shared" si="10"/>
        <v/>
      </c>
    </row>
    <row r="42" spans="2:22" ht="14.25" thickTop="1" thickBot="1">
      <c r="B42" s="39"/>
      <c r="C42" s="28">
        <f t="shared" ref="C42:O42" si="11">SUM(C11:C41)</f>
        <v>254</v>
      </c>
      <c r="D42" s="28">
        <f t="shared" si="11"/>
        <v>0</v>
      </c>
      <c r="E42" s="28">
        <f t="shared" si="11"/>
        <v>0</v>
      </c>
      <c r="F42" s="28">
        <f t="shared" si="11"/>
        <v>0</v>
      </c>
      <c r="G42" s="16">
        <f t="shared" si="11"/>
        <v>254</v>
      </c>
      <c r="H42" s="28">
        <f t="shared" si="11"/>
        <v>0</v>
      </c>
      <c r="I42" s="28">
        <f t="shared" si="11"/>
        <v>0</v>
      </c>
      <c r="J42" s="28">
        <f t="shared" si="11"/>
        <v>0</v>
      </c>
      <c r="K42" s="28">
        <f t="shared" si="11"/>
        <v>0</v>
      </c>
      <c r="L42" s="28">
        <f t="shared" si="11"/>
        <v>0</v>
      </c>
      <c r="M42" s="28">
        <f t="shared" si="11"/>
        <v>0</v>
      </c>
      <c r="N42" s="28">
        <f t="shared" si="11"/>
        <v>0</v>
      </c>
      <c r="O42" s="16">
        <f t="shared" si="11"/>
        <v>0</v>
      </c>
      <c r="P42" s="36"/>
      <c r="R42" s="4" t="str">
        <f t="shared" si="6"/>
        <v/>
      </c>
      <c r="S42" s="37" t="str">
        <f t="shared" si="7"/>
        <v/>
      </c>
      <c r="T42" s="18" t="str">
        <f t="shared" si="8"/>
        <v/>
      </c>
      <c r="U42" s="4" t="str">
        <f t="shared" si="9"/>
        <v/>
      </c>
      <c r="V42" s="2" t="str">
        <f t="shared" si="10"/>
        <v/>
      </c>
    </row>
    <row r="43" spans="2:22" ht="13.5" thickTop="1">
      <c r="R43" s="4" t="str">
        <f t="shared" si="6"/>
        <v/>
      </c>
      <c r="S43" s="37" t="str">
        <f t="shared" si="7"/>
        <v/>
      </c>
      <c r="T43" s="18" t="str">
        <f t="shared" si="8"/>
        <v/>
      </c>
      <c r="U43" s="4" t="str">
        <f t="shared" si="9"/>
        <v/>
      </c>
      <c r="V43" s="2" t="str">
        <f t="shared" si="10"/>
        <v/>
      </c>
    </row>
    <row r="44" spans="2:22">
      <c r="F44" s="29"/>
      <c r="R44" s="4" t="str">
        <f t="shared" si="6"/>
        <v/>
      </c>
      <c r="S44" s="37" t="str">
        <f t="shared" si="7"/>
        <v/>
      </c>
      <c r="T44" s="18" t="str">
        <f t="shared" si="8"/>
        <v/>
      </c>
      <c r="U44" s="4" t="str">
        <f t="shared" si="9"/>
        <v/>
      </c>
      <c r="V44" s="2" t="str">
        <f t="shared" si="10"/>
        <v/>
      </c>
    </row>
    <row r="45" spans="2:22">
      <c r="R45" s="4" t="str">
        <f t="shared" si="6"/>
        <v/>
      </c>
      <c r="S45" s="37" t="str">
        <f t="shared" si="7"/>
        <v/>
      </c>
      <c r="T45" s="18" t="str">
        <f t="shared" si="8"/>
        <v/>
      </c>
      <c r="U45" s="4" t="str">
        <f t="shared" si="9"/>
        <v/>
      </c>
      <c r="V45" s="2" t="str">
        <f t="shared" si="10"/>
        <v/>
      </c>
    </row>
    <row r="46" spans="2:22">
      <c r="J46" s="3"/>
      <c r="R46" s="4" t="str">
        <f t="shared" si="6"/>
        <v/>
      </c>
      <c r="S46" s="37" t="str">
        <f t="shared" ref="S46:S76" si="12">IF(V46="","",B11)</f>
        <v/>
      </c>
      <c r="T46" s="18" t="str">
        <f t="shared" ref="T46:T76" si="13">IF(V46="","",I$6)</f>
        <v/>
      </c>
      <c r="U46" s="4" t="str">
        <f t="shared" ref="U46:U76" si="14">IF(V46="","",$I$7)</f>
        <v/>
      </c>
      <c r="V46" s="2" t="str">
        <f t="shared" ref="V46:V76" si="15">IF(I11&gt;0,I11,"")</f>
        <v/>
      </c>
    </row>
    <row r="47" spans="2:22">
      <c r="R47" s="4" t="str">
        <f t="shared" si="6"/>
        <v/>
      </c>
      <c r="S47" s="37" t="str">
        <f t="shared" si="12"/>
        <v/>
      </c>
      <c r="T47" s="18" t="str">
        <f t="shared" si="13"/>
        <v/>
      </c>
      <c r="U47" s="4" t="str">
        <f t="shared" si="14"/>
        <v/>
      </c>
      <c r="V47" s="2" t="str">
        <f t="shared" si="15"/>
        <v/>
      </c>
    </row>
    <row r="48" spans="2:22">
      <c r="R48" s="4" t="str">
        <f t="shared" si="6"/>
        <v/>
      </c>
      <c r="S48" s="37" t="str">
        <f t="shared" si="12"/>
        <v/>
      </c>
      <c r="T48" s="18" t="str">
        <f t="shared" si="13"/>
        <v/>
      </c>
      <c r="U48" s="4" t="str">
        <f t="shared" si="14"/>
        <v/>
      </c>
      <c r="V48" s="2" t="str">
        <f t="shared" si="15"/>
        <v/>
      </c>
    </row>
    <row r="49" spans="18:22">
      <c r="R49" s="4" t="str">
        <f t="shared" si="6"/>
        <v/>
      </c>
      <c r="S49" s="37" t="str">
        <f t="shared" si="12"/>
        <v/>
      </c>
      <c r="T49" s="18" t="str">
        <f t="shared" si="13"/>
        <v/>
      </c>
      <c r="U49" s="4" t="str">
        <f t="shared" si="14"/>
        <v/>
      </c>
      <c r="V49" s="2" t="str">
        <f t="shared" si="15"/>
        <v/>
      </c>
    </row>
    <row r="50" spans="18:22">
      <c r="R50" s="4" t="str">
        <f t="shared" si="6"/>
        <v/>
      </c>
      <c r="S50" s="37" t="str">
        <f t="shared" si="12"/>
        <v/>
      </c>
      <c r="T50" s="18" t="str">
        <f t="shared" si="13"/>
        <v/>
      </c>
      <c r="U50" s="4" t="str">
        <f t="shared" si="14"/>
        <v/>
      </c>
      <c r="V50" s="2" t="str">
        <f t="shared" si="15"/>
        <v/>
      </c>
    </row>
    <row r="51" spans="18:22">
      <c r="R51" s="4" t="str">
        <f t="shared" si="6"/>
        <v/>
      </c>
      <c r="S51" s="37" t="str">
        <f t="shared" si="12"/>
        <v/>
      </c>
      <c r="T51" s="18" t="str">
        <f t="shared" si="13"/>
        <v/>
      </c>
      <c r="U51" s="4" t="str">
        <f t="shared" si="14"/>
        <v/>
      </c>
      <c r="V51" s="2" t="str">
        <f t="shared" si="15"/>
        <v/>
      </c>
    </row>
    <row r="52" spans="18:22">
      <c r="R52" s="4" t="str">
        <f t="shared" si="6"/>
        <v/>
      </c>
      <c r="S52" s="37" t="str">
        <f t="shared" si="12"/>
        <v/>
      </c>
      <c r="T52" s="18" t="str">
        <f t="shared" si="13"/>
        <v/>
      </c>
      <c r="U52" s="4" t="str">
        <f t="shared" si="14"/>
        <v/>
      </c>
      <c r="V52" s="2" t="str">
        <f t="shared" si="15"/>
        <v/>
      </c>
    </row>
    <row r="53" spans="18:22">
      <c r="R53" s="4" t="str">
        <f t="shared" si="6"/>
        <v/>
      </c>
      <c r="S53" s="37" t="str">
        <f t="shared" si="12"/>
        <v/>
      </c>
      <c r="T53" s="18" t="str">
        <f t="shared" si="13"/>
        <v/>
      </c>
      <c r="U53" s="4" t="str">
        <f t="shared" si="14"/>
        <v/>
      </c>
      <c r="V53" s="2" t="str">
        <f t="shared" si="15"/>
        <v/>
      </c>
    </row>
    <row r="54" spans="18:22">
      <c r="R54" s="4" t="str">
        <f t="shared" si="6"/>
        <v/>
      </c>
      <c r="S54" s="37" t="str">
        <f t="shared" si="12"/>
        <v/>
      </c>
      <c r="T54" s="18" t="str">
        <f t="shared" si="13"/>
        <v/>
      </c>
      <c r="U54" s="4" t="str">
        <f t="shared" si="14"/>
        <v/>
      </c>
      <c r="V54" s="2" t="str">
        <f t="shared" si="15"/>
        <v/>
      </c>
    </row>
    <row r="55" spans="18:22">
      <c r="R55" s="4" t="str">
        <f t="shared" si="6"/>
        <v/>
      </c>
      <c r="S55" s="37" t="str">
        <f t="shared" si="12"/>
        <v/>
      </c>
      <c r="T55" s="18" t="str">
        <f t="shared" si="13"/>
        <v/>
      </c>
      <c r="U55" s="4" t="str">
        <f t="shared" si="14"/>
        <v/>
      </c>
      <c r="V55" s="2" t="str">
        <f t="shared" si="15"/>
        <v/>
      </c>
    </row>
    <row r="56" spans="18:22">
      <c r="R56" s="4" t="str">
        <f t="shared" si="6"/>
        <v/>
      </c>
      <c r="S56" s="37" t="str">
        <f t="shared" si="12"/>
        <v/>
      </c>
      <c r="T56" s="18" t="str">
        <f t="shared" si="13"/>
        <v/>
      </c>
      <c r="U56" s="4" t="str">
        <f t="shared" si="14"/>
        <v/>
      </c>
      <c r="V56" s="2" t="str">
        <f t="shared" si="15"/>
        <v/>
      </c>
    </row>
    <row r="57" spans="18:22">
      <c r="R57" s="4" t="str">
        <f t="shared" si="6"/>
        <v/>
      </c>
      <c r="S57" s="37" t="str">
        <f t="shared" si="12"/>
        <v/>
      </c>
      <c r="T57" s="18" t="str">
        <f t="shared" si="13"/>
        <v/>
      </c>
      <c r="U57" s="4" t="str">
        <f t="shared" si="14"/>
        <v/>
      </c>
      <c r="V57" s="2" t="str">
        <f t="shared" si="15"/>
        <v/>
      </c>
    </row>
    <row r="58" spans="18:22">
      <c r="R58" s="4" t="str">
        <f t="shared" si="6"/>
        <v/>
      </c>
      <c r="S58" s="37" t="str">
        <f t="shared" si="12"/>
        <v/>
      </c>
      <c r="T58" s="18" t="str">
        <f t="shared" si="13"/>
        <v/>
      </c>
      <c r="U58" s="4" t="str">
        <f t="shared" si="14"/>
        <v/>
      </c>
      <c r="V58" s="2" t="str">
        <f t="shared" si="15"/>
        <v/>
      </c>
    </row>
    <row r="59" spans="18:22">
      <c r="R59" s="4" t="str">
        <f t="shared" si="6"/>
        <v/>
      </c>
      <c r="S59" s="37" t="str">
        <f t="shared" si="12"/>
        <v/>
      </c>
      <c r="T59" s="18" t="str">
        <f t="shared" si="13"/>
        <v/>
      </c>
      <c r="U59" s="4" t="str">
        <f t="shared" si="14"/>
        <v/>
      </c>
      <c r="V59" s="2" t="str">
        <f t="shared" si="15"/>
        <v/>
      </c>
    </row>
    <row r="60" spans="18:22">
      <c r="R60" s="4" t="str">
        <f t="shared" si="6"/>
        <v/>
      </c>
      <c r="S60" s="37" t="str">
        <f t="shared" si="12"/>
        <v/>
      </c>
      <c r="T60" s="18" t="str">
        <f t="shared" si="13"/>
        <v/>
      </c>
      <c r="U60" s="4" t="str">
        <f t="shared" si="14"/>
        <v/>
      </c>
      <c r="V60" s="2" t="str">
        <f t="shared" si="15"/>
        <v/>
      </c>
    </row>
    <row r="61" spans="18:22">
      <c r="R61" s="4" t="str">
        <f t="shared" si="6"/>
        <v/>
      </c>
      <c r="S61" s="37" t="str">
        <f t="shared" si="12"/>
        <v/>
      </c>
      <c r="T61" s="18" t="str">
        <f t="shared" si="13"/>
        <v/>
      </c>
      <c r="U61" s="4" t="str">
        <f t="shared" si="14"/>
        <v/>
      </c>
      <c r="V61" s="2" t="str">
        <f t="shared" si="15"/>
        <v/>
      </c>
    </row>
    <row r="62" spans="18:22">
      <c r="R62" s="4" t="str">
        <f t="shared" si="6"/>
        <v/>
      </c>
      <c r="S62" s="37" t="str">
        <f t="shared" si="12"/>
        <v/>
      </c>
      <c r="T62" s="18" t="str">
        <f t="shared" si="13"/>
        <v/>
      </c>
      <c r="U62" s="4" t="str">
        <f t="shared" si="14"/>
        <v/>
      </c>
      <c r="V62" s="2" t="str">
        <f t="shared" si="15"/>
        <v/>
      </c>
    </row>
    <row r="63" spans="18:22">
      <c r="R63" s="4" t="str">
        <f t="shared" si="6"/>
        <v/>
      </c>
      <c r="S63" s="37" t="str">
        <f t="shared" si="12"/>
        <v/>
      </c>
      <c r="T63" s="18" t="str">
        <f t="shared" si="13"/>
        <v/>
      </c>
      <c r="U63" s="4" t="str">
        <f t="shared" si="14"/>
        <v/>
      </c>
      <c r="V63" s="2" t="str">
        <f t="shared" si="15"/>
        <v/>
      </c>
    </row>
    <row r="64" spans="18:22">
      <c r="R64" s="4" t="str">
        <f t="shared" si="6"/>
        <v/>
      </c>
      <c r="S64" s="37" t="str">
        <f t="shared" si="12"/>
        <v/>
      </c>
      <c r="T64" s="18" t="str">
        <f t="shared" si="13"/>
        <v/>
      </c>
      <c r="U64" s="4" t="str">
        <f t="shared" si="14"/>
        <v/>
      </c>
      <c r="V64" s="2" t="str">
        <f t="shared" si="15"/>
        <v/>
      </c>
    </row>
    <row r="65" spans="18:22">
      <c r="R65" s="4" t="str">
        <f t="shared" si="6"/>
        <v/>
      </c>
      <c r="S65" s="37" t="str">
        <f t="shared" si="12"/>
        <v/>
      </c>
      <c r="T65" s="18" t="str">
        <f t="shared" si="13"/>
        <v/>
      </c>
      <c r="U65" s="4" t="str">
        <f t="shared" si="14"/>
        <v/>
      </c>
      <c r="V65" s="2" t="str">
        <f t="shared" si="15"/>
        <v/>
      </c>
    </row>
    <row r="66" spans="18:22">
      <c r="R66" s="4" t="str">
        <f t="shared" si="6"/>
        <v/>
      </c>
      <c r="S66" s="37" t="str">
        <f t="shared" si="12"/>
        <v/>
      </c>
      <c r="T66" s="18" t="str">
        <f t="shared" si="13"/>
        <v/>
      </c>
      <c r="U66" s="4" t="str">
        <f t="shared" si="14"/>
        <v/>
      </c>
      <c r="V66" s="2" t="str">
        <f t="shared" si="15"/>
        <v/>
      </c>
    </row>
    <row r="67" spans="18:22">
      <c r="R67" s="4" t="str">
        <f t="shared" si="6"/>
        <v/>
      </c>
      <c r="S67" s="37" t="str">
        <f t="shared" si="12"/>
        <v/>
      </c>
      <c r="T67" s="18" t="str">
        <f t="shared" si="13"/>
        <v/>
      </c>
      <c r="U67" s="4" t="str">
        <f t="shared" si="14"/>
        <v/>
      </c>
      <c r="V67" s="2" t="str">
        <f t="shared" si="15"/>
        <v/>
      </c>
    </row>
    <row r="68" spans="18:22">
      <c r="R68" s="4" t="str">
        <f t="shared" si="6"/>
        <v/>
      </c>
      <c r="S68" s="37" t="str">
        <f t="shared" si="12"/>
        <v/>
      </c>
      <c r="T68" s="18" t="str">
        <f t="shared" si="13"/>
        <v/>
      </c>
      <c r="U68" s="4" t="str">
        <f t="shared" si="14"/>
        <v/>
      </c>
      <c r="V68" s="2" t="str">
        <f t="shared" si="15"/>
        <v/>
      </c>
    </row>
    <row r="69" spans="18:22">
      <c r="R69" s="4" t="str">
        <f t="shared" si="6"/>
        <v/>
      </c>
      <c r="S69" s="37" t="str">
        <f t="shared" si="12"/>
        <v/>
      </c>
      <c r="T69" s="18" t="str">
        <f t="shared" si="13"/>
        <v/>
      </c>
      <c r="U69" s="4" t="str">
        <f t="shared" si="14"/>
        <v/>
      </c>
      <c r="V69" s="2" t="str">
        <f t="shared" si="15"/>
        <v/>
      </c>
    </row>
    <row r="70" spans="18:22">
      <c r="R70" s="4" t="str">
        <f t="shared" si="6"/>
        <v/>
      </c>
      <c r="S70" s="37" t="str">
        <f t="shared" si="12"/>
        <v/>
      </c>
      <c r="T70" s="18" t="str">
        <f t="shared" si="13"/>
        <v/>
      </c>
      <c r="U70" s="4" t="str">
        <f t="shared" si="14"/>
        <v/>
      </c>
      <c r="V70" s="2" t="str">
        <f t="shared" si="15"/>
        <v/>
      </c>
    </row>
    <row r="71" spans="18:22">
      <c r="R71" s="4" t="str">
        <f t="shared" si="6"/>
        <v/>
      </c>
      <c r="S71" s="37" t="str">
        <f t="shared" si="12"/>
        <v/>
      </c>
      <c r="T71" s="18" t="str">
        <f t="shared" si="13"/>
        <v/>
      </c>
      <c r="U71" s="4" t="str">
        <f t="shared" si="14"/>
        <v/>
      </c>
      <c r="V71" s="2" t="str">
        <f t="shared" si="15"/>
        <v/>
      </c>
    </row>
    <row r="72" spans="18:22">
      <c r="R72" s="4" t="str">
        <f t="shared" si="6"/>
        <v/>
      </c>
      <c r="S72" s="37" t="str">
        <f t="shared" si="12"/>
        <v/>
      </c>
      <c r="T72" s="18" t="str">
        <f t="shared" si="13"/>
        <v/>
      </c>
      <c r="U72" s="4" t="str">
        <f t="shared" si="14"/>
        <v/>
      </c>
      <c r="V72" s="2" t="str">
        <f t="shared" si="15"/>
        <v/>
      </c>
    </row>
    <row r="73" spans="18:22">
      <c r="R73" s="4" t="str">
        <f t="shared" si="6"/>
        <v/>
      </c>
      <c r="S73" s="37" t="str">
        <f t="shared" si="12"/>
        <v/>
      </c>
      <c r="T73" s="18" t="str">
        <f t="shared" si="13"/>
        <v/>
      </c>
      <c r="U73" s="4" t="str">
        <f t="shared" si="14"/>
        <v/>
      </c>
      <c r="V73" s="2" t="str">
        <f t="shared" si="15"/>
        <v/>
      </c>
    </row>
    <row r="74" spans="18:22">
      <c r="R74" s="4" t="str">
        <f t="shared" si="6"/>
        <v/>
      </c>
      <c r="S74" s="37" t="str">
        <f t="shared" si="12"/>
        <v/>
      </c>
      <c r="T74" s="18" t="str">
        <f t="shared" si="13"/>
        <v/>
      </c>
      <c r="U74" s="4" t="str">
        <f t="shared" si="14"/>
        <v/>
      </c>
      <c r="V74" s="2" t="str">
        <f t="shared" si="15"/>
        <v/>
      </c>
    </row>
    <row r="75" spans="18:22">
      <c r="R75" s="4" t="str">
        <f t="shared" si="6"/>
        <v/>
      </c>
      <c r="S75" s="37" t="str">
        <f t="shared" si="12"/>
        <v/>
      </c>
      <c r="T75" s="18" t="str">
        <f t="shared" si="13"/>
        <v/>
      </c>
      <c r="U75" s="4" t="str">
        <f t="shared" si="14"/>
        <v/>
      </c>
      <c r="V75" s="2" t="str">
        <f t="shared" si="15"/>
        <v/>
      </c>
    </row>
    <row r="76" spans="18:22">
      <c r="R76" s="4" t="str">
        <f t="shared" si="6"/>
        <v/>
      </c>
      <c r="S76" s="37" t="str">
        <f t="shared" si="12"/>
        <v/>
      </c>
      <c r="T76" s="18" t="str">
        <f t="shared" si="13"/>
        <v/>
      </c>
      <c r="U76" s="4" t="str">
        <f t="shared" si="14"/>
        <v/>
      </c>
      <c r="V76" s="2" t="str">
        <f t="shared" si="15"/>
        <v/>
      </c>
    </row>
    <row r="77" spans="18:22">
      <c r="R77" s="4" t="str">
        <f t="shared" si="6"/>
        <v/>
      </c>
      <c r="S77" s="37" t="str">
        <f t="shared" ref="S77:S107" si="16">IF(V77="","",B11)</f>
        <v/>
      </c>
      <c r="T77" s="18" t="str">
        <f t="shared" ref="T77:T107" si="17">IF(V77="","",J$6)</f>
        <v/>
      </c>
      <c r="U77" s="4" t="str">
        <f t="shared" ref="U77:U107" si="18">IF(V77="","",$J$7)</f>
        <v/>
      </c>
      <c r="V77" s="2" t="str">
        <f t="shared" ref="V77:V107" si="19">IF(J11&gt;0,J11,"")</f>
        <v/>
      </c>
    </row>
    <row r="78" spans="18:22">
      <c r="R78" s="4" t="str">
        <f t="shared" si="6"/>
        <v/>
      </c>
      <c r="S78" s="37" t="str">
        <f t="shared" si="16"/>
        <v/>
      </c>
      <c r="T78" s="18" t="str">
        <f t="shared" si="17"/>
        <v/>
      </c>
      <c r="U78" s="4" t="str">
        <f t="shared" si="18"/>
        <v/>
      </c>
      <c r="V78" s="2" t="str">
        <f t="shared" si="19"/>
        <v/>
      </c>
    </row>
    <row r="79" spans="18:22">
      <c r="R79" s="4" t="str">
        <f t="shared" ref="R79:R142" si="20">IF(V79="","",$C$5)</f>
        <v/>
      </c>
      <c r="S79" s="37" t="str">
        <f t="shared" si="16"/>
        <v/>
      </c>
      <c r="T79" s="18" t="str">
        <f t="shared" si="17"/>
        <v/>
      </c>
      <c r="U79" s="4" t="str">
        <f t="shared" si="18"/>
        <v/>
      </c>
      <c r="V79" s="2" t="str">
        <f t="shared" si="19"/>
        <v/>
      </c>
    </row>
    <row r="80" spans="18:22">
      <c r="R80" s="4" t="str">
        <f t="shared" si="20"/>
        <v/>
      </c>
      <c r="S80" s="37" t="str">
        <f t="shared" si="16"/>
        <v/>
      </c>
      <c r="T80" s="18" t="str">
        <f t="shared" si="17"/>
        <v/>
      </c>
      <c r="U80" s="4" t="str">
        <f t="shared" si="18"/>
        <v/>
      </c>
      <c r="V80" s="2" t="str">
        <f t="shared" si="19"/>
        <v/>
      </c>
    </row>
    <row r="81" spans="18:22">
      <c r="R81" s="4" t="str">
        <f t="shared" si="20"/>
        <v/>
      </c>
      <c r="S81" s="37" t="str">
        <f t="shared" si="16"/>
        <v/>
      </c>
      <c r="T81" s="18" t="str">
        <f t="shared" si="17"/>
        <v/>
      </c>
      <c r="U81" s="4" t="str">
        <f t="shared" si="18"/>
        <v/>
      </c>
      <c r="V81" s="2" t="str">
        <f t="shared" si="19"/>
        <v/>
      </c>
    </row>
    <row r="82" spans="18:22">
      <c r="R82" s="4" t="str">
        <f t="shared" si="20"/>
        <v/>
      </c>
      <c r="S82" s="37" t="str">
        <f t="shared" si="16"/>
        <v/>
      </c>
      <c r="T82" s="18" t="str">
        <f t="shared" si="17"/>
        <v/>
      </c>
      <c r="U82" s="4" t="str">
        <f t="shared" si="18"/>
        <v/>
      </c>
      <c r="V82" s="2" t="str">
        <f t="shared" si="19"/>
        <v/>
      </c>
    </row>
    <row r="83" spans="18:22">
      <c r="R83" s="4" t="str">
        <f t="shared" si="20"/>
        <v/>
      </c>
      <c r="S83" s="37" t="str">
        <f t="shared" si="16"/>
        <v/>
      </c>
      <c r="T83" s="18" t="str">
        <f t="shared" si="17"/>
        <v/>
      </c>
      <c r="U83" s="4" t="str">
        <f t="shared" si="18"/>
        <v/>
      </c>
      <c r="V83" s="2" t="str">
        <f t="shared" si="19"/>
        <v/>
      </c>
    </row>
    <row r="84" spans="18:22">
      <c r="R84" s="4" t="str">
        <f t="shared" si="20"/>
        <v/>
      </c>
      <c r="S84" s="37" t="str">
        <f t="shared" si="16"/>
        <v/>
      </c>
      <c r="T84" s="18" t="str">
        <f t="shared" si="17"/>
        <v/>
      </c>
      <c r="U84" s="4" t="str">
        <f t="shared" si="18"/>
        <v/>
      </c>
      <c r="V84" s="2" t="str">
        <f t="shared" si="19"/>
        <v/>
      </c>
    </row>
    <row r="85" spans="18:22">
      <c r="R85" s="4" t="str">
        <f t="shared" si="20"/>
        <v/>
      </c>
      <c r="S85" s="37" t="str">
        <f t="shared" si="16"/>
        <v/>
      </c>
      <c r="T85" s="18" t="str">
        <f t="shared" si="17"/>
        <v/>
      </c>
      <c r="U85" s="4" t="str">
        <f t="shared" si="18"/>
        <v/>
      </c>
      <c r="V85" s="2" t="str">
        <f t="shared" si="19"/>
        <v/>
      </c>
    </row>
    <row r="86" spans="18:22">
      <c r="R86" s="4" t="str">
        <f t="shared" si="20"/>
        <v/>
      </c>
      <c r="S86" s="37" t="str">
        <f t="shared" si="16"/>
        <v/>
      </c>
      <c r="T86" s="18" t="str">
        <f t="shared" si="17"/>
        <v/>
      </c>
      <c r="U86" s="4" t="str">
        <f t="shared" si="18"/>
        <v/>
      </c>
      <c r="V86" s="2" t="str">
        <f t="shared" si="19"/>
        <v/>
      </c>
    </row>
    <row r="87" spans="18:22">
      <c r="R87" s="4" t="str">
        <f t="shared" si="20"/>
        <v/>
      </c>
      <c r="S87" s="37" t="str">
        <f t="shared" si="16"/>
        <v/>
      </c>
      <c r="T87" s="18" t="str">
        <f t="shared" si="17"/>
        <v/>
      </c>
      <c r="U87" s="4" t="str">
        <f t="shared" si="18"/>
        <v/>
      </c>
      <c r="V87" s="2" t="str">
        <f t="shared" si="19"/>
        <v/>
      </c>
    </row>
    <row r="88" spans="18:22">
      <c r="R88" s="4" t="str">
        <f t="shared" si="20"/>
        <v/>
      </c>
      <c r="S88" s="37" t="str">
        <f t="shared" si="16"/>
        <v/>
      </c>
      <c r="T88" s="18" t="str">
        <f t="shared" si="17"/>
        <v/>
      </c>
      <c r="U88" s="4" t="str">
        <f t="shared" si="18"/>
        <v/>
      </c>
      <c r="V88" s="2" t="str">
        <f t="shared" si="19"/>
        <v/>
      </c>
    </row>
    <row r="89" spans="18:22">
      <c r="R89" s="4" t="str">
        <f t="shared" si="20"/>
        <v/>
      </c>
      <c r="S89" s="37" t="str">
        <f t="shared" si="16"/>
        <v/>
      </c>
      <c r="T89" s="18" t="str">
        <f t="shared" si="17"/>
        <v/>
      </c>
      <c r="U89" s="4" t="str">
        <f t="shared" si="18"/>
        <v/>
      </c>
      <c r="V89" s="2" t="str">
        <f t="shared" si="19"/>
        <v/>
      </c>
    </row>
    <row r="90" spans="18:22">
      <c r="R90" s="4" t="str">
        <f t="shared" si="20"/>
        <v/>
      </c>
      <c r="S90" s="37" t="str">
        <f t="shared" si="16"/>
        <v/>
      </c>
      <c r="T90" s="18" t="str">
        <f t="shared" si="17"/>
        <v/>
      </c>
      <c r="U90" s="4" t="str">
        <f t="shared" si="18"/>
        <v/>
      </c>
      <c r="V90" s="2" t="str">
        <f t="shared" si="19"/>
        <v/>
      </c>
    </row>
    <row r="91" spans="18:22">
      <c r="R91" s="4" t="str">
        <f t="shared" si="20"/>
        <v/>
      </c>
      <c r="S91" s="37" t="str">
        <f t="shared" si="16"/>
        <v/>
      </c>
      <c r="T91" s="18" t="str">
        <f t="shared" si="17"/>
        <v/>
      </c>
      <c r="U91" s="4" t="str">
        <f t="shared" si="18"/>
        <v/>
      </c>
      <c r="V91" s="2" t="str">
        <f t="shared" si="19"/>
        <v/>
      </c>
    </row>
    <row r="92" spans="18:22">
      <c r="R92" s="4" t="str">
        <f t="shared" si="20"/>
        <v/>
      </c>
      <c r="S92" s="37" t="str">
        <f t="shared" si="16"/>
        <v/>
      </c>
      <c r="T92" s="18" t="str">
        <f t="shared" si="17"/>
        <v/>
      </c>
      <c r="U92" s="4" t="str">
        <f t="shared" si="18"/>
        <v/>
      </c>
      <c r="V92" s="2" t="str">
        <f t="shared" si="19"/>
        <v/>
      </c>
    </row>
    <row r="93" spans="18:22">
      <c r="R93" s="4" t="str">
        <f t="shared" si="20"/>
        <v/>
      </c>
      <c r="S93" s="37" t="str">
        <f t="shared" si="16"/>
        <v/>
      </c>
      <c r="T93" s="18" t="str">
        <f t="shared" si="17"/>
        <v/>
      </c>
      <c r="U93" s="4" t="str">
        <f t="shared" si="18"/>
        <v/>
      </c>
      <c r="V93" s="2" t="str">
        <f t="shared" si="19"/>
        <v/>
      </c>
    </row>
    <row r="94" spans="18:22">
      <c r="R94" s="4" t="str">
        <f t="shared" si="20"/>
        <v/>
      </c>
      <c r="S94" s="37" t="str">
        <f t="shared" si="16"/>
        <v/>
      </c>
      <c r="T94" s="18" t="str">
        <f t="shared" si="17"/>
        <v/>
      </c>
      <c r="U94" s="4" t="str">
        <f t="shared" si="18"/>
        <v/>
      </c>
      <c r="V94" s="2" t="str">
        <f t="shared" si="19"/>
        <v/>
      </c>
    </row>
    <row r="95" spans="18:22">
      <c r="R95" s="4" t="str">
        <f t="shared" si="20"/>
        <v/>
      </c>
      <c r="S95" s="37" t="str">
        <f t="shared" si="16"/>
        <v/>
      </c>
      <c r="T95" s="18" t="str">
        <f t="shared" si="17"/>
        <v/>
      </c>
      <c r="U95" s="4" t="str">
        <f t="shared" si="18"/>
        <v/>
      </c>
      <c r="V95" s="2" t="str">
        <f t="shared" si="19"/>
        <v/>
      </c>
    </row>
    <row r="96" spans="18:22">
      <c r="R96" s="4" t="str">
        <f t="shared" si="20"/>
        <v/>
      </c>
      <c r="S96" s="37" t="str">
        <f t="shared" si="16"/>
        <v/>
      </c>
      <c r="T96" s="18" t="str">
        <f t="shared" si="17"/>
        <v/>
      </c>
      <c r="U96" s="4" t="str">
        <f t="shared" si="18"/>
        <v/>
      </c>
      <c r="V96" s="2" t="str">
        <f t="shared" si="19"/>
        <v/>
      </c>
    </row>
    <row r="97" spans="18:22">
      <c r="R97" s="4" t="str">
        <f t="shared" si="20"/>
        <v/>
      </c>
      <c r="S97" s="37" t="str">
        <f t="shared" si="16"/>
        <v/>
      </c>
      <c r="T97" s="18" t="str">
        <f t="shared" si="17"/>
        <v/>
      </c>
      <c r="U97" s="4" t="str">
        <f t="shared" si="18"/>
        <v/>
      </c>
      <c r="V97" s="2" t="str">
        <f t="shared" si="19"/>
        <v/>
      </c>
    </row>
    <row r="98" spans="18:22">
      <c r="R98" s="4" t="str">
        <f t="shared" si="20"/>
        <v/>
      </c>
      <c r="S98" s="37" t="str">
        <f t="shared" si="16"/>
        <v/>
      </c>
      <c r="T98" s="18" t="str">
        <f t="shared" si="17"/>
        <v/>
      </c>
      <c r="U98" s="4" t="str">
        <f t="shared" si="18"/>
        <v/>
      </c>
      <c r="V98" s="2" t="str">
        <f t="shared" si="19"/>
        <v/>
      </c>
    </row>
    <row r="99" spans="18:22">
      <c r="R99" s="4" t="str">
        <f t="shared" si="20"/>
        <v/>
      </c>
      <c r="S99" s="37" t="str">
        <f t="shared" si="16"/>
        <v/>
      </c>
      <c r="T99" s="18" t="str">
        <f t="shared" si="17"/>
        <v/>
      </c>
      <c r="U99" s="4" t="str">
        <f t="shared" si="18"/>
        <v/>
      </c>
      <c r="V99" s="2" t="str">
        <f t="shared" si="19"/>
        <v/>
      </c>
    </row>
    <row r="100" spans="18:22">
      <c r="R100" s="4" t="str">
        <f t="shared" si="20"/>
        <v/>
      </c>
      <c r="S100" s="37" t="str">
        <f t="shared" si="16"/>
        <v/>
      </c>
      <c r="T100" s="18" t="str">
        <f t="shared" si="17"/>
        <v/>
      </c>
      <c r="U100" s="4" t="str">
        <f t="shared" si="18"/>
        <v/>
      </c>
      <c r="V100" s="2" t="str">
        <f t="shared" si="19"/>
        <v/>
      </c>
    </row>
    <row r="101" spans="18:22">
      <c r="R101" s="4" t="str">
        <f t="shared" si="20"/>
        <v/>
      </c>
      <c r="S101" s="37" t="str">
        <f t="shared" si="16"/>
        <v/>
      </c>
      <c r="T101" s="18" t="str">
        <f t="shared" si="17"/>
        <v/>
      </c>
      <c r="U101" s="4" t="str">
        <f t="shared" si="18"/>
        <v/>
      </c>
      <c r="V101" s="2" t="str">
        <f t="shared" si="19"/>
        <v/>
      </c>
    </row>
    <row r="102" spans="18:22">
      <c r="R102" s="4" t="str">
        <f t="shared" si="20"/>
        <v/>
      </c>
      <c r="S102" s="37" t="str">
        <f t="shared" si="16"/>
        <v/>
      </c>
      <c r="T102" s="18" t="str">
        <f t="shared" si="17"/>
        <v/>
      </c>
      <c r="U102" s="4" t="str">
        <f t="shared" si="18"/>
        <v/>
      </c>
      <c r="V102" s="2" t="str">
        <f t="shared" si="19"/>
        <v/>
      </c>
    </row>
    <row r="103" spans="18:22">
      <c r="R103" s="4" t="str">
        <f t="shared" si="20"/>
        <v/>
      </c>
      <c r="S103" s="37" t="str">
        <f t="shared" si="16"/>
        <v/>
      </c>
      <c r="T103" s="18" t="str">
        <f t="shared" si="17"/>
        <v/>
      </c>
      <c r="U103" s="4" t="str">
        <f t="shared" si="18"/>
        <v/>
      </c>
      <c r="V103" s="2" t="str">
        <f t="shared" si="19"/>
        <v/>
      </c>
    </row>
    <row r="104" spans="18:22">
      <c r="R104" s="4" t="str">
        <f t="shared" si="20"/>
        <v/>
      </c>
      <c r="S104" s="37" t="str">
        <f t="shared" si="16"/>
        <v/>
      </c>
      <c r="T104" s="18" t="str">
        <f t="shared" si="17"/>
        <v/>
      </c>
      <c r="U104" s="4" t="str">
        <f t="shared" si="18"/>
        <v/>
      </c>
      <c r="V104" s="2" t="str">
        <f t="shared" si="19"/>
        <v/>
      </c>
    </row>
    <row r="105" spans="18:22">
      <c r="R105" s="4" t="str">
        <f t="shared" si="20"/>
        <v/>
      </c>
      <c r="S105" s="37" t="str">
        <f t="shared" si="16"/>
        <v/>
      </c>
      <c r="T105" s="18" t="str">
        <f t="shared" si="17"/>
        <v/>
      </c>
      <c r="U105" s="4" t="str">
        <f t="shared" si="18"/>
        <v/>
      </c>
      <c r="V105" s="2" t="str">
        <f t="shared" si="19"/>
        <v/>
      </c>
    </row>
    <row r="106" spans="18:22">
      <c r="R106" s="4" t="str">
        <f t="shared" si="20"/>
        <v/>
      </c>
      <c r="S106" s="37" t="str">
        <f t="shared" si="16"/>
        <v/>
      </c>
      <c r="T106" s="18" t="str">
        <f t="shared" si="17"/>
        <v/>
      </c>
      <c r="U106" s="4" t="str">
        <f t="shared" si="18"/>
        <v/>
      </c>
      <c r="V106" s="2" t="str">
        <f t="shared" si="19"/>
        <v/>
      </c>
    </row>
    <row r="107" spans="18:22">
      <c r="R107" s="4" t="str">
        <f t="shared" si="20"/>
        <v/>
      </c>
      <c r="S107" s="37" t="str">
        <f t="shared" si="16"/>
        <v/>
      </c>
      <c r="T107" s="18" t="str">
        <f t="shared" si="17"/>
        <v/>
      </c>
      <c r="U107" s="4" t="str">
        <f t="shared" si="18"/>
        <v/>
      </c>
      <c r="V107" s="2" t="str">
        <f t="shared" si="19"/>
        <v/>
      </c>
    </row>
    <row r="108" spans="18:22">
      <c r="R108" s="4" t="str">
        <f t="shared" si="20"/>
        <v/>
      </c>
      <c r="S108" s="37" t="str">
        <f t="shared" ref="S108:S138" si="21">IF(V108="","",B11)</f>
        <v/>
      </c>
      <c r="T108" s="18" t="str">
        <f t="shared" ref="T108:T138" si="22">IF(V108="","",K$6)</f>
        <v/>
      </c>
      <c r="U108" s="4" t="str">
        <f t="shared" ref="U108:U137" si="23">IF(V108="","",$K$7)</f>
        <v/>
      </c>
      <c r="V108" s="2" t="str">
        <f t="shared" ref="V108:V138" si="24">IF(K11&gt;0,K11,"")</f>
        <v/>
      </c>
    </row>
    <row r="109" spans="18:22">
      <c r="R109" s="4" t="str">
        <f t="shared" si="20"/>
        <v/>
      </c>
      <c r="S109" s="37" t="str">
        <f t="shared" si="21"/>
        <v/>
      </c>
      <c r="T109" s="18" t="str">
        <f t="shared" si="22"/>
        <v/>
      </c>
      <c r="U109" s="4" t="str">
        <f t="shared" si="23"/>
        <v/>
      </c>
      <c r="V109" s="2" t="str">
        <f t="shared" si="24"/>
        <v/>
      </c>
    </row>
    <row r="110" spans="18:22">
      <c r="R110" s="4" t="str">
        <f t="shared" si="20"/>
        <v/>
      </c>
      <c r="S110" s="37" t="str">
        <f t="shared" si="21"/>
        <v/>
      </c>
      <c r="T110" s="18" t="str">
        <f t="shared" si="22"/>
        <v/>
      </c>
      <c r="U110" s="4" t="str">
        <f t="shared" si="23"/>
        <v/>
      </c>
      <c r="V110" s="2" t="str">
        <f t="shared" si="24"/>
        <v/>
      </c>
    </row>
    <row r="111" spans="18:22">
      <c r="R111" s="4" t="str">
        <f t="shared" si="20"/>
        <v/>
      </c>
      <c r="S111" s="37" t="str">
        <f t="shared" si="21"/>
        <v/>
      </c>
      <c r="T111" s="18" t="str">
        <f t="shared" si="22"/>
        <v/>
      </c>
      <c r="U111" s="4" t="str">
        <f t="shared" si="23"/>
        <v/>
      </c>
      <c r="V111" s="2" t="str">
        <f t="shared" si="24"/>
        <v/>
      </c>
    </row>
    <row r="112" spans="18:22">
      <c r="R112" s="4" t="str">
        <f t="shared" si="20"/>
        <v/>
      </c>
      <c r="S112" s="37" t="str">
        <f t="shared" si="21"/>
        <v/>
      </c>
      <c r="T112" s="18" t="str">
        <f t="shared" si="22"/>
        <v/>
      </c>
      <c r="U112" s="4" t="str">
        <f t="shared" si="23"/>
        <v/>
      </c>
      <c r="V112" s="2" t="str">
        <f t="shared" si="24"/>
        <v/>
      </c>
    </row>
    <row r="113" spans="18:22">
      <c r="R113" s="4" t="str">
        <f t="shared" si="20"/>
        <v/>
      </c>
      <c r="S113" s="37" t="str">
        <f t="shared" si="21"/>
        <v/>
      </c>
      <c r="T113" s="18" t="str">
        <f t="shared" si="22"/>
        <v/>
      </c>
      <c r="U113" s="4" t="str">
        <f t="shared" si="23"/>
        <v/>
      </c>
      <c r="V113" s="2" t="str">
        <f t="shared" si="24"/>
        <v/>
      </c>
    </row>
    <row r="114" spans="18:22">
      <c r="R114" s="4" t="str">
        <f t="shared" si="20"/>
        <v/>
      </c>
      <c r="S114" s="37" t="str">
        <f t="shared" si="21"/>
        <v/>
      </c>
      <c r="T114" s="18" t="str">
        <f t="shared" si="22"/>
        <v/>
      </c>
      <c r="U114" s="4" t="str">
        <f t="shared" si="23"/>
        <v/>
      </c>
      <c r="V114" s="2" t="str">
        <f t="shared" si="24"/>
        <v/>
      </c>
    </row>
    <row r="115" spans="18:22">
      <c r="R115" s="4" t="str">
        <f t="shared" si="20"/>
        <v/>
      </c>
      <c r="S115" s="37" t="str">
        <f t="shared" si="21"/>
        <v/>
      </c>
      <c r="T115" s="18" t="str">
        <f t="shared" si="22"/>
        <v/>
      </c>
      <c r="U115" s="4" t="str">
        <f t="shared" si="23"/>
        <v/>
      </c>
      <c r="V115" s="2" t="str">
        <f t="shared" si="24"/>
        <v/>
      </c>
    </row>
    <row r="116" spans="18:22">
      <c r="R116" s="4" t="str">
        <f t="shared" si="20"/>
        <v/>
      </c>
      <c r="S116" s="37" t="str">
        <f t="shared" si="21"/>
        <v/>
      </c>
      <c r="T116" s="18" t="str">
        <f t="shared" si="22"/>
        <v/>
      </c>
      <c r="U116" s="4" t="str">
        <f t="shared" si="23"/>
        <v/>
      </c>
      <c r="V116" s="2" t="str">
        <f t="shared" si="24"/>
        <v/>
      </c>
    </row>
    <row r="117" spans="18:22">
      <c r="R117" s="4" t="str">
        <f t="shared" si="20"/>
        <v/>
      </c>
      <c r="S117" s="37" t="str">
        <f t="shared" si="21"/>
        <v/>
      </c>
      <c r="T117" s="18" t="str">
        <f t="shared" si="22"/>
        <v/>
      </c>
      <c r="U117" s="4" t="str">
        <f t="shared" si="23"/>
        <v/>
      </c>
      <c r="V117" s="2" t="str">
        <f t="shared" si="24"/>
        <v/>
      </c>
    </row>
    <row r="118" spans="18:22">
      <c r="R118" s="4" t="str">
        <f t="shared" si="20"/>
        <v/>
      </c>
      <c r="S118" s="37" t="str">
        <f t="shared" si="21"/>
        <v/>
      </c>
      <c r="T118" s="18" t="str">
        <f t="shared" si="22"/>
        <v/>
      </c>
      <c r="U118" s="4" t="str">
        <f t="shared" si="23"/>
        <v/>
      </c>
      <c r="V118" s="2" t="str">
        <f t="shared" si="24"/>
        <v/>
      </c>
    </row>
    <row r="119" spans="18:22">
      <c r="R119" s="4" t="str">
        <f t="shared" si="20"/>
        <v/>
      </c>
      <c r="S119" s="37" t="str">
        <f t="shared" si="21"/>
        <v/>
      </c>
      <c r="T119" s="18" t="str">
        <f t="shared" si="22"/>
        <v/>
      </c>
      <c r="U119" s="4" t="str">
        <f t="shared" si="23"/>
        <v/>
      </c>
      <c r="V119" s="2" t="str">
        <f t="shared" si="24"/>
        <v/>
      </c>
    </row>
    <row r="120" spans="18:22">
      <c r="R120" s="4" t="str">
        <f t="shared" si="20"/>
        <v/>
      </c>
      <c r="S120" s="37" t="str">
        <f t="shared" si="21"/>
        <v/>
      </c>
      <c r="T120" s="18" t="str">
        <f t="shared" si="22"/>
        <v/>
      </c>
      <c r="U120" s="4" t="str">
        <f t="shared" si="23"/>
        <v/>
      </c>
      <c r="V120" s="2" t="str">
        <f t="shared" si="24"/>
        <v/>
      </c>
    </row>
    <row r="121" spans="18:22">
      <c r="R121" s="4" t="str">
        <f t="shared" si="20"/>
        <v/>
      </c>
      <c r="S121" s="37" t="str">
        <f t="shared" si="21"/>
        <v/>
      </c>
      <c r="T121" s="18" t="str">
        <f t="shared" si="22"/>
        <v/>
      </c>
      <c r="U121" s="4" t="str">
        <f t="shared" si="23"/>
        <v/>
      </c>
      <c r="V121" s="2" t="str">
        <f t="shared" si="24"/>
        <v/>
      </c>
    </row>
    <row r="122" spans="18:22">
      <c r="R122" s="4" t="str">
        <f t="shared" si="20"/>
        <v/>
      </c>
      <c r="S122" s="37" t="str">
        <f t="shared" si="21"/>
        <v/>
      </c>
      <c r="T122" s="18" t="str">
        <f t="shared" si="22"/>
        <v/>
      </c>
      <c r="U122" s="4" t="str">
        <f t="shared" si="23"/>
        <v/>
      </c>
      <c r="V122" s="2" t="str">
        <f t="shared" si="24"/>
        <v/>
      </c>
    </row>
    <row r="123" spans="18:22">
      <c r="R123" s="4" t="str">
        <f t="shared" si="20"/>
        <v/>
      </c>
      <c r="S123" s="37" t="str">
        <f t="shared" si="21"/>
        <v/>
      </c>
      <c r="T123" s="18" t="str">
        <f t="shared" si="22"/>
        <v/>
      </c>
      <c r="U123" s="4" t="str">
        <f t="shared" si="23"/>
        <v/>
      </c>
      <c r="V123" s="2" t="str">
        <f t="shared" si="24"/>
        <v/>
      </c>
    </row>
    <row r="124" spans="18:22">
      <c r="R124" s="4" t="str">
        <f t="shared" si="20"/>
        <v/>
      </c>
      <c r="S124" s="37" t="str">
        <f t="shared" si="21"/>
        <v/>
      </c>
      <c r="T124" s="18" t="str">
        <f t="shared" si="22"/>
        <v/>
      </c>
      <c r="U124" s="4" t="str">
        <f t="shared" si="23"/>
        <v/>
      </c>
      <c r="V124" s="2" t="str">
        <f t="shared" si="24"/>
        <v/>
      </c>
    </row>
    <row r="125" spans="18:22">
      <c r="R125" s="4" t="str">
        <f t="shared" si="20"/>
        <v/>
      </c>
      <c r="S125" s="37" t="str">
        <f t="shared" si="21"/>
        <v/>
      </c>
      <c r="T125" s="18" t="str">
        <f t="shared" si="22"/>
        <v/>
      </c>
      <c r="U125" s="4" t="str">
        <f t="shared" si="23"/>
        <v/>
      </c>
      <c r="V125" s="2" t="str">
        <f t="shared" si="24"/>
        <v/>
      </c>
    </row>
    <row r="126" spans="18:22">
      <c r="R126" s="4" t="str">
        <f t="shared" si="20"/>
        <v/>
      </c>
      <c r="S126" s="37" t="str">
        <f t="shared" si="21"/>
        <v/>
      </c>
      <c r="T126" s="18" t="str">
        <f t="shared" si="22"/>
        <v/>
      </c>
      <c r="U126" s="4" t="str">
        <f t="shared" si="23"/>
        <v/>
      </c>
      <c r="V126" s="2" t="str">
        <f t="shared" si="24"/>
        <v/>
      </c>
    </row>
    <row r="127" spans="18:22">
      <c r="R127" s="4" t="str">
        <f t="shared" si="20"/>
        <v/>
      </c>
      <c r="S127" s="37" t="str">
        <f t="shared" si="21"/>
        <v/>
      </c>
      <c r="T127" s="18" t="str">
        <f t="shared" si="22"/>
        <v/>
      </c>
      <c r="U127" s="4" t="str">
        <f t="shared" si="23"/>
        <v/>
      </c>
      <c r="V127" s="2" t="str">
        <f t="shared" si="24"/>
        <v/>
      </c>
    </row>
    <row r="128" spans="18:22">
      <c r="R128" s="4" t="str">
        <f t="shared" si="20"/>
        <v/>
      </c>
      <c r="S128" s="37" t="str">
        <f t="shared" si="21"/>
        <v/>
      </c>
      <c r="T128" s="18" t="str">
        <f t="shared" si="22"/>
        <v/>
      </c>
      <c r="U128" s="4" t="str">
        <f t="shared" si="23"/>
        <v/>
      </c>
      <c r="V128" s="2" t="str">
        <f t="shared" si="24"/>
        <v/>
      </c>
    </row>
    <row r="129" spans="18:22">
      <c r="R129" s="4" t="str">
        <f t="shared" si="20"/>
        <v/>
      </c>
      <c r="S129" s="37" t="str">
        <f t="shared" si="21"/>
        <v/>
      </c>
      <c r="T129" s="18" t="str">
        <f t="shared" si="22"/>
        <v/>
      </c>
      <c r="U129" s="4" t="str">
        <f t="shared" si="23"/>
        <v/>
      </c>
      <c r="V129" s="2" t="str">
        <f t="shared" si="24"/>
        <v/>
      </c>
    </row>
    <row r="130" spans="18:22">
      <c r="R130" s="4" t="str">
        <f t="shared" si="20"/>
        <v/>
      </c>
      <c r="S130" s="37" t="str">
        <f t="shared" si="21"/>
        <v/>
      </c>
      <c r="T130" s="18" t="str">
        <f t="shared" si="22"/>
        <v/>
      </c>
      <c r="U130" s="4" t="str">
        <f t="shared" si="23"/>
        <v/>
      </c>
      <c r="V130" s="2" t="str">
        <f t="shared" si="24"/>
        <v/>
      </c>
    </row>
    <row r="131" spans="18:22">
      <c r="R131" s="4" t="str">
        <f t="shared" si="20"/>
        <v/>
      </c>
      <c r="S131" s="37" t="str">
        <f t="shared" si="21"/>
        <v/>
      </c>
      <c r="T131" s="18" t="str">
        <f t="shared" si="22"/>
        <v/>
      </c>
      <c r="U131" s="4" t="str">
        <f t="shared" si="23"/>
        <v/>
      </c>
      <c r="V131" s="2" t="str">
        <f t="shared" si="24"/>
        <v/>
      </c>
    </row>
    <row r="132" spans="18:22">
      <c r="R132" s="4" t="str">
        <f t="shared" si="20"/>
        <v/>
      </c>
      <c r="S132" s="37" t="str">
        <f t="shared" si="21"/>
        <v/>
      </c>
      <c r="T132" s="18" t="str">
        <f t="shared" si="22"/>
        <v/>
      </c>
      <c r="U132" s="4" t="str">
        <f t="shared" si="23"/>
        <v/>
      </c>
      <c r="V132" s="2" t="str">
        <f t="shared" si="24"/>
        <v/>
      </c>
    </row>
    <row r="133" spans="18:22">
      <c r="R133" s="4" t="str">
        <f t="shared" si="20"/>
        <v/>
      </c>
      <c r="S133" s="37" t="str">
        <f t="shared" si="21"/>
        <v/>
      </c>
      <c r="T133" s="18" t="str">
        <f t="shared" si="22"/>
        <v/>
      </c>
      <c r="U133" s="4" t="str">
        <f t="shared" si="23"/>
        <v/>
      </c>
      <c r="V133" s="2" t="str">
        <f t="shared" si="24"/>
        <v/>
      </c>
    </row>
    <row r="134" spans="18:22">
      <c r="R134" s="4" t="str">
        <f t="shared" si="20"/>
        <v/>
      </c>
      <c r="S134" s="37" t="str">
        <f t="shared" si="21"/>
        <v/>
      </c>
      <c r="T134" s="18" t="str">
        <f t="shared" si="22"/>
        <v/>
      </c>
      <c r="U134" s="4" t="str">
        <f t="shared" si="23"/>
        <v/>
      </c>
      <c r="V134" s="2" t="str">
        <f t="shared" si="24"/>
        <v/>
      </c>
    </row>
    <row r="135" spans="18:22">
      <c r="R135" s="4" t="str">
        <f t="shared" si="20"/>
        <v/>
      </c>
      <c r="S135" s="37" t="str">
        <f t="shared" si="21"/>
        <v/>
      </c>
      <c r="T135" s="18" t="str">
        <f t="shared" si="22"/>
        <v/>
      </c>
      <c r="U135" s="4" t="str">
        <f t="shared" si="23"/>
        <v/>
      </c>
      <c r="V135" s="2" t="str">
        <f t="shared" si="24"/>
        <v/>
      </c>
    </row>
    <row r="136" spans="18:22">
      <c r="R136" s="4" t="str">
        <f t="shared" si="20"/>
        <v/>
      </c>
      <c r="S136" s="37" t="str">
        <f t="shared" si="21"/>
        <v/>
      </c>
      <c r="T136" s="18" t="str">
        <f t="shared" si="22"/>
        <v/>
      </c>
      <c r="U136" s="4" t="str">
        <f t="shared" si="23"/>
        <v/>
      </c>
      <c r="V136" s="2" t="str">
        <f t="shared" si="24"/>
        <v/>
      </c>
    </row>
    <row r="137" spans="18:22">
      <c r="R137" s="4" t="str">
        <f t="shared" si="20"/>
        <v/>
      </c>
      <c r="S137" s="37" t="str">
        <f t="shared" si="21"/>
        <v/>
      </c>
      <c r="T137" s="18" t="str">
        <f t="shared" si="22"/>
        <v/>
      </c>
      <c r="U137" s="4" t="str">
        <f t="shared" si="23"/>
        <v/>
      </c>
      <c r="V137" s="2" t="str">
        <f t="shared" si="24"/>
        <v/>
      </c>
    </row>
    <row r="138" spans="18:22">
      <c r="R138" s="4" t="str">
        <f t="shared" si="20"/>
        <v/>
      </c>
      <c r="S138" s="37" t="str">
        <f t="shared" si="21"/>
        <v/>
      </c>
      <c r="T138" s="18" t="str">
        <f t="shared" si="22"/>
        <v/>
      </c>
      <c r="U138" s="4" t="str">
        <f t="shared" ref="U138:U169" si="25">IF(V138="","",$L$7)</f>
        <v/>
      </c>
      <c r="V138" s="2" t="str">
        <f t="shared" si="24"/>
        <v/>
      </c>
    </row>
    <row r="139" spans="18:22">
      <c r="R139" s="4" t="str">
        <f t="shared" si="20"/>
        <v/>
      </c>
      <c r="S139" s="37" t="str">
        <f t="shared" ref="S139:S169" si="26">IF(V139="","",B11)</f>
        <v/>
      </c>
      <c r="T139" s="18" t="str">
        <f t="shared" ref="T139:T169" si="27">IF(V139="","",L$6)</f>
        <v/>
      </c>
      <c r="U139" s="4" t="str">
        <f t="shared" si="25"/>
        <v/>
      </c>
      <c r="V139" s="2" t="str">
        <f t="shared" ref="V139:V169" si="28">IF(L11&gt;0,L11,"")</f>
        <v/>
      </c>
    </row>
    <row r="140" spans="18:22">
      <c r="R140" s="4" t="str">
        <f t="shared" si="20"/>
        <v/>
      </c>
      <c r="S140" s="37" t="str">
        <f t="shared" si="26"/>
        <v/>
      </c>
      <c r="T140" s="18" t="str">
        <f t="shared" si="27"/>
        <v/>
      </c>
      <c r="U140" s="4" t="str">
        <f t="shared" si="25"/>
        <v/>
      </c>
      <c r="V140" s="2" t="str">
        <f t="shared" si="28"/>
        <v/>
      </c>
    </row>
    <row r="141" spans="18:22">
      <c r="R141" s="4" t="str">
        <f t="shared" si="20"/>
        <v/>
      </c>
      <c r="S141" s="37" t="str">
        <f t="shared" si="26"/>
        <v/>
      </c>
      <c r="T141" s="18" t="str">
        <f t="shared" si="27"/>
        <v/>
      </c>
      <c r="U141" s="4" t="str">
        <f t="shared" si="25"/>
        <v/>
      </c>
      <c r="V141" s="2" t="str">
        <f t="shared" si="28"/>
        <v/>
      </c>
    </row>
    <row r="142" spans="18:22">
      <c r="R142" s="4" t="str">
        <f t="shared" si="20"/>
        <v/>
      </c>
      <c r="S142" s="37" t="str">
        <f t="shared" si="26"/>
        <v/>
      </c>
      <c r="T142" s="18" t="str">
        <f t="shared" si="27"/>
        <v/>
      </c>
      <c r="U142" s="4" t="str">
        <f t="shared" si="25"/>
        <v/>
      </c>
      <c r="V142" s="2" t="str">
        <f t="shared" si="28"/>
        <v/>
      </c>
    </row>
    <row r="143" spans="18:22">
      <c r="R143" s="4" t="str">
        <f t="shared" ref="R143:R200" si="29">IF(V143="","",$C$5)</f>
        <v/>
      </c>
      <c r="S143" s="37" t="str">
        <f t="shared" si="26"/>
        <v/>
      </c>
      <c r="T143" s="18" t="str">
        <f t="shared" si="27"/>
        <v/>
      </c>
      <c r="U143" s="4" t="str">
        <f t="shared" si="25"/>
        <v/>
      </c>
      <c r="V143" s="2" t="str">
        <f t="shared" si="28"/>
        <v/>
      </c>
    </row>
    <row r="144" spans="18:22">
      <c r="R144" s="4" t="str">
        <f t="shared" si="29"/>
        <v/>
      </c>
      <c r="S144" s="37" t="str">
        <f t="shared" si="26"/>
        <v/>
      </c>
      <c r="T144" s="18" t="str">
        <f t="shared" si="27"/>
        <v/>
      </c>
      <c r="U144" s="4" t="str">
        <f t="shared" si="25"/>
        <v/>
      </c>
      <c r="V144" s="2" t="str">
        <f t="shared" si="28"/>
        <v/>
      </c>
    </row>
    <row r="145" spans="18:22">
      <c r="R145" s="4" t="str">
        <f t="shared" si="29"/>
        <v/>
      </c>
      <c r="S145" s="37" t="str">
        <f t="shared" si="26"/>
        <v/>
      </c>
      <c r="T145" s="18" t="str">
        <f t="shared" si="27"/>
        <v/>
      </c>
      <c r="U145" s="4" t="str">
        <f t="shared" si="25"/>
        <v/>
      </c>
      <c r="V145" s="2" t="str">
        <f t="shared" si="28"/>
        <v/>
      </c>
    </row>
    <row r="146" spans="18:22">
      <c r="R146" s="4" t="str">
        <f t="shared" si="29"/>
        <v/>
      </c>
      <c r="S146" s="37" t="str">
        <f t="shared" si="26"/>
        <v/>
      </c>
      <c r="T146" s="18" t="str">
        <f t="shared" si="27"/>
        <v/>
      </c>
      <c r="U146" s="4" t="str">
        <f t="shared" si="25"/>
        <v/>
      </c>
      <c r="V146" s="2" t="str">
        <f t="shared" si="28"/>
        <v/>
      </c>
    </row>
    <row r="147" spans="18:22">
      <c r="R147" s="4" t="str">
        <f t="shared" si="29"/>
        <v/>
      </c>
      <c r="S147" s="37" t="str">
        <f t="shared" si="26"/>
        <v/>
      </c>
      <c r="T147" s="18" t="str">
        <f t="shared" si="27"/>
        <v/>
      </c>
      <c r="U147" s="4" t="str">
        <f t="shared" si="25"/>
        <v/>
      </c>
      <c r="V147" s="2" t="str">
        <f t="shared" si="28"/>
        <v/>
      </c>
    </row>
    <row r="148" spans="18:22">
      <c r="R148" s="4" t="str">
        <f t="shared" si="29"/>
        <v/>
      </c>
      <c r="S148" s="37" t="str">
        <f t="shared" si="26"/>
        <v/>
      </c>
      <c r="T148" s="18" t="str">
        <f t="shared" si="27"/>
        <v/>
      </c>
      <c r="U148" s="4" t="str">
        <f t="shared" si="25"/>
        <v/>
      </c>
      <c r="V148" s="2" t="str">
        <f t="shared" si="28"/>
        <v/>
      </c>
    </row>
    <row r="149" spans="18:22">
      <c r="R149" s="4" t="str">
        <f t="shared" si="29"/>
        <v/>
      </c>
      <c r="S149" s="37" t="str">
        <f t="shared" si="26"/>
        <v/>
      </c>
      <c r="T149" s="18" t="str">
        <f t="shared" si="27"/>
        <v/>
      </c>
      <c r="U149" s="4" t="str">
        <f t="shared" si="25"/>
        <v/>
      </c>
      <c r="V149" s="2" t="str">
        <f t="shared" si="28"/>
        <v/>
      </c>
    </row>
    <row r="150" spans="18:22">
      <c r="R150" s="4" t="str">
        <f t="shared" si="29"/>
        <v/>
      </c>
      <c r="S150" s="37" t="str">
        <f t="shared" si="26"/>
        <v/>
      </c>
      <c r="T150" s="18" t="str">
        <f t="shared" si="27"/>
        <v/>
      </c>
      <c r="U150" s="4" t="str">
        <f t="shared" si="25"/>
        <v/>
      </c>
      <c r="V150" s="2" t="str">
        <f t="shared" si="28"/>
        <v/>
      </c>
    </row>
    <row r="151" spans="18:22">
      <c r="R151" s="4" t="str">
        <f t="shared" si="29"/>
        <v/>
      </c>
      <c r="S151" s="37" t="str">
        <f t="shared" si="26"/>
        <v/>
      </c>
      <c r="T151" s="18" t="str">
        <f t="shared" si="27"/>
        <v/>
      </c>
      <c r="U151" s="4" t="str">
        <f t="shared" si="25"/>
        <v/>
      </c>
      <c r="V151" s="2" t="str">
        <f t="shared" si="28"/>
        <v/>
      </c>
    </row>
    <row r="152" spans="18:22">
      <c r="R152" s="4" t="str">
        <f t="shared" si="29"/>
        <v/>
      </c>
      <c r="S152" s="37" t="str">
        <f t="shared" si="26"/>
        <v/>
      </c>
      <c r="T152" s="18" t="str">
        <f t="shared" si="27"/>
        <v/>
      </c>
      <c r="U152" s="4" t="str">
        <f t="shared" si="25"/>
        <v/>
      </c>
      <c r="V152" s="2" t="str">
        <f t="shared" si="28"/>
        <v/>
      </c>
    </row>
    <row r="153" spans="18:22">
      <c r="R153" s="4" t="str">
        <f t="shared" si="29"/>
        <v/>
      </c>
      <c r="S153" s="37" t="str">
        <f t="shared" si="26"/>
        <v/>
      </c>
      <c r="T153" s="18" t="str">
        <f t="shared" si="27"/>
        <v/>
      </c>
      <c r="U153" s="4" t="str">
        <f t="shared" si="25"/>
        <v/>
      </c>
      <c r="V153" s="2" t="str">
        <f t="shared" si="28"/>
        <v/>
      </c>
    </row>
    <row r="154" spans="18:22">
      <c r="R154" s="4" t="str">
        <f t="shared" si="29"/>
        <v/>
      </c>
      <c r="S154" s="37" t="str">
        <f t="shared" si="26"/>
        <v/>
      </c>
      <c r="T154" s="18" t="str">
        <f t="shared" si="27"/>
        <v/>
      </c>
      <c r="U154" s="4" t="str">
        <f t="shared" si="25"/>
        <v/>
      </c>
      <c r="V154" s="2" t="str">
        <f t="shared" si="28"/>
        <v/>
      </c>
    </row>
    <row r="155" spans="18:22">
      <c r="R155" s="4" t="str">
        <f t="shared" si="29"/>
        <v/>
      </c>
      <c r="S155" s="37" t="str">
        <f t="shared" si="26"/>
        <v/>
      </c>
      <c r="T155" s="18" t="str">
        <f t="shared" si="27"/>
        <v/>
      </c>
      <c r="U155" s="4" t="str">
        <f t="shared" si="25"/>
        <v/>
      </c>
      <c r="V155" s="2" t="str">
        <f t="shared" si="28"/>
        <v/>
      </c>
    </row>
    <row r="156" spans="18:22">
      <c r="R156" s="4" t="str">
        <f t="shared" si="29"/>
        <v/>
      </c>
      <c r="S156" s="37" t="str">
        <f t="shared" si="26"/>
        <v/>
      </c>
      <c r="T156" s="18" t="str">
        <f t="shared" si="27"/>
        <v/>
      </c>
      <c r="U156" s="4" t="str">
        <f t="shared" si="25"/>
        <v/>
      </c>
      <c r="V156" s="2" t="str">
        <f t="shared" si="28"/>
        <v/>
      </c>
    </row>
    <row r="157" spans="18:22">
      <c r="R157" s="4" t="str">
        <f t="shared" si="29"/>
        <v/>
      </c>
      <c r="S157" s="37" t="str">
        <f t="shared" si="26"/>
        <v/>
      </c>
      <c r="T157" s="18" t="str">
        <f t="shared" si="27"/>
        <v/>
      </c>
      <c r="U157" s="4" t="str">
        <f t="shared" si="25"/>
        <v/>
      </c>
      <c r="V157" s="2" t="str">
        <f t="shared" si="28"/>
        <v/>
      </c>
    </row>
    <row r="158" spans="18:22">
      <c r="R158" s="4" t="str">
        <f t="shared" si="29"/>
        <v/>
      </c>
      <c r="S158" s="37" t="str">
        <f t="shared" si="26"/>
        <v/>
      </c>
      <c r="T158" s="18" t="str">
        <f t="shared" si="27"/>
        <v/>
      </c>
      <c r="U158" s="4" t="str">
        <f t="shared" si="25"/>
        <v/>
      </c>
      <c r="V158" s="2" t="str">
        <f t="shared" si="28"/>
        <v/>
      </c>
    </row>
    <row r="159" spans="18:22">
      <c r="R159" s="4" t="str">
        <f t="shared" si="29"/>
        <v/>
      </c>
      <c r="S159" s="37" t="str">
        <f t="shared" si="26"/>
        <v/>
      </c>
      <c r="T159" s="18" t="str">
        <f t="shared" si="27"/>
        <v/>
      </c>
      <c r="U159" s="4" t="str">
        <f t="shared" si="25"/>
        <v/>
      </c>
      <c r="V159" s="2" t="str">
        <f t="shared" si="28"/>
        <v/>
      </c>
    </row>
    <row r="160" spans="18:22">
      <c r="R160" s="4" t="str">
        <f t="shared" si="29"/>
        <v/>
      </c>
      <c r="S160" s="37" t="str">
        <f t="shared" si="26"/>
        <v/>
      </c>
      <c r="T160" s="18" t="str">
        <f t="shared" si="27"/>
        <v/>
      </c>
      <c r="U160" s="4" t="str">
        <f t="shared" si="25"/>
        <v/>
      </c>
      <c r="V160" s="2" t="str">
        <f t="shared" si="28"/>
        <v/>
      </c>
    </row>
    <row r="161" spans="18:22">
      <c r="R161" s="4" t="str">
        <f t="shared" si="29"/>
        <v/>
      </c>
      <c r="S161" s="37" t="str">
        <f t="shared" si="26"/>
        <v/>
      </c>
      <c r="T161" s="18" t="str">
        <f t="shared" si="27"/>
        <v/>
      </c>
      <c r="U161" s="4" t="str">
        <f t="shared" si="25"/>
        <v/>
      </c>
      <c r="V161" s="2" t="str">
        <f t="shared" si="28"/>
        <v/>
      </c>
    </row>
    <row r="162" spans="18:22">
      <c r="R162" s="4" t="str">
        <f t="shared" si="29"/>
        <v/>
      </c>
      <c r="S162" s="37" t="str">
        <f t="shared" si="26"/>
        <v/>
      </c>
      <c r="T162" s="18" t="str">
        <f t="shared" si="27"/>
        <v/>
      </c>
      <c r="U162" s="4" t="str">
        <f t="shared" si="25"/>
        <v/>
      </c>
      <c r="V162" s="2" t="str">
        <f t="shared" si="28"/>
        <v/>
      </c>
    </row>
    <row r="163" spans="18:22">
      <c r="R163" s="4" t="str">
        <f t="shared" si="29"/>
        <v/>
      </c>
      <c r="S163" s="37" t="str">
        <f t="shared" si="26"/>
        <v/>
      </c>
      <c r="T163" s="18" t="str">
        <f t="shared" si="27"/>
        <v/>
      </c>
      <c r="U163" s="4" t="str">
        <f t="shared" si="25"/>
        <v/>
      </c>
      <c r="V163" s="2" t="str">
        <f t="shared" si="28"/>
        <v/>
      </c>
    </row>
    <row r="164" spans="18:22">
      <c r="R164" s="4" t="str">
        <f t="shared" si="29"/>
        <v/>
      </c>
      <c r="S164" s="37" t="str">
        <f t="shared" si="26"/>
        <v/>
      </c>
      <c r="T164" s="18" t="str">
        <f t="shared" si="27"/>
        <v/>
      </c>
      <c r="U164" s="4" t="str">
        <f t="shared" si="25"/>
        <v/>
      </c>
      <c r="V164" s="2" t="str">
        <f t="shared" si="28"/>
        <v/>
      </c>
    </row>
    <row r="165" spans="18:22">
      <c r="R165" s="4" t="str">
        <f t="shared" si="29"/>
        <v/>
      </c>
      <c r="S165" s="37" t="str">
        <f t="shared" si="26"/>
        <v/>
      </c>
      <c r="T165" s="18" t="str">
        <f t="shared" si="27"/>
        <v/>
      </c>
      <c r="U165" s="4" t="str">
        <f t="shared" si="25"/>
        <v/>
      </c>
      <c r="V165" s="2" t="str">
        <f t="shared" si="28"/>
        <v/>
      </c>
    </row>
    <row r="166" spans="18:22">
      <c r="R166" s="4" t="str">
        <f t="shared" si="29"/>
        <v/>
      </c>
      <c r="S166" s="37" t="str">
        <f t="shared" si="26"/>
        <v/>
      </c>
      <c r="T166" s="18" t="str">
        <f t="shared" si="27"/>
        <v/>
      </c>
      <c r="U166" s="4" t="str">
        <f t="shared" si="25"/>
        <v/>
      </c>
      <c r="V166" s="2" t="str">
        <f t="shared" si="28"/>
        <v/>
      </c>
    </row>
    <row r="167" spans="18:22">
      <c r="R167" s="4" t="str">
        <f t="shared" si="29"/>
        <v/>
      </c>
      <c r="S167" s="37" t="str">
        <f t="shared" si="26"/>
        <v/>
      </c>
      <c r="T167" s="18" t="str">
        <f t="shared" si="27"/>
        <v/>
      </c>
      <c r="U167" s="4" t="str">
        <f t="shared" si="25"/>
        <v/>
      </c>
      <c r="V167" s="2" t="str">
        <f t="shared" si="28"/>
        <v/>
      </c>
    </row>
    <row r="168" spans="18:22">
      <c r="R168" s="4" t="str">
        <f t="shared" si="29"/>
        <v/>
      </c>
      <c r="S168" s="37" t="str">
        <f t="shared" si="26"/>
        <v/>
      </c>
      <c r="T168" s="18" t="str">
        <f t="shared" si="27"/>
        <v/>
      </c>
      <c r="U168" s="4" t="str">
        <f t="shared" si="25"/>
        <v/>
      </c>
      <c r="V168" s="2" t="str">
        <f t="shared" si="28"/>
        <v/>
      </c>
    </row>
    <row r="169" spans="18:22">
      <c r="R169" s="4" t="str">
        <f t="shared" si="29"/>
        <v/>
      </c>
      <c r="S169" s="37" t="str">
        <f t="shared" si="26"/>
        <v/>
      </c>
      <c r="T169" s="18" t="str">
        <f t="shared" si="27"/>
        <v/>
      </c>
      <c r="U169" s="4" t="str">
        <f t="shared" si="25"/>
        <v/>
      </c>
      <c r="V169" s="2" t="str">
        <f t="shared" si="28"/>
        <v/>
      </c>
    </row>
    <row r="170" spans="18:22">
      <c r="R170" s="4" t="str">
        <f t="shared" si="29"/>
        <v/>
      </c>
      <c r="S170" s="37" t="str">
        <f t="shared" ref="S170:S200" si="30">IF(V170="","",B11)</f>
        <v/>
      </c>
      <c r="T170" s="18" t="str">
        <f t="shared" ref="T170:T200" si="31">IF(V170="","",M$6)</f>
        <v/>
      </c>
      <c r="U170" s="4" t="str">
        <f t="shared" ref="U170:U200" si="32">IF(V170="","",$M$7)</f>
        <v/>
      </c>
      <c r="V170" s="2" t="str">
        <f t="shared" ref="V170:V200" si="33">IF(M11&gt;0,M11,"")</f>
        <v/>
      </c>
    </row>
    <row r="171" spans="18:22">
      <c r="R171" s="4" t="str">
        <f t="shared" si="29"/>
        <v/>
      </c>
      <c r="S171" s="37" t="str">
        <f t="shared" si="30"/>
        <v/>
      </c>
      <c r="T171" s="18" t="str">
        <f t="shared" si="31"/>
        <v/>
      </c>
      <c r="U171" s="4" t="str">
        <f t="shared" si="32"/>
        <v/>
      </c>
      <c r="V171" s="2" t="str">
        <f t="shared" si="33"/>
        <v/>
      </c>
    </row>
    <row r="172" spans="18:22">
      <c r="R172" s="4" t="str">
        <f t="shared" si="29"/>
        <v/>
      </c>
      <c r="S172" s="37" t="str">
        <f t="shared" si="30"/>
        <v/>
      </c>
      <c r="T172" s="18" t="str">
        <f t="shared" si="31"/>
        <v/>
      </c>
      <c r="U172" s="4" t="str">
        <f t="shared" si="32"/>
        <v/>
      </c>
      <c r="V172" s="2" t="str">
        <f t="shared" si="33"/>
        <v/>
      </c>
    </row>
    <row r="173" spans="18:22">
      <c r="R173" s="4" t="str">
        <f t="shared" si="29"/>
        <v/>
      </c>
      <c r="S173" s="37" t="str">
        <f t="shared" si="30"/>
        <v/>
      </c>
      <c r="T173" s="18" t="str">
        <f t="shared" si="31"/>
        <v/>
      </c>
      <c r="U173" s="4" t="str">
        <f t="shared" si="32"/>
        <v/>
      </c>
      <c r="V173" s="2" t="str">
        <f t="shared" si="33"/>
        <v/>
      </c>
    </row>
    <row r="174" spans="18:22">
      <c r="R174" s="4" t="str">
        <f t="shared" si="29"/>
        <v/>
      </c>
      <c r="S174" s="37" t="str">
        <f t="shared" si="30"/>
        <v/>
      </c>
      <c r="T174" s="18" t="str">
        <f t="shared" si="31"/>
        <v/>
      </c>
      <c r="U174" s="4" t="str">
        <f t="shared" si="32"/>
        <v/>
      </c>
      <c r="V174" s="2" t="str">
        <f t="shared" si="33"/>
        <v/>
      </c>
    </row>
    <row r="175" spans="18:22">
      <c r="R175" s="4" t="str">
        <f t="shared" si="29"/>
        <v/>
      </c>
      <c r="S175" s="37" t="str">
        <f t="shared" si="30"/>
        <v/>
      </c>
      <c r="T175" s="18" t="str">
        <f t="shared" si="31"/>
        <v/>
      </c>
      <c r="U175" s="4" t="str">
        <f t="shared" si="32"/>
        <v/>
      </c>
      <c r="V175" s="2" t="str">
        <f t="shared" si="33"/>
        <v/>
      </c>
    </row>
    <row r="176" spans="18:22">
      <c r="R176" s="4" t="str">
        <f t="shared" si="29"/>
        <v/>
      </c>
      <c r="S176" s="37" t="str">
        <f t="shared" si="30"/>
        <v/>
      </c>
      <c r="T176" s="18" t="str">
        <f t="shared" si="31"/>
        <v/>
      </c>
      <c r="U176" s="4" t="str">
        <f t="shared" si="32"/>
        <v/>
      </c>
      <c r="V176" s="2" t="str">
        <f t="shared" si="33"/>
        <v/>
      </c>
    </row>
    <row r="177" spans="18:22">
      <c r="R177" s="4" t="str">
        <f t="shared" si="29"/>
        <v/>
      </c>
      <c r="S177" s="37" t="str">
        <f t="shared" si="30"/>
        <v/>
      </c>
      <c r="T177" s="18" t="str">
        <f t="shared" si="31"/>
        <v/>
      </c>
      <c r="U177" s="4" t="str">
        <f t="shared" si="32"/>
        <v/>
      </c>
      <c r="V177" s="2" t="str">
        <f t="shared" si="33"/>
        <v/>
      </c>
    </row>
    <row r="178" spans="18:22">
      <c r="R178" s="4" t="str">
        <f t="shared" si="29"/>
        <v/>
      </c>
      <c r="S178" s="37" t="str">
        <f t="shared" si="30"/>
        <v/>
      </c>
      <c r="T178" s="18" t="str">
        <f t="shared" si="31"/>
        <v/>
      </c>
      <c r="U178" s="4" t="str">
        <f t="shared" si="32"/>
        <v/>
      </c>
      <c r="V178" s="2" t="str">
        <f t="shared" si="33"/>
        <v/>
      </c>
    </row>
    <row r="179" spans="18:22">
      <c r="R179" s="4" t="str">
        <f t="shared" si="29"/>
        <v/>
      </c>
      <c r="S179" s="37" t="str">
        <f t="shared" si="30"/>
        <v/>
      </c>
      <c r="T179" s="18" t="str">
        <f t="shared" si="31"/>
        <v/>
      </c>
      <c r="U179" s="4" t="str">
        <f t="shared" si="32"/>
        <v/>
      </c>
      <c r="V179" s="2" t="str">
        <f t="shared" si="33"/>
        <v/>
      </c>
    </row>
    <row r="180" spans="18:22">
      <c r="R180" s="4" t="str">
        <f t="shared" si="29"/>
        <v/>
      </c>
      <c r="S180" s="37" t="str">
        <f t="shared" si="30"/>
        <v/>
      </c>
      <c r="T180" s="18" t="str">
        <f t="shared" si="31"/>
        <v/>
      </c>
      <c r="U180" s="4" t="str">
        <f t="shared" si="32"/>
        <v/>
      </c>
      <c r="V180" s="2" t="str">
        <f t="shared" si="33"/>
        <v/>
      </c>
    </row>
    <row r="181" spans="18:22">
      <c r="R181" s="4" t="str">
        <f t="shared" si="29"/>
        <v/>
      </c>
      <c r="S181" s="37" t="str">
        <f t="shared" si="30"/>
        <v/>
      </c>
      <c r="T181" s="18" t="str">
        <f t="shared" si="31"/>
        <v/>
      </c>
      <c r="U181" s="4" t="str">
        <f t="shared" si="32"/>
        <v/>
      </c>
      <c r="V181" s="2" t="str">
        <f t="shared" si="33"/>
        <v/>
      </c>
    </row>
    <row r="182" spans="18:22">
      <c r="R182" s="4" t="str">
        <f t="shared" si="29"/>
        <v/>
      </c>
      <c r="S182" s="37" t="str">
        <f t="shared" si="30"/>
        <v/>
      </c>
      <c r="T182" s="18" t="str">
        <f t="shared" si="31"/>
        <v/>
      </c>
      <c r="U182" s="4" t="str">
        <f t="shared" si="32"/>
        <v/>
      </c>
      <c r="V182" s="2" t="str">
        <f t="shared" si="33"/>
        <v/>
      </c>
    </row>
    <row r="183" spans="18:22">
      <c r="R183" s="4" t="str">
        <f t="shared" si="29"/>
        <v/>
      </c>
      <c r="S183" s="37" t="str">
        <f t="shared" si="30"/>
        <v/>
      </c>
      <c r="T183" s="18" t="str">
        <f t="shared" si="31"/>
        <v/>
      </c>
      <c r="U183" s="4" t="str">
        <f t="shared" si="32"/>
        <v/>
      </c>
      <c r="V183" s="2" t="str">
        <f t="shared" si="33"/>
        <v/>
      </c>
    </row>
    <row r="184" spans="18:22">
      <c r="R184" s="4" t="str">
        <f t="shared" si="29"/>
        <v/>
      </c>
      <c r="S184" s="37" t="str">
        <f t="shared" si="30"/>
        <v/>
      </c>
      <c r="T184" s="18" t="str">
        <f t="shared" si="31"/>
        <v/>
      </c>
      <c r="U184" s="4" t="str">
        <f t="shared" si="32"/>
        <v/>
      </c>
      <c r="V184" s="2" t="str">
        <f t="shared" si="33"/>
        <v/>
      </c>
    </row>
    <row r="185" spans="18:22">
      <c r="R185" s="4" t="str">
        <f t="shared" si="29"/>
        <v/>
      </c>
      <c r="S185" s="37" t="str">
        <f t="shared" si="30"/>
        <v/>
      </c>
      <c r="T185" s="18" t="str">
        <f t="shared" si="31"/>
        <v/>
      </c>
      <c r="U185" s="4" t="str">
        <f t="shared" si="32"/>
        <v/>
      </c>
      <c r="V185" s="2" t="str">
        <f t="shared" si="33"/>
        <v/>
      </c>
    </row>
    <row r="186" spans="18:22">
      <c r="R186" s="4" t="str">
        <f t="shared" si="29"/>
        <v/>
      </c>
      <c r="S186" s="37" t="str">
        <f t="shared" si="30"/>
        <v/>
      </c>
      <c r="T186" s="18" t="str">
        <f t="shared" si="31"/>
        <v/>
      </c>
      <c r="U186" s="4" t="str">
        <f t="shared" si="32"/>
        <v/>
      </c>
      <c r="V186" s="2" t="str">
        <f t="shared" si="33"/>
        <v/>
      </c>
    </row>
    <row r="187" spans="18:22">
      <c r="R187" s="4" t="str">
        <f t="shared" si="29"/>
        <v/>
      </c>
      <c r="S187" s="37" t="str">
        <f t="shared" si="30"/>
        <v/>
      </c>
      <c r="T187" s="18" t="str">
        <f t="shared" si="31"/>
        <v/>
      </c>
      <c r="U187" s="4" t="str">
        <f t="shared" si="32"/>
        <v/>
      </c>
      <c r="V187" s="2" t="str">
        <f t="shared" si="33"/>
        <v/>
      </c>
    </row>
    <row r="188" spans="18:22">
      <c r="R188" s="4" t="str">
        <f t="shared" si="29"/>
        <v/>
      </c>
      <c r="S188" s="37" t="str">
        <f t="shared" si="30"/>
        <v/>
      </c>
      <c r="T188" s="18" t="str">
        <f t="shared" si="31"/>
        <v/>
      </c>
      <c r="U188" s="4" t="str">
        <f t="shared" si="32"/>
        <v/>
      </c>
      <c r="V188" s="2" t="str">
        <f t="shared" si="33"/>
        <v/>
      </c>
    </row>
    <row r="189" spans="18:22">
      <c r="R189" s="4" t="str">
        <f t="shared" si="29"/>
        <v/>
      </c>
      <c r="S189" s="37" t="str">
        <f t="shared" si="30"/>
        <v/>
      </c>
      <c r="T189" s="18" t="str">
        <f t="shared" si="31"/>
        <v/>
      </c>
      <c r="U189" s="4" t="str">
        <f t="shared" si="32"/>
        <v/>
      </c>
      <c r="V189" s="2" t="str">
        <f t="shared" si="33"/>
        <v/>
      </c>
    </row>
    <row r="190" spans="18:22">
      <c r="R190" s="4" t="str">
        <f t="shared" si="29"/>
        <v/>
      </c>
      <c r="S190" s="37" t="str">
        <f t="shared" si="30"/>
        <v/>
      </c>
      <c r="T190" s="18" t="str">
        <f t="shared" si="31"/>
        <v/>
      </c>
      <c r="U190" s="4" t="str">
        <f t="shared" si="32"/>
        <v/>
      </c>
      <c r="V190" s="2" t="str">
        <f t="shared" si="33"/>
        <v/>
      </c>
    </row>
    <row r="191" spans="18:22">
      <c r="R191" s="4" t="str">
        <f t="shared" si="29"/>
        <v/>
      </c>
      <c r="S191" s="37" t="str">
        <f t="shared" si="30"/>
        <v/>
      </c>
      <c r="T191" s="18" t="str">
        <f t="shared" si="31"/>
        <v/>
      </c>
      <c r="U191" s="4" t="str">
        <f t="shared" si="32"/>
        <v/>
      </c>
      <c r="V191" s="2" t="str">
        <f t="shared" si="33"/>
        <v/>
      </c>
    </row>
    <row r="192" spans="18:22">
      <c r="R192" s="4" t="str">
        <f t="shared" si="29"/>
        <v/>
      </c>
      <c r="S192" s="37" t="str">
        <f t="shared" si="30"/>
        <v/>
      </c>
      <c r="T192" s="18" t="str">
        <f t="shared" si="31"/>
        <v/>
      </c>
      <c r="U192" s="4" t="str">
        <f t="shared" si="32"/>
        <v/>
      </c>
      <c r="V192" s="2" t="str">
        <f t="shared" si="33"/>
        <v/>
      </c>
    </row>
    <row r="193" spans="18:22">
      <c r="R193" s="4" t="str">
        <f t="shared" si="29"/>
        <v/>
      </c>
      <c r="S193" s="37" t="str">
        <f t="shared" si="30"/>
        <v/>
      </c>
      <c r="T193" s="18" t="str">
        <f t="shared" si="31"/>
        <v/>
      </c>
      <c r="U193" s="4" t="str">
        <f t="shared" si="32"/>
        <v/>
      </c>
      <c r="V193" s="2" t="str">
        <f t="shared" si="33"/>
        <v/>
      </c>
    </row>
    <row r="194" spans="18:22">
      <c r="R194" s="4" t="str">
        <f t="shared" si="29"/>
        <v/>
      </c>
      <c r="S194" s="37" t="str">
        <f t="shared" si="30"/>
        <v/>
      </c>
      <c r="T194" s="18" t="str">
        <f t="shared" si="31"/>
        <v/>
      </c>
      <c r="U194" s="4" t="str">
        <f t="shared" si="32"/>
        <v/>
      </c>
      <c r="V194" s="2" t="str">
        <f t="shared" si="33"/>
        <v/>
      </c>
    </row>
    <row r="195" spans="18:22">
      <c r="R195" s="4" t="str">
        <f t="shared" si="29"/>
        <v/>
      </c>
      <c r="S195" s="37" t="str">
        <f t="shared" si="30"/>
        <v/>
      </c>
      <c r="T195" s="18" t="str">
        <f t="shared" si="31"/>
        <v/>
      </c>
      <c r="U195" s="4" t="str">
        <f t="shared" si="32"/>
        <v/>
      </c>
      <c r="V195" s="2" t="str">
        <f t="shared" si="33"/>
        <v/>
      </c>
    </row>
    <row r="196" spans="18:22">
      <c r="R196" s="4" t="str">
        <f t="shared" si="29"/>
        <v/>
      </c>
      <c r="S196" s="37" t="str">
        <f t="shared" si="30"/>
        <v/>
      </c>
      <c r="T196" s="18" t="str">
        <f t="shared" si="31"/>
        <v/>
      </c>
      <c r="U196" s="4" t="str">
        <f t="shared" si="32"/>
        <v/>
      </c>
      <c r="V196" s="2" t="str">
        <f t="shared" si="33"/>
        <v/>
      </c>
    </row>
    <row r="197" spans="18:22">
      <c r="R197" s="4" t="str">
        <f t="shared" si="29"/>
        <v/>
      </c>
      <c r="S197" s="37" t="str">
        <f t="shared" si="30"/>
        <v/>
      </c>
      <c r="T197" s="18" t="str">
        <f t="shared" si="31"/>
        <v/>
      </c>
      <c r="U197" s="4" t="str">
        <f t="shared" si="32"/>
        <v/>
      </c>
      <c r="V197" s="2" t="str">
        <f t="shared" si="33"/>
        <v/>
      </c>
    </row>
    <row r="198" spans="18:22">
      <c r="R198" s="4" t="str">
        <f t="shared" si="29"/>
        <v/>
      </c>
      <c r="S198" s="37" t="str">
        <f t="shared" si="30"/>
        <v/>
      </c>
      <c r="T198" s="18" t="str">
        <f t="shared" si="31"/>
        <v/>
      </c>
      <c r="U198" s="4" t="str">
        <f t="shared" si="32"/>
        <v/>
      </c>
      <c r="V198" s="2" t="str">
        <f t="shared" si="33"/>
        <v/>
      </c>
    </row>
    <row r="199" spans="18:22">
      <c r="R199" s="4" t="str">
        <f t="shared" si="29"/>
        <v/>
      </c>
      <c r="S199" s="37" t="str">
        <f t="shared" si="30"/>
        <v/>
      </c>
      <c r="T199" s="18" t="str">
        <f t="shared" si="31"/>
        <v/>
      </c>
      <c r="U199" s="4" t="str">
        <f t="shared" si="32"/>
        <v/>
      </c>
      <c r="V199" s="2" t="str">
        <f t="shared" si="33"/>
        <v/>
      </c>
    </row>
    <row r="200" spans="18:22">
      <c r="R200" s="4" t="str">
        <f t="shared" si="29"/>
        <v/>
      </c>
      <c r="S200" s="37" t="str">
        <f t="shared" si="30"/>
        <v/>
      </c>
      <c r="T200" s="18" t="str">
        <f t="shared" si="31"/>
        <v/>
      </c>
      <c r="U200" s="4" t="str">
        <f t="shared" si="32"/>
        <v/>
      </c>
      <c r="V200" s="2" t="str">
        <f t="shared" si="33"/>
        <v/>
      </c>
    </row>
    <row r="201" spans="18:22">
      <c r="R201" s="4" t="str">
        <f t="shared" ref="R201:R231" si="34">IF(V201="","",$C$5)</f>
        <v/>
      </c>
      <c r="S201" s="37" t="str">
        <f t="shared" ref="S201:S231" si="35">IF(V201="","",B11)</f>
        <v/>
      </c>
      <c r="T201" s="18" t="str">
        <f t="shared" ref="T201:T231" si="36">IF(V201="","",N$6)</f>
        <v/>
      </c>
      <c r="U201" s="4" t="str">
        <f t="shared" ref="U201:U231" si="37">IF(V201="","",$N$7)</f>
        <v/>
      </c>
      <c r="V201" s="2" t="str">
        <f t="shared" ref="V201:V231" si="38">IF(N11&gt;0,N11,"")</f>
        <v/>
      </c>
    </row>
    <row r="202" spans="18:22">
      <c r="R202" s="4" t="str">
        <f t="shared" si="34"/>
        <v/>
      </c>
      <c r="S202" s="37" t="str">
        <f t="shared" si="35"/>
        <v/>
      </c>
      <c r="T202" s="18" t="str">
        <f t="shared" si="36"/>
        <v/>
      </c>
      <c r="U202" s="4" t="str">
        <f t="shared" si="37"/>
        <v/>
      </c>
      <c r="V202" s="2" t="str">
        <f t="shared" si="38"/>
        <v/>
      </c>
    </row>
    <row r="203" spans="18:22">
      <c r="R203" s="4" t="str">
        <f t="shared" si="34"/>
        <v/>
      </c>
      <c r="S203" s="37" t="str">
        <f t="shared" si="35"/>
        <v/>
      </c>
      <c r="T203" s="18" t="str">
        <f t="shared" si="36"/>
        <v/>
      </c>
      <c r="U203" s="4" t="str">
        <f t="shared" si="37"/>
        <v/>
      </c>
      <c r="V203" s="2" t="str">
        <f t="shared" si="38"/>
        <v/>
      </c>
    </row>
    <row r="204" spans="18:22">
      <c r="R204" s="4" t="str">
        <f t="shared" si="34"/>
        <v/>
      </c>
      <c r="S204" s="37" t="str">
        <f t="shared" si="35"/>
        <v/>
      </c>
      <c r="T204" s="18" t="str">
        <f t="shared" si="36"/>
        <v/>
      </c>
      <c r="U204" s="4" t="str">
        <f t="shared" si="37"/>
        <v/>
      </c>
      <c r="V204" s="2" t="str">
        <f t="shared" si="38"/>
        <v/>
      </c>
    </row>
    <row r="205" spans="18:22">
      <c r="R205" s="4" t="str">
        <f t="shared" si="34"/>
        <v/>
      </c>
      <c r="S205" s="37" t="str">
        <f t="shared" si="35"/>
        <v/>
      </c>
      <c r="T205" s="18" t="str">
        <f t="shared" si="36"/>
        <v/>
      </c>
      <c r="U205" s="4" t="str">
        <f t="shared" si="37"/>
        <v/>
      </c>
      <c r="V205" s="2" t="str">
        <f t="shared" si="38"/>
        <v/>
      </c>
    </row>
    <row r="206" spans="18:22">
      <c r="R206" s="4" t="str">
        <f t="shared" si="34"/>
        <v/>
      </c>
      <c r="S206" s="37" t="str">
        <f t="shared" si="35"/>
        <v/>
      </c>
      <c r="T206" s="18" t="str">
        <f t="shared" si="36"/>
        <v/>
      </c>
      <c r="U206" s="4" t="str">
        <f t="shared" si="37"/>
        <v/>
      </c>
      <c r="V206" s="2" t="str">
        <f t="shared" si="38"/>
        <v/>
      </c>
    </row>
    <row r="207" spans="18:22">
      <c r="R207" s="4" t="str">
        <f t="shared" si="34"/>
        <v/>
      </c>
      <c r="S207" s="37" t="str">
        <f t="shared" si="35"/>
        <v/>
      </c>
      <c r="T207" s="18" t="str">
        <f t="shared" si="36"/>
        <v/>
      </c>
      <c r="U207" s="4" t="str">
        <f t="shared" si="37"/>
        <v/>
      </c>
      <c r="V207" s="2" t="str">
        <f t="shared" si="38"/>
        <v/>
      </c>
    </row>
    <row r="208" spans="18:22">
      <c r="R208" s="4" t="str">
        <f t="shared" si="34"/>
        <v/>
      </c>
      <c r="S208" s="37" t="str">
        <f t="shared" si="35"/>
        <v/>
      </c>
      <c r="T208" s="18" t="str">
        <f t="shared" si="36"/>
        <v/>
      </c>
      <c r="U208" s="4" t="str">
        <f t="shared" si="37"/>
        <v/>
      </c>
      <c r="V208" s="2" t="str">
        <f t="shared" si="38"/>
        <v/>
      </c>
    </row>
    <row r="209" spans="18:22">
      <c r="R209" s="4" t="str">
        <f t="shared" si="34"/>
        <v/>
      </c>
      <c r="S209" s="37" t="str">
        <f t="shared" si="35"/>
        <v/>
      </c>
      <c r="T209" s="18" t="str">
        <f t="shared" si="36"/>
        <v/>
      </c>
      <c r="U209" s="4" t="str">
        <f t="shared" si="37"/>
        <v/>
      </c>
      <c r="V209" s="2" t="str">
        <f t="shared" si="38"/>
        <v/>
      </c>
    </row>
    <row r="210" spans="18:22">
      <c r="R210" s="4" t="str">
        <f t="shared" si="34"/>
        <v/>
      </c>
      <c r="S210" s="37" t="str">
        <f t="shared" si="35"/>
        <v/>
      </c>
      <c r="T210" s="18" t="str">
        <f t="shared" si="36"/>
        <v/>
      </c>
      <c r="U210" s="4" t="str">
        <f t="shared" si="37"/>
        <v/>
      </c>
      <c r="V210" s="2" t="str">
        <f t="shared" si="38"/>
        <v/>
      </c>
    </row>
    <row r="211" spans="18:22">
      <c r="R211" s="4" t="str">
        <f t="shared" si="34"/>
        <v/>
      </c>
      <c r="S211" s="37" t="str">
        <f t="shared" si="35"/>
        <v/>
      </c>
      <c r="T211" s="18" t="str">
        <f t="shared" si="36"/>
        <v/>
      </c>
      <c r="U211" s="4" t="str">
        <f t="shared" si="37"/>
        <v/>
      </c>
      <c r="V211" s="2" t="str">
        <f t="shared" si="38"/>
        <v/>
      </c>
    </row>
    <row r="212" spans="18:22">
      <c r="R212" s="4" t="str">
        <f t="shared" si="34"/>
        <v/>
      </c>
      <c r="S212" s="37" t="str">
        <f t="shared" si="35"/>
        <v/>
      </c>
      <c r="T212" s="18" t="str">
        <f t="shared" si="36"/>
        <v/>
      </c>
      <c r="U212" s="4" t="str">
        <f t="shared" si="37"/>
        <v/>
      </c>
      <c r="V212" s="2" t="str">
        <f t="shared" si="38"/>
        <v/>
      </c>
    </row>
    <row r="213" spans="18:22">
      <c r="R213" s="4" t="str">
        <f t="shared" si="34"/>
        <v/>
      </c>
      <c r="S213" s="37" t="str">
        <f t="shared" si="35"/>
        <v/>
      </c>
      <c r="T213" s="18" t="str">
        <f t="shared" si="36"/>
        <v/>
      </c>
      <c r="U213" s="4" t="str">
        <f t="shared" si="37"/>
        <v/>
      </c>
      <c r="V213" s="2" t="str">
        <f t="shared" si="38"/>
        <v/>
      </c>
    </row>
    <row r="214" spans="18:22">
      <c r="R214" s="4" t="str">
        <f t="shared" si="34"/>
        <v/>
      </c>
      <c r="S214" s="37" t="str">
        <f t="shared" si="35"/>
        <v/>
      </c>
      <c r="T214" s="18" t="str">
        <f t="shared" si="36"/>
        <v/>
      </c>
      <c r="U214" s="4" t="str">
        <f t="shared" si="37"/>
        <v/>
      </c>
      <c r="V214" s="2" t="str">
        <f t="shared" si="38"/>
        <v/>
      </c>
    </row>
    <row r="215" spans="18:22">
      <c r="R215" s="4" t="str">
        <f t="shared" si="34"/>
        <v/>
      </c>
      <c r="S215" s="37" t="str">
        <f t="shared" si="35"/>
        <v/>
      </c>
      <c r="T215" s="18" t="str">
        <f t="shared" si="36"/>
        <v/>
      </c>
      <c r="U215" s="4" t="str">
        <f t="shared" si="37"/>
        <v/>
      </c>
      <c r="V215" s="2" t="str">
        <f t="shared" si="38"/>
        <v/>
      </c>
    </row>
    <row r="216" spans="18:22">
      <c r="R216" s="4" t="str">
        <f t="shared" si="34"/>
        <v/>
      </c>
      <c r="S216" s="37" t="str">
        <f t="shared" si="35"/>
        <v/>
      </c>
      <c r="T216" s="18" t="str">
        <f t="shared" si="36"/>
        <v/>
      </c>
      <c r="U216" s="4" t="str">
        <f t="shared" si="37"/>
        <v/>
      </c>
      <c r="V216" s="2" t="str">
        <f t="shared" si="38"/>
        <v/>
      </c>
    </row>
    <row r="217" spans="18:22">
      <c r="R217" s="4" t="str">
        <f t="shared" si="34"/>
        <v/>
      </c>
      <c r="S217" s="37" t="str">
        <f t="shared" si="35"/>
        <v/>
      </c>
      <c r="T217" s="18" t="str">
        <f t="shared" si="36"/>
        <v/>
      </c>
      <c r="U217" s="4" t="str">
        <f t="shared" si="37"/>
        <v/>
      </c>
      <c r="V217" s="2" t="str">
        <f t="shared" si="38"/>
        <v/>
      </c>
    </row>
    <row r="218" spans="18:22">
      <c r="R218" s="4" t="str">
        <f t="shared" si="34"/>
        <v/>
      </c>
      <c r="S218" s="37" t="str">
        <f t="shared" si="35"/>
        <v/>
      </c>
      <c r="T218" s="18" t="str">
        <f t="shared" si="36"/>
        <v/>
      </c>
      <c r="U218" s="4" t="str">
        <f t="shared" si="37"/>
        <v/>
      </c>
      <c r="V218" s="2" t="str">
        <f t="shared" si="38"/>
        <v/>
      </c>
    </row>
    <row r="219" spans="18:22">
      <c r="R219" s="4" t="str">
        <f t="shared" si="34"/>
        <v/>
      </c>
      <c r="S219" s="37" t="str">
        <f t="shared" si="35"/>
        <v/>
      </c>
      <c r="T219" s="18" t="str">
        <f t="shared" si="36"/>
        <v/>
      </c>
      <c r="U219" s="4" t="str">
        <f t="shared" si="37"/>
        <v/>
      </c>
      <c r="V219" s="2" t="str">
        <f t="shared" si="38"/>
        <v/>
      </c>
    </row>
    <row r="220" spans="18:22">
      <c r="R220" s="4" t="str">
        <f t="shared" si="34"/>
        <v/>
      </c>
      <c r="S220" s="37" t="str">
        <f t="shared" si="35"/>
        <v/>
      </c>
      <c r="T220" s="18" t="str">
        <f t="shared" si="36"/>
        <v/>
      </c>
      <c r="U220" s="4" t="str">
        <f t="shared" si="37"/>
        <v/>
      </c>
      <c r="V220" s="2" t="str">
        <f t="shared" si="38"/>
        <v/>
      </c>
    </row>
    <row r="221" spans="18:22">
      <c r="R221" s="4" t="str">
        <f t="shared" si="34"/>
        <v/>
      </c>
      <c r="S221" s="37" t="str">
        <f t="shared" si="35"/>
        <v/>
      </c>
      <c r="T221" s="18" t="str">
        <f t="shared" si="36"/>
        <v/>
      </c>
      <c r="U221" s="4" t="str">
        <f t="shared" si="37"/>
        <v/>
      </c>
      <c r="V221" s="2" t="str">
        <f t="shared" si="38"/>
        <v/>
      </c>
    </row>
    <row r="222" spans="18:22">
      <c r="R222" s="4" t="str">
        <f t="shared" si="34"/>
        <v/>
      </c>
      <c r="S222" s="37" t="str">
        <f t="shared" si="35"/>
        <v/>
      </c>
      <c r="T222" s="18" t="str">
        <f t="shared" si="36"/>
        <v/>
      </c>
      <c r="U222" s="4" t="str">
        <f t="shared" si="37"/>
        <v/>
      </c>
      <c r="V222" s="2" t="str">
        <f t="shared" si="38"/>
        <v/>
      </c>
    </row>
    <row r="223" spans="18:22">
      <c r="R223" s="4" t="str">
        <f t="shared" si="34"/>
        <v/>
      </c>
      <c r="S223" s="37" t="str">
        <f t="shared" si="35"/>
        <v/>
      </c>
      <c r="T223" s="18" t="str">
        <f t="shared" si="36"/>
        <v/>
      </c>
      <c r="U223" s="4" t="str">
        <f t="shared" si="37"/>
        <v/>
      </c>
      <c r="V223" s="2" t="str">
        <f t="shared" si="38"/>
        <v/>
      </c>
    </row>
    <row r="224" spans="18:22">
      <c r="R224" s="4" t="str">
        <f t="shared" si="34"/>
        <v/>
      </c>
      <c r="S224" s="37" t="str">
        <f t="shared" si="35"/>
        <v/>
      </c>
      <c r="T224" s="18" t="str">
        <f t="shared" si="36"/>
        <v/>
      </c>
      <c r="U224" s="4" t="str">
        <f t="shared" si="37"/>
        <v/>
      </c>
      <c r="V224" s="2" t="str">
        <f t="shared" si="38"/>
        <v/>
      </c>
    </row>
    <row r="225" spans="18:23">
      <c r="R225" s="4" t="str">
        <f t="shared" si="34"/>
        <v/>
      </c>
      <c r="S225" s="37" t="str">
        <f t="shared" si="35"/>
        <v/>
      </c>
      <c r="T225" s="18" t="str">
        <f t="shared" si="36"/>
        <v/>
      </c>
      <c r="U225" s="4" t="str">
        <f t="shared" si="37"/>
        <v/>
      </c>
      <c r="V225" s="2" t="str">
        <f t="shared" si="38"/>
        <v/>
      </c>
    </row>
    <row r="226" spans="18:23">
      <c r="R226" s="4" t="str">
        <f t="shared" si="34"/>
        <v/>
      </c>
      <c r="S226" s="37" t="str">
        <f t="shared" si="35"/>
        <v/>
      </c>
      <c r="T226" s="18" t="str">
        <f t="shared" si="36"/>
        <v/>
      </c>
      <c r="U226" s="4" t="str">
        <f t="shared" si="37"/>
        <v/>
      </c>
      <c r="V226" s="2" t="str">
        <f t="shared" si="38"/>
        <v/>
      </c>
    </row>
    <row r="227" spans="18:23">
      <c r="R227" s="4" t="str">
        <f t="shared" si="34"/>
        <v/>
      </c>
      <c r="S227" s="37" t="str">
        <f t="shared" si="35"/>
        <v/>
      </c>
      <c r="T227" s="18" t="str">
        <f t="shared" si="36"/>
        <v/>
      </c>
      <c r="U227" s="4" t="str">
        <f t="shared" si="37"/>
        <v/>
      </c>
      <c r="V227" s="2" t="str">
        <f t="shared" si="38"/>
        <v/>
      </c>
    </row>
    <row r="228" spans="18:23">
      <c r="R228" s="4" t="str">
        <f t="shared" si="34"/>
        <v/>
      </c>
      <c r="S228" s="37" t="str">
        <f t="shared" si="35"/>
        <v/>
      </c>
      <c r="T228" s="18" t="str">
        <f t="shared" si="36"/>
        <v/>
      </c>
      <c r="U228" s="4" t="str">
        <f t="shared" si="37"/>
        <v/>
      </c>
      <c r="V228" s="2" t="str">
        <f t="shared" si="38"/>
        <v/>
      </c>
    </row>
    <row r="229" spans="18:23">
      <c r="R229" s="4" t="str">
        <f t="shared" si="34"/>
        <v/>
      </c>
      <c r="S229" s="37" t="str">
        <f t="shared" si="35"/>
        <v/>
      </c>
      <c r="T229" s="18" t="str">
        <f t="shared" si="36"/>
        <v/>
      </c>
      <c r="U229" s="4" t="str">
        <f t="shared" si="37"/>
        <v/>
      </c>
      <c r="V229" s="2" t="str">
        <f t="shared" si="38"/>
        <v/>
      </c>
    </row>
    <row r="230" spans="18:23">
      <c r="R230" s="4" t="str">
        <f t="shared" si="34"/>
        <v/>
      </c>
      <c r="S230" s="37" t="str">
        <f t="shared" si="35"/>
        <v/>
      </c>
      <c r="T230" s="18" t="str">
        <f t="shared" si="36"/>
        <v/>
      </c>
      <c r="U230" s="4" t="str">
        <f t="shared" si="37"/>
        <v/>
      </c>
      <c r="V230" s="2" t="str">
        <f t="shared" si="38"/>
        <v/>
      </c>
    </row>
    <row r="231" spans="18:23">
      <c r="R231" s="4" t="str">
        <f t="shared" si="34"/>
        <v/>
      </c>
      <c r="S231" s="37" t="str">
        <f t="shared" si="35"/>
        <v/>
      </c>
      <c r="T231" s="18" t="str">
        <f t="shared" si="36"/>
        <v/>
      </c>
      <c r="U231" s="4" t="str">
        <f t="shared" si="37"/>
        <v/>
      </c>
      <c r="V231" s="2" t="str">
        <f t="shared" si="38"/>
        <v/>
      </c>
    </row>
    <row r="232" spans="18:23">
      <c r="S232" s="37"/>
    </row>
    <row r="233" spans="18:23">
      <c r="S233" s="37"/>
    </row>
    <row r="234" spans="18:23">
      <c r="S234" s="37"/>
    </row>
    <row r="235" spans="18:23">
      <c r="S235" s="37"/>
      <c r="V235" s="2"/>
      <c r="W235" s="2"/>
    </row>
    <row r="236" spans="18:23">
      <c r="S236" s="37"/>
    </row>
    <row r="237" spans="18:23">
      <c r="S237" s="37"/>
    </row>
    <row r="238" spans="18:23">
      <c r="S238" s="37"/>
    </row>
    <row r="239" spans="18:23">
      <c r="S239" s="37"/>
    </row>
    <row r="240" spans="18:23">
      <c r="S240" s="37"/>
    </row>
  </sheetData>
  <mergeCells count="1">
    <mergeCell ref="C7:E7"/>
  </mergeCells>
  <phoneticPr fontId="3" type="noConversion"/>
  <pageMargins left="0.17" right="0.17" top="0.984251969" bottom="0.984251969" header="0.4921259845" footer="0.4921259845"/>
  <pageSetup paperSize="9" scale="83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>
    <pageSetUpPr fitToPage="1"/>
  </sheetPr>
  <dimension ref="A1:W240"/>
  <sheetViews>
    <sheetView zoomScaleNormal="100" workbookViewId="0">
      <selection activeCell="C1" sqref="C1"/>
    </sheetView>
  </sheetViews>
  <sheetFormatPr baseColWidth="10" defaultRowHeight="12.75"/>
  <cols>
    <col min="1" max="1" width="1.28515625" style="23" customWidth="1"/>
    <col min="2" max="2" width="16.42578125" style="4" customWidth="1"/>
    <col min="3" max="4" width="11.5703125" style="23" bestFit="1" customWidth="1"/>
    <col min="5" max="5" width="10" style="23" customWidth="1"/>
    <col min="6" max="6" width="10" style="23" hidden="1" customWidth="1"/>
    <col min="7" max="7" width="11.5703125" style="4" bestFit="1" customWidth="1"/>
    <col min="8" max="8" width="10" style="23" customWidth="1"/>
    <col min="9" max="9" width="10.140625" style="23" customWidth="1"/>
    <col min="10" max="10" width="10.28515625" style="23" customWidth="1"/>
    <col min="11" max="11" width="12.7109375" style="23" hidden="1" customWidth="1"/>
    <col min="12" max="12" width="10.5703125" style="23" hidden="1" customWidth="1"/>
    <col min="13" max="13" width="0" style="23" hidden="1" customWidth="1"/>
    <col min="14" max="14" width="10.7109375" style="23" customWidth="1"/>
    <col min="15" max="15" width="13.140625" style="4" customWidth="1"/>
    <col min="16" max="16" width="11.5703125" style="4" bestFit="1" customWidth="1"/>
    <col min="17" max="17" width="11.42578125" style="23"/>
    <col min="18" max="18" width="11.42578125" style="4"/>
    <col min="19" max="20" width="11.5703125" style="4" bestFit="1" customWidth="1"/>
    <col min="21" max="21" width="23" style="4" bestFit="1" customWidth="1"/>
    <col min="22" max="22" width="11.42578125" style="4"/>
    <col min="23" max="23" width="11.5703125" style="4" bestFit="1" customWidth="1"/>
    <col min="24" max="16384" width="11.42578125" style="23"/>
  </cols>
  <sheetData>
    <row r="1" spans="1:23" s="4" customFormat="1">
      <c r="A1" s="84">
        <f>+C1</f>
        <v>41609</v>
      </c>
      <c r="B1" s="1" t="s">
        <v>0</v>
      </c>
      <c r="C1" s="1">
        <f>DATE(YEAR(SAISIE!C3),MONTH(SAISIE!C3)+9,1)</f>
        <v>41609</v>
      </c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23" s="4" customFormat="1">
      <c r="B2" s="1"/>
      <c r="C2" s="1"/>
      <c r="D2" s="1"/>
      <c r="E2" s="1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23" s="4" customFormat="1" ht="18">
      <c r="B3" s="42" t="str">
        <f>+SAISIE!C10</f>
        <v>TEST</v>
      </c>
      <c r="D3" s="1"/>
      <c r="E3" s="1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23" s="4" customFormat="1">
      <c r="B4" s="1"/>
      <c r="C4" s="1"/>
      <c r="D4" s="1"/>
      <c r="E4" s="1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23" s="4" customFormat="1">
      <c r="B5" s="21" t="s">
        <v>21</v>
      </c>
      <c r="C5" s="22" t="str">
        <f>+SAISIE!C18</f>
        <v>CA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23" s="4" customFormat="1" ht="13.5" thickBot="1">
      <c r="C6" s="24">
        <f>+SAISIE!C13</f>
        <v>7071000</v>
      </c>
      <c r="D6" s="24">
        <f>+SAISIE!D13</f>
        <v>70711000</v>
      </c>
      <c r="E6" s="24">
        <f>+SAISIE!E13</f>
        <v>7070000</v>
      </c>
      <c r="F6" s="24">
        <f>+SAISIE!F13</f>
        <v>0</v>
      </c>
      <c r="G6" s="24">
        <f>+SAISIE!G13</f>
        <v>0</v>
      </c>
      <c r="H6" s="24">
        <f>+SAISIE!H13</f>
        <v>58100000</v>
      </c>
      <c r="I6" s="24">
        <f>+SAISIE!I13</f>
        <v>58200000</v>
      </c>
      <c r="J6" s="24">
        <f>+SAISIE!J13</f>
        <v>58300000</v>
      </c>
      <c r="K6" s="24">
        <f>+SAISIE!K13</f>
        <v>0</v>
      </c>
      <c r="L6" s="24">
        <f>+SAISIE!L13</f>
        <v>0</v>
      </c>
      <c r="M6" s="24" t="str">
        <f>+SAISIE!M13</f>
        <v>40101000</v>
      </c>
      <c r="N6" s="24">
        <f>+SAISIE!N13</f>
        <v>10800000</v>
      </c>
      <c r="O6" s="24">
        <f>+SAISIE!O13</f>
        <v>0</v>
      </c>
      <c r="P6" s="24">
        <f>+SAISIE!P13</f>
        <v>0</v>
      </c>
    </row>
    <row r="7" spans="1:23" s="4" customFormat="1" ht="13.5" thickTop="1">
      <c r="B7" s="5" t="s">
        <v>1</v>
      </c>
      <c r="C7" s="96" t="s">
        <v>2</v>
      </c>
      <c r="D7" s="97"/>
      <c r="E7" s="98"/>
      <c r="F7" s="6" t="str">
        <f>+SAISIE!F14</f>
        <v>AUTRES</v>
      </c>
      <c r="G7" s="19" t="str">
        <f>+SAISIE!G14</f>
        <v>TOTAL</v>
      </c>
      <c r="H7" s="19" t="str">
        <f>+SAISIE!H14</f>
        <v>REMISE ESPECES</v>
      </c>
      <c r="I7" s="19" t="str">
        <f>+SAISIE!I14</f>
        <v>REMISE CHEQUES</v>
      </c>
      <c r="J7" s="19" t="str">
        <f>+SAISIE!J14</f>
        <v>REMISE CBL</v>
      </c>
      <c r="K7" s="19">
        <f>+SAISIE!K14</f>
        <v>0</v>
      </c>
      <c r="L7" s="19" t="str">
        <f>+SAISIE!L14</f>
        <v>AUTRES</v>
      </c>
      <c r="M7" s="19" t="str">
        <f>+SAISIE!M14</f>
        <v>RGT FRS</v>
      </c>
      <c r="N7" s="19" t="str">
        <f>+SAISIE!N14</f>
        <v>PLVT PERSO</v>
      </c>
      <c r="O7" s="19" t="str">
        <f>+SAISIE!O14</f>
        <v>TOTAL</v>
      </c>
      <c r="P7" s="19" t="str">
        <f>+SAISIE!P14</f>
        <v>SOLDE</v>
      </c>
    </row>
    <row r="8" spans="1:23" s="53" customFormat="1" ht="33" customHeight="1">
      <c r="B8" s="88">
        <f>+C1</f>
        <v>41609</v>
      </c>
      <c r="C8" s="8" t="str">
        <f>+SAISIE!C15</f>
        <v>VENTES 19.6 %</v>
      </c>
      <c r="D8" s="8" t="str">
        <f>+SAISIE!D15</f>
        <v>VENTES 7%</v>
      </c>
      <c r="E8" s="8" t="str">
        <f>+SAISIE!E15:R15</f>
        <v>VENTES 5,5%</v>
      </c>
      <c r="F8" s="51">
        <f>+SAISIE!F15:S15</f>
        <v>0</v>
      </c>
      <c r="G8" s="51" t="str">
        <f>+SAISIE!G15:T15</f>
        <v>RECETTES</v>
      </c>
      <c r="H8" s="51" t="str">
        <f>+SAISIE!H15:U15</f>
        <v>ESP</v>
      </c>
      <c r="I8" s="51" t="str">
        <f>+SAISIE!I15:V15</f>
        <v>CHQ</v>
      </c>
      <c r="J8" s="51" t="str">
        <f>+SAISIE!J15:W15</f>
        <v>CB</v>
      </c>
      <c r="K8" s="51">
        <f>+SAISIE!K15:X15</f>
        <v>0</v>
      </c>
      <c r="L8" s="51">
        <f>+SAISIE!L15:Y15</f>
        <v>0</v>
      </c>
      <c r="M8" s="51" t="str">
        <f>+SAISIE!M15:Z15</f>
        <v>ESP</v>
      </c>
      <c r="N8" s="51" t="str">
        <f>+SAISIE!N15:AA15</f>
        <v>PERSO</v>
      </c>
      <c r="O8" s="51" t="str">
        <f>+SAISIE!O15:AB15</f>
        <v>DEPENSES</v>
      </c>
      <c r="P8" s="52" t="s">
        <v>11</v>
      </c>
    </row>
    <row r="9" spans="1:23">
      <c r="B9" s="11"/>
      <c r="C9" s="25"/>
      <c r="D9" s="25"/>
      <c r="E9" s="25"/>
      <c r="F9" s="25"/>
      <c r="G9" s="12"/>
      <c r="H9" s="25"/>
      <c r="I9" s="25"/>
      <c r="J9" s="25"/>
      <c r="K9" s="25"/>
      <c r="L9" s="25"/>
      <c r="M9" s="25"/>
      <c r="N9" s="25"/>
      <c r="O9" s="12"/>
      <c r="P9" s="33"/>
    </row>
    <row r="10" spans="1:23">
      <c r="B10" s="14" t="s">
        <v>12</v>
      </c>
      <c r="C10" s="25"/>
      <c r="D10" s="25"/>
      <c r="E10" s="25"/>
      <c r="F10" s="25"/>
      <c r="G10" s="12"/>
      <c r="H10" s="25"/>
      <c r="I10" s="25"/>
      <c r="J10" s="25"/>
      <c r="K10" s="25"/>
      <c r="L10" s="25"/>
      <c r="M10" s="25"/>
      <c r="N10" s="25"/>
      <c r="O10" s="12"/>
      <c r="P10" s="13">
        <f>+novembre!P41</f>
        <v>2794</v>
      </c>
    </row>
    <row r="11" spans="1:23">
      <c r="B11" s="17">
        <f>C1</f>
        <v>41609</v>
      </c>
      <c r="C11" s="26">
        <v>254</v>
      </c>
      <c r="D11" s="26"/>
      <c r="E11" s="26"/>
      <c r="F11" s="26"/>
      <c r="G11" s="32">
        <f t="shared" ref="G11:G41" si="0">SUM(C11:F11)</f>
        <v>254</v>
      </c>
      <c r="H11" s="26"/>
      <c r="I11" s="26"/>
      <c r="J11" s="26"/>
      <c r="K11" s="26"/>
      <c r="L11" s="26"/>
      <c r="M11" s="26"/>
      <c r="N11" s="26"/>
      <c r="O11" s="32">
        <f t="shared" ref="O11:O41" si="1">SUM(H11:N11)</f>
        <v>0</v>
      </c>
      <c r="P11" s="34">
        <f t="shared" ref="P11:P41" si="2">P10+G11-O11</f>
        <v>3048</v>
      </c>
      <c r="R11" s="4" t="str">
        <f>IF(W11="","",$C$5)</f>
        <v>CA</v>
      </c>
      <c r="S11" s="37">
        <f>IF(AND(W11&lt;&gt;"",$B$41&gt;0),$B$41,IF(AND(W11&lt;&gt;"",$B$40&gt;0),$B$40,IF(AND(W11&lt;&gt;"",$B$39&gt;0),$B$39,IF(AND(W11&lt;&gt;"",$B$38&gt;0),$B$38,""))))</f>
        <v>41639</v>
      </c>
      <c r="T11" s="18">
        <f>IF(W11="","",C6)</f>
        <v>7071000</v>
      </c>
      <c r="U11" s="85">
        <f>IF(W11="","",$C$1)</f>
        <v>41609</v>
      </c>
      <c r="W11" s="2">
        <f>IF(C42&gt;0,C42,"")</f>
        <v>254</v>
      </c>
    </row>
    <row r="12" spans="1:23">
      <c r="B12" s="17">
        <f>+B11+1</f>
        <v>41610</v>
      </c>
      <c r="C12" s="26"/>
      <c r="D12" s="26"/>
      <c r="E12" s="26"/>
      <c r="F12" s="26"/>
      <c r="G12" s="32">
        <f t="shared" si="0"/>
        <v>0</v>
      </c>
      <c r="H12" s="26"/>
      <c r="I12" s="26"/>
      <c r="J12" s="26"/>
      <c r="K12" s="26"/>
      <c r="L12" s="26"/>
      <c r="M12" s="26"/>
      <c r="N12" s="26"/>
      <c r="O12" s="32">
        <f t="shared" si="1"/>
        <v>0</v>
      </c>
      <c r="P12" s="34">
        <f t="shared" si="2"/>
        <v>3048</v>
      </c>
      <c r="R12" s="4" t="str">
        <f>IF(W12="","",$C$5)</f>
        <v/>
      </c>
      <c r="S12" s="37" t="str">
        <f t="shared" ref="S12:S14" si="3">IF(AND(W12&lt;&gt;"",$B$41&gt;0),$B$41,IF(AND(W12&lt;&gt;"",$B$40&gt;0),$B$40,IF(AND(W12&lt;&gt;"",$B$39&gt;0),$B$39,IF(AND(W12&lt;&gt;"",$B$38&gt;0),$B$38,""))))</f>
        <v/>
      </c>
      <c r="T12" s="18" t="str">
        <f>IF(W12="","",D6)</f>
        <v/>
      </c>
      <c r="U12" s="85" t="str">
        <f t="shared" ref="U12:U13" si="4">IF(W12="","",$C$1)</f>
        <v/>
      </c>
      <c r="W12" s="2" t="str">
        <f>IF(D42&gt;0,D42,"")</f>
        <v/>
      </c>
    </row>
    <row r="13" spans="1:23">
      <c r="B13" s="17">
        <f t="shared" ref="B13:B41" si="5">+B12+1</f>
        <v>41611</v>
      </c>
      <c r="C13" s="26"/>
      <c r="D13" s="26"/>
      <c r="E13" s="26"/>
      <c r="F13" s="26"/>
      <c r="G13" s="32">
        <f t="shared" si="0"/>
        <v>0</v>
      </c>
      <c r="H13" s="26"/>
      <c r="I13" s="26"/>
      <c r="J13" s="26"/>
      <c r="K13" s="26"/>
      <c r="L13" s="26"/>
      <c r="M13" s="26"/>
      <c r="N13" s="26"/>
      <c r="O13" s="32">
        <f t="shared" si="1"/>
        <v>0</v>
      </c>
      <c r="P13" s="34">
        <f t="shared" si="2"/>
        <v>3048</v>
      </c>
      <c r="R13" s="4" t="str">
        <f>IF(W13="","",$C$5)</f>
        <v/>
      </c>
      <c r="S13" s="37" t="str">
        <f t="shared" si="3"/>
        <v/>
      </c>
      <c r="T13" s="18" t="str">
        <f>IF(W13="","",E6)</f>
        <v/>
      </c>
      <c r="U13" s="85" t="str">
        <f t="shared" si="4"/>
        <v/>
      </c>
      <c r="W13" s="2" t="str">
        <f>IF(E42&gt;0,E42,"")</f>
        <v/>
      </c>
    </row>
    <row r="14" spans="1:23">
      <c r="B14" s="17">
        <f t="shared" si="5"/>
        <v>41612</v>
      </c>
      <c r="C14" s="26"/>
      <c r="D14" s="26"/>
      <c r="E14" s="26"/>
      <c r="F14" s="26"/>
      <c r="G14" s="32">
        <f t="shared" si="0"/>
        <v>0</v>
      </c>
      <c r="H14" s="26"/>
      <c r="I14" s="26"/>
      <c r="J14" s="26"/>
      <c r="K14" s="26"/>
      <c r="L14" s="26"/>
      <c r="M14" s="26"/>
      <c r="N14" s="26"/>
      <c r="O14" s="32">
        <f t="shared" si="1"/>
        <v>0</v>
      </c>
      <c r="P14" s="34">
        <f t="shared" si="2"/>
        <v>3048</v>
      </c>
      <c r="R14" s="4" t="str">
        <f>IF(W14="","",$C$5)</f>
        <v/>
      </c>
      <c r="S14" s="37" t="str">
        <f t="shared" si="3"/>
        <v/>
      </c>
      <c r="T14" s="18" t="str">
        <f>IF(W14="","",F6)</f>
        <v/>
      </c>
      <c r="U14" s="4" t="str">
        <f>IF(W14="","","VENTES JANVIER 2012")</f>
        <v/>
      </c>
      <c r="W14" s="2" t="str">
        <f>IF(F42&gt;0,F42,"")</f>
        <v/>
      </c>
    </row>
    <row r="15" spans="1:23">
      <c r="B15" s="17">
        <f t="shared" si="5"/>
        <v>41613</v>
      </c>
      <c r="C15" s="26"/>
      <c r="D15" s="26"/>
      <c r="E15" s="26"/>
      <c r="F15" s="26"/>
      <c r="G15" s="32">
        <f t="shared" si="0"/>
        <v>0</v>
      </c>
      <c r="H15" s="26"/>
      <c r="I15" s="26"/>
      <c r="J15" s="26"/>
      <c r="K15" s="26"/>
      <c r="L15" s="26"/>
      <c r="M15" s="26"/>
      <c r="N15" s="26"/>
      <c r="O15" s="32">
        <f t="shared" si="1"/>
        <v>0</v>
      </c>
      <c r="P15" s="34">
        <f t="shared" si="2"/>
        <v>3048</v>
      </c>
      <c r="R15" s="4" t="str">
        <f t="shared" ref="R15:R78" si="6">IF(V15="","",$C$5)</f>
        <v/>
      </c>
      <c r="S15" s="37" t="str">
        <f t="shared" ref="S15:S45" si="7">IF(V15="","",B11)</f>
        <v/>
      </c>
      <c r="T15" s="18" t="str">
        <f t="shared" ref="T15:T45" si="8">IF(V15="","",H$6)</f>
        <v/>
      </c>
      <c r="U15" s="4" t="str">
        <f t="shared" ref="U15:U45" si="9">IF(V15="","",$H$7)</f>
        <v/>
      </c>
      <c r="V15" s="2" t="str">
        <f t="shared" ref="V15:V45" si="10">IF(H11&gt;0,H11,"")</f>
        <v/>
      </c>
    </row>
    <row r="16" spans="1:23">
      <c r="B16" s="17">
        <f t="shared" si="5"/>
        <v>41614</v>
      </c>
      <c r="C16" s="26"/>
      <c r="D16" s="26"/>
      <c r="E16" s="26"/>
      <c r="F16" s="26"/>
      <c r="G16" s="32">
        <f t="shared" si="0"/>
        <v>0</v>
      </c>
      <c r="H16" s="26"/>
      <c r="I16" s="26"/>
      <c r="J16" s="26"/>
      <c r="K16" s="26"/>
      <c r="L16" s="26"/>
      <c r="M16" s="26"/>
      <c r="N16" s="26"/>
      <c r="O16" s="32">
        <f t="shared" si="1"/>
        <v>0</v>
      </c>
      <c r="P16" s="34">
        <f t="shared" si="2"/>
        <v>3048</v>
      </c>
      <c r="R16" s="4" t="str">
        <f t="shared" si="6"/>
        <v/>
      </c>
      <c r="S16" s="37" t="str">
        <f t="shared" si="7"/>
        <v/>
      </c>
      <c r="T16" s="18" t="str">
        <f t="shared" si="8"/>
        <v/>
      </c>
      <c r="U16" s="4" t="str">
        <f t="shared" si="9"/>
        <v/>
      </c>
      <c r="V16" s="2" t="str">
        <f t="shared" si="10"/>
        <v/>
      </c>
    </row>
    <row r="17" spans="2:22">
      <c r="B17" s="17">
        <f t="shared" si="5"/>
        <v>41615</v>
      </c>
      <c r="C17" s="26"/>
      <c r="D17" s="26"/>
      <c r="E17" s="26"/>
      <c r="F17" s="26"/>
      <c r="G17" s="32">
        <f t="shared" si="0"/>
        <v>0</v>
      </c>
      <c r="H17" s="26"/>
      <c r="I17" s="26"/>
      <c r="J17" s="26"/>
      <c r="K17" s="26"/>
      <c r="L17" s="26"/>
      <c r="M17" s="26"/>
      <c r="N17" s="26"/>
      <c r="O17" s="32">
        <f t="shared" si="1"/>
        <v>0</v>
      </c>
      <c r="P17" s="34">
        <f t="shared" si="2"/>
        <v>3048</v>
      </c>
      <c r="R17" s="4" t="str">
        <f t="shared" si="6"/>
        <v/>
      </c>
      <c r="S17" s="37" t="str">
        <f t="shared" si="7"/>
        <v/>
      </c>
      <c r="T17" s="18" t="str">
        <f t="shared" si="8"/>
        <v/>
      </c>
      <c r="U17" s="4" t="str">
        <f t="shared" si="9"/>
        <v/>
      </c>
      <c r="V17" s="2" t="str">
        <f t="shared" si="10"/>
        <v/>
      </c>
    </row>
    <row r="18" spans="2:22">
      <c r="B18" s="17">
        <f t="shared" si="5"/>
        <v>41616</v>
      </c>
      <c r="C18" s="26"/>
      <c r="D18" s="26"/>
      <c r="E18" s="26"/>
      <c r="F18" s="26"/>
      <c r="G18" s="32">
        <f t="shared" si="0"/>
        <v>0</v>
      </c>
      <c r="H18" s="26"/>
      <c r="I18" s="26"/>
      <c r="J18" s="26"/>
      <c r="K18" s="26"/>
      <c r="L18" s="26"/>
      <c r="M18" s="26"/>
      <c r="N18" s="26"/>
      <c r="O18" s="32">
        <f t="shared" si="1"/>
        <v>0</v>
      </c>
      <c r="P18" s="34">
        <f t="shared" si="2"/>
        <v>3048</v>
      </c>
      <c r="R18" s="4" t="str">
        <f t="shared" si="6"/>
        <v/>
      </c>
      <c r="S18" s="37" t="str">
        <f t="shared" si="7"/>
        <v/>
      </c>
      <c r="T18" s="18" t="str">
        <f t="shared" si="8"/>
        <v/>
      </c>
      <c r="U18" s="4" t="str">
        <f t="shared" si="9"/>
        <v/>
      </c>
      <c r="V18" s="2" t="str">
        <f t="shared" si="10"/>
        <v/>
      </c>
    </row>
    <row r="19" spans="2:22">
      <c r="B19" s="17">
        <f t="shared" si="5"/>
        <v>41617</v>
      </c>
      <c r="C19" s="26"/>
      <c r="D19" s="26"/>
      <c r="E19" s="26"/>
      <c r="F19" s="26"/>
      <c r="G19" s="32">
        <f t="shared" si="0"/>
        <v>0</v>
      </c>
      <c r="H19" s="26"/>
      <c r="I19" s="26"/>
      <c r="J19" s="26"/>
      <c r="K19" s="26"/>
      <c r="L19" s="26"/>
      <c r="M19" s="26"/>
      <c r="N19" s="26"/>
      <c r="O19" s="32">
        <f t="shared" si="1"/>
        <v>0</v>
      </c>
      <c r="P19" s="34">
        <f t="shared" si="2"/>
        <v>3048</v>
      </c>
      <c r="R19" s="4" t="str">
        <f t="shared" si="6"/>
        <v/>
      </c>
      <c r="S19" s="37" t="str">
        <f t="shared" si="7"/>
        <v/>
      </c>
      <c r="T19" s="18" t="str">
        <f t="shared" si="8"/>
        <v/>
      </c>
      <c r="U19" s="4" t="str">
        <f t="shared" si="9"/>
        <v/>
      </c>
      <c r="V19" s="2" t="str">
        <f t="shared" si="10"/>
        <v/>
      </c>
    </row>
    <row r="20" spans="2:22">
      <c r="B20" s="17">
        <f t="shared" si="5"/>
        <v>41618</v>
      </c>
      <c r="C20" s="26"/>
      <c r="D20" s="26"/>
      <c r="E20" s="26"/>
      <c r="F20" s="26"/>
      <c r="G20" s="32">
        <f t="shared" si="0"/>
        <v>0</v>
      </c>
      <c r="H20" s="26"/>
      <c r="I20" s="26"/>
      <c r="J20" s="26"/>
      <c r="K20" s="26"/>
      <c r="L20" s="26"/>
      <c r="M20" s="26"/>
      <c r="N20" s="26"/>
      <c r="O20" s="32">
        <f t="shared" si="1"/>
        <v>0</v>
      </c>
      <c r="P20" s="34">
        <f t="shared" si="2"/>
        <v>3048</v>
      </c>
      <c r="R20" s="4" t="str">
        <f t="shared" si="6"/>
        <v/>
      </c>
      <c r="S20" s="37" t="str">
        <f t="shared" si="7"/>
        <v/>
      </c>
      <c r="T20" s="18" t="str">
        <f t="shared" si="8"/>
        <v/>
      </c>
      <c r="U20" s="4" t="str">
        <f t="shared" si="9"/>
        <v/>
      </c>
      <c r="V20" s="2" t="str">
        <f t="shared" si="10"/>
        <v/>
      </c>
    </row>
    <row r="21" spans="2:22">
      <c r="B21" s="17">
        <f t="shared" si="5"/>
        <v>41619</v>
      </c>
      <c r="C21" s="26"/>
      <c r="D21" s="26"/>
      <c r="E21" s="26"/>
      <c r="F21" s="26"/>
      <c r="G21" s="32">
        <f t="shared" si="0"/>
        <v>0</v>
      </c>
      <c r="H21" s="26"/>
      <c r="I21" s="26"/>
      <c r="J21" s="26"/>
      <c r="K21" s="26"/>
      <c r="L21" s="26"/>
      <c r="M21" s="26"/>
      <c r="N21" s="26"/>
      <c r="O21" s="32">
        <f t="shared" si="1"/>
        <v>0</v>
      </c>
      <c r="P21" s="34">
        <f t="shared" si="2"/>
        <v>3048</v>
      </c>
      <c r="R21" s="4" t="str">
        <f t="shared" si="6"/>
        <v/>
      </c>
      <c r="S21" s="37" t="str">
        <f t="shared" si="7"/>
        <v/>
      </c>
      <c r="T21" s="18" t="str">
        <f t="shared" si="8"/>
        <v/>
      </c>
      <c r="U21" s="4" t="str">
        <f t="shared" si="9"/>
        <v/>
      </c>
      <c r="V21" s="2" t="str">
        <f t="shared" si="10"/>
        <v/>
      </c>
    </row>
    <row r="22" spans="2:22">
      <c r="B22" s="17">
        <f t="shared" si="5"/>
        <v>41620</v>
      </c>
      <c r="C22" s="26"/>
      <c r="D22" s="26"/>
      <c r="E22" s="26"/>
      <c r="F22" s="26"/>
      <c r="G22" s="32">
        <f t="shared" si="0"/>
        <v>0</v>
      </c>
      <c r="H22" s="26"/>
      <c r="I22" s="26"/>
      <c r="J22" s="26"/>
      <c r="K22" s="26"/>
      <c r="L22" s="26"/>
      <c r="M22" s="26"/>
      <c r="N22" s="26"/>
      <c r="O22" s="32">
        <f t="shared" si="1"/>
        <v>0</v>
      </c>
      <c r="P22" s="34">
        <f t="shared" si="2"/>
        <v>3048</v>
      </c>
      <c r="R22" s="4" t="str">
        <f t="shared" si="6"/>
        <v/>
      </c>
      <c r="S22" s="37" t="str">
        <f t="shared" si="7"/>
        <v/>
      </c>
      <c r="T22" s="18" t="str">
        <f t="shared" si="8"/>
        <v/>
      </c>
      <c r="U22" s="4" t="str">
        <f t="shared" si="9"/>
        <v/>
      </c>
      <c r="V22" s="2" t="str">
        <f t="shared" si="10"/>
        <v/>
      </c>
    </row>
    <row r="23" spans="2:22">
      <c r="B23" s="17">
        <f t="shared" si="5"/>
        <v>41621</v>
      </c>
      <c r="C23" s="26"/>
      <c r="D23" s="26"/>
      <c r="E23" s="26"/>
      <c r="F23" s="26"/>
      <c r="G23" s="32">
        <f t="shared" si="0"/>
        <v>0</v>
      </c>
      <c r="H23" s="26"/>
      <c r="I23" s="26"/>
      <c r="J23" s="26"/>
      <c r="K23" s="26"/>
      <c r="L23" s="26"/>
      <c r="M23" s="26"/>
      <c r="N23" s="26"/>
      <c r="O23" s="32">
        <f t="shared" si="1"/>
        <v>0</v>
      </c>
      <c r="P23" s="34">
        <f t="shared" si="2"/>
        <v>3048</v>
      </c>
      <c r="R23" s="4" t="str">
        <f t="shared" si="6"/>
        <v/>
      </c>
      <c r="S23" s="37" t="str">
        <f t="shared" si="7"/>
        <v/>
      </c>
      <c r="T23" s="18" t="str">
        <f t="shared" si="8"/>
        <v/>
      </c>
      <c r="U23" s="4" t="str">
        <f t="shared" si="9"/>
        <v/>
      </c>
      <c r="V23" s="2" t="str">
        <f t="shared" si="10"/>
        <v/>
      </c>
    </row>
    <row r="24" spans="2:22">
      <c r="B24" s="17">
        <f t="shared" si="5"/>
        <v>41622</v>
      </c>
      <c r="C24" s="26"/>
      <c r="D24" s="26"/>
      <c r="E24" s="26"/>
      <c r="F24" s="26"/>
      <c r="G24" s="32">
        <f t="shared" si="0"/>
        <v>0</v>
      </c>
      <c r="H24" s="26"/>
      <c r="I24" s="26"/>
      <c r="J24" s="26"/>
      <c r="K24" s="26"/>
      <c r="L24" s="26"/>
      <c r="M24" s="26"/>
      <c r="N24" s="26"/>
      <c r="O24" s="32">
        <f t="shared" si="1"/>
        <v>0</v>
      </c>
      <c r="P24" s="34">
        <f t="shared" si="2"/>
        <v>3048</v>
      </c>
      <c r="R24" s="4" t="str">
        <f t="shared" si="6"/>
        <v/>
      </c>
      <c r="S24" s="37" t="str">
        <f t="shared" si="7"/>
        <v/>
      </c>
      <c r="T24" s="18" t="str">
        <f t="shared" si="8"/>
        <v/>
      </c>
      <c r="U24" s="4" t="str">
        <f t="shared" si="9"/>
        <v/>
      </c>
      <c r="V24" s="2" t="str">
        <f t="shared" si="10"/>
        <v/>
      </c>
    </row>
    <row r="25" spans="2:22">
      <c r="B25" s="17">
        <f t="shared" si="5"/>
        <v>41623</v>
      </c>
      <c r="C25" s="26"/>
      <c r="D25" s="26"/>
      <c r="E25" s="26"/>
      <c r="F25" s="26"/>
      <c r="G25" s="32">
        <f t="shared" si="0"/>
        <v>0</v>
      </c>
      <c r="H25" s="26"/>
      <c r="I25" s="26"/>
      <c r="J25" s="26"/>
      <c r="K25" s="26"/>
      <c r="L25" s="26"/>
      <c r="M25" s="26"/>
      <c r="N25" s="26"/>
      <c r="O25" s="32">
        <f t="shared" si="1"/>
        <v>0</v>
      </c>
      <c r="P25" s="34">
        <f t="shared" si="2"/>
        <v>3048</v>
      </c>
      <c r="R25" s="4" t="str">
        <f t="shared" si="6"/>
        <v/>
      </c>
      <c r="S25" s="37" t="str">
        <f t="shared" si="7"/>
        <v/>
      </c>
      <c r="T25" s="18" t="str">
        <f t="shared" si="8"/>
        <v/>
      </c>
      <c r="U25" s="4" t="str">
        <f t="shared" si="9"/>
        <v/>
      </c>
      <c r="V25" s="2" t="str">
        <f t="shared" si="10"/>
        <v/>
      </c>
    </row>
    <row r="26" spans="2:22">
      <c r="B26" s="17">
        <f t="shared" si="5"/>
        <v>41624</v>
      </c>
      <c r="C26" s="26"/>
      <c r="D26" s="26"/>
      <c r="E26" s="26"/>
      <c r="F26" s="26"/>
      <c r="G26" s="32">
        <f t="shared" si="0"/>
        <v>0</v>
      </c>
      <c r="H26" s="26"/>
      <c r="I26" s="26"/>
      <c r="J26" s="26"/>
      <c r="K26" s="26"/>
      <c r="L26" s="26"/>
      <c r="M26" s="26"/>
      <c r="N26" s="26"/>
      <c r="O26" s="32">
        <f t="shared" si="1"/>
        <v>0</v>
      </c>
      <c r="P26" s="34">
        <f t="shared" si="2"/>
        <v>3048</v>
      </c>
      <c r="R26" s="4" t="str">
        <f t="shared" si="6"/>
        <v/>
      </c>
      <c r="S26" s="37" t="str">
        <f t="shared" si="7"/>
        <v/>
      </c>
      <c r="T26" s="18" t="str">
        <f t="shared" si="8"/>
        <v/>
      </c>
      <c r="U26" s="4" t="str">
        <f t="shared" si="9"/>
        <v/>
      </c>
      <c r="V26" s="2" t="str">
        <f t="shared" si="10"/>
        <v/>
      </c>
    </row>
    <row r="27" spans="2:22">
      <c r="B27" s="17">
        <f t="shared" si="5"/>
        <v>41625</v>
      </c>
      <c r="C27" s="26"/>
      <c r="D27" s="26"/>
      <c r="E27" s="26"/>
      <c r="F27" s="26"/>
      <c r="G27" s="32">
        <f t="shared" si="0"/>
        <v>0</v>
      </c>
      <c r="H27" s="26"/>
      <c r="I27" s="26"/>
      <c r="J27" s="26"/>
      <c r="K27" s="26"/>
      <c r="L27" s="26"/>
      <c r="M27" s="26"/>
      <c r="N27" s="26"/>
      <c r="O27" s="32">
        <f t="shared" si="1"/>
        <v>0</v>
      </c>
      <c r="P27" s="34">
        <f t="shared" si="2"/>
        <v>3048</v>
      </c>
      <c r="R27" s="4" t="str">
        <f t="shared" si="6"/>
        <v/>
      </c>
      <c r="S27" s="37" t="str">
        <f t="shared" si="7"/>
        <v/>
      </c>
      <c r="T27" s="18" t="str">
        <f t="shared" si="8"/>
        <v/>
      </c>
      <c r="U27" s="4" t="str">
        <f t="shared" si="9"/>
        <v/>
      </c>
      <c r="V27" s="2" t="str">
        <f t="shared" si="10"/>
        <v/>
      </c>
    </row>
    <row r="28" spans="2:22">
      <c r="B28" s="17">
        <f t="shared" si="5"/>
        <v>41626</v>
      </c>
      <c r="C28" s="26"/>
      <c r="D28" s="26"/>
      <c r="E28" s="26"/>
      <c r="F28" s="26"/>
      <c r="G28" s="32">
        <f t="shared" si="0"/>
        <v>0</v>
      </c>
      <c r="H28" s="26"/>
      <c r="I28" s="26"/>
      <c r="J28" s="26"/>
      <c r="K28" s="26"/>
      <c r="L28" s="26"/>
      <c r="M28" s="26"/>
      <c r="N28" s="26"/>
      <c r="O28" s="32">
        <f t="shared" si="1"/>
        <v>0</v>
      </c>
      <c r="P28" s="34">
        <f t="shared" si="2"/>
        <v>3048</v>
      </c>
      <c r="R28" s="4" t="str">
        <f t="shared" si="6"/>
        <v/>
      </c>
      <c r="S28" s="37" t="str">
        <f t="shared" si="7"/>
        <v/>
      </c>
      <c r="T28" s="18" t="str">
        <f t="shared" si="8"/>
        <v/>
      </c>
      <c r="U28" s="4" t="str">
        <f t="shared" si="9"/>
        <v/>
      </c>
      <c r="V28" s="2" t="str">
        <f t="shared" si="10"/>
        <v/>
      </c>
    </row>
    <row r="29" spans="2:22">
      <c r="B29" s="17">
        <f t="shared" si="5"/>
        <v>41627</v>
      </c>
      <c r="C29" s="26"/>
      <c r="D29" s="26"/>
      <c r="E29" s="26"/>
      <c r="F29" s="26"/>
      <c r="G29" s="32">
        <f t="shared" si="0"/>
        <v>0</v>
      </c>
      <c r="H29" s="26"/>
      <c r="I29" s="26"/>
      <c r="J29" s="26"/>
      <c r="K29" s="26"/>
      <c r="L29" s="26"/>
      <c r="M29" s="26"/>
      <c r="N29" s="26"/>
      <c r="O29" s="32">
        <f t="shared" si="1"/>
        <v>0</v>
      </c>
      <c r="P29" s="34">
        <f t="shared" si="2"/>
        <v>3048</v>
      </c>
      <c r="R29" s="4" t="str">
        <f t="shared" si="6"/>
        <v/>
      </c>
      <c r="S29" s="37" t="str">
        <f t="shared" si="7"/>
        <v/>
      </c>
      <c r="T29" s="18" t="str">
        <f t="shared" si="8"/>
        <v/>
      </c>
      <c r="U29" s="4" t="str">
        <f t="shared" si="9"/>
        <v/>
      </c>
      <c r="V29" s="2" t="str">
        <f t="shared" si="10"/>
        <v/>
      </c>
    </row>
    <row r="30" spans="2:22">
      <c r="B30" s="17">
        <f t="shared" si="5"/>
        <v>41628</v>
      </c>
      <c r="C30" s="26"/>
      <c r="D30" s="26"/>
      <c r="E30" s="26"/>
      <c r="F30" s="26"/>
      <c r="G30" s="32">
        <f t="shared" si="0"/>
        <v>0</v>
      </c>
      <c r="H30" s="26"/>
      <c r="I30" s="26"/>
      <c r="J30" s="26"/>
      <c r="K30" s="26"/>
      <c r="L30" s="26"/>
      <c r="M30" s="26"/>
      <c r="N30" s="26"/>
      <c r="O30" s="32">
        <f t="shared" si="1"/>
        <v>0</v>
      </c>
      <c r="P30" s="34">
        <f t="shared" si="2"/>
        <v>3048</v>
      </c>
      <c r="R30" s="4" t="str">
        <f t="shared" si="6"/>
        <v/>
      </c>
      <c r="S30" s="37" t="str">
        <f t="shared" si="7"/>
        <v/>
      </c>
      <c r="T30" s="18" t="str">
        <f t="shared" si="8"/>
        <v/>
      </c>
      <c r="U30" s="4" t="str">
        <f t="shared" si="9"/>
        <v/>
      </c>
      <c r="V30" s="2" t="str">
        <f t="shared" si="10"/>
        <v/>
      </c>
    </row>
    <row r="31" spans="2:22">
      <c r="B31" s="17">
        <f t="shared" si="5"/>
        <v>41629</v>
      </c>
      <c r="C31" s="26"/>
      <c r="D31" s="26"/>
      <c r="E31" s="26"/>
      <c r="F31" s="26"/>
      <c r="G31" s="32">
        <f t="shared" si="0"/>
        <v>0</v>
      </c>
      <c r="H31" s="26"/>
      <c r="I31" s="26"/>
      <c r="J31" s="26"/>
      <c r="K31" s="26"/>
      <c r="L31" s="26"/>
      <c r="M31" s="26"/>
      <c r="N31" s="26"/>
      <c r="O31" s="32">
        <f t="shared" si="1"/>
        <v>0</v>
      </c>
      <c r="P31" s="34">
        <f t="shared" si="2"/>
        <v>3048</v>
      </c>
      <c r="R31" s="4" t="str">
        <f t="shared" si="6"/>
        <v/>
      </c>
      <c r="S31" s="37" t="str">
        <f t="shared" si="7"/>
        <v/>
      </c>
      <c r="T31" s="18" t="str">
        <f t="shared" si="8"/>
        <v/>
      </c>
      <c r="U31" s="4" t="str">
        <f t="shared" si="9"/>
        <v/>
      </c>
      <c r="V31" s="2" t="str">
        <f t="shared" si="10"/>
        <v/>
      </c>
    </row>
    <row r="32" spans="2:22">
      <c r="B32" s="17">
        <f t="shared" si="5"/>
        <v>41630</v>
      </c>
      <c r="C32" s="26"/>
      <c r="D32" s="26"/>
      <c r="E32" s="26"/>
      <c r="F32" s="26"/>
      <c r="G32" s="32">
        <f t="shared" si="0"/>
        <v>0</v>
      </c>
      <c r="H32" s="26"/>
      <c r="I32" s="26"/>
      <c r="J32" s="26"/>
      <c r="K32" s="26"/>
      <c r="L32" s="26"/>
      <c r="M32" s="26"/>
      <c r="N32" s="26"/>
      <c r="O32" s="32">
        <f t="shared" si="1"/>
        <v>0</v>
      </c>
      <c r="P32" s="34">
        <f t="shared" si="2"/>
        <v>3048</v>
      </c>
      <c r="R32" s="4" t="str">
        <f t="shared" si="6"/>
        <v/>
      </c>
      <c r="S32" s="37" t="str">
        <f t="shared" si="7"/>
        <v/>
      </c>
      <c r="T32" s="18" t="str">
        <f t="shared" si="8"/>
        <v/>
      </c>
      <c r="U32" s="4" t="str">
        <f t="shared" si="9"/>
        <v/>
      </c>
      <c r="V32" s="2" t="str">
        <f t="shared" si="10"/>
        <v/>
      </c>
    </row>
    <row r="33" spans="2:22">
      <c r="B33" s="17">
        <f t="shared" si="5"/>
        <v>41631</v>
      </c>
      <c r="C33" s="26"/>
      <c r="D33" s="26"/>
      <c r="E33" s="26"/>
      <c r="F33" s="26"/>
      <c r="G33" s="32">
        <f t="shared" si="0"/>
        <v>0</v>
      </c>
      <c r="H33" s="26"/>
      <c r="I33" s="26"/>
      <c r="J33" s="26"/>
      <c r="K33" s="26"/>
      <c r="L33" s="26"/>
      <c r="M33" s="26"/>
      <c r="N33" s="26"/>
      <c r="O33" s="32">
        <f t="shared" si="1"/>
        <v>0</v>
      </c>
      <c r="P33" s="34">
        <f t="shared" si="2"/>
        <v>3048</v>
      </c>
      <c r="R33" s="4" t="str">
        <f t="shared" si="6"/>
        <v/>
      </c>
      <c r="S33" s="37" t="str">
        <f t="shared" si="7"/>
        <v/>
      </c>
      <c r="T33" s="18" t="str">
        <f t="shared" si="8"/>
        <v/>
      </c>
      <c r="U33" s="4" t="str">
        <f t="shared" si="9"/>
        <v/>
      </c>
      <c r="V33" s="2" t="str">
        <f t="shared" si="10"/>
        <v/>
      </c>
    </row>
    <row r="34" spans="2:22">
      <c r="B34" s="17">
        <f t="shared" si="5"/>
        <v>41632</v>
      </c>
      <c r="C34" s="26"/>
      <c r="D34" s="26"/>
      <c r="E34" s="26"/>
      <c r="F34" s="26"/>
      <c r="G34" s="32">
        <f t="shared" si="0"/>
        <v>0</v>
      </c>
      <c r="H34" s="26"/>
      <c r="I34" s="26"/>
      <c r="J34" s="27"/>
      <c r="K34" s="26"/>
      <c r="L34" s="26"/>
      <c r="M34" s="26"/>
      <c r="N34" s="26"/>
      <c r="O34" s="32">
        <f t="shared" si="1"/>
        <v>0</v>
      </c>
      <c r="P34" s="34">
        <f t="shared" si="2"/>
        <v>3048</v>
      </c>
      <c r="R34" s="4" t="str">
        <f t="shared" si="6"/>
        <v/>
      </c>
      <c r="S34" s="37" t="str">
        <f t="shared" si="7"/>
        <v/>
      </c>
      <c r="T34" s="18" t="str">
        <f t="shared" si="8"/>
        <v/>
      </c>
      <c r="U34" s="4" t="str">
        <f t="shared" si="9"/>
        <v/>
      </c>
      <c r="V34" s="2" t="str">
        <f t="shared" si="10"/>
        <v/>
      </c>
    </row>
    <row r="35" spans="2:22">
      <c r="B35" s="17">
        <f t="shared" si="5"/>
        <v>41633</v>
      </c>
      <c r="C35" s="26"/>
      <c r="D35" s="26"/>
      <c r="E35" s="26"/>
      <c r="F35" s="26"/>
      <c r="G35" s="32">
        <f t="shared" si="0"/>
        <v>0</v>
      </c>
      <c r="H35" s="26"/>
      <c r="I35" s="26"/>
      <c r="J35" s="26"/>
      <c r="K35" s="26"/>
      <c r="L35" s="26"/>
      <c r="M35" s="26"/>
      <c r="N35" s="26"/>
      <c r="O35" s="32">
        <f t="shared" si="1"/>
        <v>0</v>
      </c>
      <c r="P35" s="34">
        <f t="shared" si="2"/>
        <v>3048</v>
      </c>
      <c r="R35" s="4" t="str">
        <f t="shared" si="6"/>
        <v/>
      </c>
      <c r="S35" s="37" t="str">
        <f t="shared" si="7"/>
        <v/>
      </c>
      <c r="T35" s="18" t="str">
        <f t="shared" si="8"/>
        <v/>
      </c>
      <c r="U35" s="4" t="str">
        <f t="shared" si="9"/>
        <v/>
      </c>
      <c r="V35" s="2" t="str">
        <f t="shared" si="10"/>
        <v/>
      </c>
    </row>
    <row r="36" spans="2:22">
      <c r="B36" s="17">
        <f t="shared" si="5"/>
        <v>41634</v>
      </c>
      <c r="C36" s="26"/>
      <c r="D36" s="26"/>
      <c r="E36" s="26"/>
      <c r="F36" s="26"/>
      <c r="G36" s="32">
        <f t="shared" si="0"/>
        <v>0</v>
      </c>
      <c r="H36" s="26"/>
      <c r="I36" s="26"/>
      <c r="J36" s="26"/>
      <c r="K36" s="26"/>
      <c r="L36" s="26"/>
      <c r="M36" s="26"/>
      <c r="N36" s="26"/>
      <c r="O36" s="32">
        <f t="shared" si="1"/>
        <v>0</v>
      </c>
      <c r="P36" s="34">
        <f t="shared" si="2"/>
        <v>3048</v>
      </c>
      <c r="R36" s="4" t="str">
        <f t="shared" si="6"/>
        <v/>
      </c>
      <c r="S36" s="37" t="str">
        <f t="shared" si="7"/>
        <v/>
      </c>
      <c r="T36" s="18" t="str">
        <f t="shared" si="8"/>
        <v/>
      </c>
      <c r="U36" s="4" t="str">
        <f t="shared" si="9"/>
        <v/>
      </c>
      <c r="V36" s="2" t="str">
        <f t="shared" si="10"/>
        <v/>
      </c>
    </row>
    <row r="37" spans="2:22">
      <c r="B37" s="17">
        <f t="shared" si="5"/>
        <v>41635</v>
      </c>
      <c r="C37" s="26"/>
      <c r="D37" s="26"/>
      <c r="E37" s="26"/>
      <c r="F37" s="26"/>
      <c r="G37" s="32">
        <f t="shared" si="0"/>
        <v>0</v>
      </c>
      <c r="H37" s="26"/>
      <c r="I37" s="26"/>
      <c r="J37" s="26"/>
      <c r="K37" s="26"/>
      <c r="L37" s="26"/>
      <c r="M37" s="26"/>
      <c r="N37" s="26"/>
      <c r="O37" s="32">
        <f t="shared" si="1"/>
        <v>0</v>
      </c>
      <c r="P37" s="34">
        <f t="shared" si="2"/>
        <v>3048</v>
      </c>
      <c r="R37" s="4" t="str">
        <f t="shared" si="6"/>
        <v/>
      </c>
      <c r="S37" s="37" t="str">
        <f t="shared" si="7"/>
        <v/>
      </c>
      <c r="T37" s="18" t="str">
        <f t="shared" si="8"/>
        <v/>
      </c>
      <c r="U37" s="4" t="str">
        <f t="shared" si="9"/>
        <v/>
      </c>
      <c r="V37" s="2" t="str">
        <f t="shared" si="10"/>
        <v/>
      </c>
    </row>
    <row r="38" spans="2:22">
      <c r="B38" s="17">
        <f t="shared" si="5"/>
        <v>41636</v>
      </c>
      <c r="C38" s="26"/>
      <c r="D38" s="26"/>
      <c r="E38" s="26"/>
      <c r="F38" s="26"/>
      <c r="G38" s="32">
        <f t="shared" si="0"/>
        <v>0</v>
      </c>
      <c r="H38" s="26"/>
      <c r="I38" s="26"/>
      <c r="J38" s="26"/>
      <c r="K38" s="26"/>
      <c r="L38" s="26"/>
      <c r="M38" s="26"/>
      <c r="N38" s="26"/>
      <c r="O38" s="32">
        <f t="shared" si="1"/>
        <v>0</v>
      </c>
      <c r="P38" s="34">
        <f t="shared" si="2"/>
        <v>3048</v>
      </c>
      <c r="R38" s="4" t="str">
        <f t="shared" si="6"/>
        <v/>
      </c>
      <c r="S38" s="37" t="str">
        <f t="shared" si="7"/>
        <v/>
      </c>
      <c r="T38" s="18" t="str">
        <f t="shared" si="8"/>
        <v/>
      </c>
      <c r="U38" s="4" t="str">
        <f t="shared" si="9"/>
        <v/>
      </c>
      <c r="V38" s="2" t="str">
        <f t="shared" si="10"/>
        <v/>
      </c>
    </row>
    <row r="39" spans="2:22">
      <c r="B39" s="17">
        <f t="shared" si="5"/>
        <v>41637</v>
      </c>
      <c r="C39" s="26"/>
      <c r="D39" s="26"/>
      <c r="E39" s="26"/>
      <c r="F39" s="26"/>
      <c r="G39" s="32">
        <f t="shared" si="0"/>
        <v>0</v>
      </c>
      <c r="H39" s="26"/>
      <c r="I39" s="26"/>
      <c r="J39" s="26"/>
      <c r="K39" s="26"/>
      <c r="L39" s="26"/>
      <c r="M39" s="26"/>
      <c r="N39" s="26"/>
      <c r="O39" s="32">
        <f t="shared" si="1"/>
        <v>0</v>
      </c>
      <c r="P39" s="34">
        <f t="shared" si="2"/>
        <v>3048</v>
      </c>
      <c r="R39" s="4" t="str">
        <f t="shared" si="6"/>
        <v/>
      </c>
      <c r="S39" s="37" t="str">
        <f t="shared" si="7"/>
        <v/>
      </c>
      <c r="T39" s="18" t="str">
        <f t="shared" si="8"/>
        <v/>
      </c>
      <c r="U39" s="4" t="str">
        <f t="shared" si="9"/>
        <v/>
      </c>
      <c r="V39" s="2" t="str">
        <f t="shared" si="10"/>
        <v/>
      </c>
    </row>
    <row r="40" spans="2:22">
      <c r="B40" s="17">
        <f t="shared" si="5"/>
        <v>41638</v>
      </c>
      <c r="C40" s="26"/>
      <c r="D40" s="26"/>
      <c r="E40" s="26"/>
      <c r="F40" s="26"/>
      <c r="G40" s="32">
        <f t="shared" si="0"/>
        <v>0</v>
      </c>
      <c r="H40" s="26"/>
      <c r="I40" s="26"/>
      <c r="J40" s="26"/>
      <c r="K40" s="26"/>
      <c r="L40" s="26"/>
      <c r="M40" s="26"/>
      <c r="N40" s="26"/>
      <c r="O40" s="32">
        <f t="shared" si="1"/>
        <v>0</v>
      </c>
      <c r="P40" s="34">
        <f t="shared" si="2"/>
        <v>3048</v>
      </c>
      <c r="R40" s="4" t="str">
        <f t="shared" si="6"/>
        <v/>
      </c>
      <c r="S40" s="37" t="str">
        <f t="shared" si="7"/>
        <v/>
      </c>
      <c r="T40" s="18" t="str">
        <f t="shared" si="8"/>
        <v/>
      </c>
      <c r="U40" s="4" t="str">
        <f t="shared" si="9"/>
        <v/>
      </c>
      <c r="V40" s="2" t="str">
        <f t="shared" si="10"/>
        <v/>
      </c>
    </row>
    <row r="41" spans="2:22" ht="13.5" thickBot="1">
      <c r="B41" s="17">
        <f t="shared" si="5"/>
        <v>41639</v>
      </c>
      <c r="C41" s="28"/>
      <c r="D41" s="28"/>
      <c r="E41" s="28"/>
      <c r="F41" s="28"/>
      <c r="G41" s="16">
        <f t="shared" si="0"/>
        <v>0</v>
      </c>
      <c r="H41" s="28"/>
      <c r="I41" s="28"/>
      <c r="J41" s="28"/>
      <c r="K41" s="28"/>
      <c r="L41" s="28"/>
      <c r="M41" s="28"/>
      <c r="N41" s="28"/>
      <c r="O41" s="35">
        <f t="shared" si="1"/>
        <v>0</v>
      </c>
      <c r="P41" s="36">
        <f t="shared" si="2"/>
        <v>3048</v>
      </c>
      <c r="R41" s="4" t="str">
        <f t="shared" si="6"/>
        <v/>
      </c>
      <c r="S41" s="37" t="str">
        <f t="shared" si="7"/>
        <v/>
      </c>
      <c r="T41" s="18" t="str">
        <f t="shared" si="8"/>
        <v/>
      </c>
      <c r="U41" s="4" t="str">
        <f t="shared" si="9"/>
        <v/>
      </c>
      <c r="V41" s="2" t="str">
        <f t="shared" si="10"/>
        <v/>
      </c>
    </row>
    <row r="42" spans="2:22" ht="14.25" thickTop="1" thickBot="1">
      <c r="B42" s="15"/>
      <c r="C42" s="28">
        <f t="shared" ref="C42:O42" si="11">SUM(C11:C41)</f>
        <v>254</v>
      </c>
      <c r="D42" s="28">
        <f t="shared" si="11"/>
        <v>0</v>
      </c>
      <c r="E42" s="28">
        <f t="shared" si="11"/>
        <v>0</v>
      </c>
      <c r="F42" s="28">
        <f t="shared" si="11"/>
        <v>0</v>
      </c>
      <c r="G42" s="16">
        <f t="shared" si="11"/>
        <v>254</v>
      </c>
      <c r="H42" s="28">
        <f t="shared" si="11"/>
        <v>0</v>
      </c>
      <c r="I42" s="28">
        <f t="shared" si="11"/>
        <v>0</v>
      </c>
      <c r="J42" s="28">
        <f t="shared" si="11"/>
        <v>0</v>
      </c>
      <c r="K42" s="28">
        <f t="shared" si="11"/>
        <v>0</v>
      </c>
      <c r="L42" s="28">
        <f t="shared" si="11"/>
        <v>0</v>
      </c>
      <c r="M42" s="28">
        <f t="shared" si="11"/>
        <v>0</v>
      </c>
      <c r="N42" s="28">
        <f t="shared" si="11"/>
        <v>0</v>
      </c>
      <c r="O42" s="16">
        <f t="shared" si="11"/>
        <v>0</v>
      </c>
      <c r="P42" s="36"/>
      <c r="R42" s="4" t="str">
        <f t="shared" si="6"/>
        <v/>
      </c>
      <c r="S42" s="37" t="str">
        <f t="shared" si="7"/>
        <v/>
      </c>
      <c r="T42" s="18" t="str">
        <f t="shared" si="8"/>
        <v/>
      </c>
      <c r="U42" s="4" t="str">
        <f t="shared" si="9"/>
        <v/>
      </c>
      <c r="V42" s="2" t="str">
        <f t="shared" si="10"/>
        <v/>
      </c>
    </row>
    <row r="43" spans="2:22" ht="13.5" thickTop="1">
      <c r="R43" s="4" t="str">
        <f t="shared" si="6"/>
        <v/>
      </c>
      <c r="S43" s="37" t="str">
        <f t="shared" si="7"/>
        <v/>
      </c>
      <c r="T43" s="18" t="str">
        <f t="shared" si="8"/>
        <v/>
      </c>
      <c r="U43" s="4" t="str">
        <f t="shared" si="9"/>
        <v/>
      </c>
      <c r="V43" s="2" t="str">
        <f t="shared" si="10"/>
        <v/>
      </c>
    </row>
    <row r="44" spans="2:22">
      <c r="F44" s="29"/>
      <c r="R44" s="4" t="str">
        <f t="shared" si="6"/>
        <v/>
      </c>
      <c r="S44" s="37" t="str">
        <f t="shared" si="7"/>
        <v/>
      </c>
      <c r="T44" s="18" t="str">
        <f t="shared" si="8"/>
        <v/>
      </c>
      <c r="U44" s="4" t="str">
        <f t="shared" si="9"/>
        <v/>
      </c>
      <c r="V44" s="2" t="str">
        <f t="shared" si="10"/>
        <v/>
      </c>
    </row>
    <row r="45" spans="2:22">
      <c r="R45" s="4" t="str">
        <f t="shared" si="6"/>
        <v/>
      </c>
      <c r="S45" s="37" t="str">
        <f t="shared" si="7"/>
        <v/>
      </c>
      <c r="T45" s="18" t="str">
        <f t="shared" si="8"/>
        <v/>
      </c>
      <c r="U45" s="4" t="str">
        <f t="shared" si="9"/>
        <v/>
      </c>
      <c r="V45" s="2" t="str">
        <f t="shared" si="10"/>
        <v/>
      </c>
    </row>
    <row r="46" spans="2:22">
      <c r="J46" s="3"/>
      <c r="R46" s="4" t="str">
        <f t="shared" si="6"/>
        <v/>
      </c>
      <c r="S46" s="37" t="str">
        <f t="shared" ref="S46:S76" si="12">IF(V46="","",B11)</f>
        <v/>
      </c>
      <c r="T46" s="18" t="str">
        <f t="shared" ref="T46:T76" si="13">IF(V46="","",I$6)</f>
        <v/>
      </c>
      <c r="U46" s="4" t="str">
        <f t="shared" ref="U46:U76" si="14">IF(V46="","",$I$7)</f>
        <v/>
      </c>
      <c r="V46" s="2" t="str">
        <f t="shared" ref="V46:V76" si="15">IF(I11&gt;0,I11,"")</f>
        <v/>
      </c>
    </row>
    <row r="47" spans="2:22">
      <c r="R47" s="4" t="str">
        <f t="shared" si="6"/>
        <v/>
      </c>
      <c r="S47" s="37" t="str">
        <f t="shared" si="12"/>
        <v/>
      </c>
      <c r="T47" s="18" t="str">
        <f t="shared" si="13"/>
        <v/>
      </c>
      <c r="U47" s="4" t="str">
        <f t="shared" si="14"/>
        <v/>
      </c>
      <c r="V47" s="2" t="str">
        <f t="shared" si="15"/>
        <v/>
      </c>
    </row>
    <row r="48" spans="2:22">
      <c r="R48" s="4" t="str">
        <f t="shared" si="6"/>
        <v/>
      </c>
      <c r="S48" s="37" t="str">
        <f t="shared" si="12"/>
        <v/>
      </c>
      <c r="T48" s="18" t="str">
        <f t="shared" si="13"/>
        <v/>
      </c>
      <c r="U48" s="4" t="str">
        <f t="shared" si="14"/>
        <v/>
      </c>
      <c r="V48" s="2" t="str">
        <f t="shared" si="15"/>
        <v/>
      </c>
    </row>
    <row r="49" spans="18:22">
      <c r="R49" s="4" t="str">
        <f t="shared" si="6"/>
        <v/>
      </c>
      <c r="S49" s="37" t="str">
        <f t="shared" si="12"/>
        <v/>
      </c>
      <c r="T49" s="18" t="str">
        <f t="shared" si="13"/>
        <v/>
      </c>
      <c r="U49" s="4" t="str">
        <f t="shared" si="14"/>
        <v/>
      </c>
      <c r="V49" s="2" t="str">
        <f t="shared" si="15"/>
        <v/>
      </c>
    </row>
    <row r="50" spans="18:22">
      <c r="R50" s="4" t="str">
        <f t="shared" si="6"/>
        <v/>
      </c>
      <c r="S50" s="37" t="str">
        <f t="shared" si="12"/>
        <v/>
      </c>
      <c r="T50" s="18" t="str">
        <f t="shared" si="13"/>
        <v/>
      </c>
      <c r="U50" s="4" t="str">
        <f t="shared" si="14"/>
        <v/>
      </c>
      <c r="V50" s="2" t="str">
        <f t="shared" si="15"/>
        <v/>
      </c>
    </row>
    <row r="51" spans="18:22">
      <c r="R51" s="4" t="str">
        <f t="shared" si="6"/>
        <v/>
      </c>
      <c r="S51" s="37" t="str">
        <f t="shared" si="12"/>
        <v/>
      </c>
      <c r="T51" s="18" t="str">
        <f t="shared" si="13"/>
        <v/>
      </c>
      <c r="U51" s="4" t="str">
        <f t="shared" si="14"/>
        <v/>
      </c>
      <c r="V51" s="2" t="str">
        <f t="shared" si="15"/>
        <v/>
      </c>
    </row>
    <row r="52" spans="18:22">
      <c r="R52" s="4" t="str">
        <f t="shared" si="6"/>
        <v/>
      </c>
      <c r="S52" s="37" t="str">
        <f t="shared" si="12"/>
        <v/>
      </c>
      <c r="T52" s="18" t="str">
        <f t="shared" si="13"/>
        <v/>
      </c>
      <c r="U52" s="4" t="str">
        <f t="shared" si="14"/>
        <v/>
      </c>
      <c r="V52" s="2" t="str">
        <f t="shared" si="15"/>
        <v/>
      </c>
    </row>
    <row r="53" spans="18:22">
      <c r="R53" s="4" t="str">
        <f t="shared" si="6"/>
        <v/>
      </c>
      <c r="S53" s="37" t="str">
        <f t="shared" si="12"/>
        <v/>
      </c>
      <c r="T53" s="18" t="str">
        <f t="shared" si="13"/>
        <v/>
      </c>
      <c r="U53" s="4" t="str">
        <f t="shared" si="14"/>
        <v/>
      </c>
      <c r="V53" s="2" t="str">
        <f t="shared" si="15"/>
        <v/>
      </c>
    </row>
    <row r="54" spans="18:22">
      <c r="R54" s="4" t="str">
        <f t="shared" si="6"/>
        <v/>
      </c>
      <c r="S54" s="37" t="str">
        <f t="shared" si="12"/>
        <v/>
      </c>
      <c r="T54" s="18" t="str">
        <f t="shared" si="13"/>
        <v/>
      </c>
      <c r="U54" s="4" t="str">
        <f t="shared" si="14"/>
        <v/>
      </c>
      <c r="V54" s="2" t="str">
        <f t="shared" si="15"/>
        <v/>
      </c>
    </row>
    <row r="55" spans="18:22">
      <c r="R55" s="4" t="str">
        <f t="shared" si="6"/>
        <v/>
      </c>
      <c r="S55" s="37" t="str">
        <f t="shared" si="12"/>
        <v/>
      </c>
      <c r="T55" s="18" t="str">
        <f t="shared" si="13"/>
        <v/>
      </c>
      <c r="U55" s="4" t="str">
        <f t="shared" si="14"/>
        <v/>
      </c>
      <c r="V55" s="2" t="str">
        <f t="shared" si="15"/>
        <v/>
      </c>
    </row>
    <row r="56" spans="18:22">
      <c r="R56" s="4" t="str">
        <f t="shared" si="6"/>
        <v/>
      </c>
      <c r="S56" s="37" t="str">
        <f t="shared" si="12"/>
        <v/>
      </c>
      <c r="T56" s="18" t="str">
        <f t="shared" si="13"/>
        <v/>
      </c>
      <c r="U56" s="4" t="str">
        <f t="shared" si="14"/>
        <v/>
      </c>
      <c r="V56" s="2" t="str">
        <f t="shared" si="15"/>
        <v/>
      </c>
    </row>
    <row r="57" spans="18:22">
      <c r="R57" s="4" t="str">
        <f t="shared" si="6"/>
        <v/>
      </c>
      <c r="S57" s="37" t="str">
        <f t="shared" si="12"/>
        <v/>
      </c>
      <c r="T57" s="18" t="str">
        <f t="shared" si="13"/>
        <v/>
      </c>
      <c r="U57" s="4" t="str">
        <f t="shared" si="14"/>
        <v/>
      </c>
      <c r="V57" s="2" t="str">
        <f t="shared" si="15"/>
        <v/>
      </c>
    </row>
    <row r="58" spans="18:22">
      <c r="R58" s="4" t="str">
        <f t="shared" si="6"/>
        <v/>
      </c>
      <c r="S58" s="37" t="str">
        <f t="shared" si="12"/>
        <v/>
      </c>
      <c r="T58" s="18" t="str">
        <f t="shared" si="13"/>
        <v/>
      </c>
      <c r="U58" s="4" t="str">
        <f t="shared" si="14"/>
        <v/>
      </c>
      <c r="V58" s="2" t="str">
        <f t="shared" si="15"/>
        <v/>
      </c>
    </row>
    <row r="59" spans="18:22">
      <c r="R59" s="4" t="str">
        <f t="shared" si="6"/>
        <v/>
      </c>
      <c r="S59" s="37" t="str">
        <f t="shared" si="12"/>
        <v/>
      </c>
      <c r="T59" s="18" t="str">
        <f t="shared" si="13"/>
        <v/>
      </c>
      <c r="U59" s="4" t="str">
        <f t="shared" si="14"/>
        <v/>
      </c>
      <c r="V59" s="2" t="str">
        <f t="shared" si="15"/>
        <v/>
      </c>
    </row>
    <row r="60" spans="18:22">
      <c r="R60" s="4" t="str">
        <f t="shared" si="6"/>
        <v/>
      </c>
      <c r="S60" s="37" t="str">
        <f t="shared" si="12"/>
        <v/>
      </c>
      <c r="T60" s="18" t="str">
        <f t="shared" si="13"/>
        <v/>
      </c>
      <c r="U60" s="4" t="str">
        <f t="shared" si="14"/>
        <v/>
      </c>
      <c r="V60" s="2" t="str">
        <f t="shared" si="15"/>
        <v/>
      </c>
    </row>
    <row r="61" spans="18:22">
      <c r="R61" s="4" t="str">
        <f t="shared" si="6"/>
        <v/>
      </c>
      <c r="S61" s="37" t="str">
        <f t="shared" si="12"/>
        <v/>
      </c>
      <c r="T61" s="18" t="str">
        <f t="shared" si="13"/>
        <v/>
      </c>
      <c r="U61" s="4" t="str">
        <f t="shared" si="14"/>
        <v/>
      </c>
      <c r="V61" s="2" t="str">
        <f t="shared" si="15"/>
        <v/>
      </c>
    </row>
    <row r="62" spans="18:22">
      <c r="R62" s="4" t="str">
        <f t="shared" si="6"/>
        <v/>
      </c>
      <c r="S62" s="37" t="str">
        <f t="shared" si="12"/>
        <v/>
      </c>
      <c r="T62" s="18" t="str">
        <f t="shared" si="13"/>
        <v/>
      </c>
      <c r="U62" s="4" t="str">
        <f t="shared" si="14"/>
        <v/>
      </c>
      <c r="V62" s="2" t="str">
        <f t="shared" si="15"/>
        <v/>
      </c>
    </row>
    <row r="63" spans="18:22">
      <c r="R63" s="4" t="str">
        <f t="shared" si="6"/>
        <v/>
      </c>
      <c r="S63" s="37" t="str">
        <f t="shared" si="12"/>
        <v/>
      </c>
      <c r="T63" s="18" t="str">
        <f t="shared" si="13"/>
        <v/>
      </c>
      <c r="U63" s="4" t="str">
        <f t="shared" si="14"/>
        <v/>
      </c>
      <c r="V63" s="2" t="str">
        <f t="shared" si="15"/>
        <v/>
      </c>
    </row>
    <row r="64" spans="18:22">
      <c r="R64" s="4" t="str">
        <f t="shared" si="6"/>
        <v/>
      </c>
      <c r="S64" s="37" t="str">
        <f t="shared" si="12"/>
        <v/>
      </c>
      <c r="T64" s="18" t="str">
        <f t="shared" si="13"/>
        <v/>
      </c>
      <c r="U64" s="4" t="str">
        <f t="shared" si="14"/>
        <v/>
      </c>
      <c r="V64" s="2" t="str">
        <f t="shared" si="15"/>
        <v/>
      </c>
    </row>
    <row r="65" spans="18:22">
      <c r="R65" s="4" t="str">
        <f t="shared" si="6"/>
        <v/>
      </c>
      <c r="S65" s="37" t="str">
        <f t="shared" si="12"/>
        <v/>
      </c>
      <c r="T65" s="18" t="str">
        <f t="shared" si="13"/>
        <v/>
      </c>
      <c r="U65" s="4" t="str">
        <f t="shared" si="14"/>
        <v/>
      </c>
      <c r="V65" s="2" t="str">
        <f t="shared" si="15"/>
        <v/>
      </c>
    </row>
    <row r="66" spans="18:22">
      <c r="R66" s="4" t="str">
        <f t="shared" si="6"/>
        <v/>
      </c>
      <c r="S66" s="37" t="str">
        <f t="shared" si="12"/>
        <v/>
      </c>
      <c r="T66" s="18" t="str">
        <f t="shared" si="13"/>
        <v/>
      </c>
      <c r="U66" s="4" t="str">
        <f t="shared" si="14"/>
        <v/>
      </c>
      <c r="V66" s="2" t="str">
        <f t="shared" si="15"/>
        <v/>
      </c>
    </row>
    <row r="67" spans="18:22">
      <c r="R67" s="4" t="str">
        <f t="shared" si="6"/>
        <v/>
      </c>
      <c r="S67" s="37" t="str">
        <f t="shared" si="12"/>
        <v/>
      </c>
      <c r="T67" s="18" t="str">
        <f t="shared" si="13"/>
        <v/>
      </c>
      <c r="U67" s="4" t="str">
        <f t="shared" si="14"/>
        <v/>
      </c>
      <c r="V67" s="2" t="str">
        <f t="shared" si="15"/>
        <v/>
      </c>
    </row>
    <row r="68" spans="18:22">
      <c r="R68" s="4" t="str">
        <f t="shared" si="6"/>
        <v/>
      </c>
      <c r="S68" s="37" t="str">
        <f t="shared" si="12"/>
        <v/>
      </c>
      <c r="T68" s="18" t="str">
        <f t="shared" si="13"/>
        <v/>
      </c>
      <c r="U68" s="4" t="str">
        <f t="shared" si="14"/>
        <v/>
      </c>
      <c r="V68" s="2" t="str">
        <f t="shared" si="15"/>
        <v/>
      </c>
    </row>
    <row r="69" spans="18:22">
      <c r="R69" s="4" t="str">
        <f t="shared" si="6"/>
        <v/>
      </c>
      <c r="S69" s="37" t="str">
        <f t="shared" si="12"/>
        <v/>
      </c>
      <c r="T69" s="18" t="str">
        <f t="shared" si="13"/>
        <v/>
      </c>
      <c r="U69" s="4" t="str">
        <f t="shared" si="14"/>
        <v/>
      </c>
      <c r="V69" s="2" t="str">
        <f t="shared" si="15"/>
        <v/>
      </c>
    </row>
    <row r="70" spans="18:22">
      <c r="R70" s="4" t="str">
        <f t="shared" si="6"/>
        <v/>
      </c>
      <c r="S70" s="37" t="str">
        <f t="shared" si="12"/>
        <v/>
      </c>
      <c r="T70" s="18" t="str">
        <f t="shared" si="13"/>
        <v/>
      </c>
      <c r="U70" s="4" t="str">
        <f t="shared" si="14"/>
        <v/>
      </c>
      <c r="V70" s="2" t="str">
        <f t="shared" si="15"/>
        <v/>
      </c>
    </row>
    <row r="71" spans="18:22">
      <c r="R71" s="4" t="str">
        <f t="shared" si="6"/>
        <v/>
      </c>
      <c r="S71" s="37" t="str">
        <f t="shared" si="12"/>
        <v/>
      </c>
      <c r="T71" s="18" t="str">
        <f t="shared" si="13"/>
        <v/>
      </c>
      <c r="U71" s="4" t="str">
        <f t="shared" si="14"/>
        <v/>
      </c>
      <c r="V71" s="2" t="str">
        <f t="shared" si="15"/>
        <v/>
      </c>
    </row>
    <row r="72" spans="18:22">
      <c r="R72" s="4" t="str">
        <f t="shared" si="6"/>
        <v/>
      </c>
      <c r="S72" s="37" t="str">
        <f t="shared" si="12"/>
        <v/>
      </c>
      <c r="T72" s="18" t="str">
        <f t="shared" si="13"/>
        <v/>
      </c>
      <c r="U72" s="4" t="str">
        <f t="shared" si="14"/>
        <v/>
      </c>
      <c r="V72" s="2" t="str">
        <f t="shared" si="15"/>
        <v/>
      </c>
    </row>
    <row r="73" spans="18:22">
      <c r="R73" s="4" t="str">
        <f t="shared" si="6"/>
        <v/>
      </c>
      <c r="S73" s="37" t="str">
        <f t="shared" si="12"/>
        <v/>
      </c>
      <c r="T73" s="18" t="str">
        <f t="shared" si="13"/>
        <v/>
      </c>
      <c r="U73" s="4" t="str">
        <f t="shared" si="14"/>
        <v/>
      </c>
      <c r="V73" s="2" t="str">
        <f t="shared" si="15"/>
        <v/>
      </c>
    </row>
    <row r="74" spans="18:22">
      <c r="R74" s="4" t="str">
        <f t="shared" si="6"/>
        <v/>
      </c>
      <c r="S74" s="37" t="str">
        <f t="shared" si="12"/>
        <v/>
      </c>
      <c r="T74" s="18" t="str">
        <f t="shared" si="13"/>
        <v/>
      </c>
      <c r="U74" s="4" t="str">
        <f t="shared" si="14"/>
        <v/>
      </c>
      <c r="V74" s="2" t="str">
        <f t="shared" si="15"/>
        <v/>
      </c>
    </row>
    <row r="75" spans="18:22">
      <c r="R75" s="4" t="str">
        <f t="shared" si="6"/>
        <v/>
      </c>
      <c r="S75" s="37" t="str">
        <f t="shared" si="12"/>
        <v/>
      </c>
      <c r="T75" s="18" t="str">
        <f t="shared" si="13"/>
        <v/>
      </c>
      <c r="U75" s="4" t="str">
        <f t="shared" si="14"/>
        <v/>
      </c>
      <c r="V75" s="2" t="str">
        <f t="shared" si="15"/>
        <v/>
      </c>
    </row>
    <row r="76" spans="18:22">
      <c r="R76" s="4" t="str">
        <f t="shared" si="6"/>
        <v/>
      </c>
      <c r="S76" s="37" t="str">
        <f t="shared" si="12"/>
        <v/>
      </c>
      <c r="T76" s="18" t="str">
        <f t="shared" si="13"/>
        <v/>
      </c>
      <c r="U76" s="4" t="str">
        <f t="shared" si="14"/>
        <v/>
      </c>
      <c r="V76" s="2" t="str">
        <f t="shared" si="15"/>
        <v/>
      </c>
    </row>
    <row r="77" spans="18:22">
      <c r="R77" s="4" t="str">
        <f t="shared" si="6"/>
        <v/>
      </c>
      <c r="S77" s="37" t="str">
        <f t="shared" ref="S77:S107" si="16">IF(V77="","",B11)</f>
        <v/>
      </c>
      <c r="T77" s="18" t="str">
        <f t="shared" ref="T77:T107" si="17">IF(V77="","",J$6)</f>
        <v/>
      </c>
      <c r="U77" s="4" t="str">
        <f t="shared" ref="U77:U107" si="18">IF(V77="","",$J$7)</f>
        <v/>
      </c>
      <c r="V77" s="2" t="str">
        <f t="shared" ref="V77:V107" si="19">IF(J11&gt;0,J11,"")</f>
        <v/>
      </c>
    </row>
    <row r="78" spans="18:22">
      <c r="R78" s="4" t="str">
        <f t="shared" si="6"/>
        <v/>
      </c>
      <c r="S78" s="37" t="str">
        <f t="shared" si="16"/>
        <v/>
      </c>
      <c r="T78" s="18" t="str">
        <f t="shared" si="17"/>
        <v/>
      </c>
      <c r="U78" s="4" t="str">
        <f t="shared" si="18"/>
        <v/>
      </c>
      <c r="V78" s="2" t="str">
        <f t="shared" si="19"/>
        <v/>
      </c>
    </row>
    <row r="79" spans="18:22">
      <c r="R79" s="4" t="str">
        <f t="shared" ref="R79:R142" si="20">IF(V79="","",$C$5)</f>
        <v/>
      </c>
      <c r="S79" s="37" t="str">
        <f t="shared" si="16"/>
        <v/>
      </c>
      <c r="T79" s="18" t="str">
        <f t="shared" si="17"/>
        <v/>
      </c>
      <c r="U79" s="4" t="str">
        <f t="shared" si="18"/>
        <v/>
      </c>
      <c r="V79" s="2" t="str">
        <f t="shared" si="19"/>
        <v/>
      </c>
    </row>
    <row r="80" spans="18:22">
      <c r="R80" s="4" t="str">
        <f t="shared" si="20"/>
        <v/>
      </c>
      <c r="S80" s="37" t="str">
        <f t="shared" si="16"/>
        <v/>
      </c>
      <c r="T80" s="18" t="str">
        <f t="shared" si="17"/>
        <v/>
      </c>
      <c r="U80" s="4" t="str">
        <f t="shared" si="18"/>
        <v/>
      </c>
      <c r="V80" s="2" t="str">
        <f t="shared" si="19"/>
        <v/>
      </c>
    </row>
    <row r="81" spans="18:22">
      <c r="R81" s="4" t="str">
        <f t="shared" si="20"/>
        <v/>
      </c>
      <c r="S81" s="37" t="str">
        <f t="shared" si="16"/>
        <v/>
      </c>
      <c r="T81" s="18" t="str">
        <f t="shared" si="17"/>
        <v/>
      </c>
      <c r="U81" s="4" t="str">
        <f t="shared" si="18"/>
        <v/>
      </c>
      <c r="V81" s="2" t="str">
        <f t="shared" si="19"/>
        <v/>
      </c>
    </row>
    <row r="82" spans="18:22">
      <c r="R82" s="4" t="str">
        <f t="shared" si="20"/>
        <v/>
      </c>
      <c r="S82" s="37" t="str">
        <f t="shared" si="16"/>
        <v/>
      </c>
      <c r="T82" s="18" t="str">
        <f t="shared" si="17"/>
        <v/>
      </c>
      <c r="U82" s="4" t="str">
        <f t="shared" si="18"/>
        <v/>
      </c>
      <c r="V82" s="2" t="str">
        <f t="shared" si="19"/>
        <v/>
      </c>
    </row>
    <row r="83" spans="18:22">
      <c r="R83" s="4" t="str">
        <f t="shared" si="20"/>
        <v/>
      </c>
      <c r="S83" s="37" t="str">
        <f t="shared" si="16"/>
        <v/>
      </c>
      <c r="T83" s="18" t="str">
        <f t="shared" si="17"/>
        <v/>
      </c>
      <c r="U83" s="4" t="str">
        <f t="shared" si="18"/>
        <v/>
      </c>
      <c r="V83" s="2" t="str">
        <f t="shared" si="19"/>
        <v/>
      </c>
    </row>
    <row r="84" spans="18:22">
      <c r="R84" s="4" t="str">
        <f t="shared" si="20"/>
        <v/>
      </c>
      <c r="S84" s="37" t="str">
        <f t="shared" si="16"/>
        <v/>
      </c>
      <c r="T84" s="18" t="str">
        <f t="shared" si="17"/>
        <v/>
      </c>
      <c r="U84" s="4" t="str">
        <f t="shared" si="18"/>
        <v/>
      </c>
      <c r="V84" s="2" t="str">
        <f t="shared" si="19"/>
        <v/>
      </c>
    </row>
    <row r="85" spans="18:22">
      <c r="R85" s="4" t="str">
        <f t="shared" si="20"/>
        <v/>
      </c>
      <c r="S85" s="37" t="str">
        <f t="shared" si="16"/>
        <v/>
      </c>
      <c r="T85" s="18" t="str">
        <f t="shared" si="17"/>
        <v/>
      </c>
      <c r="U85" s="4" t="str">
        <f t="shared" si="18"/>
        <v/>
      </c>
      <c r="V85" s="2" t="str">
        <f t="shared" si="19"/>
        <v/>
      </c>
    </row>
    <row r="86" spans="18:22">
      <c r="R86" s="4" t="str">
        <f t="shared" si="20"/>
        <v/>
      </c>
      <c r="S86" s="37" t="str">
        <f t="shared" si="16"/>
        <v/>
      </c>
      <c r="T86" s="18" t="str">
        <f t="shared" si="17"/>
        <v/>
      </c>
      <c r="U86" s="4" t="str">
        <f t="shared" si="18"/>
        <v/>
      </c>
      <c r="V86" s="2" t="str">
        <f t="shared" si="19"/>
        <v/>
      </c>
    </row>
    <row r="87" spans="18:22">
      <c r="R87" s="4" t="str">
        <f t="shared" si="20"/>
        <v/>
      </c>
      <c r="S87" s="37" t="str">
        <f t="shared" si="16"/>
        <v/>
      </c>
      <c r="T87" s="18" t="str">
        <f t="shared" si="17"/>
        <v/>
      </c>
      <c r="U87" s="4" t="str">
        <f t="shared" si="18"/>
        <v/>
      </c>
      <c r="V87" s="2" t="str">
        <f t="shared" si="19"/>
        <v/>
      </c>
    </row>
    <row r="88" spans="18:22">
      <c r="R88" s="4" t="str">
        <f t="shared" si="20"/>
        <v/>
      </c>
      <c r="S88" s="37" t="str">
        <f t="shared" si="16"/>
        <v/>
      </c>
      <c r="T88" s="18" t="str">
        <f t="shared" si="17"/>
        <v/>
      </c>
      <c r="U88" s="4" t="str">
        <f t="shared" si="18"/>
        <v/>
      </c>
      <c r="V88" s="2" t="str">
        <f t="shared" si="19"/>
        <v/>
      </c>
    </row>
    <row r="89" spans="18:22">
      <c r="R89" s="4" t="str">
        <f t="shared" si="20"/>
        <v/>
      </c>
      <c r="S89" s="37" t="str">
        <f t="shared" si="16"/>
        <v/>
      </c>
      <c r="T89" s="18" t="str">
        <f t="shared" si="17"/>
        <v/>
      </c>
      <c r="U89" s="4" t="str">
        <f t="shared" si="18"/>
        <v/>
      </c>
      <c r="V89" s="2" t="str">
        <f t="shared" si="19"/>
        <v/>
      </c>
    </row>
    <row r="90" spans="18:22">
      <c r="R90" s="4" t="str">
        <f t="shared" si="20"/>
        <v/>
      </c>
      <c r="S90" s="37" t="str">
        <f t="shared" si="16"/>
        <v/>
      </c>
      <c r="T90" s="18" t="str">
        <f t="shared" si="17"/>
        <v/>
      </c>
      <c r="U90" s="4" t="str">
        <f t="shared" si="18"/>
        <v/>
      </c>
      <c r="V90" s="2" t="str">
        <f t="shared" si="19"/>
        <v/>
      </c>
    </row>
    <row r="91" spans="18:22">
      <c r="R91" s="4" t="str">
        <f t="shared" si="20"/>
        <v/>
      </c>
      <c r="S91" s="37" t="str">
        <f t="shared" si="16"/>
        <v/>
      </c>
      <c r="T91" s="18" t="str">
        <f t="shared" si="17"/>
        <v/>
      </c>
      <c r="U91" s="4" t="str">
        <f t="shared" si="18"/>
        <v/>
      </c>
      <c r="V91" s="2" t="str">
        <f t="shared" si="19"/>
        <v/>
      </c>
    </row>
    <row r="92" spans="18:22">
      <c r="R92" s="4" t="str">
        <f t="shared" si="20"/>
        <v/>
      </c>
      <c r="S92" s="37" t="str">
        <f t="shared" si="16"/>
        <v/>
      </c>
      <c r="T92" s="18" t="str">
        <f t="shared" si="17"/>
        <v/>
      </c>
      <c r="U92" s="4" t="str">
        <f t="shared" si="18"/>
        <v/>
      </c>
      <c r="V92" s="2" t="str">
        <f t="shared" si="19"/>
        <v/>
      </c>
    </row>
    <row r="93" spans="18:22">
      <c r="R93" s="4" t="str">
        <f t="shared" si="20"/>
        <v/>
      </c>
      <c r="S93" s="37" t="str">
        <f t="shared" si="16"/>
        <v/>
      </c>
      <c r="T93" s="18" t="str">
        <f t="shared" si="17"/>
        <v/>
      </c>
      <c r="U93" s="4" t="str">
        <f t="shared" si="18"/>
        <v/>
      </c>
      <c r="V93" s="2" t="str">
        <f t="shared" si="19"/>
        <v/>
      </c>
    </row>
    <row r="94" spans="18:22">
      <c r="R94" s="4" t="str">
        <f t="shared" si="20"/>
        <v/>
      </c>
      <c r="S94" s="37" t="str">
        <f t="shared" si="16"/>
        <v/>
      </c>
      <c r="T94" s="18" t="str">
        <f t="shared" si="17"/>
        <v/>
      </c>
      <c r="U94" s="4" t="str">
        <f t="shared" si="18"/>
        <v/>
      </c>
      <c r="V94" s="2" t="str">
        <f t="shared" si="19"/>
        <v/>
      </c>
    </row>
    <row r="95" spans="18:22">
      <c r="R95" s="4" t="str">
        <f t="shared" si="20"/>
        <v/>
      </c>
      <c r="S95" s="37" t="str">
        <f t="shared" si="16"/>
        <v/>
      </c>
      <c r="T95" s="18" t="str">
        <f t="shared" si="17"/>
        <v/>
      </c>
      <c r="U95" s="4" t="str">
        <f t="shared" si="18"/>
        <v/>
      </c>
      <c r="V95" s="2" t="str">
        <f t="shared" si="19"/>
        <v/>
      </c>
    </row>
    <row r="96" spans="18:22">
      <c r="R96" s="4" t="str">
        <f t="shared" si="20"/>
        <v/>
      </c>
      <c r="S96" s="37" t="str">
        <f t="shared" si="16"/>
        <v/>
      </c>
      <c r="T96" s="18" t="str">
        <f t="shared" si="17"/>
        <v/>
      </c>
      <c r="U96" s="4" t="str">
        <f t="shared" si="18"/>
        <v/>
      </c>
      <c r="V96" s="2" t="str">
        <f t="shared" si="19"/>
        <v/>
      </c>
    </row>
    <row r="97" spans="18:22">
      <c r="R97" s="4" t="str">
        <f t="shared" si="20"/>
        <v/>
      </c>
      <c r="S97" s="37" t="str">
        <f t="shared" si="16"/>
        <v/>
      </c>
      <c r="T97" s="18" t="str">
        <f t="shared" si="17"/>
        <v/>
      </c>
      <c r="U97" s="4" t="str">
        <f t="shared" si="18"/>
        <v/>
      </c>
      <c r="V97" s="2" t="str">
        <f t="shared" si="19"/>
        <v/>
      </c>
    </row>
    <row r="98" spans="18:22">
      <c r="R98" s="4" t="str">
        <f t="shared" si="20"/>
        <v/>
      </c>
      <c r="S98" s="37" t="str">
        <f t="shared" si="16"/>
        <v/>
      </c>
      <c r="T98" s="18" t="str">
        <f t="shared" si="17"/>
        <v/>
      </c>
      <c r="U98" s="4" t="str">
        <f t="shared" si="18"/>
        <v/>
      </c>
      <c r="V98" s="2" t="str">
        <f t="shared" si="19"/>
        <v/>
      </c>
    </row>
    <row r="99" spans="18:22">
      <c r="R99" s="4" t="str">
        <f t="shared" si="20"/>
        <v/>
      </c>
      <c r="S99" s="37" t="str">
        <f t="shared" si="16"/>
        <v/>
      </c>
      <c r="T99" s="18" t="str">
        <f t="shared" si="17"/>
        <v/>
      </c>
      <c r="U99" s="4" t="str">
        <f t="shared" si="18"/>
        <v/>
      </c>
      <c r="V99" s="2" t="str">
        <f t="shared" si="19"/>
        <v/>
      </c>
    </row>
    <row r="100" spans="18:22">
      <c r="R100" s="4" t="str">
        <f t="shared" si="20"/>
        <v/>
      </c>
      <c r="S100" s="37" t="str">
        <f t="shared" si="16"/>
        <v/>
      </c>
      <c r="T100" s="18" t="str">
        <f t="shared" si="17"/>
        <v/>
      </c>
      <c r="U100" s="4" t="str">
        <f t="shared" si="18"/>
        <v/>
      </c>
      <c r="V100" s="2" t="str">
        <f t="shared" si="19"/>
        <v/>
      </c>
    </row>
    <row r="101" spans="18:22">
      <c r="R101" s="4" t="str">
        <f t="shared" si="20"/>
        <v/>
      </c>
      <c r="S101" s="37" t="str">
        <f t="shared" si="16"/>
        <v/>
      </c>
      <c r="T101" s="18" t="str">
        <f t="shared" si="17"/>
        <v/>
      </c>
      <c r="U101" s="4" t="str">
        <f t="shared" si="18"/>
        <v/>
      </c>
      <c r="V101" s="2" t="str">
        <f t="shared" si="19"/>
        <v/>
      </c>
    </row>
    <row r="102" spans="18:22">
      <c r="R102" s="4" t="str">
        <f t="shared" si="20"/>
        <v/>
      </c>
      <c r="S102" s="37" t="str">
        <f t="shared" si="16"/>
        <v/>
      </c>
      <c r="T102" s="18" t="str">
        <f t="shared" si="17"/>
        <v/>
      </c>
      <c r="U102" s="4" t="str">
        <f t="shared" si="18"/>
        <v/>
      </c>
      <c r="V102" s="2" t="str">
        <f t="shared" si="19"/>
        <v/>
      </c>
    </row>
    <row r="103" spans="18:22">
      <c r="R103" s="4" t="str">
        <f t="shared" si="20"/>
        <v/>
      </c>
      <c r="S103" s="37" t="str">
        <f t="shared" si="16"/>
        <v/>
      </c>
      <c r="T103" s="18" t="str">
        <f t="shared" si="17"/>
        <v/>
      </c>
      <c r="U103" s="4" t="str">
        <f t="shared" si="18"/>
        <v/>
      </c>
      <c r="V103" s="2" t="str">
        <f t="shared" si="19"/>
        <v/>
      </c>
    </row>
    <row r="104" spans="18:22">
      <c r="R104" s="4" t="str">
        <f t="shared" si="20"/>
        <v/>
      </c>
      <c r="S104" s="37" t="str">
        <f t="shared" si="16"/>
        <v/>
      </c>
      <c r="T104" s="18" t="str">
        <f t="shared" si="17"/>
        <v/>
      </c>
      <c r="U104" s="4" t="str">
        <f t="shared" si="18"/>
        <v/>
      </c>
      <c r="V104" s="2" t="str">
        <f t="shared" si="19"/>
        <v/>
      </c>
    </row>
    <row r="105" spans="18:22">
      <c r="R105" s="4" t="str">
        <f t="shared" si="20"/>
        <v/>
      </c>
      <c r="S105" s="37" t="str">
        <f t="shared" si="16"/>
        <v/>
      </c>
      <c r="T105" s="18" t="str">
        <f t="shared" si="17"/>
        <v/>
      </c>
      <c r="U105" s="4" t="str">
        <f t="shared" si="18"/>
        <v/>
      </c>
      <c r="V105" s="2" t="str">
        <f t="shared" si="19"/>
        <v/>
      </c>
    </row>
    <row r="106" spans="18:22">
      <c r="R106" s="4" t="str">
        <f t="shared" si="20"/>
        <v/>
      </c>
      <c r="S106" s="37" t="str">
        <f t="shared" si="16"/>
        <v/>
      </c>
      <c r="T106" s="18" t="str">
        <f t="shared" si="17"/>
        <v/>
      </c>
      <c r="U106" s="4" t="str">
        <f t="shared" si="18"/>
        <v/>
      </c>
      <c r="V106" s="2" t="str">
        <f t="shared" si="19"/>
        <v/>
      </c>
    </row>
    <row r="107" spans="18:22">
      <c r="R107" s="4" t="str">
        <f t="shared" si="20"/>
        <v/>
      </c>
      <c r="S107" s="37" t="str">
        <f t="shared" si="16"/>
        <v/>
      </c>
      <c r="T107" s="18" t="str">
        <f t="shared" si="17"/>
        <v/>
      </c>
      <c r="U107" s="4" t="str">
        <f t="shared" si="18"/>
        <v/>
      </c>
      <c r="V107" s="2" t="str">
        <f t="shared" si="19"/>
        <v/>
      </c>
    </row>
    <row r="108" spans="18:22">
      <c r="R108" s="4" t="str">
        <f t="shared" si="20"/>
        <v/>
      </c>
      <c r="S108" s="37" t="str">
        <f t="shared" ref="S108:S138" si="21">IF(V108="","",B11)</f>
        <v/>
      </c>
      <c r="T108" s="18" t="str">
        <f t="shared" ref="T108:T138" si="22">IF(V108="","",K$6)</f>
        <v/>
      </c>
      <c r="U108" s="4" t="str">
        <f t="shared" ref="U108:U137" si="23">IF(V108="","",$K$7)</f>
        <v/>
      </c>
      <c r="V108" s="2" t="str">
        <f t="shared" ref="V108:V138" si="24">IF(K11&gt;0,K11,"")</f>
        <v/>
      </c>
    </row>
    <row r="109" spans="18:22">
      <c r="R109" s="4" t="str">
        <f t="shared" si="20"/>
        <v/>
      </c>
      <c r="S109" s="37" t="str">
        <f t="shared" si="21"/>
        <v/>
      </c>
      <c r="T109" s="18" t="str">
        <f t="shared" si="22"/>
        <v/>
      </c>
      <c r="U109" s="4" t="str">
        <f t="shared" si="23"/>
        <v/>
      </c>
      <c r="V109" s="2" t="str">
        <f t="shared" si="24"/>
        <v/>
      </c>
    </row>
    <row r="110" spans="18:22">
      <c r="R110" s="4" t="str">
        <f t="shared" si="20"/>
        <v/>
      </c>
      <c r="S110" s="37" t="str">
        <f t="shared" si="21"/>
        <v/>
      </c>
      <c r="T110" s="18" t="str">
        <f t="shared" si="22"/>
        <v/>
      </c>
      <c r="U110" s="4" t="str">
        <f t="shared" si="23"/>
        <v/>
      </c>
      <c r="V110" s="2" t="str">
        <f t="shared" si="24"/>
        <v/>
      </c>
    </row>
    <row r="111" spans="18:22">
      <c r="R111" s="4" t="str">
        <f t="shared" si="20"/>
        <v/>
      </c>
      <c r="S111" s="37" t="str">
        <f t="shared" si="21"/>
        <v/>
      </c>
      <c r="T111" s="18" t="str">
        <f t="shared" si="22"/>
        <v/>
      </c>
      <c r="U111" s="4" t="str">
        <f t="shared" si="23"/>
        <v/>
      </c>
      <c r="V111" s="2" t="str">
        <f t="shared" si="24"/>
        <v/>
      </c>
    </row>
    <row r="112" spans="18:22">
      <c r="R112" s="4" t="str">
        <f t="shared" si="20"/>
        <v/>
      </c>
      <c r="S112" s="37" t="str">
        <f t="shared" si="21"/>
        <v/>
      </c>
      <c r="T112" s="18" t="str">
        <f t="shared" si="22"/>
        <v/>
      </c>
      <c r="U112" s="4" t="str">
        <f t="shared" si="23"/>
        <v/>
      </c>
      <c r="V112" s="2" t="str">
        <f t="shared" si="24"/>
        <v/>
      </c>
    </row>
    <row r="113" spans="18:22">
      <c r="R113" s="4" t="str">
        <f t="shared" si="20"/>
        <v/>
      </c>
      <c r="S113" s="37" t="str">
        <f t="shared" si="21"/>
        <v/>
      </c>
      <c r="T113" s="18" t="str">
        <f t="shared" si="22"/>
        <v/>
      </c>
      <c r="U113" s="4" t="str">
        <f t="shared" si="23"/>
        <v/>
      </c>
      <c r="V113" s="2" t="str">
        <f t="shared" si="24"/>
        <v/>
      </c>
    </row>
    <row r="114" spans="18:22">
      <c r="R114" s="4" t="str">
        <f t="shared" si="20"/>
        <v/>
      </c>
      <c r="S114" s="37" t="str">
        <f t="shared" si="21"/>
        <v/>
      </c>
      <c r="T114" s="18" t="str">
        <f t="shared" si="22"/>
        <v/>
      </c>
      <c r="U114" s="4" t="str">
        <f t="shared" si="23"/>
        <v/>
      </c>
      <c r="V114" s="2" t="str">
        <f t="shared" si="24"/>
        <v/>
      </c>
    </row>
    <row r="115" spans="18:22">
      <c r="R115" s="4" t="str">
        <f t="shared" si="20"/>
        <v/>
      </c>
      <c r="S115" s="37" t="str">
        <f t="shared" si="21"/>
        <v/>
      </c>
      <c r="T115" s="18" t="str">
        <f t="shared" si="22"/>
        <v/>
      </c>
      <c r="U115" s="4" t="str">
        <f t="shared" si="23"/>
        <v/>
      </c>
      <c r="V115" s="2" t="str">
        <f t="shared" si="24"/>
        <v/>
      </c>
    </row>
    <row r="116" spans="18:22">
      <c r="R116" s="4" t="str">
        <f t="shared" si="20"/>
        <v/>
      </c>
      <c r="S116" s="37" t="str">
        <f t="shared" si="21"/>
        <v/>
      </c>
      <c r="T116" s="18" t="str">
        <f t="shared" si="22"/>
        <v/>
      </c>
      <c r="U116" s="4" t="str">
        <f t="shared" si="23"/>
        <v/>
      </c>
      <c r="V116" s="2" t="str">
        <f t="shared" si="24"/>
        <v/>
      </c>
    </row>
    <row r="117" spans="18:22">
      <c r="R117" s="4" t="str">
        <f t="shared" si="20"/>
        <v/>
      </c>
      <c r="S117" s="37" t="str">
        <f t="shared" si="21"/>
        <v/>
      </c>
      <c r="T117" s="18" t="str">
        <f t="shared" si="22"/>
        <v/>
      </c>
      <c r="U117" s="4" t="str">
        <f t="shared" si="23"/>
        <v/>
      </c>
      <c r="V117" s="2" t="str">
        <f t="shared" si="24"/>
        <v/>
      </c>
    </row>
    <row r="118" spans="18:22">
      <c r="R118" s="4" t="str">
        <f t="shared" si="20"/>
        <v/>
      </c>
      <c r="S118" s="37" t="str">
        <f t="shared" si="21"/>
        <v/>
      </c>
      <c r="T118" s="18" t="str">
        <f t="shared" si="22"/>
        <v/>
      </c>
      <c r="U118" s="4" t="str">
        <f t="shared" si="23"/>
        <v/>
      </c>
      <c r="V118" s="2" t="str">
        <f t="shared" si="24"/>
        <v/>
      </c>
    </row>
    <row r="119" spans="18:22">
      <c r="R119" s="4" t="str">
        <f t="shared" si="20"/>
        <v/>
      </c>
      <c r="S119" s="37" t="str">
        <f t="shared" si="21"/>
        <v/>
      </c>
      <c r="T119" s="18" t="str">
        <f t="shared" si="22"/>
        <v/>
      </c>
      <c r="U119" s="4" t="str">
        <f t="shared" si="23"/>
        <v/>
      </c>
      <c r="V119" s="2" t="str">
        <f t="shared" si="24"/>
        <v/>
      </c>
    </row>
    <row r="120" spans="18:22">
      <c r="R120" s="4" t="str">
        <f t="shared" si="20"/>
        <v/>
      </c>
      <c r="S120" s="37" t="str">
        <f t="shared" si="21"/>
        <v/>
      </c>
      <c r="T120" s="18" t="str">
        <f t="shared" si="22"/>
        <v/>
      </c>
      <c r="U120" s="4" t="str">
        <f t="shared" si="23"/>
        <v/>
      </c>
      <c r="V120" s="2" t="str">
        <f t="shared" si="24"/>
        <v/>
      </c>
    </row>
    <row r="121" spans="18:22">
      <c r="R121" s="4" t="str">
        <f t="shared" si="20"/>
        <v/>
      </c>
      <c r="S121" s="37" t="str">
        <f t="shared" si="21"/>
        <v/>
      </c>
      <c r="T121" s="18" t="str">
        <f t="shared" si="22"/>
        <v/>
      </c>
      <c r="U121" s="4" t="str">
        <f t="shared" si="23"/>
        <v/>
      </c>
      <c r="V121" s="2" t="str">
        <f t="shared" si="24"/>
        <v/>
      </c>
    </row>
    <row r="122" spans="18:22">
      <c r="R122" s="4" t="str">
        <f t="shared" si="20"/>
        <v/>
      </c>
      <c r="S122" s="37" t="str">
        <f t="shared" si="21"/>
        <v/>
      </c>
      <c r="T122" s="18" t="str">
        <f t="shared" si="22"/>
        <v/>
      </c>
      <c r="U122" s="4" t="str">
        <f t="shared" si="23"/>
        <v/>
      </c>
      <c r="V122" s="2" t="str">
        <f t="shared" si="24"/>
        <v/>
      </c>
    </row>
    <row r="123" spans="18:22">
      <c r="R123" s="4" t="str">
        <f t="shared" si="20"/>
        <v/>
      </c>
      <c r="S123" s="37" t="str">
        <f t="shared" si="21"/>
        <v/>
      </c>
      <c r="T123" s="18" t="str">
        <f t="shared" si="22"/>
        <v/>
      </c>
      <c r="U123" s="4" t="str">
        <f t="shared" si="23"/>
        <v/>
      </c>
      <c r="V123" s="2" t="str">
        <f t="shared" si="24"/>
        <v/>
      </c>
    </row>
    <row r="124" spans="18:22">
      <c r="R124" s="4" t="str">
        <f t="shared" si="20"/>
        <v/>
      </c>
      <c r="S124" s="37" t="str">
        <f t="shared" si="21"/>
        <v/>
      </c>
      <c r="T124" s="18" t="str">
        <f t="shared" si="22"/>
        <v/>
      </c>
      <c r="U124" s="4" t="str">
        <f t="shared" si="23"/>
        <v/>
      </c>
      <c r="V124" s="2" t="str">
        <f t="shared" si="24"/>
        <v/>
      </c>
    </row>
    <row r="125" spans="18:22">
      <c r="R125" s="4" t="str">
        <f t="shared" si="20"/>
        <v/>
      </c>
      <c r="S125" s="37" t="str">
        <f t="shared" si="21"/>
        <v/>
      </c>
      <c r="T125" s="18" t="str">
        <f t="shared" si="22"/>
        <v/>
      </c>
      <c r="U125" s="4" t="str">
        <f t="shared" si="23"/>
        <v/>
      </c>
      <c r="V125" s="2" t="str">
        <f t="shared" si="24"/>
        <v/>
      </c>
    </row>
    <row r="126" spans="18:22">
      <c r="R126" s="4" t="str">
        <f t="shared" si="20"/>
        <v/>
      </c>
      <c r="S126" s="37" t="str">
        <f t="shared" si="21"/>
        <v/>
      </c>
      <c r="T126" s="18" t="str">
        <f t="shared" si="22"/>
        <v/>
      </c>
      <c r="U126" s="4" t="str">
        <f t="shared" si="23"/>
        <v/>
      </c>
      <c r="V126" s="2" t="str">
        <f t="shared" si="24"/>
        <v/>
      </c>
    </row>
    <row r="127" spans="18:22">
      <c r="R127" s="4" t="str">
        <f t="shared" si="20"/>
        <v/>
      </c>
      <c r="S127" s="37" t="str">
        <f t="shared" si="21"/>
        <v/>
      </c>
      <c r="T127" s="18" t="str">
        <f t="shared" si="22"/>
        <v/>
      </c>
      <c r="U127" s="4" t="str">
        <f t="shared" si="23"/>
        <v/>
      </c>
      <c r="V127" s="2" t="str">
        <f t="shared" si="24"/>
        <v/>
      </c>
    </row>
    <row r="128" spans="18:22">
      <c r="R128" s="4" t="str">
        <f t="shared" si="20"/>
        <v/>
      </c>
      <c r="S128" s="37" t="str">
        <f t="shared" si="21"/>
        <v/>
      </c>
      <c r="T128" s="18" t="str">
        <f t="shared" si="22"/>
        <v/>
      </c>
      <c r="U128" s="4" t="str">
        <f t="shared" si="23"/>
        <v/>
      </c>
      <c r="V128" s="2" t="str">
        <f t="shared" si="24"/>
        <v/>
      </c>
    </row>
    <row r="129" spans="18:22">
      <c r="R129" s="4" t="str">
        <f t="shared" si="20"/>
        <v/>
      </c>
      <c r="S129" s="37" t="str">
        <f t="shared" si="21"/>
        <v/>
      </c>
      <c r="T129" s="18" t="str">
        <f t="shared" si="22"/>
        <v/>
      </c>
      <c r="U129" s="4" t="str">
        <f t="shared" si="23"/>
        <v/>
      </c>
      <c r="V129" s="2" t="str">
        <f t="shared" si="24"/>
        <v/>
      </c>
    </row>
    <row r="130" spans="18:22">
      <c r="R130" s="4" t="str">
        <f t="shared" si="20"/>
        <v/>
      </c>
      <c r="S130" s="37" t="str">
        <f t="shared" si="21"/>
        <v/>
      </c>
      <c r="T130" s="18" t="str">
        <f t="shared" si="22"/>
        <v/>
      </c>
      <c r="U130" s="4" t="str">
        <f t="shared" si="23"/>
        <v/>
      </c>
      <c r="V130" s="2" t="str">
        <f t="shared" si="24"/>
        <v/>
      </c>
    </row>
    <row r="131" spans="18:22">
      <c r="R131" s="4" t="str">
        <f t="shared" si="20"/>
        <v/>
      </c>
      <c r="S131" s="37" t="str">
        <f t="shared" si="21"/>
        <v/>
      </c>
      <c r="T131" s="18" t="str">
        <f t="shared" si="22"/>
        <v/>
      </c>
      <c r="U131" s="4" t="str">
        <f t="shared" si="23"/>
        <v/>
      </c>
      <c r="V131" s="2" t="str">
        <f t="shared" si="24"/>
        <v/>
      </c>
    </row>
    <row r="132" spans="18:22">
      <c r="R132" s="4" t="str">
        <f t="shared" si="20"/>
        <v/>
      </c>
      <c r="S132" s="37" t="str">
        <f t="shared" si="21"/>
        <v/>
      </c>
      <c r="T132" s="18" t="str">
        <f t="shared" si="22"/>
        <v/>
      </c>
      <c r="U132" s="4" t="str">
        <f t="shared" si="23"/>
        <v/>
      </c>
      <c r="V132" s="2" t="str">
        <f t="shared" si="24"/>
        <v/>
      </c>
    </row>
    <row r="133" spans="18:22">
      <c r="R133" s="4" t="str">
        <f t="shared" si="20"/>
        <v/>
      </c>
      <c r="S133" s="37" t="str">
        <f t="shared" si="21"/>
        <v/>
      </c>
      <c r="T133" s="18" t="str">
        <f t="shared" si="22"/>
        <v/>
      </c>
      <c r="U133" s="4" t="str">
        <f t="shared" si="23"/>
        <v/>
      </c>
      <c r="V133" s="2" t="str">
        <f t="shared" si="24"/>
        <v/>
      </c>
    </row>
    <row r="134" spans="18:22">
      <c r="R134" s="4" t="str">
        <f t="shared" si="20"/>
        <v/>
      </c>
      <c r="S134" s="37" t="str">
        <f t="shared" si="21"/>
        <v/>
      </c>
      <c r="T134" s="18" t="str">
        <f t="shared" si="22"/>
        <v/>
      </c>
      <c r="U134" s="4" t="str">
        <f t="shared" si="23"/>
        <v/>
      </c>
      <c r="V134" s="2" t="str">
        <f t="shared" si="24"/>
        <v/>
      </c>
    </row>
    <row r="135" spans="18:22">
      <c r="R135" s="4" t="str">
        <f t="shared" si="20"/>
        <v/>
      </c>
      <c r="S135" s="37" t="str">
        <f t="shared" si="21"/>
        <v/>
      </c>
      <c r="T135" s="18" t="str">
        <f t="shared" si="22"/>
        <v/>
      </c>
      <c r="U135" s="4" t="str">
        <f t="shared" si="23"/>
        <v/>
      </c>
      <c r="V135" s="2" t="str">
        <f t="shared" si="24"/>
        <v/>
      </c>
    </row>
    <row r="136" spans="18:22">
      <c r="R136" s="4" t="str">
        <f t="shared" si="20"/>
        <v/>
      </c>
      <c r="S136" s="37" t="str">
        <f t="shared" si="21"/>
        <v/>
      </c>
      <c r="T136" s="18" t="str">
        <f t="shared" si="22"/>
        <v/>
      </c>
      <c r="U136" s="4" t="str">
        <f t="shared" si="23"/>
        <v/>
      </c>
      <c r="V136" s="2" t="str">
        <f t="shared" si="24"/>
        <v/>
      </c>
    </row>
    <row r="137" spans="18:22">
      <c r="R137" s="4" t="str">
        <f t="shared" si="20"/>
        <v/>
      </c>
      <c r="S137" s="37" t="str">
        <f t="shared" si="21"/>
        <v/>
      </c>
      <c r="T137" s="18" t="str">
        <f t="shared" si="22"/>
        <v/>
      </c>
      <c r="U137" s="4" t="str">
        <f t="shared" si="23"/>
        <v/>
      </c>
      <c r="V137" s="2" t="str">
        <f t="shared" si="24"/>
        <v/>
      </c>
    </row>
    <row r="138" spans="18:22">
      <c r="R138" s="4" t="str">
        <f t="shared" si="20"/>
        <v/>
      </c>
      <c r="S138" s="37" t="str">
        <f t="shared" si="21"/>
        <v/>
      </c>
      <c r="T138" s="18" t="str">
        <f t="shared" si="22"/>
        <v/>
      </c>
      <c r="U138" s="4" t="str">
        <f t="shared" ref="U138:U169" si="25">IF(V138="","",$L$7)</f>
        <v/>
      </c>
      <c r="V138" s="2" t="str">
        <f t="shared" si="24"/>
        <v/>
      </c>
    </row>
    <row r="139" spans="18:22">
      <c r="R139" s="4" t="str">
        <f t="shared" si="20"/>
        <v/>
      </c>
      <c r="S139" s="37" t="str">
        <f t="shared" ref="S139:S169" si="26">IF(V139="","",B11)</f>
        <v/>
      </c>
      <c r="T139" s="18" t="str">
        <f t="shared" ref="T139:T169" si="27">IF(V139="","",L$6)</f>
        <v/>
      </c>
      <c r="U139" s="4" t="str">
        <f t="shared" si="25"/>
        <v/>
      </c>
      <c r="V139" s="2" t="str">
        <f t="shared" ref="V139:V169" si="28">IF(L11&gt;0,L11,"")</f>
        <v/>
      </c>
    </row>
    <row r="140" spans="18:22">
      <c r="R140" s="4" t="str">
        <f t="shared" si="20"/>
        <v/>
      </c>
      <c r="S140" s="37" t="str">
        <f t="shared" si="26"/>
        <v/>
      </c>
      <c r="T140" s="18" t="str">
        <f t="shared" si="27"/>
        <v/>
      </c>
      <c r="U140" s="4" t="str">
        <f t="shared" si="25"/>
        <v/>
      </c>
      <c r="V140" s="2" t="str">
        <f t="shared" si="28"/>
        <v/>
      </c>
    </row>
    <row r="141" spans="18:22">
      <c r="R141" s="4" t="str">
        <f t="shared" si="20"/>
        <v/>
      </c>
      <c r="S141" s="37" t="str">
        <f t="shared" si="26"/>
        <v/>
      </c>
      <c r="T141" s="18" t="str">
        <f t="shared" si="27"/>
        <v/>
      </c>
      <c r="U141" s="4" t="str">
        <f t="shared" si="25"/>
        <v/>
      </c>
      <c r="V141" s="2" t="str">
        <f t="shared" si="28"/>
        <v/>
      </c>
    </row>
    <row r="142" spans="18:22">
      <c r="R142" s="4" t="str">
        <f t="shared" si="20"/>
        <v/>
      </c>
      <c r="S142" s="37" t="str">
        <f t="shared" si="26"/>
        <v/>
      </c>
      <c r="T142" s="18" t="str">
        <f t="shared" si="27"/>
        <v/>
      </c>
      <c r="U142" s="4" t="str">
        <f t="shared" si="25"/>
        <v/>
      </c>
      <c r="V142" s="2" t="str">
        <f t="shared" si="28"/>
        <v/>
      </c>
    </row>
    <row r="143" spans="18:22">
      <c r="R143" s="4" t="str">
        <f t="shared" ref="R143:R200" si="29">IF(V143="","",$C$5)</f>
        <v/>
      </c>
      <c r="S143" s="37" t="str">
        <f t="shared" si="26"/>
        <v/>
      </c>
      <c r="T143" s="18" t="str">
        <f t="shared" si="27"/>
        <v/>
      </c>
      <c r="U143" s="4" t="str">
        <f t="shared" si="25"/>
        <v/>
      </c>
      <c r="V143" s="2" t="str">
        <f t="shared" si="28"/>
        <v/>
      </c>
    </row>
    <row r="144" spans="18:22">
      <c r="R144" s="4" t="str">
        <f t="shared" si="29"/>
        <v/>
      </c>
      <c r="S144" s="37" t="str">
        <f t="shared" si="26"/>
        <v/>
      </c>
      <c r="T144" s="18" t="str">
        <f t="shared" si="27"/>
        <v/>
      </c>
      <c r="U144" s="4" t="str">
        <f t="shared" si="25"/>
        <v/>
      </c>
      <c r="V144" s="2" t="str">
        <f t="shared" si="28"/>
        <v/>
      </c>
    </row>
    <row r="145" spans="18:22">
      <c r="R145" s="4" t="str">
        <f t="shared" si="29"/>
        <v/>
      </c>
      <c r="S145" s="37" t="str">
        <f t="shared" si="26"/>
        <v/>
      </c>
      <c r="T145" s="18" t="str">
        <f t="shared" si="27"/>
        <v/>
      </c>
      <c r="U145" s="4" t="str">
        <f t="shared" si="25"/>
        <v/>
      </c>
      <c r="V145" s="2" t="str">
        <f t="shared" si="28"/>
        <v/>
      </c>
    </row>
    <row r="146" spans="18:22">
      <c r="R146" s="4" t="str">
        <f t="shared" si="29"/>
        <v/>
      </c>
      <c r="S146" s="37" t="str">
        <f t="shared" si="26"/>
        <v/>
      </c>
      <c r="T146" s="18" t="str">
        <f t="shared" si="27"/>
        <v/>
      </c>
      <c r="U146" s="4" t="str">
        <f t="shared" si="25"/>
        <v/>
      </c>
      <c r="V146" s="2" t="str">
        <f t="shared" si="28"/>
        <v/>
      </c>
    </row>
    <row r="147" spans="18:22">
      <c r="R147" s="4" t="str">
        <f t="shared" si="29"/>
        <v/>
      </c>
      <c r="S147" s="37" t="str">
        <f t="shared" si="26"/>
        <v/>
      </c>
      <c r="T147" s="18" t="str">
        <f t="shared" si="27"/>
        <v/>
      </c>
      <c r="U147" s="4" t="str">
        <f t="shared" si="25"/>
        <v/>
      </c>
      <c r="V147" s="2" t="str">
        <f t="shared" si="28"/>
        <v/>
      </c>
    </row>
    <row r="148" spans="18:22">
      <c r="R148" s="4" t="str">
        <f t="shared" si="29"/>
        <v/>
      </c>
      <c r="S148" s="37" t="str">
        <f t="shared" si="26"/>
        <v/>
      </c>
      <c r="T148" s="18" t="str">
        <f t="shared" si="27"/>
        <v/>
      </c>
      <c r="U148" s="4" t="str">
        <f t="shared" si="25"/>
        <v/>
      </c>
      <c r="V148" s="2" t="str">
        <f t="shared" si="28"/>
        <v/>
      </c>
    </row>
    <row r="149" spans="18:22">
      <c r="R149" s="4" t="str">
        <f t="shared" si="29"/>
        <v/>
      </c>
      <c r="S149" s="37" t="str">
        <f t="shared" si="26"/>
        <v/>
      </c>
      <c r="T149" s="18" t="str">
        <f t="shared" si="27"/>
        <v/>
      </c>
      <c r="U149" s="4" t="str">
        <f t="shared" si="25"/>
        <v/>
      </c>
      <c r="V149" s="2" t="str">
        <f t="shared" si="28"/>
        <v/>
      </c>
    </row>
    <row r="150" spans="18:22">
      <c r="R150" s="4" t="str">
        <f t="shared" si="29"/>
        <v/>
      </c>
      <c r="S150" s="37" t="str">
        <f t="shared" si="26"/>
        <v/>
      </c>
      <c r="T150" s="18" t="str">
        <f t="shared" si="27"/>
        <v/>
      </c>
      <c r="U150" s="4" t="str">
        <f t="shared" si="25"/>
        <v/>
      </c>
      <c r="V150" s="2" t="str">
        <f t="shared" si="28"/>
        <v/>
      </c>
    </row>
    <row r="151" spans="18:22">
      <c r="R151" s="4" t="str">
        <f t="shared" si="29"/>
        <v/>
      </c>
      <c r="S151" s="37" t="str">
        <f t="shared" si="26"/>
        <v/>
      </c>
      <c r="T151" s="18" t="str">
        <f t="shared" si="27"/>
        <v/>
      </c>
      <c r="U151" s="4" t="str">
        <f t="shared" si="25"/>
        <v/>
      </c>
      <c r="V151" s="2" t="str">
        <f t="shared" si="28"/>
        <v/>
      </c>
    </row>
    <row r="152" spans="18:22">
      <c r="R152" s="4" t="str">
        <f t="shared" si="29"/>
        <v/>
      </c>
      <c r="S152" s="37" t="str">
        <f t="shared" si="26"/>
        <v/>
      </c>
      <c r="T152" s="18" t="str">
        <f t="shared" si="27"/>
        <v/>
      </c>
      <c r="U152" s="4" t="str">
        <f t="shared" si="25"/>
        <v/>
      </c>
      <c r="V152" s="2" t="str">
        <f t="shared" si="28"/>
        <v/>
      </c>
    </row>
    <row r="153" spans="18:22">
      <c r="R153" s="4" t="str">
        <f t="shared" si="29"/>
        <v/>
      </c>
      <c r="S153" s="37" t="str">
        <f t="shared" si="26"/>
        <v/>
      </c>
      <c r="T153" s="18" t="str">
        <f t="shared" si="27"/>
        <v/>
      </c>
      <c r="U153" s="4" t="str">
        <f t="shared" si="25"/>
        <v/>
      </c>
      <c r="V153" s="2" t="str">
        <f t="shared" si="28"/>
        <v/>
      </c>
    </row>
    <row r="154" spans="18:22">
      <c r="R154" s="4" t="str">
        <f t="shared" si="29"/>
        <v/>
      </c>
      <c r="S154" s="37" t="str">
        <f t="shared" si="26"/>
        <v/>
      </c>
      <c r="T154" s="18" t="str">
        <f t="shared" si="27"/>
        <v/>
      </c>
      <c r="U154" s="4" t="str">
        <f t="shared" si="25"/>
        <v/>
      </c>
      <c r="V154" s="2" t="str">
        <f t="shared" si="28"/>
        <v/>
      </c>
    </row>
    <row r="155" spans="18:22">
      <c r="R155" s="4" t="str">
        <f t="shared" si="29"/>
        <v/>
      </c>
      <c r="S155" s="37" t="str">
        <f t="shared" si="26"/>
        <v/>
      </c>
      <c r="T155" s="18" t="str">
        <f t="shared" si="27"/>
        <v/>
      </c>
      <c r="U155" s="4" t="str">
        <f t="shared" si="25"/>
        <v/>
      </c>
      <c r="V155" s="2" t="str">
        <f t="shared" si="28"/>
        <v/>
      </c>
    </row>
    <row r="156" spans="18:22">
      <c r="R156" s="4" t="str">
        <f t="shared" si="29"/>
        <v/>
      </c>
      <c r="S156" s="37" t="str">
        <f t="shared" si="26"/>
        <v/>
      </c>
      <c r="T156" s="18" t="str">
        <f t="shared" si="27"/>
        <v/>
      </c>
      <c r="U156" s="4" t="str">
        <f t="shared" si="25"/>
        <v/>
      </c>
      <c r="V156" s="2" t="str">
        <f t="shared" si="28"/>
        <v/>
      </c>
    </row>
    <row r="157" spans="18:22">
      <c r="R157" s="4" t="str">
        <f t="shared" si="29"/>
        <v/>
      </c>
      <c r="S157" s="37" t="str">
        <f t="shared" si="26"/>
        <v/>
      </c>
      <c r="T157" s="18" t="str">
        <f t="shared" si="27"/>
        <v/>
      </c>
      <c r="U157" s="4" t="str">
        <f t="shared" si="25"/>
        <v/>
      </c>
      <c r="V157" s="2" t="str">
        <f t="shared" si="28"/>
        <v/>
      </c>
    </row>
    <row r="158" spans="18:22">
      <c r="R158" s="4" t="str">
        <f t="shared" si="29"/>
        <v/>
      </c>
      <c r="S158" s="37" t="str">
        <f t="shared" si="26"/>
        <v/>
      </c>
      <c r="T158" s="18" t="str">
        <f t="shared" si="27"/>
        <v/>
      </c>
      <c r="U158" s="4" t="str">
        <f t="shared" si="25"/>
        <v/>
      </c>
      <c r="V158" s="2" t="str">
        <f t="shared" si="28"/>
        <v/>
      </c>
    </row>
    <row r="159" spans="18:22">
      <c r="R159" s="4" t="str">
        <f t="shared" si="29"/>
        <v/>
      </c>
      <c r="S159" s="37" t="str">
        <f t="shared" si="26"/>
        <v/>
      </c>
      <c r="T159" s="18" t="str">
        <f t="shared" si="27"/>
        <v/>
      </c>
      <c r="U159" s="4" t="str">
        <f t="shared" si="25"/>
        <v/>
      </c>
      <c r="V159" s="2" t="str">
        <f t="shared" si="28"/>
        <v/>
      </c>
    </row>
    <row r="160" spans="18:22">
      <c r="R160" s="4" t="str">
        <f t="shared" si="29"/>
        <v/>
      </c>
      <c r="S160" s="37" t="str">
        <f t="shared" si="26"/>
        <v/>
      </c>
      <c r="T160" s="18" t="str">
        <f t="shared" si="27"/>
        <v/>
      </c>
      <c r="U160" s="4" t="str">
        <f t="shared" si="25"/>
        <v/>
      </c>
      <c r="V160" s="2" t="str">
        <f t="shared" si="28"/>
        <v/>
      </c>
    </row>
    <row r="161" spans="18:22">
      <c r="R161" s="4" t="str">
        <f t="shared" si="29"/>
        <v/>
      </c>
      <c r="S161" s="37" t="str">
        <f t="shared" si="26"/>
        <v/>
      </c>
      <c r="T161" s="18" t="str">
        <f t="shared" si="27"/>
        <v/>
      </c>
      <c r="U161" s="4" t="str">
        <f t="shared" si="25"/>
        <v/>
      </c>
      <c r="V161" s="2" t="str">
        <f t="shared" si="28"/>
        <v/>
      </c>
    </row>
    <row r="162" spans="18:22">
      <c r="R162" s="4" t="str">
        <f t="shared" si="29"/>
        <v/>
      </c>
      <c r="S162" s="37" t="str">
        <f t="shared" si="26"/>
        <v/>
      </c>
      <c r="T162" s="18" t="str">
        <f t="shared" si="27"/>
        <v/>
      </c>
      <c r="U162" s="4" t="str">
        <f t="shared" si="25"/>
        <v/>
      </c>
      <c r="V162" s="2" t="str">
        <f t="shared" si="28"/>
        <v/>
      </c>
    </row>
    <row r="163" spans="18:22">
      <c r="R163" s="4" t="str">
        <f t="shared" si="29"/>
        <v/>
      </c>
      <c r="S163" s="37" t="str">
        <f t="shared" si="26"/>
        <v/>
      </c>
      <c r="T163" s="18" t="str">
        <f t="shared" si="27"/>
        <v/>
      </c>
      <c r="U163" s="4" t="str">
        <f t="shared" si="25"/>
        <v/>
      </c>
      <c r="V163" s="2" t="str">
        <f t="shared" si="28"/>
        <v/>
      </c>
    </row>
    <row r="164" spans="18:22">
      <c r="R164" s="4" t="str">
        <f t="shared" si="29"/>
        <v/>
      </c>
      <c r="S164" s="37" t="str">
        <f t="shared" si="26"/>
        <v/>
      </c>
      <c r="T164" s="18" t="str">
        <f t="shared" si="27"/>
        <v/>
      </c>
      <c r="U164" s="4" t="str">
        <f t="shared" si="25"/>
        <v/>
      </c>
      <c r="V164" s="2" t="str">
        <f t="shared" si="28"/>
        <v/>
      </c>
    </row>
    <row r="165" spans="18:22">
      <c r="R165" s="4" t="str">
        <f t="shared" si="29"/>
        <v/>
      </c>
      <c r="S165" s="37" t="str">
        <f t="shared" si="26"/>
        <v/>
      </c>
      <c r="T165" s="18" t="str">
        <f t="shared" si="27"/>
        <v/>
      </c>
      <c r="U165" s="4" t="str">
        <f t="shared" si="25"/>
        <v/>
      </c>
      <c r="V165" s="2" t="str">
        <f t="shared" si="28"/>
        <v/>
      </c>
    </row>
    <row r="166" spans="18:22">
      <c r="R166" s="4" t="str">
        <f t="shared" si="29"/>
        <v/>
      </c>
      <c r="S166" s="37" t="str">
        <f t="shared" si="26"/>
        <v/>
      </c>
      <c r="T166" s="18" t="str">
        <f t="shared" si="27"/>
        <v/>
      </c>
      <c r="U166" s="4" t="str">
        <f t="shared" si="25"/>
        <v/>
      </c>
      <c r="V166" s="2" t="str">
        <f t="shared" si="28"/>
        <v/>
      </c>
    </row>
    <row r="167" spans="18:22">
      <c r="R167" s="4" t="str">
        <f t="shared" si="29"/>
        <v/>
      </c>
      <c r="S167" s="37" t="str">
        <f t="shared" si="26"/>
        <v/>
      </c>
      <c r="T167" s="18" t="str">
        <f t="shared" si="27"/>
        <v/>
      </c>
      <c r="U167" s="4" t="str">
        <f t="shared" si="25"/>
        <v/>
      </c>
      <c r="V167" s="2" t="str">
        <f t="shared" si="28"/>
        <v/>
      </c>
    </row>
    <row r="168" spans="18:22">
      <c r="R168" s="4" t="str">
        <f t="shared" si="29"/>
        <v/>
      </c>
      <c r="S168" s="37" t="str">
        <f t="shared" si="26"/>
        <v/>
      </c>
      <c r="T168" s="18" t="str">
        <f t="shared" si="27"/>
        <v/>
      </c>
      <c r="U168" s="4" t="str">
        <f t="shared" si="25"/>
        <v/>
      </c>
      <c r="V168" s="2" t="str">
        <f t="shared" si="28"/>
        <v/>
      </c>
    </row>
    <row r="169" spans="18:22">
      <c r="R169" s="4" t="str">
        <f t="shared" si="29"/>
        <v/>
      </c>
      <c r="S169" s="37" t="str">
        <f t="shared" si="26"/>
        <v/>
      </c>
      <c r="T169" s="18" t="str">
        <f t="shared" si="27"/>
        <v/>
      </c>
      <c r="U169" s="4" t="str">
        <f t="shared" si="25"/>
        <v/>
      </c>
      <c r="V169" s="2" t="str">
        <f t="shared" si="28"/>
        <v/>
      </c>
    </row>
    <row r="170" spans="18:22">
      <c r="R170" s="4" t="str">
        <f t="shared" si="29"/>
        <v/>
      </c>
      <c r="S170" s="37" t="str">
        <f t="shared" ref="S170:S200" si="30">IF(V170="","",B11)</f>
        <v/>
      </c>
      <c r="T170" s="18" t="str">
        <f t="shared" ref="T170:T200" si="31">IF(V170="","",M$6)</f>
        <v/>
      </c>
      <c r="U170" s="4" t="str">
        <f t="shared" ref="U170:U200" si="32">IF(V170="","",$M$7)</f>
        <v/>
      </c>
      <c r="V170" s="2" t="str">
        <f t="shared" ref="V170:V200" si="33">IF(M11&gt;0,M11,"")</f>
        <v/>
      </c>
    </row>
    <row r="171" spans="18:22">
      <c r="R171" s="4" t="str">
        <f t="shared" si="29"/>
        <v/>
      </c>
      <c r="S171" s="37" t="str">
        <f t="shared" si="30"/>
        <v/>
      </c>
      <c r="T171" s="18" t="str">
        <f t="shared" si="31"/>
        <v/>
      </c>
      <c r="U171" s="4" t="str">
        <f t="shared" si="32"/>
        <v/>
      </c>
      <c r="V171" s="2" t="str">
        <f t="shared" si="33"/>
        <v/>
      </c>
    </row>
    <row r="172" spans="18:22">
      <c r="R172" s="4" t="str">
        <f t="shared" si="29"/>
        <v/>
      </c>
      <c r="S172" s="37" t="str">
        <f t="shared" si="30"/>
        <v/>
      </c>
      <c r="T172" s="18" t="str">
        <f t="shared" si="31"/>
        <v/>
      </c>
      <c r="U172" s="4" t="str">
        <f t="shared" si="32"/>
        <v/>
      </c>
      <c r="V172" s="2" t="str">
        <f t="shared" si="33"/>
        <v/>
      </c>
    </row>
    <row r="173" spans="18:22">
      <c r="R173" s="4" t="str">
        <f t="shared" si="29"/>
        <v/>
      </c>
      <c r="S173" s="37" t="str">
        <f t="shared" si="30"/>
        <v/>
      </c>
      <c r="T173" s="18" t="str">
        <f t="shared" si="31"/>
        <v/>
      </c>
      <c r="U173" s="4" t="str">
        <f t="shared" si="32"/>
        <v/>
      </c>
      <c r="V173" s="2" t="str">
        <f t="shared" si="33"/>
        <v/>
      </c>
    </row>
    <row r="174" spans="18:22">
      <c r="R174" s="4" t="str">
        <f t="shared" si="29"/>
        <v/>
      </c>
      <c r="S174" s="37" t="str">
        <f t="shared" si="30"/>
        <v/>
      </c>
      <c r="T174" s="18" t="str">
        <f t="shared" si="31"/>
        <v/>
      </c>
      <c r="U174" s="4" t="str">
        <f t="shared" si="32"/>
        <v/>
      </c>
      <c r="V174" s="2" t="str">
        <f t="shared" si="33"/>
        <v/>
      </c>
    </row>
    <row r="175" spans="18:22">
      <c r="R175" s="4" t="str">
        <f t="shared" si="29"/>
        <v/>
      </c>
      <c r="S175" s="37" t="str">
        <f t="shared" si="30"/>
        <v/>
      </c>
      <c r="T175" s="18" t="str">
        <f t="shared" si="31"/>
        <v/>
      </c>
      <c r="U175" s="4" t="str">
        <f t="shared" si="32"/>
        <v/>
      </c>
      <c r="V175" s="2" t="str">
        <f t="shared" si="33"/>
        <v/>
      </c>
    </row>
    <row r="176" spans="18:22">
      <c r="R176" s="4" t="str">
        <f t="shared" si="29"/>
        <v/>
      </c>
      <c r="S176" s="37" t="str">
        <f t="shared" si="30"/>
        <v/>
      </c>
      <c r="T176" s="18" t="str">
        <f t="shared" si="31"/>
        <v/>
      </c>
      <c r="U176" s="4" t="str">
        <f t="shared" si="32"/>
        <v/>
      </c>
      <c r="V176" s="2" t="str">
        <f t="shared" si="33"/>
        <v/>
      </c>
    </row>
    <row r="177" spans="18:22">
      <c r="R177" s="4" t="str">
        <f t="shared" si="29"/>
        <v/>
      </c>
      <c r="S177" s="37" t="str">
        <f t="shared" si="30"/>
        <v/>
      </c>
      <c r="T177" s="18" t="str">
        <f t="shared" si="31"/>
        <v/>
      </c>
      <c r="U177" s="4" t="str">
        <f t="shared" si="32"/>
        <v/>
      </c>
      <c r="V177" s="2" t="str">
        <f t="shared" si="33"/>
        <v/>
      </c>
    </row>
    <row r="178" spans="18:22">
      <c r="R178" s="4" t="str">
        <f t="shared" si="29"/>
        <v/>
      </c>
      <c r="S178" s="37" t="str">
        <f t="shared" si="30"/>
        <v/>
      </c>
      <c r="T178" s="18" t="str">
        <f t="shared" si="31"/>
        <v/>
      </c>
      <c r="U178" s="4" t="str">
        <f t="shared" si="32"/>
        <v/>
      </c>
      <c r="V178" s="2" t="str">
        <f t="shared" si="33"/>
        <v/>
      </c>
    </row>
    <row r="179" spans="18:22">
      <c r="R179" s="4" t="str">
        <f t="shared" si="29"/>
        <v/>
      </c>
      <c r="S179" s="37" t="str">
        <f t="shared" si="30"/>
        <v/>
      </c>
      <c r="T179" s="18" t="str">
        <f t="shared" si="31"/>
        <v/>
      </c>
      <c r="U179" s="4" t="str">
        <f t="shared" si="32"/>
        <v/>
      </c>
      <c r="V179" s="2" t="str">
        <f t="shared" si="33"/>
        <v/>
      </c>
    </row>
    <row r="180" spans="18:22">
      <c r="R180" s="4" t="str">
        <f t="shared" si="29"/>
        <v/>
      </c>
      <c r="S180" s="37" t="str">
        <f t="shared" si="30"/>
        <v/>
      </c>
      <c r="T180" s="18" t="str">
        <f t="shared" si="31"/>
        <v/>
      </c>
      <c r="U180" s="4" t="str">
        <f t="shared" si="32"/>
        <v/>
      </c>
      <c r="V180" s="2" t="str">
        <f t="shared" si="33"/>
        <v/>
      </c>
    </row>
    <row r="181" spans="18:22">
      <c r="R181" s="4" t="str">
        <f t="shared" si="29"/>
        <v/>
      </c>
      <c r="S181" s="37" t="str">
        <f t="shared" si="30"/>
        <v/>
      </c>
      <c r="T181" s="18" t="str">
        <f t="shared" si="31"/>
        <v/>
      </c>
      <c r="U181" s="4" t="str">
        <f t="shared" si="32"/>
        <v/>
      </c>
      <c r="V181" s="2" t="str">
        <f t="shared" si="33"/>
        <v/>
      </c>
    </row>
    <row r="182" spans="18:22">
      <c r="R182" s="4" t="str">
        <f t="shared" si="29"/>
        <v/>
      </c>
      <c r="S182" s="37" t="str">
        <f t="shared" si="30"/>
        <v/>
      </c>
      <c r="T182" s="18" t="str">
        <f t="shared" si="31"/>
        <v/>
      </c>
      <c r="U182" s="4" t="str">
        <f t="shared" si="32"/>
        <v/>
      </c>
      <c r="V182" s="2" t="str">
        <f t="shared" si="33"/>
        <v/>
      </c>
    </row>
    <row r="183" spans="18:22">
      <c r="R183" s="4" t="str">
        <f t="shared" si="29"/>
        <v/>
      </c>
      <c r="S183" s="37" t="str">
        <f t="shared" si="30"/>
        <v/>
      </c>
      <c r="T183" s="18" t="str">
        <f t="shared" si="31"/>
        <v/>
      </c>
      <c r="U183" s="4" t="str">
        <f t="shared" si="32"/>
        <v/>
      </c>
      <c r="V183" s="2" t="str">
        <f t="shared" si="33"/>
        <v/>
      </c>
    </row>
    <row r="184" spans="18:22">
      <c r="R184" s="4" t="str">
        <f t="shared" si="29"/>
        <v/>
      </c>
      <c r="S184" s="37" t="str">
        <f t="shared" si="30"/>
        <v/>
      </c>
      <c r="T184" s="18" t="str">
        <f t="shared" si="31"/>
        <v/>
      </c>
      <c r="U184" s="4" t="str">
        <f t="shared" si="32"/>
        <v/>
      </c>
      <c r="V184" s="2" t="str">
        <f t="shared" si="33"/>
        <v/>
      </c>
    </row>
    <row r="185" spans="18:22">
      <c r="R185" s="4" t="str">
        <f t="shared" si="29"/>
        <v/>
      </c>
      <c r="S185" s="37" t="str">
        <f t="shared" si="30"/>
        <v/>
      </c>
      <c r="T185" s="18" t="str">
        <f t="shared" si="31"/>
        <v/>
      </c>
      <c r="U185" s="4" t="str">
        <f t="shared" si="32"/>
        <v/>
      </c>
      <c r="V185" s="2" t="str">
        <f t="shared" si="33"/>
        <v/>
      </c>
    </row>
    <row r="186" spans="18:22">
      <c r="R186" s="4" t="str">
        <f t="shared" si="29"/>
        <v/>
      </c>
      <c r="S186" s="37" t="str">
        <f t="shared" si="30"/>
        <v/>
      </c>
      <c r="T186" s="18" t="str">
        <f t="shared" si="31"/>
        <v/>
      </c>
      <c r="U186" s="4" t="str">
        <f t="shared" si="32"/>
        <v/>
      </c>
      <c r="V186" s="2" t="str">
        <f t="shared" si="33"/>
        <v/>
      </c>
    </row>
    <row r="187" spans="18:22">
      <c r="R187" s="4" t="str">
        <f t="shared" si="29"/>
        <v/>
      </c>
      <c r="S187" s="37" t="str">
        <f t="shared" si="30"/>
        <v/>
      </c>
      <c r="T187" s="18" t="str">
        <f t="shared" si="31"/>
        <v/>
      </c>
      <c r="U187" s="4" t="str">
        <f t="shared" si="32"/>
        <v/>
      </c>
      <c r="V187" s="2" t="str">
        <f t="shared" si="33"/>
        <v/>
      </c>
    </row>
    <row r="188" spans="18:22">
      <c r="R188" s="4" t="str">
        <f t="shared" si="29"/>
        <v/>
      </c>
      <c r="S188" s="37" t="str">
        <f t="shared" si="30"/>
        <v/>
      </c>
      <c r="T188" s="18" t="str">
        <f t="shared" si="31"/>
        <v/>
      </c>
      <c r="U188" s="4" t="str">
        <f t="shared" si="32"/>
        <v/>
      </c>
      <c r="V188" s="2" t="str">
        <f t="shared" si="33"/>
        <v/>
      </c>
    </row>
    <row r="189" spans="18:22">
      <c r="R189" s="4" t="str">
        <f t="shared" si="29"/>
        <v/>
      </c>
      <c r="S189" s="37" t="str">
        <f t="shared" si="30"/>
        <v/>
      </c>
      <c r="T189" s="18" t="str">
        <f t="shared" si="31"/>
        <v/>
      </c>
      <c r="U189" s="4" t="str">
        <f t="shared" si="32"/>
        <v/>
      </c>
      <c r="V189" s="2" t="str">
        <f t="shared" si="33"/>
        <v/>
      </c>
    </row>
    <row r="190" spans="18:22">
      <c r="R190" s="4" t="str">
        <f t="shared" si="29"/>
        <v/>
      </c>
      <c r="S190" s="37" t="str">
        <f t="shared" si="30"/>
        <v/>
      </c>
      <c r="T190" s="18" t="str">
        <f t="shared" si="31"/>
        <v/>
      </c>
      <c r="U190" s="4" t="str">
        <f t="shared" si="32"/>
        <v/>
      </c>
      <c r="V190" s="2" t="str">
        <f t="shared" si="33"/>
        <v/>
      </c>
    </row>
    <row r="191" spans="18:22">
      <c r="R191" s="4" t="str">
        <f t="shared" si="29"/>
        <v/>
      </c>
      <c r="S191" s="37" t="str">
        <f t="shared" si="30"/>
        <v/>
      </c>
      <c r="T191" s="18" t="str">
        <f t="shared" si="31"/>
        <v/>
      </c>
      <c r="U191" s="4" t="str">
        <f t="shared" si="32"/>
        <v/>
      </c>
      <c r="V191" s="2" t="str">
        <f t="shared" si="33"/>
        <v/>
      </c>
    </row>
    <row r="192" spans="18:22">
      <c r="R192" s="4" t="str">
        <f t="shared" si="29"/>
        <v/>
      </c>
      <c r="S192" s="37" t="str">
        <f t="shared" si="30"/>
        <v/>
      </c>
      <c r="T192" s="18" t="str">
        <f t="shared" si="31"/>
        <v/>
      </c>
      <c r="U192" s="4" t="str">
        <f t="shared" si="32"/>
        <v/>
      </c>
      <c r="V192" s="2" t="str">
        <f t="shared" si="33"/>
        <v/>
      </c>
    </row>
    <row r="193" spans="18:22">
      <c r="R193" s="4" t="str">
        <f t="shared" si="29"/>
        <v/>
      </c>
      <c r="S193" s="37" t="str">
        <f t="shared" si="30"/>
        <v/>
      </c>
      <c r="T193" s="18" t="str">
        <f t="shared" si="31"/>
        <v/>
      </c>
      <c r="U193" s="4" t="str">
        <f t="shared" si="32"/>
        <v/>
      </c>
      <c r="V193" s="2" t="str">
        <f t="shared" si="33"/>
        <v/>
      </c>
    </row>
    <row r="194" spans="18:22">
      <c r="R194" s="4" t="str">
        <f t="shared" si="29"/>
        <v/>
      </c>
      <c r="S194" s="37" t="str">
        <f t="shared" si="30"/>
        <v/>
      </c>
      <c r="T194" s="18" t="str">
        <f t="shared" si="31"/>
        <v/>
      </c>
      <c r="U194" s="4" t="str">
        <f t="shared" si="32"/>
        <v/>
      </c>
      <c r="V194" s="2" t="str">
        <f t="shared" si="33"/>
        <v/>
      </c>
    </row>
    <row r="195" spans="18:22">
      <c r="R195" s="4" t="str">
        <f t="shared" si="29"/>
        <v/>
      </c>
      <c r="S195" s="37" t="str">
        <f t="shared" si="30"/>
        <v/>
      </c>
      <c r="T195" s="18" t="str">
        <f t="shared" si="31"/>
        <v/>
      </c>
      <c r="U195" s="4" t="str">
        <f t="shared" si="32"/>
        <v/>
      </c>
      <c r="V195" s="2" t="str">
        <f t="shared" si="33"/>
        <v/>
      </c>
    </row>
    <row r="196" spans="18:22">
      <c r="R196" s="4" t="str">
        <f t="shared" si="29"/>
        <v/>
      </c>
      <c r="S196" s="37" t="str">
        <f t="shared" si="30"/>
        <v/>
      </c>
      <c r="T196" s="18" t="str">
        <f t="shared" si="31"/>
        <v/>
      </c>
      <c r="U196" s="4" t="str">
        <f t="shared" si="32"/>
        <v/>
      </c>
      <c r="V196" s="2" t="str">
        <f t="shared" si="33"/>
        <v/>
      </c>
    </row>
    <row r="197" spans="18:22">
      <c r="R197" s="4" t="str">
        <f t="shared" si="29"/>
        <v/>
      </c>
      <c r="S197" s="37" t="str">
        <f t="shared" si="30"/>
        <v/>
      </c>
      <c r="T197" s="18" t="str">
        <f t="shared" si="31"/>
        <v/>
      </c>
      <c r="U197" s="4" t="str">
        <f t="shared" si="32"/>
        <v/>
      </c>
      <c r="V197" s="2" t="str">
        <f t="shared" si="33"/>
        <v/>
      </c>
    </row>
    <row r="198" spans="18:22">
      <c r="R198" s="4" t="str">
        <f t="shared" si="29"/>
        <v/>
      </c>
      <c r="S198" s="37" t="str">
        <f t="shared" si="30"/>
        <v/>
      </c>
      <c r="T198" s="18" t="str">
        <f t="shared" si="31"/>
        <v/>
      </c>
      <c r="U198" s="4" t="str">
        <f t="shared" si="32"/>
        <v/>
      </c>
      <c r="V198" s="2" t="str">
        <f t="shared" si="33"/>
        <v/>
      </c>
    </row>
    <row r="199" spans="18:22">
      <c r="R199" s="4" t="str">
        <f t="shared" si="29"/>
        <v/>
      </c>
      <c r="S199" s="37" t="str">
        <f t="shared" si="30"/>
        <v/>
      </c>
      <c r="T199" s="18" t="str">
        <f t="shared" si="31"/>
        <v/>
      </c>
      <c r="U199" s="4" t="str">
        <f t="shared" si="32"/>
        <v/>
      </c>
      <c r="V199" s="2" t="str">
        <f t="shared" si="33"/>
        <v/>
      </c>
    </row>
    <row r="200" spans="18:22">
      <c r="R200" s="4" t="str">
        <f t="shared" si="29"/>
        <v/>
      </c>
      <c r="S200" s="37" t="str">
        <f t="shared" si="30"/>
        <v/>
      </c>
      <c r="T200" s="18" t="str">
        <f t="shared" si="31"/>
        <v/>
      </c>
      <c r="U200" s="4" t="str">
        <f t="shared" si="32"/>
        <v/>
      </c>
      <c r="V200" s="2" t="str">
        <f t="shared" si="33"/>
        <v/>
      </c>
    </row>
    <row r="201" spans="18:22">
      <c r="R201" s="4" t="str">
        <f t="shared" ref="R201:R231" si="34">IF(V201="","",$C$5)</f>
        <v/>
      </c>
      <c r="S201" s="37" t="str">
        <f t="shared" ref="S201:S231" si="35">IF(V201="","",B11)</f>
        <v/>
      </c>
      <c r="T201" s="18" t="str">
        <f t="shared" ref="T201:T231" si="36">IF(V201="","",N$6)</f>
        <v/>
      </c>
      <c r="U201" s="4" t="str">
        <f t="shared" ref="U201:U231" si="37">IF(V201="","",$N$7)</f>
        <v/>
      </c>
      <c r="V201" s="2" t="str">
        <f t="shared" ref="V201:V231" si="38">IF(N11&gt;0,N11,"")</f>
        <v/>
      </c>
    </row>
    <row r="202" spans="18:22">
      <c r="R202" s="4" t="str">
        <f t="shared" si="34"/>
        <v/>
      </c>
      <c r="S202" s="37" t="str">
        <f t="shared" si="35"/>
        <v/>
      </c>
      <c r="T202" s="18" t="str">
        <f t="shared" si="36"/>
        <v/>
      </c>
      <c r="U202" s="4" t="str">
        <f t="shared" si="37"/>
        <v/>
      </c>
      <c r="V202" s="2" t="str">
        <f t="shared" si="38"/>
        <v/>
      </c>
    </row>
    <row r="203" spans="18:22">
      <c r="R203" s="4" t="str">
        <f t="shared" si="34"/>
        <v/>
      </c>
      <c r="S203" s="37" t="str">
        <f t="shared" si="35"/>
        <v/>
      </c>
      <c r="T203" s="18" t="str">
        <f t="shared" si="36"/>
        <v/>
      </c>
      <c r="U203" s="4" t="str">
        <f t="shared" si="37"/>
        <v/>
      </c>
      <c r="V203" s="2" t="str">
        <f t="shared" si="38"/>
        <v/>
      </c>
    </row>
    <row r="204" spans="18:22">
      <c r="R204" s="4" t="str">
        <f t="shared" si="34"/>
        <v/>
      </c>
      <c r="S204" s="37" t="str">
        <f t="shared" si="35"/>
        <v/>
      </c>
      <c r="T204" s="18" t="str">
        <f t="shared" si="36"/>
        <v/>
      </c>
      <c r="U204" s="4" t="str">
        <f t="shared" si="37"/>
        <v/>
      </c>
      <c r="V204" s="2" t="str">
        <f t="shared" si="38"/>
        <v/>
      </c>
    </row>
    <row r="205" spans="18:22">
      <c r="R205" s="4" t="str">
        <f t="shared" si="34"/>
        <v/>
      </c>
      <c r="S205" s="37" t="str">
        <f t="shared" si="35"/>
        <v/>
      </c>
      <c r="T205" s="18" t="str">
        <f t="shared" si="36"/>
        <v/>
      </c>
      <c r="U205" s="4" t="str">
        <f t="shared" si="37"/>
        <v/>
      </c>
      <c r="V205" s="2" t="str">
        <f t="shared" si="38"/>
        <v/>
      </c>
    </row>
    <row r="206" spans="18:22">
      <c r="R206" s="4" t="str">
        <f t="shared" si="34"/>
        <v/>
      </c>
      <c r="S206" s="37" t="str">
        <f t="shared" si="35"/>
        <v/>
      </c>
      <c r="T206" s="18" t="str">
        <f t="shared" si="36"/>
        <v/>
      </c>
      <c r="U206" s="4" t="str">
        <f t="shared" si="37"/>
        <v/>
      </c>
      <c r="V206" s="2" t="str">
        <f t="shared" si="38"/>
        <v/>
      </c>
    </row>
    <row r="207" spans="18:22">
      <c r="R207" s="4" t="str">
        <f t="shared" si="34"/>
        <v/>
      </c>
      <c r="S207" s="37" t="str">
        <f t="shared" si="35"/>
        <v/>
      </c>
      <c r="T207" s="18" t="str">
        <f t="shared" si="36"/>
        <v/>
      </c>
      <c r="U207" s="4" t="str">
        <f t="shared" si="37"/>
        <v/>
      </c>
      <c r="V207" s="2" t="str">
        <f t="shared" si="38"/>
        <v/>
      </c>
    </row>
    <row r="208" spans="18:22">
      <c r="R208" s="4" t="str">
        <f t="shared" si="34"/>
        <v/>
      </c>
      <c r="S208" s="37" t="str">
        <f t="shared" si="35"/>
        <v/>
      </c>
      <c r="T208" s="18" t="str">
        <f t="shared" si="36"/>
        <v/>
      </c>
      <c r="U208" s="4" t="str">
        <f t="shared" si="37"/>
        <v/>
      </c>
      <c r="V208" s="2" t="str">
        <f t="shared" si="38"/>
        <v/>
      </c>
    </row>
    <row r="209" spans="18:22">
      <c r="R209" s="4" t="str">
        <f t="shared" si="34"/>
        <v/>
      </c>
      <c r="S209" s="37" t="str">
        <f t="shared" si="35"/>
        <v/>
      </c>
      <c r="T209" s="18" t="str">
        <f t="shared" si="36"/>
        <v/>
      </c>
      <c r="U209" s="4" t="str">
        <f t="shared" si="37"/>
        <v/>
      </c>
      <c r="V209" s="2" t="str">
        <f t="shared" si="38"/>
        <v/>
      </c>
    </row>
    <row r="210" spans="18:22">
      <c r="R210" s="4" t="str">
        <f t="shared" si="34"/>
        <v/>
      </c>
      <c r="S210" s="37" t="str">
        <f t="shared" si="35"/>
        <v/>
      </c>
      <c r="T210" s="18" t="str">
        <f t="shared" si="36"/>
        <v/>
      </c>
      <c r="U210" s="4" t="str">
        <f t="shared" si="37"/>
        <v/>
      </c>
      <c r="V210" s="2" t="str">
        <f t="shared" si="38"/>
        <v/>
      </c>
    </row>
    <row r="211" spans="18:22">
      <c r="R211" s="4" t="str">
        <f t="shared" si="34"/>
        <v/>
      </c>
      <c r="S211" s="37" t="str">
        <f t="shared" si="35"/>
        <v/>
      </c>
      <c r="T211" s="18" t="str">
        <f t="shared" si="36"/>
        <v/>
      </c>
      <c r="U211" s="4" t="str">
        <f t="shared" si="37"/>
        <v/>
      </c>
      <c r="V211" s="2" t="str">
        <f t="shared" si="38"/>
        <v/>
      </c>
    </row>
    <row r="212" spans="18:22">
      <c r="R212" s="4" t="str">
        <f t="shared" si="34"/>
        <v/>
      </c>
      <c r="S212" s="37" t="str">
        <f t="shared" si="35"/>
        <v/>
      </c>
      <c r="T212" s="18" t="str">
        <f t="shared" si="36"/>
        <v/>
      </c>
      <c r="U212" s="4" t="str">
        <f t="shared" si="37"/>
        <v/>
      </c>
      <c r="V212" s="2" t="str">
        <f t="shared" si="38"/>
        <v/>
      </c>
    </row>
    <row r="213" spans="18:22">
      <c r="R213" s="4" t="str">
        <f t="shared" si="34"/>
        <v/>
      </c>
      <c r="S213" s="37" t="str">
        <f t="shared" si="35"/>
        <v/>
      </c>
      <c r="T213" s="18" t="str">
        <f t="shared" si="36"/>
        <v/>
      </c>
      <c r="U213" s="4" t="str">
        <f t="shared" si="37"/>
        <v/>
      </c>
      <c r="V213" s="2" t="str">
        <f t="shared" si="38"/>
        <v/>
      </c>
    </row>
    <row r="214" spans="18:22">
      <c r="R214" s="4" t="str">
        <f t="shared" si="34"/>
        <v/>
      </c>
      <c r="S214" s="37" t="str">
        <f t="shared" si="35"/>
        <v/>
      </c>
      <c r="T214" s="18" t="str">
        <f t="shared" si="36"/>
        <v/>
      </c>
      <c r="U214" s="4" t="str">
        <f t="shared" si="37"/>
        <v/>
      </c>
      <c r="V214" s="2" t="str">
        <f t="shared" si="38"/>
        <v/>
      </c>
    </row>
    <row r="215" spans="18:22">
      <c r="R215" s="4" t="str">
        <f t="shared" si="34"/>
        <v/>
      </c>
      <c r="S215" s="37" t="str">
        <f t="shared" si="35"/>
        <v/>
      </c>
      <c r="T215" s="18" t="str">
        <f t="shared" si="36"/>
        <v/>
      </c>
      <c r="U215" s="4" t="str">
        <f t="shared" si="37"/>
        <v/>
      </c>
      <c r="V215" s="2" t="str">
        <f t="shared" si="38"/>
        <v/>
      </c>
    </row>
    <row r="216" spans="18:22">
      <c r="R216" s="4" t="str">
        <f t="shared" si="34"/>
        <v/>
      </c>
      <c r="S216" s="37" t="str">
        <f t="shared" si="35"/>
        <v/>
      </c>
      <c r="T216" s="18" t="str">
        <f t="shared" si="36"/>
        <v/>
      </c>
      <c r="U216" s="4" t="str">
        <f t="shared" si="37"/>
        <v/>
      </c>
      <c r="V216" s="2" t="str">
        <f t="shared" si="38"/>
        <v/>
      </c>
    </row>
    <row r="217" spans="18:22">
      <c r="R217" s="4" t="str">
        <f t="shared" si="34"/>
        <v/>
      </c>
      <c r="S217" s="37" t="str">
        <f t="shared" si="35"/>
        <v/>
      </c>
      <c r="T217" s="18" t="str">
        <f t="shared" si="36"/>
        <v/>
      </c>
      <c r="U217" s="4" t="str">
        <f t="shared" si="37"/>
        <v/>
      </c>
      <c r="V217" s="2" t="str">
        <f t="shared" si="38"/>
        <v/>
      </c>
    </row>
    <row r="218" spans="18:22">
      <c r="R218" s="4" t="str">
        <f t="shared" si="34"/>
        <v/>
      </c>
      <c r="S218" s="37" t="str">
        <f t="shared" si="35"/>
        <v/>
      </c>
      <c r="T218" s="18" t="str">
        <f t="shared" si="36"/>
        <v/>
      </c>
      <c r="U218" s="4" t="str">
        <f t="shared" si="37"/>
        <v/>
      </c>
      <c r="V218" s="2" t="str">
        <f t="shared" si="38"/>
        <v/>
      </c>
    </row>
    <row r="219" spans="18:22">
      <c r="R219" s="4" t="str">
        <f t="shared" si="34"/>
        <v/>
      </c>
      <c r="S219" s="37" t="str">
        <f t="shared" si="35"/>
        <v/>
      </c>
      <c r="T219" s="18" t="str">
        <f t="shared" si="36"/>
        <v/>
      </c>
      <c r="U219" s="4" t="str">
        <f t="shared" si="37"/>
        <v/>
      </c>
      <c r="V219" s="2" t="str">
        <f t="shared" si="38"/>
        <v/>
      </c>
    </row>
    <row r="220" spans="18:22">
      <c r="R220" s="4" t="str">
        <f t="shared" si="34"/>
        <v/>
      </c>
      <c r="S220" s="37" t="str">
        <f t="shared" si="35"/>
        <v/>
      </c>
      <c r="T220" s="18" t="str">
        <f t="shared" si="36"/>
        <v/>
      </c>
      <c r="U220" s="4" t="str">
        <f t="shared" si="37"/>
        <v/>
      </c>
      <c r="V220" s="2" t="str">
        <f t="shared" si="38"/>
        <v/>
      </c>
    </row>
    <row r="221" spans="18:22">
      <c r="R221" s="4" t="str">
        <f t="shared" si="34"/>
        <v/>
      </c>
      <c r="S221" s="37" t="str">
        <f t="shared" si="35"/>
        <v/>
      </c>
      <c r="T221" s="18" t="str">
        <f t="shared" si="36"/>
        <v/>
      </c>
      <c r="U221" s="4" t="str">
        <f t="shared" si="37"/>
        <v/>
      </c>
      <c r="V221" s="2" t="str">
        <f t="shared" si="38"/>
        <v/>
      </c>
    </row>
    <row r="222" spans="18:22">
      <c r="R222" s="4" t="str">
        <f t="shared" si="34"/>
        <v/>
      </c>
      <c r="S222" s="37" t="str">
        <f t="shared" si="35"/>
        <v/>
      </c>
      <c r="T222" s="18" t="str">
        <f t="shared" si="36"/>
        <v/>
      </c>
      <c r="U222" s="4" t="str">
        <f t="shared" si="37"/>
        <v/>
      </c>
      <c r="V222" s="2" t="str">
        <f t="shared" si="38"/>
        <v/>
      </c>
    </row>
    <row r="223" spans="18:22">
      <c r="R223" s="4" t="str">
        <f t="shared" si="34"/>
        <v/>
      </c>
      <c r="S223" s="37" t="str">
        <f t="shared" si="35"/>
        <v/>
      </c>
      <c r="T223" s="18" t="str">
        <f t="shared" si="36"/>
        <v/>
      </c>
      <c r="U223" s="4" t="str">
        <f t="shared" si="37"/>
        <v/>
      </c>
      <c r="V223" s="2" t="str">
        <f t="shared" si="38"/>
        <v/>
      </c>
    </row>
    <row r="224" spans="18:22">
      <c r="R224" s="4" t="str">
        <f t="shared" si="34"/>
        <v/>
      </c>
      <c r="S224" s="37" t="str">
        <f t="shared" si="35"/>
        <v/>
      </c>
      <c r="T224" s="18" t="str">
        <f t="shared" si="36"/>
        <v/>
      </c>
      <c r="U224" s="4" t="str">
        <f t="shared" si="37"/>
        <v/>
      </c>
      <c r="V224" s="2" t="str">
        <f t="shared" si="38"/>
        <v/>
      </c>
    </row>
    <row r="225" spans="18:23">
      <c r="R225" s="4" t="str">
        <f t="shared" si="34"/>
        <v/>
      </c>
      <c r="S225" s="37" t="str">
        <f t="shared" si="35"/>
        <v/>
      </c>
      <c r="T225" s="18" t="str">
        <f t="shared" si="36"/>
        <v/>
      </c>
      <c r="U225" s="4" t="str">
        <f t="shared" si="37"/>
        <v/>
      </c>
      <c r="V225" s="2" t="str">
        <f t="shared" si="38"/>
        <v/>
      </c>
    </row>
    <row r="226" spans="18:23">
      <c r="R226" s="4" t="str">
        <f t="shared" si="34"/>
        <v/>
      </c>
      <c r="S226" s="37" t="str">
        <f t="shared" si="35"/>
        <v/>
      </c>
      <c r="T226" s="18" t="str">
        <f t="shared" si="36"/>
        <v/>
      </c>
      <c r="U226" s="4" t="str">
        <f t="shared" si="37"/>
        <v/>
      </c>
      <c r="V226" s="2" t="str">
        <f t="shared" si="38"/>
        <v/>
      </c>
    </row>
    <row r="227" spans="18:23">
      <c r="R227" s="4" t="str">
        <f t="shared" si="34"/>
        <v/>
      </c>
      <c r="S227" s="37" t="str">
        <f t="shared" si="35"/>
        <v/>
      </c>
      <c r="T227" s="18" t="str">
        <f t="shared" si="36"/>
        <v/>
      </c>
      <c r="U227" s="4" t="str">
        <f t="shared" si="37"/>
        <v/>
      </c>
      <c r="V227" s="2" t="str">
        <f t="shared" si="38"/>
        <v/>
      </c>
    </row>
    <row r="228" spans="18:23">
      <c r="R228" s="4" t="str">
        <f t="shared" si="34"/>
        <v/>
      </c>
      <c r="S228" s="37" t="str">
        <f t="shared" si="35"/>
        <v/>
      </c>
      <c r="T228" s="18" t="str">
        <f t="shared" si="36"/>
        <v/>
      </c>
      <c r="U228" s="4" t="str">
        <f t="shared" si="37"/>
        <v/>
      </c>
      <c r="V228" s="2" t="str">
        <f t="shared" si="38"/>
        <v/>
      </c>
    </row>
    <row r="229" spans="18:23">
      <c r="R229" s="4" t="str">
        <f t="shared" si="34"/>
        <v/>
      </c>
      <c r="S229" s="37" t="str">
        <f t="shared" si="35"/>
        <v/>
      </c>
      <c r="T229" s="18" t="str">
        <f t="shared" si="36"/>
        <v/>
      </c>
      <c r="U229" s="4" t="str">
        <f t="shared" si="37"/>
        <v/>
      </c>
      <c r="V229" s="2" t="str">
        <f t="shared" si="38"/>
        <v/>
      </c>
    </row>
    <row r="230" spans="18:23">
      <c r="R230" s="4" t="str">
        <f t="shared" si="34"/>
        <v/>
      </c>
      <c r="S230" s="37" t="str">
        <f t="shared" si="35"/>
        <v/>
      </c>
      <c r="T230" s="18" t="str">
        <f t="shared" si="36"/>
        <v/>
      </c>
      <c r="U230" s="4" t="str">
        <f t="shared" si="37"/>
        <v/>
      </c>
      <c r="V230" s="2" t="str">
        <f t="shared" si="38"/>
        <v/>
      </c>
    </row>
    <row r="231" spans="18:23">
      <c r="R231" s="4" t="str">
        <f t="shared" si="34"/>
        <v/>
      </c>
      <c r="S231" s="37" t="str">
        <f t="shared" si="35"/>
        <v/>
      </c>
      <c r="T231" s="18" t="str">
        <f t="shared" si="36"/>
        <v/>
      </c>
      <c r="U231" s="4" t="str">
        <f t="shared" si="37"/>
        <v/>
      </c>
      <c r="V231" s="2" t="str">
        <f t="shared" si="38"/>
        <v/>
      </c>
    </row>
    <row r="232" spans="18:23">
      <c r="S232" s="37"/>
    </row>
    <row r="233" spans="18:23">
      <c r="S233" s="37"/>
    </row>
    <row r="234" spans="18:23">
      <c r="S234" s="37"/>
    </row>
    <row r="235" spans="18:23">
      <c r="S235" s="37"/>
      <c r="V235" s="2"/>
      <c r="W235" s="2"/>
    </row>
    <row r="236" spans="18:23">
      <c r="S236" s="37"/>
    </row>
    <row r="237" spans="18:23">
      <c r="S237" s="37"/>
    </row>
    <row r="238" spans="18:23">
      <c r="S238" s="37"/>
    </row>
    <row r="239" spans="18:23">
      <c r="S239" s="37"/>
    </row>
    <row r="240" spans="18:23">
      <c r="S240" s="37"/>
    </row>
  </sheetData>
  <mergeCells count="1">
    <mergeCell ref="C7:E7"/>
  </mergeCells>
  <phoneticPr fontId="3" type="noConversion"/>
  <pageMargins left="0.2" right="0.17" top="0.984251969" bottom="0.984251969" header="0.4921259845" footer="0.4921259845"/>
  <pageSetup paperSize="9" scale="83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>
    <pageSetUpPr fitToPage="1"/>
  </sheetPr>
  <dimension ref="A1:W240"/>
  <sheetViews>
    <sheetView zoomScaleNormal="100" workbookViewId="0">
      <selection activeCell="C1" sqref="C1"/>
    </sheetView>
  </sheetViews>
  <sheetFormatPr baseColWidth="10" defaultRowHeight="12.75"/>
  <cols>
    <col min="1" max="1" width="1.28515625" style="23" customWidth="1"/>
    <col min="2" max="2" width="14.85546875" style="4" bestFit="1" customWidth="1"/>
    <col min="3" max="3" width="11.5703125" style="23" bestFit="1" customWidth="1"/>
    <col min="4" max="4" width="11.7109375" style="23" customWidth="1"/>
    <col min="5" max="5" width="10.7109375" style="23" customWidth="1"/>
    <col min="6" max="6" width="10.140625" style="23" hidden="1" customWidth="1"/>
    <col min="7" max="7" width="12.7109375" style="4" customWidth="1"/>
    <col min="8" max="8" width="9.85546875" style="23" customWidth="1"/>
    <col min="9" max="9" width="10.140625" style="23" customWidth="1"/>
    <col min="10" max="10" width="10" style="23" customWidth="1"/>
    <col min="11" max="11" width="12.7109375" style="23" hidden="1" customWidth="1"/>
    <col min="12" max="12" width="10.42578125" style="23" hidden="1" customWidth="1"/>
    <col min="13" max="13" width="9.7109375" style="23" hidden="1" customWidth="1"/>
    <col min="14" max="14" width="11.28515625" style="23" customWidth="1"/>
    <col min="15" max="16" width="11.5703125" style="4" bestFit="1" customWidth="1"/>
    <col min="17" max="17" width="11.42578125" style="23"/>
    <col min="18" max="18" width="11.42578125" style="4"/>
    <col min="19" max="20" width="11.5703125" style="4" bestFit="1" customWidth="1"/>
    <col min="21" max="21" width="23" style="4" bestFit="1" customWidth="1"/>
    <col min="22" max="22" width="11.42578125" style="4"/>
    <col min="23" max="23" width="11.5703125" style="4" bestFit="1" customWidth="1"/>
    <col min="24" max="16384" width="11.42578125" style="23"/>
  </cols>
  <sheetData>
    <row r="1" spans="1:23" s="4" customFormat="1">
      <c r="A1" s="84">
        <f>+C1</f>
        <v>41640</v>
      </c>
      <c r="B1" s="1" t="s">
        <v>0</v>
      </c>
      <c r="C1" s="1">
        <f>DATE(YEAR(SAISIE!C3),MONTH(SAISIE!C3)+10,1)</f>
        <v>41640</v>
      </c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23" s="4" customFormat="1">
      <c r="A2" s="37">
        <f>DATE(YEAR(SAISIE!C3),MONTH(SAISIE!C3)+11,1)</f>
        <v>41671</v>
      </c>
      <c r="B2" s="1"/>
      <c r="C2" s="1"/>
      <c r="D2" s="1"/>
      <c r="E2" s="1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23" s="4" customFormat="1" ht="18">
      <c r="B3" s="42" t="str">
        <f>+SAISIE!C10</f>
        <v>TEST</v>
      </c>
      <c r="D3" s="1"/>
      <c r="E3" s="1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23" s="4" customFormat="1">
      <c r="B4" s="1"/>
      <c r="C4" s="1"/>
      <c r="D4" s="1"/>
      <c r="E4" s="1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23" s="4" customFormat="1">
      <c r="B5" s="21" t="s">
        <v>21</v>
      </c>
      <c r="C5" s="22" t="str">
        <f>+SAISIE!C18</f>
        <v>CA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23" s="4" customFormat="1" ht="13.5" thickBot="1">
      <c r="C6" s="18">
        <f>+SAISIE!C13</f>
        <v>7071000</v>
      </c>
      <c r="D6" s="18">
        <f>+SAISIE!D13</f>
        <v>70711000</v>
      </c>
      <c r="E6" s="18">
        <f>+décembre!E6</f>
        <v>7070000</v>
      </c>
      <c r="F6" s="18">
        <f>+décembre!F6</f>
        <v>0</v>
      </c>
      <c r="G6" s="2"/>
      <c r="H6" s="18">
        <f>+décembre!H6</f>
        <v>58100000</v>
      </c>
      <c r="I6" s="18">
        <f>+décembre!I6</f>
        <v>58200000</v>
      </c>
      <c r="J6" s="18">
        <f>+décembre!J6</f>
        <v>58300000</v>
      </c>
      <c r="K6" s="18">
        <f>+décembre!K6</f>
        <v>0</v>
      </c>
      <c r="L6" s="18">
        <f>+décembre!L6</f>
        <v>0</v>
      </c>
      <c r="M6" s="18" t="str">
        <f>+décembre!M6</f>
        <v>40101000</v>
      </c>
      <c r="N6" s="18">
        <f>+décembre!N6</f>
        <v>10800000</v>
      </c>
      <c r="O6" s="2"/>
      <c r="P6" s="2"/>
    </row>
    <row r="7" spans="1:23" s="4" customFormat="1" ht="13.5" thickTop="1">
      <c r="B7" s="5" t="s">
        <v>1</v>
      </c>
      <c r="C7" s="96" t="s">
        <v>2</v>
      </c>
      <c r="D7" s="97"/>
      <c r="E7" s="98"/>
      <c r="F7" s="6" t="s">
        <v>3</v>
      </c>
      <c r="G7" s="6" t="s">
        <v>4</v>
      </c>
      <c r="H7" s="19" t="str">
        <f>+décembre!H7</f>
        <v>REMISE ESPECES</v>
      </c>
      <c r="I7" s="19" t="str">
        <f>+décembre!I7</f>
        <v>REMISE CHEQUES</v>
      </c>
      <c r="J7" s="19" t="str">
        <f>+décembre!J7</f>
        <v>REMISE CBL</v>
      </c>
      <c r="K7" s="19">
        <f>+décembre!K7</f>
        <v>0</v>
      </c>
      <c r="L7" s="19" t="str">
        <f>+décembre!L7</f>
        <v>AUTRES</v>
      </c>
      <c r="M7" s="19" t="str">
        <f>+décembre!M7</f>
        <v>RGT FRS</v>
      </c>
      <c r="N7" s="19" t="str">
        <f>+décembre!N7</f>
        <v>PLVT PERSO</v>
      </c>
      <c r="O7" s="6" t="s">
        <v>4</v>
      </c>
      <c r="P7" s="30" t="s">
        <v>6</v>
      </c>
    </row>
    <row r="8" spans="1:23" s="4" customFormat="1" ht="27" customHeight="1">
      <c r="B8" s="87">
        <f>+C1</f>
        <v>41640</v>
      </c>
      <c r="C8" s="8" t="str">
        <f>+SAISIE!C15</f>
        <v>VENTES 19.6 %</v>
      </c>
      <c r="D8" s="8" t="str">
        <f>+SAISIE!D15</f>
        <v>VENTES 7%</v>
      </c>
      <c r="E8" s="8" t="str">
        <f>+décembre!E8</f>
        <v>VENTES 5,5%</v>
      </c>
      <c r="F8" s="8">
        <f>+décembre!F8</f>
        <v>0</v>
      </c>
      <c r="G8" s="10" t="s">
        <v>2</v>
      </c>
      <c r="H8" s="10" t="str">
        <f>+décembre!H8</f>
        <v>ESP</v>
      </c>
      <c r="I8" s="10" t="str">
        <f>+décembre!I8</f>
        <v>CHQ</v>
      </c>
      <c r="J8" s="10" t="str">
        <f>+décembre!J8</f>
        <v>CB</v>
      </c>
      <c r="K8" s="10">
        <f>+décembre!K8</f>
        <v>0</v>
      </c>
      <c r="L8" s="10">
        <f>+décembre!L8</f>
        <v>0</v>
      </c>
      <c r="M8" s="10" t="str">
        <f>+décembre!M8</f>
        <v>ESP</v>
      </c>
      <c r="N8" s="10" t="str">
        <f>+décembre!N8</f>
        <v>PERSO</v>
      </c>
      <c r="O8" s="10" t="s">
        <v>10</v>
      </c>
      <c r="P8" s="31" t="s">
        <v>11</v>
      </c>
    </row>
    <row r="9" spans="1:23">
      <c r="B9" s="11"/>
      <c r="C9" s="25"/>
      <c r="D9" s="25"/>
      <c r="E9" s="25"/>
      <c r="F9" s="25"/>
      <c r="G9" s="12"/>
      <c r="H9" s="25"/>
      <c r="I9" s="25"/>
      <c r="J9" s="25"/>
      <c r="K9" s="25"/>
      <c r="L9" s="25"/>
      <c r="M9" s="25"/>
      <c r="N9" s="25"/>
      <c r="O9" s="12"/>
      <c r="P9" s="33"/>
    </row>
    <row r="10" spans="1:23">
      <c r="B10" s="14" t="s">
        <v>12</v>
      </c>
      <c r="C10" s="25"/>
      <c r="D10" s="25"/>
      <c r="E10" s="25"/>
      <c r="F10" s="25"/>
      <c r="G10" s="12"/>
      <c r="H10" s="25"/>
      <c r="I10" s="25"/>
      <c r="J10" s="25"/>
      <c r="K10" s="25"/>
      <c r="L10" s="25"/>
      <c r="M10" s="25"/>
      <c r="N10" s="25"/>
      <c r="O10" s="12"/>
      <c r="P10" s="33">
        <f>+décembre!P41</f>
        <v>3048</v>
      </c>
    </row>
    <row r="11" spans="1:23">
      <c r="B11" s="17">
        <f>C1</f>
        <v>41640</v>
      </c>
      <c r="C11" s="26">
        <v>254</v>
      </c>
      <c r="D11" s="26"/>
      <c r="E11" s="26"/>
      <c r="F11" s="26"/>
      <c r="G11" s="32">
        <f>SUM(C11:F11)</f>
        <v>254</v>
      </c>
      <c r="H11" s="26"/>
      <c r="I11" s="26"/>
      <c r="J11" s="26"/>
      <c r="K11" s="26"/>
      <c r="L11" s="26"/>
      <c r="M11" s="26"/>
      <c r="N11" s="26"/>
      <c r="O11" s="32">
        <f>SUM(H11:N11)</f>
        <v>0</v>
      </c>
      <c r="P11" s="34">
        <f t="shared" ref="P11:P41" si="0">P10+G11-O11</f>
        <v>3302</v>
      </c>
      <c r="R11" s="4" t="str">
        <f>IF(W11="","",$C$5)</f>
        <v>CA</v>
      </c>
      <c r="S11" s="37">
        <f>IF(AND(W11&lt;&gt;"",$B$41&gt;0),$B$41,IF(AND(W11&lt;&gt;"",$B$40&gt;0),$B$40,IF(AND(W11&lt;&gt;"",$B$39&gt;0),$B$39,IF(AND(W11&lt;&gt;"",$B$38&gt;0),$B$38,""))))</f>
        <v>41669</v>
      </c>
      <c r="T11" s="18">
        <f>IF(W11="","",C6)</f>
        <v>7071000</v>
      </c>
      <c r="U11" s="85">
        <f>IF(W11="","",$C$1)</f>
        <v>41640</v>
      </c>
      <c r="W11" s="2">
        <f>IF(C42&gt;0,C42,"")</f>
        <v>254</v>
      </c>
    </row>
    <row r="12" spans="1:23">
      <c r="B12" s="17">
        <f>+B11+1</f>
        <v>41641</v>
      </c>
      <c r="C12" s="26"/>
      <c r="D12" s="26"/>
      <c r="E12" s="26"/>
      <c r="F12" s="26"/>
      <c r="G12" s="32">
        <f>SUM(C12:F12)</f>
        <v>0</v>
      </c>
      <c r="H12" s="26"/>
      <c r="I12" s="26"/>
      <c r="J12" s="26"/>
      <c r="K12" s="26"/>
      <c r="L12" s="26"/>
      <c r="M12" s="26"/>
      <c r="N12" s="26"/>
      <c r="O12" s="32">
        <f t="shared" ref="O12:O41" si="1">SUM(H12:N12)</f>
        <v>0</v>
      </c>
      <c r="P12" s="34">
        <f t="shared" si="0"/>
        <v>3302</v>
      </c>
      <c r="R12" s="4" t="str">
        <f>IF(W12="","",$C$5)</f>
        <v/>
      </c>
      <c r="S12" s="37" t="str">
        <f t="shared" ref="S12:S14" si="2">IF(AND(W12&lt;&gt;"",$B$41&gt;0),$B$41,IF(AND(W12&lt;&gt;"",$B$40&gt;0),$B$40,IF(AND(W12&lt;&gt;"",$B$39&gt;0),$B$39,IF(AND(W12&lt;&gt;"",$B$38&gt;0),$B$38,""))))</f>
        <v/>
      </c>
      <c r="T12" s="18" t="str">
        <f>IF(W12="","",D6)</f>
        <v/>
      </c>
      <c r="U12" s="85" t="str">
        <f t="shared" ref="U12:U13" si="3">IF(W12="","",$C$1)</f>
        <v/>
      </c>
      <c r="W12" s="2" t="str">
        <f>IF(D42&gt;0,D42,"")</f>
        <v/>
      </c>
    </row>
    <row r="13" spans="1:23">
      <c r="B13" s="17">
        <f t="shared" ref="B13:B40" si="4">+B12+1</f>
        <v>41642</v>
      </c>
      <c r="C13" s="26"/>
      <c r="D13" s="26"/>
      <c r="E13" s="26"/>
      <c r="F13" s="26"/>
      <c r="G13" s="32">
        <f t="shared" ref="G13:G40" si="5">SUM(C13:F13)</f>
        <v>0</v>
      </c>
      <c r="H13" s="26"/>
      <c r="I13" s="26"/>
      <c r="J13" s="26"/>
      <c r="K13" s="26"/>
      <c r="L13" s="26"/>
      <c r="M13" s="26"/>
      <c r="N13" s="26"/>
      <c r="O13" s="32">
        <f t="shared" si="1"/>
        <v>0</v>
      </c>
      <c r="P13" s="34">
        <f t="shared" si="0"/>
        <v>3302</v>
      </c>
      <c r="R13" s="4" t="str">
        <f>IF(W13="","",$C$5)</f>
        <v/>
      </c>
      <c r="S13" s="37" t="str">
        <f t="shared" si="2"/>
        <v/>
      </c>
      <c r="T13" s="18" t="str">
        <f>IF(W13="","",E6)</f>
        <v/>
      </c>
      <c r="U13" s="85" t="str">
        <f t="shared" si="3"/>
        <v/>
      </c>
      <c r="W13" s="2" t="str">
        <f>IF(E42&gt;0,E42,"")</f>
        <v/>
      </c>
    </row>
    <row r="14" spans="1:23">
      <c r="B14" s="17">
        <f t="shared" si="4"/>
        <v>41643</v>
      </c>
      <c r="C14" s="26"/>
      <c r="D14" s="26"/>
      <c r="E14" s="26"/>
      <c r="F14" s="26"/>
      <c r="G14" s="32">
        <f t="shared" si="5"/>
        <v>0</v>
      </c>
      <c r="H14" s="26"/>
      <c r="I14" s="26"/>
      <c r="J14" s="26"/>
      <c r="K14" s="26"/>
      <c r="L14" s="26"/>
      <c r="M14" s="26"/>
      <c r="N14" s="26"/>
      <c r="O14" s="32">
        <f t="shared" si="1"/>
        <v>0</v>
      </c>
      <c r="P14" s="34">
        <f t="shared" si="0"/>
        <v>3302</v>
      </c>
      <c r="R14" s="4" t="str">
        <f>IF(W14="","",$C$5)</f>
        <v/>
      </c>
      <c r="S14" s="37" t="str">
        <f t="shared" si="2"/>
        <v/>
      </c>
      <c r="T14" s="18" t="str">
        <f>IF(W14="","",F6)</f>
        <v/>
      </c>
      <c r="U14" s="4" t="str">
        <f>IF(W14="","","VENTES FEVRIER 2012")</f>
        <v/>
      </c>
      <c r="W14" s="2" t="str">
        <f>IF(F42&gt;0,F42,"")</f>
        <v/>
      </c>
    </row>
    <row r="15" spans="1:23">
      <c r="B15" s="17">
        <f t="shared" si="4"/>
        <v>41644</v>
      </c>
      <c r="C15" s="26"/>
      <c r="D15" s="26"/>
      <c r="E15" s="26"/>
      <c r="F15" s="26"/>
      <c r="G15" s="32">
        <f t="shared" si="5"/>
        <v>0</v>
      </c>
      <c r="H15" s="26"/>
      <c r="I15" s="26"/>
      <c r="J15" s="26"/>
      <c r="K15" s="26"/>
      <c r="L15" s="26"/>
      <c r="M15" s="26"/>
      <c r="N15" s="26"/>
      <c r="O15" s="32">
        <f t="shared" si="1"/>
        <v>0</v>
      </c>
      <c r="P15" s="34">
        <f t="shared" si="0"/>
        <v>3302</v>
      </c>
      <c r="R15" s="4" t="str">
        <f>IF(V15="","",$C$5)</f>
        <v/>
      </c>
      <c r="S15" s="37" t="str">
        <f t="shared" ref="S15:S45" si="6">IF(V15="","",B11)</f>
        <v/>
      </c>
      <c r="T15" s="18" t="str">
        <f t="shared" ref="T15:T45" si="7">IF(V15="","",H$6)</f>
        <v/>
      </c>
      <c r="U15" s="4" t="str">
        <f>IF(V15="","",$H$7)</f>
        <v/>
      </c>
      <c r="V15" s="2" t="str">
        <f>IF(H11&gt;0,H11,"")</f>
        <v/>
      </c>
    </row>
    <row r="16" spans="1:23">
      <c r="B16" s="17">
        <f t="shared" si="4"/>
        <v>41645</v>
      </c>
      <c r="C16" s="26"/>
      <c r="D16" s="26"/>
      <c r="E16" s="26"/>
      <c r="F16" s="26"/>
      <c r="G16" s="32">
        <f t="shared" si="5"/>
        <v>0</v>
      </c>
      <c r="H16" s="26"/>
      <c r="I16" s="26"/>
      <c r="J16" s="26"/>
      <c r="K16" s="26"/>
      <c r="L16" s="26"/>
      <c r="M16" s="26"/>
      <c r="N16" s="26"/>
      <c r="O16" s="32">
        <f t="shared" si="1"/>
        <v>0</v>
      </c>
      <c r="P16" s="34">
        <f t="shared" si="0"/>
        <v>3302</v>
      </c>
      <c r="R16" s="4" t="str">
        <f t="shared" ref="R16:R79" si="8">IF(V16="","",$C$5)</f>
        <v/>
      </c>
      <c r="S16" s="37" t="str">
        <f t="shared" si="6"/>
        <v/>
      </c>
      <c r="T16" s="18" t="str">
        <f t="shared" si="7"/>
        <v/>
      </c>
      <c r="U16" s="4" t="str">
        <f t="shared" ref="U16:U45" si="9">IF(V16="","",$H$7)</f>
        <v/>
      </c>
      <c r="V16" s="2" t="str">
        <f t="shared" ref="V16:V45" si="10">IF(H12&gt;0,H12,"")</f>
        <v/>
      </c>
    </row>
    <row r="17" spans="2:22">
      <c r="B17" s="17">
        <f t="shared" si="4"/>
        <v>41646</v>
      </c>
      <c r="C17" s="26"/>
      <c r="D17" s="26"/>
      <c r="E17" s="26"/>
      <c r="F17" s="26"/>
      <c r="G17" s="32">
        <f t="shared" si="5"/>
        <v>0</v>
      </c>
      <c r="H17" s="26"/>
      <c r="I17" s="26"/>
      <c r="J17" s="26"/>
      <c r="K17" s="26"/>
      <c r="L17" s="26"/>
      <c r="M17" s="26"/>
      <c r="N17" s="26"/>
      <c r="O17" s="32">
        <f t="shared" si="1"/>
        <v>0</v>
      </c>
      <c r="P17" s="34">
        <f t="shared" si="0"/>
        <v>3302</v>
      </c>
      <c r="R17" s="4" t="str">
        <f t="shared" si="8"/>
        <v/>
      </c>
      <c r="S17" s="37" t="str">
        <f t="shared" si="6"/>
        <v/>
      </c>
      <c r="T17" s="18" t="str">
        <f t="shared" si="7"/>
        <v/>
      </c>
      <c r="U17" s="4" t="str">
        <f t="shared" si="9"/>
        <v/>
      </c>
      <c r="V17" s="2" t="str">
        <f t="shared" si="10"/>
        <v/>
      </c>
    </row>
    <row r="18" spans="2:22">
      <c r="B18" s="17">
        <f t="shared" si="4"/>
        <v>41647</v>
      </c>
      <c r="C18" s="26"/>
      <c r="D18" s="26"/>
      <c r="E18" s="26"/>
      <c r="F18" s="26"/>
      <c r="G18" s="32">
        <f t="shared" si="5"/>
        <v>0</v>
      </c>
      <c r="H18" s="26"/>
      <c r="I18" s="26"/>
      <c r="J18" s="26"/>
      <c r="K18" s="26"/>
      <c r="L18" s="26"/>
      <c r="M18" s="26"/>
      <c r="N18" s="26"/>
      <c r="O18" s="32">
        <f t="shared" si="1"/>
        <v>0</v>
      </c>
      <c r="P18" s="34">
        <f t="shared" si="0"/>
        <v>3302</v>
      </c>
      <c r="R18" s="4" t="str">
        <f t="shared" si="8"/>
        <v/>
      </c>
      <c r="S18" s="37" t="str">
        <f t="shared" si="6"/>
        <v/>
      </c>
      <c r="T18" s="18" t="str">
        <f t="shared" si="7"/>
        <v/>
      </c>
      <c r="U18" s="4" t="str">
        <f t="shared" si="9"/>
        <v/>
      </c>
      <c r="V18" s="2" t="str">
        <f t="shared" si="10"/>
        <v/>
      </c>
    </row>
    <row r="19" spans="2:22">
      <c r="B19" s="17">
        <f t="shared" si="4"/>
        <v>41648</v>
      </c>
      <c r="C19" s="26"/>
      <c r="D19" s="26"/>
      <c r="E19" s="26"/>
      <c r="F19" s="26"/>
      <c r="G19" s="32">
        <f t="shared" si="5"/>
        <v>0</v>
      </c>
      <c r="H19" s="26"/>
      <c r="I19" s="26"/>
      <c r="J19" s="26"/>
      <c r="K19" s="26"/>
      <c r="L19" s="26"/>
      <c r="M19" s="26"/>
      <c r="N19" s="26"/>
      <c r="O19" s="32">
        <f t="shared" si="1"/>
        <v>0</v>
      </c>
      <c r="P19" s="34">
        <f t="shared" si="0"/>
        <v>3302</v>
      </c>
      <c r="R19" s="4" t="str">
        <f t="shared" si="8"/>
        <v/>
      </c>
      <c r="S19" s="37" t="str">
        <f t="shared" si="6"/>
        <v/>
      </c>
      <c r="T19" s="18" t="str">
        <f t="shared" si="7"/>
        <v/>
      </c>
      <c r="U19" s="4" t="str">
        <f t="shared" si="9"/>
        <v/>
      </c>
      <c r="V19" s="2" t="str">
        <f t="shared" si="10"/>
        <v/>
      </c>
    </row>
    <row r="20" spans="2:22">
      <c r="B20" s="17">
        <f t="shared" si="4"/>
        <v>41649</v>
      </c>
      <c r="C20" s="26"/>
      <c r="D20" s="26"/>
      <c r="E20" s="26"/>
      <c r="F20" s="26"/>
      <c r="G20" s="32">
        <f t="shared" si="5"/>
        <v>0</v>
      </c>
      <c r="H20" s="26"/>
      <c r="I20" s="26"/>
      <c r="J20" s="26"/>
      <c r="K20" s="26"/>
      <c r="L20" s="26"/>
      <c r="M20" s="26"/>
      <c r="N20" s="26"/>
      <c r="O20" s="32">
        <f t="shared" si="1"/>
        <v>0</v>
      </c>
      <c r="P20" s="34">
        <f t="shared" si="0"/>
        <v>3302</v>
      </c>
      <c r="R20" s="4" t="str">
        <f t="shared" si="8"/>
        <v/>
      </c>
      <c r="S20" s="37" t="str">
        <f t="shared" si="6"/>
        <v/>
      </c>
      <c r="T20" s="18" t="str">
        <f t="shared" si="7"/>
        <v/>
      </c>
      <c r="U20" s="4" t="str">
        <f t="shared" si="9"/>
        <v/>
      </c>
      <c r="V20" s="2" t="str">
        <f t="shared" si="10"/>
        <v/>
      </c>
    </row>
    <row r="21" spans="2:22">
      <c r="B21" s="17">
        <f t="shared" si="4"/>
        <v>41650</v>
      </c>
      <c r="C21" s="26"/>
      <c r="D21" s="26"/>
      <c r="E21" s="26"/>
      <c r="F21" s="26"/>
      <c r="G21" s="32">
        <f t="shared" si="5"/>
        <v>0</v>
      </c>
      <c r="H21" s="26"/>
      <c r="I21" s="26"/>
      <c r="J21" s="26"/>
      <c r="K21" s="26"/>
      <c r="L21" s="26"/>
      <c r="M21" s="26"/>
      <c r="N21" s="26"/>
      <c r="O21" s="32">
        <f t="shared" si="1"/>
        <v>0</v>
      </c>
      <c r="P21" s="34">
        <f t="shared" si="0"/>
        <v>3302</v>
      </c>
      <c r="R21" s="4" t="str">
        <f t="shared" si="8"/>
        <v/>
      </c>
      <c r="S21" s="37" t="str">
        <f t="shared" si="6"/>
        <v/>
      </c>
      <c r="T21" s="18" t="str">
        <f t="shared" si="7"/>
        <v/>
      </c>
      <c r="U21" s="4" t="str">
        <f t="shared" si="9"/>
        <v/>
      </c>
      <c r="V21" s="2" t="str">
        <f t="shared" si="10"/>
        <v/>
      </c>
    </row>
    <row r="22" spans="2:22">
      <c r="B22" s="17">
        <f t="shared" si="4"/>
        <v>41651</v>
      </c>
      <c r="C22" s="26"/>
      <c r="D22" s="26"/>
      <c r="E22" s="26"/>
      <c r="F22" s="26"/>
      <c r="G22" s="32">
        <f t="shared" si="5"/>
        <v>0</v>
      </c>
      <c r="H22" s="26"/>
      <c r="I22" s="26"/>
      <c r="J22" s="26"/>
      <c r="K22" s="26"/>
      <c r="L22" s="26"/>
      <c r="M22" s="26"/>
      <c r="N22" s="26"/>
      <c r="O22" s="32">
        <f t="shared" si="1"/>
        <v>0</v>
      </c>
      <c r="P22" s="34">
        <f t="shared" si="0"/>
        <v>3302</v>
      </c>
      <c r="R22" s="4" t="str">
        <f t="shared" si="8"/>
        <v/>
      </c>
      <c r="S22" s="37" t="str">
        <f t="shared" si="6"/>
        <v/>
      </c>
      <c r="T22" s="18" t="str">
        <f t="shared" si="7"/>
        <v/>
      </c>
      <c r="U22" s="4" t="str">
        <f t="shared" si="9"/>
        <v/>
      </c>
      <c r="V22" s="2" t="str">
        <f t="shared" si="10"/>
        <v/>
      </c>
    </row>
    <row r="23" spans="2:22">
      <c r="B23" s="17">
        <f t="shared" si="4"/>
        <v>41652</v>
      </c>
      <c r="C23" s="26"/>
      <c r="D23" s="26"/>
      <c r="E23" s="26"/>
      <c r="F23" s="26"/>
      <c r="G23" s="32">
        <f t="shared" si="5"/>
        <v>0</v>
      </c>
      <c r="H23" s="26"/>
      <c r="I23" s="26"/>
      <c r="J23" s="26"/>
      <c r="K23" s="26"/>
      <c r="L23" s="26"/>
      <c r="M23" s="26"/>
      <c r="N23" s="26"/>
      <c r="O23" s="32">
        <f t="shared" si="1"/>
        <v>0</v>
      </c>
      <c r="P23" s="34">
        <f t="shared" si="0"/>
        <v>3302</v>
      </c>
      <c r="R23" s="4" t="str">
        <f t="shared" si="8"/>
        <v/>
      </c>
      <c r="S23" s="37" t="str">
        <f t="shared" si="6"/>
        <v/>
      </c>
      <c r="T23" s="18" t="str">
        <f t="shared" si="7"/>
        <v/>
      </c>
      <c r="U23" s="4" t="str">
        <f t="shared" si="9"/>
        <v/>
      </c>
      <c r="V23" s="2" t="str">
        <f t="shared" si="10"/>
        <v/>
      </c>
    </row>
    <row r="24" spans="2:22">
      <c r="B24" s="17">
        <f t="shared" si="4"/>
        <v>41653</v>
      </c>
      <c r="C24" s="26"/>
      <c r="D24" s="26"/>
      <c r="E24" s="26"/>
      <c r="F24" s="26"/>
      <c r="G24" s="32">
        <f t="shared" si="5"/>
        <v>0</v>
      </c>
      <c r="H24" s="26"/>
      <c r="I24" s="26"/>
      <c r="J24" s="26"/>
      <c r="K24" s="26"/>
      <c r="L24" s="26"/>
      <c r="M24" s="26"/>
      <c r="N24" s="26"/>
      <c r="O24" s="32">
        <f t="shared" si="1"/>
        <v>0</v>
      </c>
      <c r="P24" s="34">
        <f t="shared" si="0"/>
        <v>3302</v>
      </c>
      <c r="R24" s="4" t="str">
        <f t="shared" si="8"/>
        <v/>
      </c>
      <c r="S24" s="37" t="str">
        <f t="shared" si="6"/>
        <v/>
      </c>
      <c r="T24" s="18" t="str">
        <f t="shared" si="7"/>
        <v/>
      </c>
      <c r="U24" s="4" t="str">
        <f t="shared" si="9"/>
        <v/>
      </c>
      <c r="V24" s="2" t="str">
        <f t="shared" si="10"/>
        <v/>
      </c>
    </row>
    <row r="25" spans="2:22">
      <c r="B25" s="17">
        <f t="shared" si="4"/>
        <v>41654</v>
      </c>
      <c r="C25" s="26"/>
      <c r="D25" s="26"/>
      <c r="E25" s="26"/>
      <c r="F25" s="26"/>
      <c r="G25" s="32">
        <f t="shared" si="5"/>
        <v>0</v>
      </c>
      <c r="H25" s="26"/>
      <c r="I25" s="26"/>
      <c r="J25" s="26"/>
      <c r="K25" s="26"/>
      <c r="L25" s="26"/>
      <c r="M25" s="26"/>
      <c r="N25" s="26"/>
      <c r="O25" s="32">
        <f t="shared" si="1"/>
        <v>0</v>
      </c>
      <c r="P25" s="34">
        <f t="shared" si="0"/>
        <v>3302</v>
      </c>
      <c r="R25" s="4" t="str">
        <f t="shared" si="8"/>
        <v/>
      </c>
      <c r="S25" s="37" t="str">
        <f t="shared" si="6"/>
        <v/>
      </c>
      <c r="T25" s="18" t="str">
        <f t="shared" si="7"/>
        <v/>
      </c>
      <c r="U25" s="4" t="str">
        <f t="shared" si="9"/>
        <v/>
      </c>
      <c r="V25" s="2" t="str">
        <f t="shared" si="10"/>
        <v/>
      </c>
    </row>
    <row r="26" spans="2:22">
      <c r="B26" s="17">
        <f t="shared" si="4"/>
        <v>41655</v>
      </c>
      <c r="C26" s="26"/>
      <c r="D26" s="26"/>
      <c r="E26" s="26"/>
      <c r="F26" s="26"/>
      <c r="G26" s="32">
        <f t="shared" si="5"/>
        <v>0</v>
      </c>
      <c r="H26" s="26"/>
      <c r="I26" s="26"/>
      <c r="J26" s="26"/>
      <c r="K26" s="26"/>
      <c r="L26" s="26"/>
      <c r="M26" s="26"/>
      <c r="N26" s="26"/>
      <c r="O26" s="32">
        <f t="shared" si="1"/>
        <v>0</v>
      </c>
      <c r="P26" s="34">
        <f t="shared" si="0"/>
        <v>3302</v>
      </c>
      <c r="R26" s="4" t="str">
        <f t="shared" si="8"/>
        <v/>
      </c>
      <c r="S26" s="37" t="str">
        <f t="shared" si="6"/>
        <v/>
      </c>
      <c r="T26" s="18" t="str">
        <f t="shared" si="7"/>
        <v/>
      </c>
      <c r="U26" s="4" t="str">
        <f t="shared" si="9"/>
        <v/>
      </c>
      <c r="V26" s="2" t="str">
        <f t="shared" si="10"/>
        <v/>
      </c>
    </row>
    <row r="27" spans="2:22">
      <c r="B27" s="17">
        <f t="shared" si="4"/>
        <v>41656</v>
      </c>
      <c r="C27" s="26"/>
      <c r="D27" s="26"/>
      <c r="E27" s="26"/>
      <c r="F27" s="26"/>
      <c r="G27" s="32">
        <f t="shared" si="5"/>
        <v>0</v>
      </c>
      <c r="H27" s="26"/>
      <c r="I27" s="26"/>
      <c r="J27" s="26"/>
      <c r="K27" s="26"/>
      <c r="L27" s="26"/>
      <c r="M27" s="26"/>
      <c r="N27" s="26"/>
      <c r="O27" s="32">
        <f t="shared" si="1"/>
        <v>0</v>
      </c>
      <c r="P27" s="34">
        <f t="shared" si="0"/>
        <v>3302</v>
      </c>
      <c r="R27" s="4" t="str">
        <f t="shared" si="8"/>
        <v/>
      </c>
      <c r="S27" s="37" t="str">
        <f t="shared" si="6"/>
        <v/>
      </c>
      <c r="T27" s="18" t="str">
        <f t="shared" si="7"/>
        <v/>
      </c>
      <c r="U27" s="4" t="str">
        <f t="shared" si="9"/>
        <v/>
      </c>
      <c r="V27" s="2" t="str">
        <f t="shared" si="10"/>
        <v/>
      </c>
    </row>
    <row r="28" spans="2:22">
      <c r="B28" s="17">
        <f t="shared" si="4"/>
        <v>41657</v>
      </c>
      <c r="C28" s="26"/>
      <c r="D28" s="26"/>
      <c r="E28" s="26"/>
      <c r="F28" s="26"/>
      <c r="G28" s="32">
        <f t="shared" si="5"/>
        <v>0</v>
      </c>
      <c r="H28" s="26"/>
      <c r="I28" s="26"/>
      <c r="J28" s="26"/>
      <c r="K28" s="26"/>
      <c r="L28" s="26"/>
      <c r="M28" s="26"/>
      <c r="N28" s="26"/>
      <c r="O28" s="32">
        <f t="shared" si="1"/>
        <v>0</v>
      </c>
      <c r="P28" s="34">
        <f t="shared" si="0"/>
        <v>3302</v>
      </c>
      <c r="R28" s="4" t="str">
        <f t="shared" si="8"/>
        <v/>
      </c>
      <c r="S28" s="37" t="str">
        <f t="shared" si="6"/>
        <v/>
      </c>
      <c r="T28" s="18" t="str">
        <f t="shared" si="7"/>
        <v/>
      </c>
      <c r="U28" s="4" t="str">
        <f t="shared" si="9"/>
        <v/>
      </c>
      <c r="V28" s="2" t="str">
        <f t="shared" si="10"/>
        <v/>
      </c>
    </row>
    <row r="29" spans="2:22">
      <c r="B29" s="17">
        <f t="shared" si="4"/>
        <v>41658</v>
      </c>
      <c r="C29" s="26"/>
      <c r="D29" s="26"/>
      <c r="E29" s="26"/>
      <c r="F29" s="26"/>
      <c r="G29" s="32">
        <f t="shared" si="5"/>
        <v>0</v>
      </c>
      <c r="H29" s="26"/>
      <c r="I29" s="26"/>
      <c r="J29" s="26"/>
      <c r="K29" s="26"/>
      <c r="L29" s="26"/>
      <c r="M29" s="26"/>
      <c r="N29" s="26"/>
      <c r="O29" s="32">
        <f t="shared" si="1"/>
        <v>0</v>
      </c>
      <c r="P29" s="34">
        <f t="shared" si="0"/>
        <v>3302</v>
      </c>
      <c r="R29" s="4" t="str">
        <f t="shared" si="8"/>
        <v/>
      </c>
      <c r="S29" s="37" t="str">
        <f t="shared" si="6"/>
        <v/>
      </c>
      <c r="T29" s="18" t="str">
        <f t="shared" si="7"/>
        <v/>
      </c>
      <c r="U29" s="4" t="str">
        <f t="shared" si="9"/>
        <v/>
      </c>
      <c r="V29" s="2" t="str">
        <f t="shared" si="10"/>
        <v/>
      </c>
    </row>
    <row r="30" spans="2:22">
      <c r="B30" s="17">
        <f t="shared" si="4"/>
        <v>41659</v>
      </c>
      <c r="C30" s="26"/>
      <c r="D30" s="26"/>
      <c r="E30" s="26"/>
      <c r="F30" s="26"/>
      <c r="G30" s="32">
        <f t="shared" si="5"/>
        <v>0</v>
      </c>
      <c r="H30" s="26"/>
      <c r="I30" s="26"/>
      <c r="J30" s="26"/>
      <c r="K30" s="26"/>
      <c r="L30" s="26"/>
      <c r="M30" s="26"/>
      <c r="N30" s="26"/>
      <c r="O30" s="32">
        <f t="shared" si="1"/>
        <v>0</v>
      </c>
      <c r="P30" s="34">
        <f t="shared" si="0"/>
        <v>3302</v>
      </c>
      <c r="R30" s="4" t="str">
        <f t="shared" si="8"/>
        <v/>
      </c>
      <c r="S30" s="37" t="str">
        <f t="shared" si="6"/>
        <v/>
      </c>
      <c r="T30" s="18" t="str">
        <f t="shared" si="7"/>
        <v/>
      </c>
      <c r="U30" s="4" t="str">
        <f t="shared" si="9"/>
        <v/>
      </c>
      <c r="V30" s="2" t="str">
        <f t="shared" si="10"/>
        <v/>
      </c>
    </row>
    <row r="31" spans="2:22">
      <c r="B31" s="17">
        <f t="shared" si="4"/>
        <v>41660</v>
      </c>
      <c r="C31" s="26"/>
      <c r="D31" s="26"/>
      <c r="E31" s="26"/>
      <c r="F31" s="26"/>
      <c r="G31" s="32">
        <f t="shared" si="5"/>
        <v>0</v>
      </c>
      <c r="H31" s="26"/>
      <c r="I31" s="26"/>
      <c r="J31" s="26"/>
      <c r="K31" s="26"/>
      <c r="L31" s="26"/>
      <c r="M31" s="26"/>
      <c r="N31" s="26"/>
      <c r="O31" s="32">
        <f t="shared" si="1"/>
        <v>0</v>
      </c>
      <c r="P31" s="34">
        <f t="shared" si="0"/>
        <v>3302</v>
      </c>
      <c r="R31" s="4" t="str">
        <f t="shared" si="8"/>
        <v/>
      </c>
      <c r="S31" s="37" t="str">
        <f t="shared" si="6"/>
        <v/>
      </c>
      <c r="T31" s="18" t="str">
        <f t="shared" si="7"/>
        <v/>
      </c>
      <c r="U31" s="4" t="str">
        <f t="shared" si="9"/>
        <v/>
      </c>
      <c r="V31" s="2" t="str">
        <f t="shared" si="10"/>
        <v/>
      </c>
    </row>
    <row r="32" spans="2:22">
      <c r="B32" s="17">
        <f t="shared" si="4"/>
        <v>41661</v>
      </c>
      <c r="C32" s="26"/>
      <c r="D32" s="26"/>
      <c r="E32" s="26"/>
      <c r="F32" s="26"/>
      <c r="G32" s="32">
        <f t="shared" si="5"/>
        <v>0</v>
      </c>
      <c r="H32" s="26"/>
      <c r="I32" s="26"/>
      <c r="J32" s="26"/>
      <c r="K32" s="26"/>
      <c r="L32" s="26"/>
      <c r="M32" s="26"/>
      <c r="N32" s="26"/>
      <c r="O32" s="32">
        <f t="shared" si="1"/>
        <v>0</v>
      </c>
      <c r="P32" s="34">
        <f t="shared" si="0"/>
        <v>3302</v>
      </c>
      <c r="R32" s="4" t="str">
        <f t="shared" si="8"/>
        <v/>
      </c>
      <c r="S32" s="37" t="str">
        <f t="shared" si="6"/>
        <v/>
      </c>
      <c r="T32" s="18" t="str">
        <f t="shared" si="7"/>
        <v/>
      </c>
      <c r="U32" s="4" t="str">
        <f t="shared" si="9"/>
        <v/>
      </c>
      <c r="V32" s="2" t="str">
        <f t="shared" si="10"/>
        <v/>
      </c>
    </row>
    <row r="33" spans="2:22">
      <c r="B33" s="17">
        <f t="shared" si="4"/>
        <v>41662</v>
      </c>
      <c r="C33" s="26"/>
      <c r="D33" s="26"/>
      <c r="E33" s="26"/>
      <c r="F33" s="26"/>
      <c r="G33" s="32">
        <f t="shared" si="5"/>
        <v>0</v>
      </c>
      <c r="H33" s="26"/>
      <c r="I33" s="26"/>
      <c r="J33" s="26"/>
      <c r="K33" s="26"/>
      <c r="L33" s="26"/>
      <c r="M33" s="26"/>
      <c r="N33" s="26"/>
      <c r="O33" s="32">
        <f t="shared" si="1"/>
        <v>0</v>
      </c>
      <c r="P33" s="34">
        <f t="shared" si="0"/>
        <v>3302</v>
      </c>
      <c r="R33" s="4" t="str">
        <f t="shared" si="8"/>
        <v/>
      </c>
      <c r="S33" s="37" t="str">
        <f t="shared" si="6"/>
        <v/>
      </c>
      <c r="T33" s="18" t="str">
        <f t="shared" si="7"/>
        <v/>
      </c>
      <c r="U33" s="4" t="str">
        <f t="shared" si="9"/>
        <v/>
      </c>
      <c r="V33" s="2" t="str">
        <f t="shared" si="10"/>
        <v/>
      </c>
    </row>
    <row r="34" spans="2:22">
      <c r="B34" s="17">
        <f t="shared" si="4"/>
        <v>41663</v>
      </c>
      <c r="C34" s="26"/>
      <c r="D34" s="26"/>
      <c r="E34" s="26"/>
      <c r="F34" s="26"/>
      <c r="G34" s="32">
        <f t="shared" si="5"/>
        <v>0</v>
      </c>
      <c r="H34" s="26"/>
      <c r="I34" s="26"/>
      <c r="J34" s="27"/>
      <c r="K34" s="26"/>
      <c r="L34" s="26"/>
      <c r="M34" s="26"/>
      <c r="N34" s="26"/>
      <c r="O34" s="32">
        <f t="shared" si="1"/>
        <v>0</v>
      </c>
      <c r="P34" s="34">
        <f t="shared" si="0"/>
        <v>3302</v>
      </c>
      <c r="R34" s="4" t="str">
        <f t="shared" si="8"/>
        <v/>
      </c>
      <c r="S34" s="37" t="str">
        <f t="shared" si="6"/>
        <v/>
      </c>
      <c r="T34" s="18" t="str">
        <f t="shared" si="7"/>
        <v/>
      </c>
      <c r="U34" s="4" t="str">
        <f t="shared" si="9"/>
        <v/>
      </c>
      <c r="V34" s="2" t="str">
        <f t="shared" si="10"/>
        <v/>
      </c>
    </row>
    <row r="35" spans="2:22">
      <c r="B35" s="17">
        <f t="shared" si="4"/>
        <v>41664</v>
      </c>
      <c r="C35" s="26"/>
      <c r="D35" s="26"/>
      <c r="E35" s="26"/>
      <c r="F35" s="26"/>
      <c r="G35" s="32">
        <f t="shared" si="5"/>
        <v>0</v>
      </c>
      <c r="H35" s="26"/>
      <c r="I35" s="26"/>
      <c r="J35" s="26"/>
      <c r="K35" s="26"/>
      <c r="L35" s="26"/>
      <c r="M35" s="26"/>
      <c r="N35" s="26"/>
      <c r="O35" s="32">
        <f t="shared" si="1"/>
        <v>0</v>
      </c>
      <c r="P35" s="34">
        <f t="shared" si="0"/>
        <v>3302</v>
      </c>
      <c r="R35" s="4" t="str">
        <f t="shared" si="8"/>
        <v/>
      </c>
      <c r="S35" s="37" t="str">
        <f t="shared" si="6"/>
        <v/>
      </c>
      <c r="T35" s="18" t="str">
        <f t="shared" si="7"/>
        <v/>
      </c>
      <c r="U35" s="4" t="str">
        <f t="shared" si="9"/>
        <v/>
      </c>
      <c r="V35" s="2" t="str">
        <f t="shared" si="10"/>
        <v/>
      </c>
    </row>
    <row r="36" spans="2:22">
      <c r="B36" s="17">
        <f t="shared" si="4"/>
        <v>41665</v>
      </c>
      <c r="C36" s="26"/>
      <c r="D36" s="26"/>
      <c r="E36" s="26"/>
      <c r="F36" s="26"/>
      <c r="G36" s="32">
        <f t="shared" si="5"/>
        <v>0</v>
      </c>
      <c r="H36" s="26"/>
      <c r="I36" s="26"/>
      <c r="J36" s="26"/>
      <c r="K36" s="26"/>
      <c r="L36" s="26"/>
      <c r="M36" s="26"/>
      <c r="N36" s="26"/>
      <c r="O36" s="32">
        <f t="shared" si="1"/>
        <v>0</v>
      </c>
      <c r="P36" s="34">
        <f t="shared" si="0"/>
        <v>3302</v>
      </c>
      <c r="R36" s="4" t="str">
        <f t="shared" si="8"/>
        <v/>
      </c>
      <c r="S36" s="37" t="str">
        <f t="shared" si="6"/>
        <v/>
      </c>
      <c r="T36" s="18" t="str">
        <f t="shared" si="7"/>
        <v/>
      </c>
      <c r="U36" s="4" t="str">
        <f t="shared" si="9"/>
        <v/>
      </c>
      <c r="V36" s="2" t="str">
        <f t="shared" si="10"/>
        <v/>
      </c>
    </row>
    <row r="37" spans="2:22">
      <c r="B37" s="17">
        <f t="shared" si="4"/>
        <v>41666</v>
      </c>
      <c r="C37" s="26"/>
      <c r="D37" s="26"/>
      <c r="E37" s="26"/>
      <c r="F37" s="26"/>
      <c r="G37" s="32">
        <f t="shared" si="5"/>
        <v>0</v>
      </c>
      <c r="H37" s="26"/>
      <c r="I37" s="26"/>
      <c r="J37" s="26"/>
      <c r="K37" s="26"/>
      <c r="L37" s="26"/>
      <c r="M37" s="26"/>
      <c r="N37" s="26"/>
      <c r="O37" s="32">
        <f t="shared" si="1"/>
        <v>0</v>
      </c>
      <c r="P37" s="34">
        <f t="shared" si="0"/>
        <v>3302</v>
      </c>
      <c r="R37" s="4" t="str">
        <f t="shared" si="8"/>
        <v/>
      </c>
      <c r="S37" s="37" t="str">
        <f t="shared" si="6"/>
        <v/>
      </c>
      <c r="T37" s="18" t="str">
        <f t="shared" si="7"/>
        <v/>
      </c>
      <c r="U37" s="4" t="str">
        <f t="shared" si="9"/>
        <v/>
      </c>
      <c r="V37" s="2" t="str">
        <f t="shared" si="10"/>
        <v/>
      </c>
    </row>
    <row r="38" spans="2:22">
      <c r="B38" s="17">
        <f t="shared" si="4"/>
        <v>41667</v>
      </c>
      <c r="C38" s="26"/>
      <c r="D38" s="26"/>
      <c r="E38" s="26"/>
      <c r="F38" s="26"/>
      <c r="G38" s="32">
        <f t="shared" si="5"/>
        <v>0</v>
      </c>
      <c r="H38" s="26"/>
      <c r="I38" s="26"/>
      <c r="J38" s="26"/>
      <c r="K38" s="26"/>
      <c r="L38" s="26"/>
      <c r="M38" s="26"/>
      <c r="N38" s="26"/>
      <c r="O38" s="32">
        <f t="shared" si="1"/>
        <v>0</v>
      </c>
      <c r="P38" s="34">
        <f t="shared" si="0"/>
        <v>3302</v>
      </c>
      <c r="R38" s="4" t="str">
        <f t="shared" si="8"/>
        <v/>
      </c>
      <c r="S38" s="37" t="str">
        <f t="shared" si="6"/>
        <v/>
      </c>
      <c r="T38" s="18" t="str">
        <f t="shared" si="7"/>
        <v/>
      </c>
      <c r="U38" s="4" t="str">
        <f t="shared" si="9"/>
        <v/>
      </c>
      <c r="V38" s="2" t="str">
        <f t="shared" si="10"/>
        <v/>
      </c>
    </row>
    <row r="39" spans="2:22">
      <c r="B39" s="17">
        <f t="shared" si="4"/>
        <v>41668</v>
      </c>
      <c r="C39" s="26"/>
      <c r="D39" s="26"/>
      <c r="E39" s="26"/>
      <c r="F39" s="26"/>
      <c r="G39" s="32">
        <f t="shared" si="5"/>
        <v>0</v>
      </c>
      <c r="H39" s="26"/>
      <c r="I39" s="26"/>
      <c r="J39" s="26"/>
      <c r="K39" s="26"/>
      <c r="L39" s="26"/>
      <c r="M39" s="26"/>
      <c r="N39" s="26"/>
      <c r="O39" s="32">
        <f t="shared" si="1"/>
        <v>0</v>
      </c>
      <c r="P39" s="34">
        <f t="shared" si="0"/>
        <v>3302</v>
      </c>
      <c r="R39" s="4" t="str">
        <f t="shared" si="8"/>
        <v/>
      </c>
      <c r="S39" s="37" t="str">
        <f t="shared" si="6"/>
        <v/>
      </c>
      <c r="T39" s="18" t="str">
        <f t="shared" si="7"/>
        <v/>
      </c>
      <c r="U39" s="4" t="str">
        <f t="shared" si="9"/>
        <v/>
      </c>
      <c r="V39" s="2" t="str">
        <f t="shared" si="10"/>
        <v/>
      </c>
    </row>
    <row r="40" spans="2:22">
      <c r="B40" s="17">
        <f t="shared" si="4"/>
        <v>41669</v>
      </c>
      <c r="C40" s="26"/>
      <c r="D40" s="26"/>
      <c r="E40" s="26"/>
      <c r="F40" s="26"/>
      <c r="G40" s="32">
        <f t="shared" si="5"/>
        <v>0</v>
      </c>
      <c r="H40" s="26"/>
      <c r="I40" s="26"/>
      <c r="J40" s="26"/>
      <c r="K40" s="26"/>
      <c r="L40" s="26"/>
      <c r="M40" s="26"/>
      <c r="N40" s="26"/>
      <c r="O40" s="32">
        <f t="shared" si="1"/>
        <v>0</v>
      </c>
      <c r="P40" s="34">
        <f t="shared" si="0"/>
        <v>3302</v>
      </c>
      <c r="R40" s="4" t="str">
        <f t="shared" si="8"/>
        <v/>
      </c>
      <c r="S40" s="37" t="str">
        <f t="shared" si="6"/>
        <v/>
      </c>
      <c r="T40" s="18" t="str">
        <f t="shared" si="7"/>
        <v/>
      </c>
      <c r="U40" s="4" t="str">
        <f t="shared" si="9"/>
        <v/>
      </c>
      <c r="V40" s="2" t="str">
        <f t="shared" si="10"/>
        <v/>
      </c>
    </row>
    <row r="41" spans="2:22" ht="13.5" thickBot="1">
      <c r="B41" s="17"/>
      <c r="C41" s="28"/>
      <c r="D41" s="28"/>
      <c r="E41" s="28"/>
      <c r="F41" s="28"/>
      <c r="G41" s="16">
        <f>SUM(C41:F41)</f>
        <v>0</v>
      </c>
      <c r="H41" s="28"/>
      <c r="I41" s="28"/>
      <c r="J41" s="28"/>
      <c r="K41" s="28"/>
      <c r="L41" s="28"/>
      <c r="M41" s="28"/>
      <c r="N41" s="28"/>
      <c r="O41" s="35">
        <f t="shared" si="1"/>
        <v>0</v>
      </c>
      <c r="P41" s="36">
        <f t="shared" si="0"/>
        <v>3302</v>
      </c>
      <c r="R41" s="4" t="str">
        <f t="shared" si="8"/>
        <v/>
      </c>
      <c r="S41" s="37" t="str">
        <f t="shared" si="6"/>
        <v/>
      </c>
      <c r="T41" s="18" t="str">
        <f t="shared" si="7"/>
        <v/>
      </c>
      <c r="U41" s="4" t="str">
        <f t="shared" si="9"/>
        <v/>
      </c>
      <c r="V41" s="2" t="str">
        <f t="shared" si="10"/>
        <v/>
      </c>
    </row>
    <row r="42" spans="2:22" ht="14.25" thickTop="1" thickBot="1">
      <c r="B42" s="15"/>
      <c r="C42" s="28">
        <f>SUM(C11:C41)</f>
        <v>254</v>
      </c>
      <c r="D42" s="28">
        <f>SUM(D11:D41)</f>
        <v>0</v>
      </c>
      <c r="E42" s="28">
        <f>SUM(E11:E41)</f>
        <v>0</v>
      </c>
      <c r="F42" s="28">
        <f>SUM(F11:F41)</f>
        <v>0</v>
      </c>
      <c r="G42" s="16">
        <f t="shared" ref="G42:O42" si="11">SUM(G11:G41)</f>
        <v>254</v>
      </c>
      <c r="H42" s="28">
        <f t="shared" si="11"/>
        <v>0</v>
      </c>
      <c r="I42" s="28">
        <f t="shared" si="11"/>
        <v>0</v>
      </c>
      <c r="J42" s="28">
        <f t="shared" si="11"/>
        <v>0</v>
      </c>
      <c r="K42" s="28">
        <f t="shared" si="11"/>
        <v>0</v>
      </c>
      <c r="L42" s="28">
        <f t="shared" si="11"/>
        <v>0</v>
      </c>
      <c r="M42" s="28">
        <f t="shared" si="11"/>
        <v>0</v>
      </c>
      <c r="N42" s="28">
        <f t="shared" si="11"/>
        <v>0</v>
      </c>
      <c r="O42" s="16">
        <f t="shared" si="11"/>
        <v>0</v>
      </c>
      <c r="P42" s="36"/>
      <c r="R42" s="4" t="str">
        <f t="shared" si="8"/>
        <v/>
      </c>
      <c r="S42" s="37" t="str">
        <f t="shared" si="6"/>
        <v/>
      </c>
      <c r="T42" s="18" t="str">
        <f t="shared" si="7"/>
        <v/>
      </c>
      <c r="U42" s="4" t="str">
        <f t="shared" si="9"/>
        <v/>
      </c>
      <c r="V42" s="2" t="str">
        <f t="shared" si="10"/>
        <v/>
      </c>
    </row>
    <row r="43" spans="2:22" ht="13.5" thickTop="1">
      <c r="R43" s="4" t="str">
        <f t="shared" si="8"/>
        <v/>
      </c>
      <c r="S43" s="37" t="str">
        <f t="shared" si="6"/>
        <v/>
      </c>
      <c r="T43" s="18" t="str">
        <f t="shared" si="7"/>
        <v/>
      </c>
      <c r="U43" s="4" t="str">
        <f t="shared" si="9"/>
        <v/>
      </c>
      <c r="V43" s="2" t="str">
        <f t="shared" si="10"/>
        <v/>
      </c>
    </row>
    <row r="44" spans="2:22">
      <c r="F44" s="29"/>
      <c r="R44" s="4" t="str">
        <f t="shared" si="8"/>
        <v/>
      </c>
      <c r="S44" s="37" t="str">
        <f t="shared" si="6"/>
        <v/>
      </c>
      <c r="T44" s="18" t="str">
        <f t="shared" si="7"/>
        <v/>
      </c>
      <c r="U44" s="4" t="str">
        <f t="shared" si="9"/>
        <v/>
      </c>
      <c r="V44" s="2" t="str">
        <f t="shared" si="10"/>
        <v/>
      </c>
    </row>
    <row r="45" spans="2:22">
      <c r="R45" s="4" t="str">
        <f t="shared" si="8"/>
        <v/>
      </c>
      <c r="S45" s="37" t="str">
        <f t="shared" si="6"/>
        <v/>
      </c>
      <c r="T45" s="18" t="str">
        <f t="shared" si="7"/>
        <v/>
      </c>
      <c r="U45" s="4" t="str">
        <f t="shared" si="9"/>
        <v/>
      </c>
      <c r="V45" s="2" t="str">
        <f t="shared" si="10"/>
        <v/>
      </c>
    </row>
    <row r="46" spans="2:22">
      <c r="J46" s="3"/>
      <c r="R46" s="4" t="str">
        <f t="shared" si="8"/>
        <v/>
      </c>
      <c r="S46" s="37" t="str">
        <f t="shared" ref="S46:S76" si="12">IF(V46="","",B11)</f>
        <v/>
      </c>
      <c r="T46" s="18" t="str">
        <f t="shared" ref="T46:T76" si="13">IF(V46="","",I$6)</f>
        <v/>
      </c>
      <c r="U46" s="4" t="str">
        <f>IF(V46="","",$I$7)</f>
        <v/>
      </c>
      <c r="V46" s="2" t="str">
        <f>IF(I11&gt;0,I11,"")</f>
        <v/>
      </c>
    </row>
    <row r="47" spans="2:22">
      <c r="R47" s="4" t="str">
        <f t="shared" si="8"/>
        <v/>
      </c>
      <c r="S47" s="37" t="str">
        <f t="shared" si="12"/>
        <v/>
      </c>
      <c r="T47" s="18" t="str">
        <f t="shared" si="13"/>
        <v/>
      </c>
      <c r="U47" s="4" t="str">
        <f t="shared" ref="U47:U76" si="14">IF(V47="","",$I$7)</f>
        <v/>
      </c>
      <c r="V47" s="2" t="str">
        <f t="shared" ref="V47:V76" si="15">IF(I12&gt;0,I12,"")</f>
        <v/>
      </c>
    </row>
    <row r="48" spans="2:22">
      <c r="R48" s="4" t="str">
        <f t="shared" si="8"/>
        <v/>
      </c>
      <c r="S48" s="37" t="str">
        <f t="shared" si="12"/>
        <v/>
      </c>
      <c r="T48" s="18" t="str">
        <f t="shared" si="13"/>
        <v/>
      </c>
      <c r="U48" s="4" t="str">
        <f t="shared" si="14"/>
        <v/>
      </c>
      <c r="V48" s="2" t="str">
        <f t="shared" si="15"/>
        <v/>
      </c>
    </row>
    <row r="49" spans="18:22">
      <c r="R49" s="4" t="str">
        <f t="shared" si="8"/>
        <v/>
      </c>
      <c r="S49" s="37" t="str">
        <f t="shared" si="12"/>
        <v/>
      </c>
      <c r="T49" s="18" t="str">
        <f t="shared" si="13"/>
        <v/>
      </c>
      <c r="U49" s="4" t="str">
        <f t="shared" si="14"/>
        <v/>
      </c>
      <c r="V49" s="2" t="str">
        <f t="shared" si="15"/>
        <v/>
      </c>
    </row>
    <row r="50" spans="18:22">
      <c r="R50" s="4" t="str">
        <f t="shared" si="8"/>
        <v/>
      </c>
      <c r="S50" s="37" t="str">
        <f t="shared" si="12"/>
        <v/>
      </c>
      <c r="T50" s="18" t="str">
        <f t="shared" si="13"/>
        <v/>
      </c>
      <c r="U50" s="4" t="str">
        <f t="shared" si="14"/>
        <v/>
      </c>
      <c r="V50" s="2" t="str">
        <f t="shared" si="15"/>
        <v/>
      </c>
    </row>
    <row r="51" spans="18:22">
      <c r="R51" s="4" t="str">
        <f t="shared" si="8"/>
        <v/>
      </c>
      <c r="S51" s="37" t="str">
        <f t="shared" si="12"/>
        <v/>
      </c>
      <c r="T51" s="18" t="str">
        <f t="shared" si="13"/>
        <v/>
      </c>
      <c r="U51" s="4" t="str">
        <f t="shared" si="14"/>
        <v/>
      </c>
      <c r="V51" s="2" t="str">
        <f t="shared" si="15"/>
        <v/>
      </c>
    </row>
    <row r="52" spans="18:22">
      <c r="R52" s="4" t="str">
        <f t="shared" si="8"/>
        <v/>
      </c>
      <c r="S52" s="37" t="str">
        <f t="shared" si="12"/>
        <v/>
      </c>
      <c r="T52" s="18" t="str">
        <f t="shared" si="13"/>
        <v/>
      </c>
      <c r="U52" s="4" t="str">
        <f t="shared" si="14"/>
        <v/>
      </c>
      <c r="V52" s="2" t="str">
        <f t="shared" si="15"/>
        <v/>
      </c>
    </row>
    <row r="53" spans="18:22">
      <c r="R53" s="4" t="str">
        <f t="shared" si="8"/>
        <v/>
      </c>
      <c r="S53" s="37" t="str">
        <f t="shared" si="12"/>
        <v/>
      </c>
      <c r="T53" s="18" t="str">
        <f t="shared" si="13"/>
        <v/>
      </c>
      <c r="U53" s="4" t="str">
        <f t="shared" si="14"/>
        <v/>
      </c>
      <c r="V53" s="2" t="str">
        <f t="shared" si="15"/>
        <v/>
      </c>
    </row>
    <row r="54" spans="18:22">
      <c r="R54" s="4" t="str">
        <f t="shared" si="8"/>
        <v/>
      </c>
      <c r="S54" s="37" t="str">
        <f t="shared" si="12"/>
        <v/>
      </c>
      <c r="T54" s="18" t="str">
        <f t="shared" si="13"/>
        <v/>
      </c>
      <c r="U54" s="4" t="str">
        <f t="shared" si="14"/>
        <v/>
      </c>
      <c r="V54" s="2" t="str">
        <f t="shared" si="15"/>
        <v/>
      </c>
    </row>
    <row r="55" spans="18:22">
      <c r="R55" s="4" t="str">
        <f t="shared" si="8"/>
        <v/>
      </c>
      <c r="S55" s="37" t="str">
        <f t="shared" si="12"/>
        <v/>
      </c>
      <c r="T55" s="18" t="str">
        <f t="shared" si="13"/>
        <v/>
      </c>
      <c r="U55" s="4" t="str">
        <f t="shared" si="14"/>
        <v/>
      </c>
      <c r="V55" s="2" t="str">
        <f t="shared" si="15"/>
        <v/>
      </c>
    </row>
    <row r="56" spans="18:22">
      <c r="R56" s="4" t="str">
        <f t="shared" si="8"/>
        <v/>
      </c>
      <c r="S56" s="37" t="str">
        <f t="shared" si="12"/>
        <v/>
      </c>
      <c r="T56" s="18" t="str">
        <f t="shared" si="13"/>
        <v/>
      </c>
      <c r="U56" s="4" t="str">
        <f t="shared" si="14"/>
        <v/>
      </c>
      <c r="V56" s="2" t="str">
        <f t="shared" si="15"/>
        <v/>
      </c>
    </row>
    <row r="57" spans="18:22">
      <c r="R57" s="4" t="str">
        <f t="shared" si="8"/>
        <v/>
      </c>
      <c r="S57" s="37" t="str">
        <f t="shared" si="12"/>
        <v/>
      </c>
      <c r="T57" s="18" t="str">
        <f t="shared" si="13"/>
        <v/>
      </c>
      <c r="U57" s="4" t="str">
        <f t="shared" si="14"/>
        <v/>
      </c>
      <c r="V57" s="2" t="str">
        <f t="shared" si="15"/>
        <v/>
      </c>
    </row>
    <row r="58" spans="18:22">
      <c r="R58" s="4" t="str">
        <f t="shared" si="8"/>
        <v/>
      </c>
      <c r="S58" s="37" t="str">
        <f t="shared" si="12"/>
        <v/>
      </c>
      <c r="T58" s="18" t="str">
        <f t="shared" si="13"/>
        <v/>
      </c>
      <c r="U58" s="4" t="str">
        <f t="shared" si="14"/>
        <v/>
      </c>
      <c r="V58" s="2" t="str">
        <f t="shared" si="15"/>
        <v/>
      </c>
    </row>
    <row r="59" spans="18:22">
      <c r="R59" s="4" t="str">
        <f t="shared" si="8"/>
        <v/>
      </c>
      <c r="S59" s="37" t="str">
        <f t="shared" si="12"/>
        <v/>
      </c>
      <c r="T59" s="18" t="str">
        <f t="shared" si="13"/>
        <v/>
      </c>
      <c r="U59" s="4" t="str">
        <f t="shared" si="14"/>
        <v/>
      </c>
      <c r="V59" s="2" t="str">
        <f t="shared" si="15"/>
        <v/>
      </c>
    </row>
    <row r="60" spans="18:22">
      <c r="R60" s="4" t="str">
        <f t="shared" si="8"/>
        <v/>
      </c>
      <c r="S60" s="37" t="str">
        <f t="shared" si="12"/>
        <v/>
      </c>
      <c r="T60" s="18" t="str">
        <f t="shared" si="13"/>
        <v/>
      </c>
      <c r="U60" s="4" t="str">
        <f t="shared" si="14"/>
        <v/>
      </c>
      <c r="V60" s="2" t="str">
        <f t="shared" si="15"/>
        <v/>
      </c>
    </row>
    <row r="61" spans="18:22">
      <c r="R61" s="4" t="str">
        <f t="shared" si="8"/>
        <v/>
      </c>
      <c r="S61" s="37" t="str">
        <f t="shared" si="12"/>
        <v/>
      </c>
      <c r="T61" s="18" t="str">
        <f t="shared" si="13"/>
        <v/>
      </c>
      <c r="U61" s="4" t="str">
        <f t="shared" si="14"/>
        <v/>
      </c>
      <c r="V61" s="2" t="str">
        <f t="shared" si="15"/>
        <v/>
      </c>
    </row>
    <row r="62" spans="18:22">
      <c r="R62" s="4" t="str">
        <f t="shared" si="8"/>
        <v/>
      </c>
      <c r="S62" s="37" t="str">
        <f t="shared" si="12"/>
        <v/>
      </c>
      <c r="T62" s="18" t="str">
        <f t="shared" si="13"/>
        <v/>
      </c>
      <c r="U62" s="4" t="str">
        <f t="shared" si="14"/>
        <v/>
      </c>
      <c r="V62" s="2" t="str">
        <f t="shared" si="15"/>
        <v/>
      </c>
    </row>
    <row r="63" spans="18:22">
      <c r="R63" s="4" t="str">
        <f t="shared" si="8"/>
        <v/>
      </c>
      <c r="S63" s="37" t="str">
        <f t="shared" si="12"/>
        <v/>
      </c>
      <c r="T63" s="18" t="str">
        <f t="shared" si="13"/>
        <v/>
      </c>
      <c r="U63" s="4" t="str">
        <f t="shared" si="14"/>
        <v/>
      </c>
      <c r="V63" s="2" t="str">
        <f t="shared" si="15"/>
        <v/>
      </c>
    </row>
    <row r="64" spans="18:22">
      <c r="R64" s="4" t="str">
        <f t="shared" si="8"/>
        <v/>
      </c>
      <c r="S64" s="37" t="str">
        <f t="shared" si="12"/>
        <v/>
      </c>
      <c r="T64" s="18" t="str">
        <f t="shared" si="13"/>
        <v/>
      </c>
      <c r="U64" s="4" t="str">
        <f t="shared" si="14"/>
        <v/>
      </c>
      <c r="V64" s="2" t="str">
        <f t="shared" si="15"/>
        <v/>
      </c>
    </row>
    <row r="65" spans="18:22">
      <c r="R65" s="4" t="str">
        <f t="shared" si="8"/>
        <v/>
      </c>
      <c r="S65" s="37" t="str">
        <f t="shared" si="12"/>
        <v/>
      </c>
      <c r="T65" s="18" t="str">
        <f t="shared" si="13"/>
        <v/>
      </c>
      <c r="U65" s="4" t="str">
        <f t="shared" si="14"/>
        <v/>
      </c>
      <c r="V65" s="2" t="str">
        <f t="shared" si="15"/>
        <v/>
      </c>
    </row>
    <row r="66" spans="18:22">
      <c r="R66" s="4" t="str">
        <f t="shared" si="8"/>
        <v/>
      </c>
      <c r="S66" s="37" t="str">
        <f t="shared" si="12"/>
        <v/>
      </c>
      <c r="T66" s="18" t="str">
        <f t="shared" si="13"/>
        <v/>
      </c>
      <c r="U66" s="4" t="str">
        <f t="shared" si="14"/>
        <v/>
      </c>
      <c r="V66" s="2" t="str">
        <f t="shared" si="15"/>
        <v/>
      </c>
    </row>
    <row r="67" spans="18:22">
      <c r="R67" s="4" t="str">
        <f t="shared" si="8"/>
        <v/>
      </c>
      <c r="S67" s="37" t="str">
        <f t="shared" si="12"/>
        <v/>
      </c>
      <c r="T67" s="18" t="str">
        <f t="shared" si="13"/>
        <v/>
      </c>
      <c r="U67" s="4" t="str">
        <f t="shared" si="14"/>
        <v/>
      </c>
      <c r="V67" s="2" t="str">
        <f t="shared" si="15"/>
        <v/>
      </c>
    </row>
    <row r="68" spans="18:22">
      <c r="R68" s="4" t="str">
        <f t="shared" si="8"/>
        <v/>
      </c>
      <c r="S68" s="37" t="str">
        <f t="shared" si="12"/>
        <v/>
      </c>
      <c r="T68" s="18" t="str">
        <f t="shared" si="13"/>
        <v/>
      </c>
      <c r="U68" s="4" t="str">
        <f t="shared" si="14"/>
        <v/>
      </c>
      <c r="V68" s="2" t="str">
        <f t="shared" si="15"/>
        <v/>
      </c>
    </row>
    <row r="69" spans="18:22">
      <c r="R69" s="4" t="str">
        <f t="shared" si="8"/>
        <v/>
      </c>
      <c r="S69" s="37" t="str">
        <f t="shared" si="12"/>
        <v/>
      </c>
      <c r="T69" s="18" t="str">
        <f t="shared" si="13"/>
        <v/>
      </c>
      <c r="U69" s="4" t="str">
        <f t="shared" si="14"/>
        <v/>
      </c>
      <c r="V69" s="2" t="str">
        <f t="shared" si="15"/>
        <v/>
      </c>
    </row>
    <row r="70" spans="18:22">
      <c r="R70" s="4" t="str">
        <f t="shared" si="8"/>
        <v/>
      </c>
      <c r="S70" s="37" t="str">
        <f t="shared" si="12"/>
        <v/>
      </c>
      <c r="T70" s="18" t="str">
        <f t="shared" si="13"/>
        <v/>
      </c>
      <c r="U70" s="4" t="str">
        <f t="shared" si="14"/>
        <v/>
      </c>
      <c r="V70" s="2" t="str">
        <f t="shared" si="15"/>
        <v/>
      </c>
    </row>
    <row r="71" spans="18:22">
      <c r="R71" s="4" t="str">
        <f t="shared" si="8"/>
        <v/>
      </c>
      <c r="S71" s="37" t="str">
        <f t="shared" si="12"/>
        <v/>
      </c>
      <c r="T71" s="18" t="str">
        <f t="shared" si="13"/>
        <v/>
      </c>
      <c r="U71" s="4" t="str">
        <f t="shared" si="14"/>
        <v/>
      </c>
      <c r="V71" s="2" t="str">
        <f t="shared" si="15"/>
        <v/>
      </c>
    </row>
    <row r="72" spans="18:22">
      <c r="R72" s="4" t="str">
        <f t="shared" si="8"/>
        <v/>
      </c>
      <c r="S72" s="37" t="str">
        <f t="shared" si="12"/>
        <v/>
      </c>
      <c r="T72" s="18" t="str">
        <f t="shared" si="13"/>
        <v/>
      </c>
      <c r="U72" s="4" t="str">
        <f t="shared" si="14"/>
        <v/>
      </c>
      <c r="V72" s="2" t="str">
        <f t="shared" si="15"/>
        <v/>
      </c>
    </row>
    <row r="73" spans="18:22">
      <c r="R73" s="4" t="str">
        <f t="shared" si="8"/>
        <v/>
      </c>
      <c r="S73" s="37" t="str">
        <f t="shared" si="12"/>
        <v/>
      </c>
      <c r="T73" s="18" t="str">
        <f t="shared" si="13"/>
        <v/>
      </c>
      <c r="U73" s="4" t="str">
        <f t="shared" si="14"/>
        <v/>
      </c>
      <c r="V73" s="2" t="str">
        <f t="shared" si="15"/>
        <v/>
      </c>
    </row>
    <row r="74" spans="18:22">
      <c r="R74" s="4" t="str">
        <f t="shared" si="8"/>
        <v/>
      </c>
      <c r="S74" s="37" t="str">
        <f t="shared" si="12"/>
        <v/>
      </c>
      <c r="T74" s="18" t="str">
        <f t="shared" si="13"/>
        <v/>
      </c>
      <c r="U74" s="4" t="str">
        <f t="shared" si="14"/>
        <v/>
      </c>
      <c r="V74" s="2" t="str">
        <f t="shared" si="15"/>
        <v/>
      </c>
    </row>
    <row r="75" spans="18:22">
      <c r="R75" s="4" t="str">
        <f t="shared" si="8"/>
        <v/>
      </c>
      <c r="S75" s="37" t="str">
        <f t="shared" si="12"/>
        <v/>
      </c>
      <c r="T75" s="18" t="str">
        <f t="shared" si="13"/>
        <v/>
      </c>
      <c r="U75" s="4" t="str">
        <f t="shared" si="14"/>
        <v/>
      </c>
      <c r="V75" s="2" t="str">
        <f t="shared" si="15"/>
        <v/>
      </c>
    </row>
    <row r="76" spans="18:22">
      <c r="R76" s="4" t="str">
        <f t="shared" si="8"/>
        <v/>
      </c>
      <c r="S76" s="37" t="str">
        <f t="shared" si="12"/>
        <v/>
      </c>
      <c r="T76" s="18" t="str">
        <f t="shared" si="13"/>
        <v/>
      </c>
      <c r="U76" s="4" t="str">
        <f t="shared" si="14"/>
        <v/>
      </c>
      <c r="V76" s="2" t="str">
        <f t="shared" si="15"/>
        <v/>
      </c>
    </row>
    <row r="77" spans="18:22">
      <c r="R77" s="4" t="str">
        <f t="shared" si="8"/>
        <v/>
      </c>
      <c r="S77" s="37" t="str">
        <f t="shared" ref="S77:S107" si="16">IF(V77="","",B11)</f>
        <v/>
      </c>
      <c r="T77" s="18" t="str">
        <f t="shared" ref="T77:T107" si="17">IF(V77="","",J$6)</f>
        <v/>
      </c>
      <c r="U77" s="4" t="str">
        <f>IF(V77="","",$J$7)</f>
        <v/>
      </c>
      <c r="V77" s="2" t="str">
        <f>IF(J11&gt;0,J11,"")</f>
        <v/>
      </c>
    </row>
    <row r="78" spans="18:22">
      <c r="R78" s="4" t="str">
        <f t="shared" si="8"/>
        <v/>
      </c>
      <c r="S78" s="37" t="str">
        <f t="shared" si="16"/>
        <v/>
      </c>
      <c r="T78" s="18" t="str">
        <f t="shared" si="17"/>
        <v/>
      </c>
      <c r="U78" s="4" t="str">
        <f t="shared" ref="U78:U107" si="18">IF(V78="","",$J$7)</f>
        <v/>
      </c>
      <c r="V78" s="2" t="str">
        <f t="shared" ref="V78:V107" si="19">IF(J12&gt;0,J12,"")</f>
        <v/>
      </c>
    </row>
    <row r="79" spans="18:22">
      <c r="R79" s="4" t="str">
        <f t="shared" si="8"/>
        <v/>
      </c>
      <c r="S79" s="37" t="str">
        <f t="shared" si="16"/>
        <v/>
      </c>
      <c r="T79" s="18" t="str">
        <f t="shared" si="17"/>
        <v/>
      </c>
      <c r="U79" s="4" t="str">
        <f t="shared" si="18"/>
        <v/>
      </c>
      <c r="V79" s="2" t="str">
        <f t="shared" si="19"/>
        <v/>
      </c>
    </row>
    <row r="80" spans="18:22">
      <c r="R80" s="4" t="str">
        <f t="shared" ref="R80:R143" si="20">IF(V80="","",$C$5)</f>
        <v/>
      </c>
      <c r="S80" s="37" t="str">
        <f t="shared" si="16"/>
        <v/>
      </c>
      <c r="T80" s="18" t="str">
        <f t="shared" si="17"/>
        <v/>
      </c>
      <c r="U80" s="4" t="str">
        <f t="shared" si="18"/>
        <v/>
      </c>
      <c r="V80" s="2" t="str">
        <f t="shared" si="19"/>
        <v/>
      </c>
    </row>
    <row r="81" spans="18:22">
      <c r="R81" s="4" t="str">
        <f t="shared" si="20"/>
        <v/>
      </c>
      <c r="S81" s="37" t="str">
        <f t="shared" si="16"/>
        <v/>
      </c>
      <c r="T81" s="18" t="str">
        <f t="shared" si="17"/>
        <v/>
      </c>
      <c r="U81" s="4" t="str">
        <f t="shared" si="18"/>
        <v/>
      </c>
      <c r="V81" s="2" t="str">
        <f t="shared" si="19"/>
        <v/>
      </c>
    </row>
    <row r="82" spans="18:22">
      <c r="R82" s="4" t="str">
        <f t="shared" si="20"/>
        <v/>
      </c>
      <c r="S82" s="37" t="str">
        <f t="shared" si="16"/>
        <v/>
      </c>
      <c r="T82" s="18" t="str">
        <f t="shared" si="17"/>
        <v/>
      </c>
      <c r="U82" s="4" t="str">
        <f t="shared" si="18"/>
        <v/>
      </c>
      <c r="V82" s="2" t="str">
        <f t="shared" si="19"/>
        <v/>
      </c>
    </row>
    <row r="83" spans="18:22">
      <c r="R83" s="4" t="str">
        <f t="shared" si="20"/>
        <v/>
      </c>
      <c r="S83" s="37" t="str">
        <f t="shared" si="16"/>
        <v/>
      </c>
      <c r="T83" s="18" t="str">
        <f t="shared" si="17"/>
        <v/>
      </c>
      <c r="U83" s="4" t="str">
        <f t="shared" si="18"/>
        <v/>
      </c>
      <c r="V83" s="2" t="str">
        <f t="shared" si="19"/>
        <v/>
      </c>
    </row>
    <row r="84" spans="18:22">
      <c r="R84" s="4" t="str">
        <f t="shared" si="20"/>
        <v/>
      </c>
      <c r="S84" s="37" t="str">
        <f t="shared" si="16"/>
        <v/>
      </c>
      <c r="T84" s="18" t="str">
        <f t="shared" si="17"/>
        <v/>
      </c>
      <c r="U84" s="4" t="str">
        <f t="shared" si="18"/>
        <v/>
      </c>
      <c r="V84" s="2" t="str">
        <f t="shared" si="19"/>
        <v/>
      </c>
    </row>
    <row r="85" spans="18:22">
      <c r="R85" s="4" t="str">
        <f t="shared" si="20"/>
        <v/>
      </c>
      <c r="S85" s="37" t="str">
        <f t="shared" si="16"/>
        <v/>
      </c>
      <c r="T85" s="18" t="str">
        <f t="shared" si="17"/>
        <v/>
      </c>
      <c r="U85" s="4" t="str">
        <f t="shared" si="18"/>
        <v/>
      </c>
      <c r="V85" s="2" t="str">
        <f t="shared" si="19"/>
        <v/>
      </c>
    </row>
    <row r="86" spans="18:22">
      <c r="R86" s="4" t="str">
        <f t="shared" si="20"/>
        <v/>
      </c>
      <c r="S86" s="37" t="str">
        <f t="shared" si="16"/>
        <v/>
      </c>
      <c r="T86" s="18" t="str">
        <f t="shared" si="17"/>
        <v/>
      </c>
      <c r="U86" s="4" t="str">
        <f t="shared" si="18"/>
        <v/>
      </c>
      <c r="V86" s="2" t="str">
        <f t="shared" si="19"/>
        <v/>
      </c>
    </row>
    <row r="87" spans="18:22">
      <c r="R87" s="4" t="str">
        <f t="shared" si="20"/>
        <v/>
      </c>
      <c r="S87" s="37" t="str">
        <f t="shared" si="16"/>
        <v/>
      </c>
      <c r="T87" s="18" t="str">
        <f t="shared" si="17"/>
        <v/>
      </c>
      <c r="U87" s="4" t="str">
        <f t="shared" si="18"/>
        <v/>
      </c>
      <c r="V87" s="2" t="str">
        <f t="shared" si="19"/>
        <v/>
      </c>
    </row>
    <row r="88" spans="18:22">
      <c r="R88" s="4" t="str">
        <f t="shared" si="20"/>
        <v/>
      </c>
      <c r="S88" s="37" t="str">
        <f t="shared" si="16"/>
        <v/>
      </c>
      <c r="T88" s="18" t="str">
        <f t="shared" si="17"/>
        <v/>
      </c>
      <c r="U88" s="4" t="str">
        <f t="shared" si="18"/>
        <v/>
      </c>
      <c r="V88" s="2" t="str">
        <f t="shared" si="19"/>
        <v/>
      </c>
    </row>
    <row r="89" spans="18:22">
      <c r="R89" s="4" t="str">
        <f t="shared" si="20"/>
        <v/>
      </c>
      <c r="S89" s="37" t="str">
        <f t="shared" si="16"/>
        <v/>
      </c>
      <c r="T89" s="18" t="str">
        <f t="shared" si="17"/>
        <v/>
      </c>
      <c r="U89" s="4" t="str">
        <f t="shared" si="18"/>
        <v/>
      </c>
      <c r="V89" s="2" t="str">
        <f t="shared" si="19"/>
        <v/>
      </c>
    </row>
    <row r="90" spans="18:22">
      <c r="R90" s="4" t="str">
        <f t="shared" si="20"/>
        <v/>
      </c>
      <c r="S90" s="37" t="str">
        <f t="shared" si="16"/>
        <v/>
      </c>
      <c r="T90" s="18" t="str">
        <f t="shared" si="17"/>
        <v/>
      </c>
      <c r="U90" s="4" t="str">
        <f t="shared" si="18"/>
        <v/>
      </c>
      <c r="V90" s="2" t="str">
        <f t="shared" si="19"/>
        <v/>
      </c>
    </row>
    <row r="91" spans="18:22">
      <c r="R91" s="4" t="str">
        <f t="shared" si="20"/>
        <v/>
      </c>
      <c r="S91" s="37" t="str">
        <f t="shared" si="16"/>
        <v/>
      </c>
      <c r="T91" s="18" t="str">
        <f t="shared" si="17"/>
        <v/>
      </c>
      <c r="U91" s="4" t="str">
        <f t="shared" si="18"/>
        <v/>
      </c>
      <c r="V91" s="2" t="str">
        <f t="shared" si="19"/>
        <v/>
      </c>
    </row>
    <row r="92" spans="18:22">
      <c r="R92" s="4" t="str">
        <f t="shared" si="20"/>
        <v/>
      </c>
      <c r="S92" s="37" t="str">
        <f t="shared" si="16"/>
        <v/>
      </c>
      <c r="T92" s="18" t="str">
        <f t="shared" si="17"/>
        <v/>
      </c>
      <c r="U92" s="4" t="str">
        <f t="shared" si="18"/>
        <v/>
      </c>
      <c r="V92" s="2" t="str">
        <f t="shared" si="19"/>
        <v/>
      </c>
    </row>
    <row r="93" spans="18:22">
      <c r="R93" s="4" t="str">
        <f t="shared" si="20"/>
        <v/>
      </c>
      <c r="S93" s="37" t="str">
        <f t="shared" si="16"/>
        <v/>
      </c>
      <c r="T93" s="18" t="str">
        <f t="shared" si="17"/>
        <v/>
      </c>
      <c r="U93" s="4" t="str">
        <f t="shared" si="18"/>
        <v/>
      </c>
      <c r="V93" s="2" t="str">
        <f t="shared" si="19"/>
        <v/>
      </c>
    </row>
    <row r="94" spans="18:22">
      <c r="R94" s="4" t="str">
        <f t="shared" si="20"/>
        <v/>
      </c>
      <c r="S94" s="37" t="str">
        <f t="shared" si="16"/>
        <v/>
      </c>
      <c r="T94" s="18" t="str">
        <f t="shared" si="17"/>
        <v/>
      </c>
      <c r="U94" s="4" t="str">
        <f t="shared" si="18"/>
        <v/>
      </c>
      <c r="V94" s="2" t="str">
        <f t="shared" si="19"/>
        <v/>
      </c>
    </row>
    <row r="95" spans="18:22">
      <c r="R95" s="4" t="str">
        <f t="shared" si="20"/>
        <v/>
      </c>
      <c r="S95" s="37" t="str">
        <f t="shared" si="16"/>
        <v/>
      </c>
      <c r="T95" s="18" t="str">
        <f t="shared" si="17"/>
        <v/>
      </c>
      <c r="U95" s="4" t="str">
        <f t="shared" si="18"/>
        <v/>
      </c>
      <c r="V95" s="2" t="str">
        <f t="shared" si="19"/>
        <v/>
      </c>
    </row>
    <row r="96" spans="18:22">
      <c r="R96" s="4" t="str">
        <f t="shared" si="20"/>
        <v/>
      </c>
      <c r="S96" s="37" t="str">
        <f t="shared" si="16"/>
        <v/>
      </c>
      <c r="T96" s="18" t="str">
        <f t="shared" si="17"/>
        <v/>
      </c>
      <c r="U96" s="4" t="str">
        <f t="shared" si="18"/>
        <v/>
      </c>
      <c r="V96" s="2" t="str">
        <f t="shared" si="19"/>
        <v/>
      </c>
    </row>
    <row r="97" spans="18:22">
      <c r="R97" s="4" t="str">
        <f t="shared" si="20"/>
        <v/>
      </c>
      <c r="S97" s="37" t="str">
        <f t="shared" si="16"/>
        <v/>
      </c>
      <c r="T97" s="18" t="str">
        <f t="shared" si="17"/>
        <v/>
      </c>
      <c r="U97" s="4" t="str">
        <f t="shared" si="18"/>
        <v/>
      </c>
      <c r="V97" s="2" t="str">
        <f t="shared" si="19"/>
        <v/>
      </c>
    </row>
    <row r="98" spans="18:22">
      <c r="R98" s="4" t="str">
        <f t="shared" si="20"/>
        <v/>
      </c>
      <c r="S98" s="37" t="str">
        <f t="shared" si="16"/>
        <v/>
      </c>
      <c r="T98" s="18" t="str">
        <f t="shared" si="17"/>
        <v/>
      </c>
      <c r="U98" s="4" t="str">
        <f t="shared" si="18"/>
        <v/>
      </c>
      <c r="V98" s="2" t="str">
        <f t="shared" si="19"/>
        <v/>
      </c>
    </row>
    <row r="99" spans="18:22">
      <c r="R99" s="4" t="str">
        <f t="shared" si="20"/>
        <v/>
      </c>
      <c r="S99" s="37" t="str">
        <f t="shared" si="16"/>
        <v/>
      </c>
      <c r="T99" s="18" t="str">
        <f t="shared" si="17"/>
        <v/>
      </c>
      <c r="U99" s="4" t="str">
        <f t="shared" si="18"/>
        <v/>
      </c>
      <c r="V99" s="2" t="str">
        <f t="shared" si="19"/>
        <v/>
      </c>
    </row>
    <row r="100" spans="18:22">
      <c r="R100" s="4" t="str">
        <f t="shared" si="20"/>
        <v/>
      </c>
      <c r="S100" s="37" t="str">
        <f t="shared" si="16"/>
        <v/>
      </c>
      <c r="T100" s="18" t="str">
        <f t="shared" si="17"/>
        <v/>
      </c>
      <c r="U100" s="4" t="str">
        <f t="shared" si="18"/>
        <v/>
      </c>
      <c r="V100" s="2" t="str">
        <f t="shared" si="19"/>
        <v/>
      </c>
    </row>
    <row r="101" spans="18:22">
      <c r="R101" s="4" t="str">
        <f t="shared" si="20"/>
        <v/>
      </c>
      <c r="S101" s="37" t="str">
        <f t="shared" si="16"/>
        <v/>
      </c>
      <c r="T101" s="18" t="str">
        <f t="shared" si="17"/>
        <v/>
      </c>
      <c r="U101" s="4" t="str">
        <f t="shared" si="18"/>
        <v/>
      </c>
      <c r="V101" s="2" t="str">
        <f t="shared" si="19"/>
        <v/>
      </c>
    </row>
    <row r="102" spans="18:22">
      <c r="R102" s="4" t="str">
        <f t="shared" si="20"/>
        <v/>
      </c>
      <c r="S102" s="37" t="str">
        <f t="shared" si="16"/>
        <v/>
      </c>
      <c r="T102" s="18" t="str">
        <f t="shared" si="17"/>
        <v/>
      </c>
      <c r="U102" s="4" t="str">
        <f t="shared" si="18"/>
        <v/>
      </c>
      <c r="V102" s="2" t="str">
        <f t="shared" si="19"/>
        <v/>
      </c>
    </row>
    <row r="103" spans="18:22">
      <c r="R103" s="4" t="str">
        <f t="shared" si="20"/>
        <v/>
      </c>
      <c r="S103" s="37" t="str">
        <f t="shared" si="16"/>
        <v/>
      </c>
      <c r="T103" s="18" t="str">
        <f t="shared" si="17"/>
        <v/>
      </c>
      <c r="U103" s="4" t="str">
        <f t="shared" si="18"/>
        <v/>
      </c>
      <c r="V103" s="2" t="str">
        <f t="shared" si="19"/>
        <v/>
      </c>
    </row>
    <row r="104" spans="18:22">
      <c r="R104" s="4" t="str">
        <f t="shared" si="20"/>
        <v/>
      </c>
      <c r="S104" s="37" t="str">
        <f t="shared" si="16"/>
        <v/>
      </c>
      <c r="T104" s="18" t="str">
        <f t="shared" si="17"/>
        <v/>
      </c>
      <c r="U104" s="4" t="str">
        <f t="shared" si="18"/>
        <v/>
      </c>
      <c r="V104" s="2" t="str">
        <f t="shared" si="19"/>
        <v/>
      </c>
    </row>
    <row r="105" spans="18:22">
      <c r="R105" s="4" t="str">
        <f t="shared" si="20"/>
        <v/>
      </c>
      <c r="S105" s="37" t="str">
        <f t="shared" si="16"/>
        <v/>
      </c>
      <c r="T105" s="18" t="str">
        <f t="shared" si="17"/>
        <v/>
      </c>
      <c r="U105" s="4" t="str">
        <f t="shared" si="18"/>
        <v/>
      </c>
      <c r="V105" s="2" t="str">
        <f t="shared" si="19"/>
        <v/>
      </c>
    </row>
    <row r="106" spans="18:22">
      <c r="R106" s="4" t="str">
        <f t="shared" si="20"/>
        <v/>
      </c>
      <c r="S106" s="37" t="str">
        <f t="shared" si="16"/>
        <v/>
      </c>
      <c r="T106" s="18" t="str">
        <f t="shared" si="17"/>
        <v/>
      </c>
      <c r="U106" s="4" t="str">
        <f t="shared" si="18"/>
        <v/>
      </c>
      <c r="V106" s="2" t="str">
        <f t="shared" si="19"/>
        <v/>
      </c>
    </row>
    <row r="107" spans="18:22">
      <c r="R107" s="4" t="str">
        <f t="shared" si="20"/>
        <v/>
      </c>
      <c r="S107" s="37" t="str">
        <f t="shared" si="16"/>
        <v/>
      </c>
      <c r="T107" s="18" t="str">
        <f t="shared" si="17"/>
        <v/>
      </c>
      <c r="U107" s="4" t="str">
        <f t="shared" si="18"/>
        <v/>
      </c>
      <c r="V107" s="2" t="str">
        <f t="shared" si="19"/>
        <v/>
      </c>
    </row>
    <row r="108" spans="18:22">
      <c r="R108" s="4" t="str">
        <f t="shared" si="20"/>
        <v/>
      </c>
      <c r="S108" s="37" t="str">
        <f t="shared" ref="S108:S138" si="21">IF(V108="","",B11)</f>
        <v/>
      </c>
      <c r="T108" s="18" t="str">
        <f t="shared" ref="T108:T138" si="22">IF(V108="","",K$6)</f>
        <v/>
      </c>
      <c r="U108" s="4" t="str">
        <f>IF(V108="","",$K$7)</f>
        <v/>
      </c>
      <c r="V108" s="2" t="str">
        <f>IF(K11&gt;0,K11,"")</f>
        <v/>
      </c>
    </row>
    <row r="109" spans="18:22">
      <c r="R109" s="4" t="str">
        <f t="shared" si="20"/>
        <v/>
      </c>
      <c r="S109" s="37" t="str">
        <f t="shared" si="21"/>
        <v/>
      </c>
      <c r="T109" s="18" t="str">
        <f t="shared" si="22"/>
        <v/>
      </c>
      <c r="U109" s="4" t="str">
        <f t="shared" ref="U109:U137" si="23">IF(V109="","",$K$7)</f>
        <v/>
      </c>
      <c r="V109" s="2" t="str">
        <f t="shared" ref="V109:V138" si="24">IF(K12&gt;0,K12,"")</f>
        <v/>
      </c>
    </row>
    <row r="110" spans="18:22">
      <c r="R110" s="4" t="str">
        <f t="shared" si="20"/>
        <v/>
      </c>
      <c r="S110" s="37" t="str">
        <f t="shared" si="21"/>
        <v/>
      </c>
      <c r="T110" s="18" t="str">
        <f t="shared" si="22"/>
        <v/>
      </c>
      <c r="U110" s="4" t="str">
        <f t="shared" si="23"/>
        <v/>
      </c>
      <c r="V110" s="2" t="str">
        <f t="shared" si="24"/>
        <v/>
      </c>
    </row>
    <row r="111" spans="18:22">
      <c r="R111" s="4" t="str">
        <f t="shared" si="20"/>
        <v/>
      </c>
      <c r="S111" s="37" t="str">
        <f t="shared" si="21"/>
        <v/>
      </c>
      <c r="T111" s="18" t="str">
        <f t="shared" si="22"/>
        <v/>
      </c>
      <c r="U111" s="4" t="str">
        <f t="shared" si="23"/>
        <v/>
      </c>
      <c r="V111" s="2" t="str">
        <f t="shared" si="24"/>
        <v/>
      </c>
    </row>
    <row r="112" spans="18:22">
      <c r="R112" s="4" t="str">
        <f t="shared" si="20"/>
        <v/>
      </c>
      <c r="S112" s="37" t="str">
        <f t="shared" si="21"/>
        <v/>
      </c>
      <c r="T112" s="18" t="str">
        <f t="shared" si="22"/>
        <v/>
      </c>
      <c r="U112" s="4" t="str">
        <f t="shared" si="23"/>
        <v/>
      </c>
      <c r="V112" s="2" t="str">
        <f t="shared" si="24"/>
        <v/>
      </c>
    </row>
    <row r="113" spans="18:22">
      <c r="R113" s="4" t="str">
        <f t="shared" si="20"/>
        <v/>
      </c>
      <c r="S113" s="37" t="str">
        <f t="shared" si="21"/>
        <v/>
      </c>
      <c r="T113" s="18" t="str">
        <f t="shared" si="22"/>
        <v/>
      </c>
      <c r="U113" s="4" t="str">
        <f t="shared" si="23"/>
        <v/>
      </c>
      <c r="V113" s="2" t="str">
        <f t="shared" si="24"/>
        <v/>
      </c>
    </row>
    <row r="114" spans="18:22">
      <c r="R114" s="4" t="str">
        <f t="shared" si="20"/>
        <v/>
      </c>
      <c r="S114" s="37" t="str">
        <f t="shared" si="21"/>
        <v/>
      </c>
      <c r="T114" s="18" t="str">
        <f t="shared" si="22"/>
        <v/>
      </c>
      <c r="U114" s="4" t="str">
        <f t="shared" si="23"/>
        <v/>
      </c>
      <c r="V114" s="2" t="str">
        <f t="shared" si="24"/>
        <v/>
      </c>
    </row>
    <row r="115" spans="18:22">
      <c r="R115" s="4" t="str">
        <f t="shared" si="20"/>
        <v/>
      </c>
      <c r="S115" s="37" t="str">
        <f t="shared" si="21"/>
        <v/>
      </c>
      <c r="T115" s="18" t="str">
        <f t="shared" si="22"/>
        <v/>
      </c>
      <c r="U115" s="4" t="str">
        <f t="shared" si="23"/>
        <v/>
      </c>
      <c r="V115" s="2" t="str">
        <f t="shared" si="24"/>
        <v/>
      </c>
    </row>
    <row r="116" spans="18:22">
      <c r="R116" s="4" t="str">
        <f t="shared" si="20"/>
        <v/>
      </c>
      <c r="S116" s="37" t="str">
        <f t="shared" si="21"/>
        <v/>
      </c>
      <c r="T116" s="18" t="str">
        <f t="shared" si="22"/>
        <v/>
      </c>
      <c r="U116" s="4" t="str">
        <f t="shared" si="23"/>
        <v/>
      </c>
      <c r="V116" s="2" t="str">
        <f t="shared" si="24"/>
        <v/>
      </c>
    </row>
    <row r="117" spans="18:22">
      <c r="R117" s="4" t="str">
        <f t="shared" si="20"/>
        <v/>
      </c>
      <c r="S117" s="37" t="str">
        <f t="shared" si="21"/>
        <v/>
      </c>
      <c r="T117" s="18" t="str">
        <f t="shared" si="22"/>
        <v/>
      </c>
      <c r="U117" s="4" t="str">
        <f t="shared" si="23"/>
        <v/>
      </c>
      <c r="V117" s="2" t="str">
        <f t="shared" si="24"/>
        <v/>
      </c>
    </row>
    <row r="118" spans="18:22">
      <c r="R118" s="4" t="str">
        <f t="shared" si="20"/>
        <v/>
      </c>
      <c r="S118" s="37" t="str">
        <f t="shared" si="21"/>
        <v/>
      </c>
      <c r="T118" s="18" t="str">
        <f t="shared" si="22"/>
        <v/>
      </c>
      <c r="U118" s="4" t="str">
        <f t="shared" si="23"/>
        <v/>
      </c>
      <c r="V118" s="2" t="str">
        <f t="shared" si="24"/>
        <v/>
      </c>
    </row>
    <row r="119" spans="18:22">
      <c r="R119" s="4" t="str">
        <f t="shared" si="20"/>
        <v/>
      </c>
      <c r="S119" s="37" t="str">
        <f t="shared" si="21"/>
        <v/>
      </c>
      <c r="T119" s="18" t="str">
        <f t="shared" si="22"/>
        <v/>
      </c>
      <c r="U119" s="4" t="str">
        <f t="shared" si="23"/>
        <v/>
      </c>
      <c r="V119" s="2" t="str">
        <f t="shared" si="24"/>
        <v/>
      </c>
    </row>
    <row r="120" spans="18:22">
      <c r="R120" s="4" t="str">
        <f t="shared" si="20"/>
        <v/>
      </c>
      <c r="S120" s="37" t="str">
        <f t="shared" si="21"/>
        <v/>
      </c>
      <c r="T120" s="18" t="str">
        <f t="shared" si="22"/>
        <v/>
      </c>
      <c r="U120" s="4" t="str">
        <f t="shared" si="23"/>
        <v/>
      </c>
      <c r="V120" s="2" t="str">
        <f t="shared" si="24"/>
        <v/>
      </c>
    </row>
    <row r="121" spans="18:22">
      <c r="R121" s="4" t="str">
        <f t="shared" si="20"/>
        <v/>
      </c>
      <c r="S121" s="37" t="str">
        <f t="shared" si="21"/>
        <v/>
      </c>
      <c r="T121" s="18" t="str">
        <f t="shared" si="22"/>
        <v/>
      </c>
      <c r="U121" s="4" t="str">
        <f t="shared" si="23"/>
        <v/>
      </c>
      <c r="V121" s="2" t="str">
        <f t="shared" si="24"/>
        <v/>
      </c>
    </row>
    <row r="122" spans="18:22">
      <c r="R122" s="4" t="str">
        <f t="shared" si="20"/>
        <v/>
      </c>
      <c r="S122" s="37" t="str">
        <f t="shared" si="21"/>
        <v/>
      </c>
      <c r="T122" s="18" t="str">
        <f t="shared" si="22"/>
        <v/>
      </c>
      <c r="U122" s="4" t="str">
        <f t="shared" si="23"/>
        <v/>
      </c>
      <c r="V122" s="2" t="str">
        <f t="shared" si="24"/>
        <v/>
      </c>
    </row>
    <row r="123" spans="18:22">
      <c r="R123" s="4" t="str">
        <f t="shared" si="20"/>
        <v/>
      </c>
      <c r="S123" s="37" t="str">
        <f t="shared" si="21"/>
        <v/>
      </c>
      <c r="T123" s="18" t="str">
        <f t="shared" si="22"/>
        <v/>
      </c>
      <c r="U123" s="4" t="str">
        <f t="shared" si="23"/>
        <v/>
      </c>
      <c r="V123" s="2" t="str">
        <f t="shared" si="24"/>
        <v/>
      </c>
    </row>
    <row r="124" spans="18:22">
      <c r="R124" s="4" t="str">
        <f t="shared" si="20"/>
        <v/>
      </c>
      <c r="S124" s="37" t="str">
        <f t="shared" si="21"/>
        <v/>
      </c>
      <c r="T124" s="18" t="str">
        <f t="shared" si="22"/>
        <v/>
      </c>
      <c r="U124" s="4" t="str">
        <f t="shared" si="23"/>
        <v/>
      </c>
      <c r="V124" s="2" t="str">
        <f t="shared" si="24"/>
        <v/>
      </c>
    </row>
    <row r="125" spans="18:22">
      <c r="R125" s="4" t="str">
        <f t="shared" si="20"/>
        <v/>
      </c>
      <c r="S125" s="37" t="str">
        <f t="shared" si="21"/>
        <v/>
      </c>
      <c r="T125" s="18" t="str">
        <f t="shared" si="22"/>
        <v/>
      </c>
      <c r="U125" s="4" t="str">
        <f t="shared" si="23"/>
        <v/>
      </c>
      <c r="V125" s="2" t="str">
        <f t="shared" si="24"/>
        <v/>
      </c>
    </row>
    <row r="126" spans="18:22">
      <c r="R126" s="4" t="str">
        <f t="shared" si="20"/>
        <v/>
      </c>
      <c r="S126" s="37" t="str">
        <f t="shared" si="21"/>
        <v/>
      </c>
      <c r="T126" s="18" t="str">
        <f t="shared" si="22"/>
        <v/>
      </c>
      <c r="U126" s="4" t="str">
        <f t="shared" si="23"/>
        <v/>
      </c>
      <c r="V126" s="2" t="str">
        <f t="shared" si="24"/>
        <v/>
      </c>
    </row>
    <row r="127" spans="18:22">
      <c r="R127" s="4" t="str">
        <f t="shared" si="20"/>
        <v/>
      </c>
      <c r="S127" s="37" t="str">
        <f t="shared" si="21"/>
        <v/>
      </c>
      <c r="T127" s="18" t="str">
        <f t="shared" si="22"/>
        <v/>
      </c>
      <c r="U127" s="4" t="str">
        <f t="shared" si="23"/>
        <v/>
      </c>
      <c r="V127" s="2" t="str">
        <f t="shared" si="24"/>
        <v/>
      </c>
    </row>
    <row r="128" spans="18:22">
      <c r="R128" s="4" t="str">
        <f t="shared" si="20"/>
        <v/>
      </c>
      <c r="S128" s="37" t="str">
        <f t="shared" si="21"/>
        <v/>
      </c>
      <c r="T128" s="18" t="str">
        <f t="shared" si="22"/>
        <v/>
      </c>
      <c r="U128" s="4" t="str">
        <f t="shared" si="23"/>
        <v/>
      </c>
      <c r="V128" s="2" t="str">
        <f t="shared" si="24"/>
        <v/>
      </c>
    </row>
    <row r="129" spans="18:22">
      <c r="R129" s="4" t="str">
        <f t="shared" si="20"/>
        <v/>
      </c>
      <c r="S129" s="37" t="str">
        <f t="shared" si="21"/>
        <v/>
      </c>
      <c r="T129" s="18" t="str">
        <f t="shared" si="22"/>
        <v/>
      </c>
      <c r="U129" s="4" t="str">
        <f t="shared" si="23"/>
        <v/>
      </c>
      <c r="V129" s="2" t="str">
        <f t="shared" si="24"/>
        <v/>
      </c>
    </row>
    <row r="130" spans="18:22">
      <c r="R130" s="4" t="str">
        <f t="shared" si="20"/>
        <v/>
      </c>
      <c r="S130" s="37" t="str">
        <f t="shared" si="21"/>
        <v/>
      </c>
      <c r="T130" s="18" t="str">
        <f t="shared" si="22"/>
        <v/>
      </c>
      <c r="U130" s="4" t="str">
        <f t="shared" si="23"/>
        <v/>
      </c>
      <c r="V130" s="2" t="str">
        <f t="shared" si="24"/>
        <v/>
      </c>
    </row>
    <row r="131" spans="18:22">
      <c r="R131" s="4" t="str">
        <f t="shared" si="20"/>
        <v/>
      </c>
      <c r="S131" s="37" t="str">
        <f t="shared" si="21"/>
        <v/>
      </c>
      <c r="T131" s="18" t="str">
        <f t="shared" si="22"/>
        <v/>
      </c>
      <c r="U131" s="4" t="str">
        <f t="shared" si="23"/>
        <v/>
      </c>
      <c r="V131" s="2" t="str">
        <f t="shared" si="24"/>
        <v/>
      </c>
    </row>
    <row r="132" spans="18:22">
      <c r="R132" s="4" t="str">
        <f t="shared" si="20"/>
        <v/>
      </c>
      <c r="S132" s="37" t="str">
        <f t="shared" si="21"/>
        <v/>
      </c>
      <c r="T132" s="18" t="str">
        <f t="shared" si="22"/>
        <v/>
      </c>
      <c r="U132" s="4" t="str">
        <f t="shared" si="23"/>
        <v/>
      </c>
      <c r="V132" s="2" t="str">
        <f t="shared" si="24"/>
        <v/>
      </c>
    </row>
    <row r="133" spans="18:22">
      <c r="R133" s="4" t="str">
        <f t="shared" si="20"/>
        <v/>
      </c>
      <c r="S133" s="37" t="str">
        <f t="shared" si="21"/>
        <v/>
      </c>
      <c r="T133" s="18" t="str">
        <f t="shared" si="22"/>
        <v/>
      </c>
      <c r="U133" s="4" t="str">
        <f t="shared" si="23"/>
        <v/>
      </c>
      <c r="V133" s="2" t="str">
        <f t="shared" si="24"/>
        <v/>
      </c>
    </row>
    <row r="134" spans="18:22">
      <c r="R134" s="4" t="str">
        <f t="shared" si="20"/>
        <v/>
      </c>
      <c r="S134" s="37" t="str">
        <f t="shared" si="21"/>
        <v/>
      </c>
      <c r="T134" s="18" t="str">
        <f t="shared" si="22"/>
        <v/>
      </c>
      <c r="U134" s="4" t="str">
        <f t="shared" si="23"/>
        <v/>
      </c>
      <c r="V134" s="2" t="str">
        <f t="shared" si="24"/>
        <v/>
      </c>
    </row>
    <row r="135" spans="18:22">
      <c r="R135" s="4" t="str">
        <f t="shared" si="20"/>
        <v/>
      </c>
      <c r="S135" s="37" t="str">
        <f t="shared" si="21"/>
        <v/>
      </c>
      <c r="T135" s="18" t="str">
        <f t="shared" si="22"/>
        <v/>
      </c>
      <c r="U135" s="4" t="str">
        <f t="shared" si="23"/>
        <v/>
      </c>
      <c r="V135" s="2" t="str">
        <f t="shared" si="24"/>
        <v/>
      </c>
    </row>
    <row r="136" spans="18:22">
      <c r="R136" s="4" t="str">
        <f t="shared" si="20"/>
        <v/>
      </c>
      <c r="S136" s="37" t="str">
        <f t="shared" si="21"/>
        <v/>
      </c>
      <c r="T136" s="18" t="str">
        <f t="shared" si="22"/>
        <v/>
      </c>
      <c r="U136" s="4" t="str">
        <f t="shared" si="23"/>
        <v/>
      </c>
      <c r="V136" s="2" t="str">
        <f t="shared" si="24"/>
        <v/>
      </c>
    </row>
    <row r="137" spans="18:22">
      <c r="R137" s="4" t="str">
        <f t="shared" si="20"/>
        <v/>
      </c>
      <c r="S137" s="37" t="str">
        <f t="shared" si="21"/>
        <v/>
      </c>
      <c r="T137" s="18" t="str">
        <f t="shared" si="22"/>
        <v/>
      </c>
      <c r="U137" s="4" t="str">
        <f t="shared" si="23"/>
        <v/>
      </c>
      <c r="V137" s="2" t="str">
        <f t="shared" si="24"/>
        <v/>
      </c>
    </row>
    <row r="138" spans="18:22">
      <c r="R138" s="4" t="str">
        <f t="shared" si="20"/>
        <v/>
      </c>
      <c r="S138" s="37" t="str">
        <f t="shared" si="21"/>
        <v/>
      </c>
      <c r="T138" s="18" t="str">
        <f t="shared" si="22"/>
        <v/>
      </c>
      <c r="U138" s="4" t="str">
        <f>IF(V138="","",$L$7)</f>
        <v/>
      </c>
      <c r="V138" s="2" t="str">
        <f t="shared" si="24"/>
        <v/>
      </c>
    </row>
    <row r="139" spans="18:22">
      <c r="R139" s="4" t="str">
        <f t="shared" si="20"/>
        <v/>
      </c>
      <c r="S139" s="37" t="str">
        <f t="shared" ref="S139:S169" si="25">IF(V139="","",B11)</f>
        <v/>
      </c>
      <c r="T139" s="18" t="str">
        <f t="shared" ref="T139:T169" si="26">IF(V139="","",L$6)</f>
        <v/>
      </c>
      <c r="U139" s="4" t="str">
        <f t="shared" ref="U139:U169" si="27">IF(V139="","",$L$7)</f>
        <v/>
      </c>
      <c r="V139" s="2" t="str">
        <f>IF(L11&gt;0,L11,"")</f>
        <v/>
      </c>
    </row>
    <row r="140" spans="18:22">
      <c r="R140" s="4" t="str">
        <f t="shared" si="20"/>
        <v/>
      </c>
      <c r="S140" s="37" t="str">
        <f t="shared" si="25"/>
        <v/>
      </c>
      <c r="T140" s="18" t="str">
        <f t="shared" si="26"/>
        <v/>
      </c>
      <c r="U140" s="4" t="str">
        <f t="shared" si="27"/>
        <v/>
      </c>
      <c r="V140" s="2" t="str">
        <f t="shared" ref="V140:V169" si="28">IF(L12&gt;0,L12,"")</f>
        <v/>
      </c>
    </row>
    <row r="141" spans="18:22">
      <c r="R141" s="4" t="str">
        <f t="shared" si="20"/>
        <v/>
      </c>
      <c r="S141" s="37" t="str">
        <f t="shared" si="25"/>
        <v/>
      </c>
      <c r="T141" s="18" t="str">
        <f t="shared" si="26"/>
        <v/>
      </c>
      <c r="U141" s="4" t="str">
        <f t="shared" si="27"/>
        <v/>
      </c>
      <c r="V141" s="2" t="str">
        <f t="shared" si="28"/>
        <v/>
      </c>
    </row>
    <row r="142" spans="18:22">
      <c r="R142" s="4" t="str">
        <f t="shared" si="20"/>
        <v/>
      </c>
      <c r="S142" s="37" t="str">
        <f t="shared" si="25"/>
        <v/>
      </c>
      <c r="T142" s="18" t="str">
        <f t="shared" si="26"/>
        <v/>
      </c>
      <c r="U142" s="4" t="str">
        <f t="shared" si="27"/>
        <v/>
      </c>
      <c r="V142" s="2" t="str">
        <f t="shared" si="28"/>
        <v/>
      </c>
    </row>
    <row r="143" spans="18:22">
      <c r="R143" s="4" t="str">
        <f t="shared" si="20"/>
        <v/>
      </c>
      <c r="S143" s="37" t="str">
        <f t="shared" si="25"/>
        <v/>
      </c>
      <c r="T143" s="18" t="str">
        <f t="shared" si="26"/>
        <v/>
      </c>
      <c r="U143" s="4" t="str">
        <f t="shared" si="27"/>
        <v/>
      </c>
      <c r="V143" s="2" t="str">
        <f t="shared" si="28"/>
        <v/>
      </c>
    </row>
    <row r="144" spans="18:22">
      <c r="R144" s="4" t="str">
        <f t="shared" ref="R144:R200" si="29">IF(V144="","",$C$5)</f>
        <v/>
      </c>
      <c r="S144" s="37" t="str">
        <f t="shared" si="25"/>
        <v/>
      </c>
      <c r="T144" s="18" t="str">
        <f t="shared" si="26"/>
        <v/>
      </c>
      <c r="U144" s="4" t="str">
        <f t="shared" si="27"/>
        <v/>
      </c>
      <c r="V144" s="2" t="str">
        <f t="shared" si="28"/>
        <v/>
      </c>
    </row>
    <row r="145" spans="18:22">
      <c r="R145" s="4" t="str">
        <f t="shared" si="29"/>
        <v/>
      </c>
      <c r="S145" s="37" t="str">
        <f t="shared" si="25"/>
        <v/>
      </c>
      <c r="T145" s="18" t="str">
        <f t="shared" si="26"/>
        <v/>
      </c>
      <c r="U145" s="4" t="str">
        <f t="shared" si="27"/>
        <v/>
      </c>
      <c r="V145" s="2" t="str">
        <f t="shared" si="28"/>
        <v/>
      </c>
    </row>
    <row r="146" spans="18:22">
      <c r="R146" s="4" t="str">
        <f t="shared" si="29"/>
        <v/>
      </c>
      <c r="S146" s="37" t="str">
        <f t="shared" si="25"/>
        <v/>
      </c>
      <c r="T146" s="18" t="str">
        <f t="shared" si="26"/>
        <v/>
      </c>
      <c r="U146" s="4" t="str">
        <f t="shared" si="27"/>
        <v/>
      </c>
      <c r="V146" s="2" t="str">
        <f t="shared" si="28"/>
        <v/>
      </c>
    </row>
    <row r="147" spans="18:22">
      <c r="R147" s="4" t="str">
        <f t="shared" si="29"/>
        <v/>
      </c>
      <c r="S147" s="37" t="str">
        <f t="shared" si="25"/>
        <v/>
      </c>
      <c r="T147" s="18" t="str">
        <f t="shared" si="26"/>
        <v/>
      </c>
      <c r="U147" s="4" t="str">
        <f t="shared" si="27"/>
        <v/>
      </c>
      <c r="V147" s="2" t="str">
        <f t="shared" si="28"/>
        <v/>
      </c>
    </row>
    <row r="148" spans="18:22">
      <c r="R148" s="4" t="str">
        <f t="shared" si="29"/>
        <v/>
      </c>
      <c r="S148" s="37" t="str">
        <f t="shared" si="25"/>
        <v/>
      </c>
      <c r="T148" s="18" t="str">
        <f t="shared" si="26"/>
        <v/>
      </c>
      <c r="U148" s="4" t="str">
        <f t="shared" si="27"/>
        <v/>
      </c>
      <c r="V148" s="2" t="str">
        <f t="shared" si="28"/>
        <v/>
      </c>
    </row>
    <row r="149" spans="18:22">
      <c r="R149" s="4" t="str">
        <f t="shared" si="29"/>
        <v/>
      </c>
      <c r="S149" s="37" t="str">
        <f t="shared" si="25"/>
        <v/>
      </c>
      <c r="T149" s="18" t="str">
        <f t="shared" si="26"/>
        <v/>
      </c>
      <c r="U149" s="4" t="str">
        <f t="shared" si="27"/>
        <v/>
      </c>
      <c r="V149" s="2" t="str">
        <f t="shared" si="28"/>
        <v/>
      </c>
    </row>
    <row r="150" spans="18:22">
      <c r="R150" s="4" t="str">
        <f t="shared" si="29"/>
        <v/>
      </c>
      <c r="S150" s="37" t="str">
        <f t="shared" si="25"/>
        <v/>
      </c>
      <c r="T150" s="18" t="str">
        <f t="shared" si="26"/>
        <v/>
      </c>
      <c r="U150" s="4" t="str">
        <f t="shared" si="27"/>
        <v/>
      </c>
      <c r="V150" s="2" t="str">
        <f t="shared" si="28"/>
        <v/>
      </c>
    </row>
    <row r="151" spans="18:22">
      <c r="R151" s="4" t="str">
        <f t="shared" si="29"/>
        <v/>
      </c>
      <c r="S151" s="37" t="str">
        <f t="shared" si="25"/>
        <v/>
      </c>
      <c r="T151" s="18" t="str">
        <f t="shared" si="26"/>
        <v/>
      </c>
      <c r="U151" s="4" t="str">
        <f t="shared" si="27"/>
        <v/>
      </c>
      <c r="V151" s="2" t="str">
        <f t="shared" si="28"/>
        <v/>
      </c>
    </row>
    <row r="152" spans="18:22">
      <c r="R152" s="4" t="str">
        <f t="shared" si="29"/>
        <v/>
      </c>
      <c r="S152" s="37" t="str">
        <f t="shared" si="25"/>
        <v/>
      </c>
      <c r="T152" s="18" t="str">
        <f t="shared" si="26"/>
        <v/>
      </c>
      <c r="U152" s="4" t="str">
        <f t="shared" si="27"/>
        <v/>
      </c>
      <c r="V152" s="2" t="str">
        <f t="shared" si="28"/>
        <v/>
      </c>
    </row>
    <row r="153" spans="18:22">
      <c r="R153" s="4" t="str">
        <f t="shared" si="29"/>
        <v/>
      </c>
      <c r="S153" s="37" t="str">
        <f t="shared" si="25"/>
        <v/>
      </c>
      <c r="T153" s="18" t="str">
        <f t="shared" si="26"/>
        <v/>
      </c>
      <c r="U153" s="4" t="str">
        <f t="shared" si="27"/>
        <v/>
      </c>
      <c r="V153" s="2" t="str">
        <f t="shared" si="28"/>
        <v/>
      </c>
    </row>
    <row r="154" spans="18:22">
      <c r="R154" s="4" t="str">
        <f t="shared" si="29"/>
        <v/>
      </c>
      <c r="S154" s="37" t="str">
        <f t="shared" si="25"/>
        <v/>
      </c>
      <c r="T154" s="18" t="str">
        <f t="shared" si="26"/>
        <v/>
      </c>
      <c r="U154" s="4" t="str">
        <f t="shared" si="27"/>
        <v/>
      </c>
      <c r="V154" s="2" t="str">
        <f t="shared" si="28"/>
        <v/>
      </c>
    </row>
    <row r="155" spans="18:22">
      <c r="R155" s="4" t="str">
        <f t="shared" si="29"/>
        <v/>
      </c>
      <c r="S155" s="37" t="str">
        <f t="shared" si="25"/>
        <v/>
      </c>
      <c r="T155" s="18" t="str">
        <f t="shared" si="26"/>
        <v/>
      </c>
      <c r="U155" s="4" t="str">
        <f t="shared" si="27"/>
        <v/>
      </c>
      <c r="V155" s="2" t="str">
        <f t="shared" si="28"/>
        <v/>
      </c>
    </row>
    <row r="156" spans="18:22">
      <c r="R156" s="4" t="str">
        <f t="shared" si="29"/>
        <v/>
      </c>
      <c r="S156" s="37" t="str">
        <f t="shared" si="25"/>
        <v/>
      </c>
      <c r="T156" s="18" t="str">
        <f t="shared" si="26"/>
        <v/>
      </c>
      <c r="U156" s="4" t="str">
        <f t="shared" si="27"/>
        <v/>
      </c>
      <c r="V156" s="2" t="str">
        <f t="shared" si="28"/>
        <v/>
      </c>
    </row>
    <row r="157" spans="18:22">
      <c r="R157" s="4" t="str">
        <f t="shared" si="29"/>
        <v/>
      </c>
      <c r="S157" s="37" t="str">
        <f t="shared" si="25"/>
        <v/>
      </c>
      <c r="T157" s="18" t="str">
        <f t="shared" si="26"/>
        <v/>
      </c>
      <c r="U157" s="4" t="str">
        <f t="shared" si="27"/>
        <v/>
      </c>
      <c r="V157" s="2" t="str">
        <f t="shared" si="28"/>
        <v/>
      </c>
    </row>
    <row r="158" spans="18:22">
      <c r="R158" s="4" t="str">
        <f t="shared" si="29"/>
        <v/>
      </c>
      <c r="S158" s="37" t="str">
        <f t="shared" si="25"/>
        <v/>
      </c>
      <c r="T158" s="18" t="str">
        <f t="shared" si="26"/>
        <v/>
      </c>
      <c r="U158" s="4" t="str">
        <f t="shared" si="27"/>
        <v/>
      </c>
      <c r="V158" s="2" t="str">
        <f t="shared" si="28"/>
        <v/>
      </c>
    </row>
    <row r="159" spans="18:22">
      <c r="R159" s="4" t="str">
        <f t="shared" si="29"/>
        <v/>
      </c>
      <c r="S159" s="37" t="str">
        <f t="shared" si="25"/>
        <v/>
      </c>
      <c r="T159" s="18" t="str">
        <f t="shared" si="26"/>
        <v/>
      </c>
      <c r="U159" s="4" t="str">
        <f t="shared" si="27"/>
        <v/>
      </c>
      <c r="V159" s="2" t="str">
        <f t="shared" si="28"/>
        <v/>
      </c>
    </row>
    <row r="160" spans="18:22">
      <c r="R160" s="4" t="str">
        <f t="shared" si="29"/>
        <v/>
      </c>
      <c r="S160" s="37" t="str">
        <f t="shared" si="25"/>
        <v/>
      </c>
      <c r="T160" s="18" t="str">
        <f t="shared" si="26"/>
        <v/>
      </c>
      <c r="U160" s="4" t="str">
        <f t="shared" si="27"/>
        <v/>
      </c>
      <c r="V160" s="2" t="str">
        <f t="shared" si="28"/>
        <v/>
      </c>
    </row>
    <row r="161" spans="18:22">
      <c r="R161" s="4" t="str">
        <f t="shared" si="29"/>
        <v/>
      </c>
      <c r="S161" s="37" t="str">
        <f t="shared" si="25"/>
        <v/>
      </c>
      <c r="T161" s="18" t="str">
        <f t="shared" si="26"/>
        <v/>
      </c>
      <c r="U161" s="4" t="str">
        <f t="shared" si="27"/>
        <v/>
      </c>
      <c r="V161" s="2" t="str">
        <f t="shared" si="28"/>
        <v/>
      </c>
    </row>
    <row r="162" spans="18:22">
      <c r="R162" s="4" t="str">
        <f t="shared" si="29"/>
        <v/>
      </c>
      <c r="S162" s="37" t="str">
        <f t="shared" si="25"/>
        <v/>
      </c>
      <c r="T162" s="18" t="str">
        <f t="shared" si="26"/>
        <v/>
      </c>
      <c r="U162" s="4" t="str">
        <f t="shared" si="27"/>
        <v/>
      </c>
      <c r="V162" s="2" t="str">
        <f t="shared" si="28"/>
        <v/>
      </c>
    </row>
    <row r="163" spans="18:22">
      <c r="R163" s="4" t="str">
        <f t="shared" si="29"/>
        <v/>
      </c>
      <c r="S163" s="37" t="str">
        <f t="shared" si="25"/>
        <v/>
      </c>
      <c r="T163" s="18" t="str">
        <f t="shared" si="26"/>
        <v/>
      </c>
      <c r="U163" s="4" t="str">
        <f t="shared" si="27"/>
        <v/>
      </c>
      <c r="V163" s="2" t="str">
        <f t="shared" si="28"/>
        <v/>
      </c>
    </row>
    <row r="164" spans="18:22">
      <c r="R164" s="4" t="str">
        <f t="shared" si="29"/>
        <v/>
      </c>
      <c r="S164" s="37" t="str">
        <f t="shared" si="25"/>
        <v/>
      </c>
      <c r="T164" s="18" t="str">
        <f t="shared" si="26"/>
        <v/>
      </c>
      <c r="U164" s="4" t="str">
        <f t="shared" si="27"/>
        <v/>
      </c>
      <c r="V164" s="2" t="str">
        <f t="shared" si="28"/>
        <v/>
      </c>
    </row>
    <row r="165" spans="18:22">
      <c r="R165" s="4" t="str">
        <f t="shared" si="29"/>
        <v/>
      </c>
      <c r="S165" s="37" t="str">
        <f t="shared" si="25"/>
        <v/>
      </c>
      <c r="T165" s="18" t="str">
        <f t="shared" si="26"/>
        <v/>
      </c>
      <c r="U165" s="4" t="str">
        <f t="shared" si="27"/>
        <v/>
      </c>
      <c r="V165" s="2" t="str">
        <f t="shared" si="28"/>
        <v/>
      </c>
    </row>
    <row r="166" spans="18:22">
      <c r="R166" s="4" t="str">
        <f t="shared" si="29"/>
        <v/>
      </c>
      <c r="S166" s="37" t="str">
        <f t="shared" si="25"/>
        <v/>
      </c>
      <c r="T166" s="18" t="str">
        <f t="shared" si="26"/>
        <v/>
      </c>
      <c r="U166" s="4" t="str">
        <f t="shared" si="27"/>
        <v/>
      </c>
      <c r="V166" s="2" t="str">
        <f t="shared" si="28"/>
        <v/>
      </c>
    </row>
    <row r="167" spans="18:22">
      <c r="R167" s="4" t="str">
        <f t="shared" si="29"/>
        <v/>
      </c>
      <c r="S167" s="37" t="str">
        <f t="shared" si="25"/>
        <v/>
      </c>
      <c r="T167" s="18" t="str">
        <f t="shared" si="26"/>
        <v/>
      </c>
      <c r="U167" s="4" t="str">
        <f t="shared" si="27"/>
        <v/>
      </c>
      <c r="V167" s="2" t="str">
        <f t="shared" si="28"/>
        <v/>
      </c>
    </row>
    <row r="168" spans="18:22">
      <c r="R168" s="4" t="str">
        <f t="shared" si="29"/>
        <v/>
      </c>
      <c r="S168" s="37" t="str">
        <f t="shared" si="25"/>
        <v/>
      </c>
      <c r="T168" s="18" t="str">
        <f t="shared" si="26"/>
        <v/>
      </c>
      <c r="U168" s="4" t="str">
        <f t="shared" si="27"/>
        <v/>
      </c>
      <c r="V168" s="2" t="str">
        <f t="shared" si="28"/>
        <v/>
      </c>
    </row>
    <row r="169" spans="18:22">
      <c r="R169" s="4" t="str">
        <f t="shared" si="29"/>
        <v/>
      </c>
      <c r="S169" s="37" t="str">
        <f t="shared" si="25"/>
        <v/>
      </c>
      <c r="T169" s="18" t="str">
        <f t="shared" si="26"/>
        <v/>
      </c>
      <c r="U169" s="4" t="str">
        <f t="shared" si="27"/>
        <v/>
      </c>
      <c r="V169" s="2" t="str">
        <f t="shared" si="28"/>
        <v/>
      </c>
    </row>
    <row r="170" spans="18:22">
      <c r="R170" s="4" t="str">
        <f t="shared" si="29"/>
        <v/>
      </c>
      <c r="S170" s="37" t="str">
        <f t="shared" ref="S170:S200" si="30">IF(V170="","",B11)</f>
        <v/>
      </c>
      <c r="T170" s="18" t="str">
        <f t="shared" ref="T170:T200" si="31">IF(V170="","",M$6)</f>
        <v/>
      </c>
      <c r="U170" s="4" t="str">
        <f>IF(V170="","",$M$7)</f>
        <v/>
      </c>
      <c r="V170" s="2" t="str">
        <f>IF(M11&gt;0,M11,"")</f>
        <v/>
      </c>
    </row>
    <row r="171" spans="18:22">
      <c r="R171" s="4" t="str">
        <f t="shared" si="29"/>
        <v/>
      </c>
      <c r="S171" s="37" t="str">
        <f t="shared" si="30"/>
        <v/>
      </c>
      <c r="T171" s="18" t="str">
        <f t="shared" si="31"/>
        <v/>
      </c>
      <c r="U171" s="4" t="str">
        <f t="shared" ref="U171:U200" si="32">IF(V171="","",$M$7)</f>
        <v/>
      </c>
      <c r="V171" s="2" t="str">
        <f t="shared" ref="V171:V200" si="33">IF(M12&gt;0,M12,"")</f>
        <v/>
      </c>
    </row>
    <row r="172" spans="18:22">
      <c r="R172" s="4" t="str">
        <f t="shared" si="29"/>
        <v/>
      </c>
      <c r="S172" s="37" t="str">
        <f t="shared" si="30"/>
        <v/>
      </c>
      <c r="T172" s="18" t="str">
        <f t="shared" si="31"/>
        <v/>
      </c>
      <c r="U172" s="4" t="str">
        <f t="shared" si="32"/>
        <v/>
      </c>
      <c r="V172" s="2" t="str">
        <f t="shared" si="33"/>
        <v/>
      </c>
    </row>
    <row r="173" spans="18:22">
      <c r="R173" s="4" t="str">
        <f t="shared" si="29"/>
        <v/>
      </c>
      <c r="S173" s="37" t="str">
        <f t="shared" si="30"/>
        <v/>
      </c>
      <c r="T173" s="18" t="str">
        <f t="shared" si="31"/>
        <v/>
      </c>
      <c r="U173" s="4" t="str">
        <f t="shared" si="32"/>
        <v/>
      </c>
      <c r="V173" s="2" t="str">
        <f t="shared" si="33"/>
        <v/>
      </c>
    </row>
    <row r="174" spans="18:22">
      <c r="R174" s="4" t="str">
        <f t="shared" si="29"/>
        <v/>
      </c>
      <c r="S174" s="37" t="str">
        <f t="shared" si="30"/>
        <v/>
      </c>
      <c r="T174" s="18" t="str">
        <f t="shared" si="31"/>
        <v/>
      </c>
      <c r="U174" s="4" t="str">
        <f t="shared" si="32"/>
        <v/>
      </c>
      <c r="V174" s="2" t="str">
        <f t="shared" si="33"/>
        <v/>
      </c>
    </row>
    <row r="175" spans="18:22">
      <c r="R175" s="4" t="str">
        <f t="shared" si="29"/>
        <v/>
      </c>
      <c r="S175" s="37" t="str">
        <f t="shared" si="30"/>
        <v/>
      </c>
      <c r="T175" s="18" t="str">
        <f t="shared" si="31"/>
        <v/>
      </c>
      <c r="U175" s="4" t="str">
        <f t="shared" si="32"/>
        <v/>
      </c>
      <c r="V175" s="2" t="str">
        <f t="shared" si="33"/>
        <v/>
      </c>
    </row>
    <row r="176" spans="18:22">
      <c r="R176" s="4" t="str">
        <f t="shared" si="29"/>
        <v/>
      </c>
      <c r="S176" s="37" t="str">
        <f t="shared" si="30"/>
        <v/>
      </c>
      <c r="T176" s="18" t="str">
        <f t="shared" si="31"/>
        <v/>
      </c>
      <c r="U176" s="4" t="str">
        <f t="shared" si="32"/>
        <v/>
      </c>
      <c r="V176" s="2" t="str">
        <f t="shared" si="33"/>
        <v/>
      </c>
    </row>
    <row r="177" spans="18:22">
      <c r="R177" s="4" t="str">
        <f t="shared" si="29"/>
        <v/>
      </c>
      <c r="S177" s="37" t="str">
        <f t="shared" si="30"/>
        <v/>
      </c>
      <c r="T177" s="18" t="str">
        <f t="shared" si="31"/>
        <v/>
      </c>
      <c r="U177" s="4" t="str">
        <f t="shared" si="32"/>
        <v/>
      </c>
      <c r="V177" s="2" t="str">
        <f t="shared" si="33"/>
        <v/>
      </c>
    </row>
    <row r="178" spans="18:22">
      <c r="R178" s="4" t="str">
        <f t="shared" si="29"/>
        <v/>
      </c>
      <c r="S178" s="37" t="str">
        <f t="shared" si="30"/>
        <v/>
      </c>
      <c r="T178" s="18" t="str">
        <f t="shared" si="31"/>
        <v/>
      </c>
      <c r="U178" s="4" t="str">
        <f t="shared" si="32"/>
        <v/>
      </c>
      <c r="V178" s="2" t="str">
        <f t="shared" si="33"/>
        <v/>
      </c>
    </row>
    <row r="179" spans="18:22">
      <c r="R179" s="4" t="str">
        <f t="shared" si="29"/>
        <v/>
      </c>
      <c r="S179" s="37" t="str">
        <f t="shared" si="30"/>
        <v/>
      </c>
      <c r="T179" s="18" t="str">
        <f t="shared" si="31"/>
        <v/>
      </c>
      <c r="U179" s="4" t="str">
        <f t="shared" si="32"/>
        <v/>
      </c>
      <c r="V179" s="2" t="str">
        <f t="shared" si="33"/>
        <v/>
      </c>
    </row>
    <row r="180" spans="18:22">
      <c r="R180" s="4" t="str">
        <f t="shared" si="29"/>
        <v/>
      </c>
      <c r="S180" s="37" t="str">
        <f t="shared" si="30"/>
        <v/>
      </c>
      <c r="T180" s="18" t="str">
        <f t="shared" si="31"/>
        <v/>
      </c>
      <c r="U180" s="4" t="str">
        <f t="shared" si="32"/>
        <v/>
      </c>
      <c r="V180" s="2" t="str">
        <f t="shared" si="33"/>
        <v/>
      </c>
    </row>
    <row r="181" spans="18:22">
      <c r="R181" s="4" t="str">
        <f t="shared" si="29"/>
        <v/>
      </c>
      <c r="S181" s="37" t="str">
        <f t="shared" si="30"/>
        <v/>
      </c>
      <c r="T181" s="18" t="str">
        <f t="shared" si="31"/>
        <v/>
      </c>
      <c r="U181" s="4" t="str">
        <f t="shared" si="32"/>
        <v/>
      </c>
      <c r="V181" s="2" t="str">
        <f t="shared" si="33"/>
        <v/>
      </c>
    </row>
    <row r="182" spans="18:22">
      <c r="R182" s="4" t="str">
        <f t="shared" si="29"/>
        <v/>
      </c>
      <c r="S182" s="37" t="str">
        <f t="shared" si="30"/>
        <v/>
      </c>
      <c r="T182" s="18" t="str">
        <f t="shared" si="31"/>
        <v/>
      </c>
      <c r="U182" s="4" t="str">
        <f t="shared" si="32"/>
        <v/>
      </c>
      <c r="V182" s="2" t="str">
        <f t="shared" si="33"/>
        <v/>
      </c>
    </row>
    <row r="183" spans="18:22">
      <c r="R183" s="4" t="str">
        <f t="shared" si="29"/>
        <v/>
      </c>
      <c r="S183" s="37" t="str">
        <f t="shared" si="30"/>
        <v/>
      </c>
      <c r="T183" s="18" t="str">
        <f t="shared" si="31"/>
        <v/>
      </c>
      <c r="U183" s="4" t="str">
        <f t="shared" si="32"/>
        <v/>
      </c>
      <c r="V183" s="2" t="str">
        <f t="shared" si="33"/>
        <v/>
      </c>
    </row>
    <row r="184" spans="18:22">
      <c r="R184" s="4" t="str">
        <f t="shared" si="29"/>
        <v/>
      </c>
      <c r="S184" s="37" t="str">
        <f t="shared" si="30"/>
        <v/>
      </c>
      <c r="T184" s="18" t="str">
        <f t="shared" si="31"/>
        <v/>
      </c>
      <c r="U184" s="4" t="str">
        <f t="shared" si="32"/>
        <v/>
      </c>
      <c r="V184" s="2" t="str">
        <f t="shared" si="33"/>
        <v/>
      </c>
    </row>
    <row r="185" spans="18:22">
      <c r="R185" s="4" t="str">
        <f t="shared" si="29"/>
        <v/>
      </c>
      <c r="S185" s="37" t="str">
        <f t="shared" si="30"/>
        <v/>
      </c>
      <c r="T185" s="18" t="str">
        <f t="shared" si="31"/>
        <v/>
      </c>
      <c r="U185" s="4" t="str">
        <f t="shared" si="32"/>
        <v/>
      </c>
      <c r="V185" s="2" t="str">
        <f t="shared" si="33"/>
        <v/>
      </c>
    </row>
    <row r="186" spans="18:22">
      <c r="R186" s="4" t="str">
        <f t="shared" si="29"/>
        <v/>
      </c>
      <c r="S186" s="37" t="str">
        <f t="shared" si="30"/>
        <v/>
      </c>
      <c r="T186" s="18" t="str">
        <f t="shared" si="31"/>
        <v/>
      </c>
      <c r="U186" s="4" t="str">
        <f t="shared" si="32"/>
        <v/>
      </c>
      <c r="V186" s="2" t="str">
        <f t="shared" si="33"/>
        <v/>
      </c>
    </row>
    <row r="187" spans="18:22">
      <c r="R187" s="4" t="str">
        <f t="shared" si="29"/>
        <v/>
      </c>
      <c r="S187" s="37" t="str">
        <f t="shared" si="30"/>
        <v/>
      </c>
      <c r="T187" s="18" t="str">
        <f t="shared" si="31"/>
        <v/>
      </c>
      <c r="U187" s="4" t="str">
        <f t="shared" si="32"/>
        <v/>
      </c>
      <c r="V187" s="2" t="str">
        <f t="shared" si="33"/>
        <v/>
      </c>
    </row>
    <row r="188" spans="18:22">
      <c r="R188" s="4" t="str">
        <f t="shared" si="29"/>
        <v/>
      </c>
      <c r="S188" s="37" t="str">
        <f t="shared" si="30"/>
        <v/>
      </c>
      <c r="T188" s="18" t="str">
        <f t="shared" si="31"/>
        <v/>
      </c>
      <c r="U188" s="4" t="str">
        <f t="shared" si="32"/>
        <v/>
      </c>
      <c r="V188" s="2" t="str">
        <f t="shared" si="33"/>
        <v/>
      </c>
    </row>
    <row r="189" spans="18:22">
      <c r="R189" s="4" t="str">
        <f t="shared" si="29"/>
        <v/>
      </c>
      <c r="S189" s="37" t="str">
        <f t="shared" si="30"/>
        <v/>
      </c>
      <c r="T189" s="18" t="str">
        <f t="shared" si="31"/>
        <v/>
      </c>
      <c r="U189" s="4" t="str">
        <f t="shared" si="32"/>
        <v/>
      </c>
      <c r="V189" s="2" t="str">
        <f t="shared" si="33"/>
        <v/>
      </c>
    </row>
    <row r="190" spans="18:22">
      <c r="R190" s="4" t="str">
        <f t="shared" si="29"/>
        <v/>
      </c>
      <c r="S190" s="37" t="str">
        <f t="shared" si="30"/>
        <v/>
      </c>
      <c r="T190" s="18" t="str">
        <f t="shared" si="31"/>
        <v/>
      </c>
      <c r="U190" s="4" t="str">
        <f t="shared" si="32"/>
        <v/>
      </c>
      <c r="V190" s="2" t="str">
        <f t="shared" si="33"/>
        <v/>
      </c>
    </row>
    <row r="191" spans="18:22">
      <c r="R191" s="4" t="str">
        <f t="shared" si="29"/>
        <v/>
      </c>
      <c r="S191" s="37" t="str">
        <f t="shared" si="30"/>
        <v/>
      </c>
      <c r="T191" s="18" t="str">
        <f t="shared" si="31"/>
        <v/>
      </c>
      <c r="U191" s="4" t="str">
        <f t="shared" si="32"/>
        <v/>
      </c>
      <c r="V191" s="2" t="str">
        <f t="shared" si="33"/>
        <v/>
      </c>
    </row>
    <row r="192" spans="18:22">
      <c r="R192" s="4" t="str">
        <f t="shared" si="29"/>
        <v/>
      </c>
      <c r="S192" s="37" t="str">
        <f t="shared" si="30"/>
        <v/>
      </c>
      <c r="T192" s="18" t="str">
        <f t="shared" si="31"/>
        <v/>
      </c>
      <c r="U192" s="4" t="str">
        <f t="shared" si="32"/>
        <v/>
      </c>
      <c r="V192" s="2" t="str">
        <f t="shared" si="33"/>
        <v/>
      </c>
    </row>
    <row r="193" spans="18:22">
      <c r="R193" s="4" t="str">
        <f t="shared" si="29"/>
        <v/>
      </c>
      <c r="S193" s="37" t="str">
        <f t="shared" si="30"/>
        <v/>
      </c>
      <c r="T193" s="18" t="str">
        <f t="shared" si="31"/>
        <v/>
      </c>
      <c r="U193" s="4" t="str">
        <f t="shared" si="32"/>
        <v/>
      </c>
      <c r="V193" s="2" t="str">
        <f t="shared" si="33"/>
        <v/>
      </c>
    </row>
    <row r="194" spans="18:22">
      <c r="R194" s="4" t="str">
        <f t="shared" si="29"/>
        <v/>
      </c>
      <c r="S194" s="37" t="str">
        <f t="shared" si="30"/>
        <v/>
      </c>
      <c r="T194" s="18" t="str">
        <f t="shared" si="31"/>
        <v/>
      </c>
      <c r="U194" s="4" t="str">
        <f t="shared" si="32"/>
        <v/>
      </c>
      <c r="V194" s="2" t="str">
        <f t="shared" si="33"/>
        <v/>
      </c>
    </row>
    <row r="195" spans="18:22">
      <c r="R195" s="4" t="str">
        <f t="shared" si="29"/>
        <v/>
      </c>
      <c r="S195" s="37" t="str">
        <f t="shared" si="30"/>
        <v/>
      </c>
      <c r="T195" s="18" t="str">
        <f t="shared" si="31"/>
        <v/>
      </c>
      <c r="U195" s="4" t="str">
        <f t="shared" si="32"/>
        <v/>
      </c>
      <c r="V195" s="2" t="str">
        <f t="shared" si="33"/>
        <v/>
      </c>
    </row>
    <row r="196" spans="18:22">
      <c r="R196" s="4" t="str">
        <f t="shared" si="29"/>
        <v/>
      </c>
      <c r="S196" s="37" t="str">
        <f t="shared" si="30"/>
        <v/>
      </c>
      <c r="T196" s="18" t="str">
        <f t="shared" si="31"/>
        <v/>
      </c>
      <c r="U196" s="4" t="str">
        <f t="shared" si="32"/>
        <v/>
      </c>
      <c r="V196" s="2" t="str">
        <f t="shared" si="33"/>
        <v/>
      </c>
    </row>
    <row r="197" spans="18:22">
      <c r="R197" s="4" t="str">
        <f t="shared" si="29"/>
        <v/>
      </c>
      <c r="S197" s="37" t="str">
        <f t="shared" si="30"/>
        <v/>
      </c>
      <c r="T197" s="18" t="str">
        <f t="shared" si="31"/>
        <v/>
      </c>
      <c r="U197" s="4" t="str">
        <f t="shared" si="32"/>
        <v/>
      </c>
      <c r="V197" s="2" t="str">
        <f t="shared" si="33"/>
        <v/>
      </c>
    </row>
    <row r="198" spans="18:22">
      <c r="R198" s="4" t="str">
        <f t="shared" si="29"/>
        <v/>
      </c>
      <c r="S198" s="37" t="str">
        <f t="shared" si="30"/>
        <v/>
      </c>
      <c r="T198" s="18" t="str">
        <f t="shared" si="31"/>
        <v/>
      </c>
      <c r="U198" s="4" t="str">
        <f t="shared" si="32"/>
        <v/>
      </c>
      <c r="V198" s="2" t="str">
        <f t="shared" si="33"/>
        <v/>
      </c>
    </row>
    <row r="199" spans="18:22">
      <c r="R199" s="4" t="str">
        <f t="shared" si="29"/>
        <v/>
      </c>
      <c r="S199" s="37" t="str">
        <f t="shared" si="30"/>
        <v/>
      </c>
      <c r="T199" s="18" t="str">
        <f t="shared" si="31"/>
        <v/>
      </c>
      <c r="U199" s="4" t="str">
        <f t="shared" si="32"/>
        <v/>
      </c>
      <c r="V199" s="2" t="str">
        <f t="shared" si="33"/>
        <v/>
      </c>
    </row>
    <row r="200" spans="18:22">
      <c r="R200" s="4" t="str">
        <f t="shared" si="29"/>
        <v/>
      </c>
      <c r="S200" s="37" t="str">
        <f t="shared" si="30"/>
        <v/>
      </c>
      <c r="T200" s="18" t="str">
        <f t="shared" si="31"/>
        <v/>
      </c>
      <c r="U200" s="4" t="str">
        <f t="shared" si="32"/>
        <v/>
      </c>
      <c r="V200" s="2" t="str">
        <f t="shared" si="33"/>
        <v/>
      </c>
    </row>
    <row r="201" spans="18:22">
      <c r="R201" s="4" t="str">
        <f t="shared" ref="R201:R231" si="34">IF(V201="","",$C$5)</f>
        <v/>
      </c>
      <c r="S201" s="37" t="str">
        <f t="shared" ref="S201:S231" si="35">IF(V201="","",B11)</f>
        <v/>
      </c>
      <c r="T201" s="18" t="str">
        <f>IF(V201="","",N$6)</f>
        <v/>
      </c>
      <c r="U201" s="4" t="str">
        <f>IF(V201="","",$N$7)</f>
        <v/>
      </c>
      <c r="V201" s="2" t="str">
        <f>IF(N11&gt;0,N11,"")</f>
        <v/>
      </c>
    </row>
    <row r="202" spans="18:22">
      <c r="R202" s="4" t="str">
        <f t="shared" si="34"/>
        <v/>
      </c>
      <c r="S202" s="37" t="str">
        <f t="shared" si="35"/>
        <v/>
      </c>
      <c r="T202" s="18" t="str">
        <f t="shared" ref="T202:T231" si="36">IF(V202="","",N$6)</f>
        <v/>
      </c>
      <c r="U202" s="4" t="str">
        <f t="shared" ref="U202:U231" si="37">IF(V202="","",$N$7)</f>
        <v/>
      </c>
      <c r="V202" s="2" t="str">
        <f t="shared" ref="V202:V231" si="38">IF(N12&gt;0,N12,"")</f>
        <v/>
      </c>
    </row>
    <row r="203" spans="18:22">
      <c r="R203" s="4" t="str">
        <f t="shared" si="34"/>
        <v/>
      </c>
      <c r="S203" s="37" t="str">
        <f t="shared" si="35"/>
        <v/>
      </c>
      <c r="T203" s="18" t="str">
        <f t="shared" si="36"/>
        <v/>
      </c>
      <c r="U203" s="4" t="str">
        <f t="shared" si="37"/>
        <v/>
      </c>
      <c r="V203" s="2" t="str">
        <f t="shared" si="38"/>
        <v/>
      </c>
    </row>
    <row r="204" spans="18:22">
      <c r="R204" s="4" t="str">
        <f t="shared" si="34"/>
        <v/>
      </c>
      <c r="S204" s="37" t="str">
        <f t="shared" si="35"/>
        <v/>
      </c>
      <c r="T204" s="18" t="str">
        <f t="shared" si="36"/>
        <v/>
      </c>
      <c r="U204" s="4" t="str">
        <f t="shared" si="37"/>
        <v/>
      </c>
      <c r="V204" s="2" t="str">
        <f t="shared" si="38"/>
        <v/>
      </c>
    </row>
    <row r="205" spans="18:22">
      <c r="R205" s="4" t="str">
        <f t="shared" si="34"/>
        <v/>
      </c>
      <c r="S205" s="37" t="str">
        <f t="shared" si="35"/>
        <v/>
      </c>
      <c r="T205" s="18" t="str">
        <f t="shared" si="36"/>
        <v/>
      </c>
      <c r="U205" s="4" t="str">
        <f t="shared" si="37"/>
        <v/>
      </c>
      <c r="V205" s="2" t="str">
        <f t="shared" si="38"/>
        <v/>
      </c>
    </row>
    <row r="206" spans="18:22">
      <c r="R206" s="4" t="str">
        <f t="shared" si="34"/>
        <v/>
      </c>
      <c r="S206" s="37" t="str">
        <f t="shared" si="35"/>
        <v/>
      </c>
      <c r="T206" s="18" t="str">
        <f t="shared" si="36"/>
        <v/>
      </c>
      <c r="U206" s="4" t="str">
        <f t="shared" si="37"/>
        <v/>
      </c>
      <c r="V206" s="2" t="str">
        <f t="shared" si="38"/>
        <v/>
      </c>
    </row>
    <row r="207" spans="18:22">
      <c r="R207" s="4" t="str">
        <f t="shared" si="34"/>
        <v/>
      </c>
      <c r="S207" s="37" t="str">
        <f t="shared" si="35"/>
        <v/>
      </c>
      <c r="T207" s="18" t="str">
        <f t="shared" si="36"/>
        <v/>
      </c>
      <c r="U207" s="4" t="str">
        <f t="shared" si="37"/>
        <v/>
      </c>
      <c r="V207" s="2" t="str">
        <f t="shared" si="38"/>
        <v/>
      </c>
    </row>
    <row r="208" spans="18:22">
      <c r="R208" s="4" t="str">
        <f t="shared" si="34"/>
        <v/>
      </c>
      <c r="S208" s="37" t="str">
        <f t="shared" si="35"/>
        <v/>
      </c>
      <c r="T208" s="18" t="str">
        <f t="shared" si="36"/>
        <v/>
      </c>
      <c r="U208" s="4" t="str">
        <f t="shared" si="37"/>
        <v/>
      </c>
      <c r="V208" s="2" t="str">
        <f t="shared" si="38"/>
        <v/>
      </c>
    </row>
    <row r="209" spans="18:22">
      <c r="R209" s="4" t="str">
        <f t="shared" si="34"/>
        <v/>
      </c>
      <c r="S209" s="37" t="str">
        <f t="shared" si="35"/>
        <v/>
      </c>
      <c r="T209" s="18" t="str">
        <f t="shared" si="36"/>
        <v/>
      </c>
      <c r="U209" s="4" t="str">
        <f t="shared" si="37"/>
        <v/>
      </c>
      <c r="V209" s="2" t="str">
        <f t="shared" si="38"/>
        <v/>
      </c>
    </row>
    <row r="210" spans="18:22">
      <c r="R210" s="4" t="str">
        <f t="shared" si="34"/>
        <v/>
      </c>
      <c r="S210" s="37" t="str">
        <f t="shared" si="35"/>
        <v/>
      </c>
      <c r="T210" s="18" t="str">
        <f t="shared" si="36"/>
        <v/>
      </c>
      <c r="U210" s="4" t="str">
        <f t="shared" si="37"/>
        <v/>
      </c>
      <c r="V210" s="2" t="str">
        <f t="shared" si="38"/>
        <v/>
      </c>
    </row>
    <row r="211" spans="18:22">
      <c r="R211" s="4" t="str">
        <f t="shared" si="34"/>
        <v/>
      </c>
      <c r="S211" s="37" t="str">
        <f t="shared" si="35"/>
        <v/>
      </c>
      <c r="T211" s="18" t="str">
        <f t="shared" si="36"/>
        <v/>
      </c>
      <c r="U211" s="4" t="str">
        <f t="shared" si="37"/>
        <v/>
      </c>
      <c r="V211" s="2" t="str">
        <f t="shared" si="38"/>
        <v/>
      </c>
    </row>
    <row r="212" spans="18:22">
      <c r="R212" s="4" t="str">
        <f t="shared" si="34"/>
        <v/>
      </c>
      <c r="S212" s="37" t="str">
        <f t="shared" si="35"/>
        <v/>
      </c>
      <c r="T212" s="18" t="str">
        <f t="shared" si="36"/>
        <v/>
      </c>
      <c r="U212" s="4" t="str">
        <f t="shared" si="37"/>
        <v/>
      </c>
      <c r="V212" s="2" t="str">
        <f t="shared" si="38"/>
        <v/>
      </c>
    </row>
    <row r="213" spans="18:22">
      <c r="R213" s="4" t="str">
        <f t="shared" si="34"/>
        <v/>
      </c>
      <c r="S213" s="37" t="str">
        <f t="shared" si="35"/>
        <v/>
      </c>
      <c r="T213" s="18" t="str">
        <f t="shared" si="36"/>
        <v/>
      </c>
      <c r="U213" s="4" t="str">
        <f t="shared" si="37"/>
        <v/>
      </c>
      <c r="V213" s="2" t="str">
        <f t="shared" si="38"/>
        <v/>
      </c>
    </row>
    <row r="214" spans="18:22">
      <c r="R214" s="4" t="str">
        <f t="shared" si="34"/>
        <v/>
      </c>
      <c r="S214" s="37" t="str">
        <f t="shared" si="35"/>
        <v/>
      </c>
      <c r="T214" s="18" t="str">
        <f t="shared" si="36"/>
        <v/>
      </c>
      <c r="U214" s="4" t="str">
        <f t="shared" si="37"/>
        <v/>
      </c>
      <c r="V214" s="2" t="str">
        <f t="shared" si="38"/>
        <v/>
      </c>
    </row>
    <row r="215" spans="18:22">
      <c r="R215" s="4" t="str">
        <f t="shared" si="34"/>
        <v/>
      </c>
      <c r="S215" s="37" t="str">
        <f t="shared" si="35"/>
        <v/>
      </c>
      <c r="T215" s="18" t="str">
        <f t="shared" si="36"/>
        <v/>
      </c>
      <c r="U215" s="4" t="str">
        <f t="shared" si="37"/>
        <v/>
      </c>
      <c r="V215" s="2" t="str">
        <f t="shared" si="38"/>
        <v/>
      </c>
    </row>
    <row r="216" spans="18:22">
      <c r="R216" s="4" t="str">
        <f t="shared" si="34"/>
        <v/>
      </c>
      <c r="S216" s="37" t="str">
        <f t="shared" si="35"/>
        <v/>
      </c>
      <c r="T216" s="18" t="str">
        <f t="shared" si="36"/>
        <v/>
      </c>
      <c r="U216" s="4" t="str">
        <f t="shared" si="37"/>
        <v/>
      </c>
      <c r="V216" s="2" t="str">
        <f t="shared" si="38"/>
        <v/>
      </c>
    </row>
    <row r="217" spans="18:22">
      <c r="R217" s="4" t="str">
        <f t="shared" si="34"/>
        <v/>
      </c>
      <c r="S217" s="37" t="str">
        <f t="shared" si="35"/>
        <v/>
      </c>
      <c r="T217" s="18" t="str">
        <f t="shared" si="36"/>
        <v/>
      </c>
      <c r="U217" s="4" t="str">
        <f t="shared" si="37"/>
        <v/>
      </c>
      <c r="V217" s="2" t="str">
        <f t="shared" si="38"/>
        <v/>
      </c>
    </row>
    <row r="218" spans="18:22">
      <c r="R218" s="4" t="str">
        <f t="shared" si="34"/>
        <v/>
      </c>
      <c r="S218" s="37" t="str">
        <f t="shared" si="35"/>
        <v/>
      </c>
      <c r="T218" s="18" t="str">
        <f t="shared" si="36"/>
        <v/>
      </c>
      <c r="U218" s="4" t="str">
        <f t="shared" si="37"/>
        <v/>
      </c>
      <c r="V218" s="2" t="str">
        <f t="shared" si="38"/>
        <v/>
      </c>
    </row>
    <row r="219" spans="18:22">
      <c r="R219" s="4" t="str">
        <f t="shared" si="34"/>
        <v/>
      </c>
      <c r="S219" s="37" t="str">
        <f t="shared" si="35"/>
        <v/>
      </c>
      <c r="T219" s="18" t="str">
        <f t="shared" si="36"/>
        <v/>
      </c>
      <c r="U219" s="4" t="str">
        <f t="shared" si="37"/>
        <v/>
      </c>
      <c r="V219" s="2" t="str">
        <f t="shared" si="38"/>
        <v/>
      </c>
    </row>
    <row r="220" spans="18:22">
      <c r="R220" s="4" t="str">
        <f t="shared" si="34"/>
        <v/>
      </c>
      <c r="S220" s="37" t="str">
        <f t="shared" si="35"/>
        <v/>
      </c>
      <c r="T220" s="18" t="str">
        <f t="shared" si="36"/>
        <v/>
      </c>
      <c r="U220" s="4" t="str">
        <f t="shared" si="37"/>
        <v/>
      </c>
      <c r="V220" s="2" t="str">
        <f t="shared" si="38"/>
        <v/>
      </c>
    </row>
    <row r="221" spans="18:22">
      <c r="R221" s="4" t="str">
        <f t="shared" si="34"/>
        <v/>
      </c>
      <c r="S221" s="37" t="str">
        <f t="shared" si="35"/>
        <v/>
      </c>
      <c r="T221" s="18" t="str">
        <f t="shared" si="36"/>
        <v/>
      </c>
      <c r="U221" s="4" t="str">
        <f t="shared" si="37"/>
        <v/>
      </c>
      <c r="V221" s="2" t="str">
        <f t="shared" si="38"/>
        <v/>
      </c>
    </row>
    <row r="222" spans="18:22">
      <c r="R222" s="4" t="str">
        <f t="shared" si="34"/>
        <v/>
      </c>
      <c r="S222" s="37" t="str">
        <f t="shared" si="35"/>
        <v/>
      </c>
      <c r="T222" s="18" t="str">
        <f t="shared" si="36"/>
        <v/>
      </c>
      <c r="U222" s="4" t="str">
        <f t="shared" si="37"/>
        <v/>
      </c>
      <c r="V222" s="2" t="str">
        <f t="shared" si="38"/>
        <v/>
      </c>
    </row>
    <row r="223" spans="18:22">
      <c r="R223" s="4" t="str">
        <f t="shared" si="34"/>
        <v/>
      </c>
      <c r="S223" s="37" t="str">
        <f t="shared" si="35"/>
        <v/>
      </c>
      <c r="T223" s="18" t="str">
        <f t="shared" si="36"/>
        <v/>
      </c>
      <c r="U223" s="4" t="str">
        <f t="shared" si="37"/>
        <v/>
      </c>
      <c r="V223" s="2" t="str">
        <f t="shared" si="38"/>
        <v/>
      </c>
    </row>
    <row r="224" spans="18:22">
      <c r="R224" s="4" t="str">
        <f t="shared" si="34"/>
        <v/>
      </c>
      <c r="S224" s="37" t="str">
        <f t="shared" si="35"/>
        <v/>
      </c>
      <c r="T224" s="18" t="str">
        <f t="shared" si="36"/>
        <v/>
      </c>
      <c r="U224" s="4" t="str">
        <f t="shared" si="37"/>
        <v/>
      </c>
      <c r="V224" s="2" t="str">
        <f t="shared" si="38"/>
        <v/>
      </c>
    </row>
    <row r="225" spans="18:23">
      <c r="R225" s="4" t="str">
        <f t="shared" si="34"/>
        <v/>
      </c>
      <c r="S225" s="37" t="str">
        <f t="shared" si="35"/>
        <v/>
      </c>
      <c r="T225" s="18" t="str">
        <f t="shared" si="36"/>
        <v/>
      </c>
      <c r="U225" s="4" t="str">
        <f t="shared" si="37"/>
        <v/>
      </c>
      <c r="V225" s="2" t="str">
        <f t="shared" si="38"/>
        <v/>
      </c>
    </row>
    <row r="226" spans="18:23">
      <c r="R226" s="4" t="str">
        <f t="shared" si="34"/>
        <v/>
      </c>
      <c r="S226" s="37" t="str">
        <f t="shared" si="35"/>
        <v/>
      </c>
      <c r="T226" s="18" t="str">
        <f t="shared" si="36"/>
        <v/>
      </c>
      <c r="U226" s="4" t="str">
        <f t="shared" si="37"/>
        <v/>
      </c>
      <c r="V226" s="2" t="str">
        <f t="shared" si="38"/>
        <v/>
      </c>
    </row>
    <row r="227" spans="18:23">
      <c r="R227" s="4" t="str">
        <f t="shared" si="34"/>
        <v/>
      </c>
      <c r="S227" s="37" t="str">
        <f t="shared" si="35"/>
        <v/>
      </c>
      <c r="T227" s="18" t="str">
        <f t="shared" si="36"/>
        <v/>
      </c>
      <c r="U227" s="4" t="str">
        <f t="shared" si="37"/>
        <v/>
      </c>
      <c r="V227" s="2" t="str">
        <f t="shared" si="38"/>
        <v/>
      </c>
    </row>
    <row r="228" spans="18:23">
      <c r="R228" s="4" t="str">
        <f t="shared" si="34"/>
        <v/>
      </c>
      <c r="S228" s="37" t="str">
        <f t="shared" si="35"/>
        <v/>
      </c>
      <c r="T228" s="18" t="str">
        <f t="shared" si="36"/>
        <v/>
      </c>
      <c r="U228" s="4" t="str">
        <f t="shared" si="37"/>
        <v/>
      </c>
      <c r="V228" s="2" t="str">
        <f t="shared" si="38"/>
        <v/>
      </c>
    </row>
    <row r="229" spans="18:23">
      <c r="R229" s="4" t="str">
        <f t="shared" si="34"/>
        <v/>
      </c>
      <c r="S229" s="37" t="str">
        <f t="shared" si="35"/>
        <v/>
      </c>
      <c r="T229" s="18" t="str">
        <f t="shared" si="36"/>
        <v/>
      </c>
      <c r="U229" s="4" t="str">
        <f t="shared" si="37"/>
        <v/>
      </c>
      <c r="V229" s="2" t="str">
        <f t="shared" si="38"/>
        <v/>
      </c>
    </row>
    <row r="230" spans="18:23">
      <c r="R230" s="4" t="str">
        <f t="shared" si="34"/>
        <v/>
      </c>
      <c r="S230" s="37" t="str">
        <f t="shared" si="35"/>
        <v/>
      </c>
      <c r="T230" s="18" t="str">
        <f t="shared" si="36"/>
        <v/>
      </c>
      <c r="U230" s="4" t="str">
        <f t="shared" si="37"/>
        <v/>
      </c>
      <c r="V230" s="2" t="str">
        <f t="shared" si="38"/>
        <v/>
      </c>
    </row>
    <row r="231" spans="18:23">
      <c r="R231" s="4" t="str">
        <f t="shared" si="34"/>
        <v/>
      </c>
      <c r="S231" s="37" t="str">
        <f t="shared" si="35"/>
        <v/>
      </c>
      <c r="T231" s="18" t="str">
        <f t="shared" si="36"/>
        <v/>
      </c>
      <c r="U231" s="4" t="str">
        <f t="shared" si="37"/>
        <v/>
      </c>
      <c r="V231" s="2" t="str">
        <f t="shared" si="38"/>
        <v/>
      </c>
    </row>
    <row r="232" spans="18:23">
      <c r="S232" s="37"/>
    </row>
    <row r="233" spans="18:23">
      <c r="S233" s="37"/>
    </row>
    <row r="234" spans="18:23">
      <c r="S234" s="37"/>
    </row>
    <row r="235" spans="18:23">
      <c r="S235" s="37"/>
      <c r="V235" s="2"/>
      <c r="W235" s="2"/>
    </row>
    <row r="236" spans="18:23">
      <c r="S236" s="37"/>
    </row>
    <row r="237" spans="18:23">
      <c r="S237" s="37"/>
    </row>
    <row r="238" spans="18:23">
      <c r="S238" s="37"/>
    </row>
    <row r="239" spans="18:23">
      <c r="S239" s="37"/>
    </row>
    <row r="240" spans="18:23">
      <c r="S240" s="37"/>
    </row>
  </sheetData>
  <mergeCells count="1">
    <mergeCell ref="C7:E7"/>
  </mergeCells>
  <phoneticPr fontId="3" type="noConversion"/>
  <pageMargins left="0.22" right="0.22" top="0.984251969" bottom="0.984251969" header="0.4921259845" footer="0.4921259845"/>
  <pageSetup paperSize="9" scale="83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>
    <pageSetUpPr fitToPage="1"/>
  </sheetPr>
  <dimension ref="A1:W240"/>
  <sheetViews>
    <sheetView zoomScaleNormal="100" workbookViewId="0">
      <selection activeCell="C1" sqref="C1"/>
    </sheetView>
  </sheetViews>
  <sheetFormatPr baseColWidth="10" defaultRowHeight="12.75"/>
  <cols>
    <col min="1" max="1" width="1.28515625" style="23" customWidth="1"/>
    <col min="2" max="2" width="14.85546875" style="4" bestFit="1" customWidth="1"/>
    <col min="3" max="4" width="11.5703125" style="23" bestFit="1" customWidth="1"/>
    <col min="5" max="5" width="9.7109375" style="23" customWidth="1"/>
    <col min="6" max="6" width="9.5703125" style="23" hidden="1" customWidth="1"/>
    <col min="7" max="7" width="11.5703125" style="4" bestFit="1" customWidth="1"/>
    <col min="8" max="8" width="10" style="23" customWidth="1"/>
    <col min="9" max="9" width="10.140625" style="23" customWidth="1"/>
    <col min="10" max="10" width="10.42578125" style="23" customWidth="1"/>
    <col min="11" max="11" width="12.7109375" style="23" hidden="1" customWidth="1"/>
    <col min="12" max="12" width="10.42578125" style="23" hidden="1" customWidth="1"/>
    <col min="13" max="13" width="9.7109375" style="23" hidden="1" customWidth="1"/>
    <col min="14" max="14" width="10.5703125" style="23" hidden="1" customWidth="1"/>
    <col min="15" max="16" width="11.5703125" style="4" bestFit="1" customWidth="1"/>
    <col min="17" max="17" width="11.42578125" style="23"/>
    <col min="18" max="18" width="11.42578125" style="4"/>
    <col min="19" max="20" width="11.5703125" style="4" bestFit="1" customWidth="1"/>
    <col min="21" max="21" width="23" style="4" bestFit="1" customWidth="1"/>
    <col min="22" max="22" width="11.42578125" style="4"/>
    <col min="23" max="23" width="11.5703125" style="4" bestFit="1" customWidth="1"/>
    <col min="24" max="16384" width="11.42578125" style="23"/>
  </cols>
  <sheetData>
    <row r="1" spans="1:23" s="4" customFormat="1">
      <c r="A1" s="84">
        <f>+C1</f>
        <v>41671</v>
      </c>
      <c r="B1" s="1" t="s">
        <v>0</v>
      </c>
      <c r="C1" s="1">
        <f>DATE(YEAR(SAISIE!C3),MONTH(SAISIE!C3)+11,1)</f>
        <v>41671</v>
      </c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23" s="4" customFormat="1">
      <c r="B2" s="1"/>
      <c r="C2" s="1"/>
      <c r="D2" s="1"/>
      <c r="E2" s="1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23" s="4" customFormat="1" ht="18">
      <c r="B3" s="42" t="str">
        <f>+SAISIE!C10</f>
        <v>TEST</v>
      </c>
      <c r="D3" s="1"/>
      <c r="E3" s="1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23" s="4" customFormat="1">
      <c r="B4" s="1"/>
      <c r="C4" s="1"/>
      <c r="D4" s="1"/>
      <c r="E4" s="1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23" s="4" customFormat="1">
      <c r="B5" s="21" t="s">
        <v>21</v>
      </c>
      <c r="C5" s="22" t="str">
        <f>+SAISIE!C18</f>
        <v>CA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23" s="4" customFormat="1" ht="13.5" thickBot="1">
      <c r="C6" s="18">
        <f>+SAISIE!C13</f>
        <v>7071000</v>
      </c>
      <c r="D6" s="18">
        <f>+SAISIE!D13</f>
        <v>70711000</v>
      </c>
      <c r="E6" s="18">
        <f>+décembre!E6</f>
        <v>7070000</v>
      </c>
      <c r="F6" s="18">
        <f>+décembre!F6</f>
        <v>0</v>
      </c>
      <c r="G6" s="18"/>
      <c r="H6" s="18">
        <f>+janvier!H6</f>
        <v>58100000</v>
      </c>
      <c r="I6" s="18">
        <f>+janvier!I6</f>
        <v>58200000</v>
      </c>
      <c r="J6" s="18">
        <f>+janvier!J6</f>
        <v>58300000</v>
      </c>
      <c r="K6" s="18">
        <f>+janvier!K6</f>
        <v>0</v>
      </c>
      <c r="L6" s="18">
        <f>+janvier!L6</f>
        <v>0</v>
      </c>
      <c r="M6" s="18" t="str">
        <f>+janvier!M6</f>
        <v>40101000</v>
      </c>
      <c r="N6" s="18">
        <f>+janvier!N6</f>
        <v>10800000</v>
      </c>
      <c r="O6" s="2"/>
      <c r="P6" s="2"/>
    </row>
    <row r="7" spans="1:23" s="4" customFormat="1" ht="13.5" thickTop="1">
      <c r="B7" s="5" t="s">
        <v>1</v>
      </c>
      <c r="C7" s="96" t="s">
        <v>2</v>
      </c>
      <c r="D7" s="97"/>
      <c r="E7" s="98"/>
      <c r="F7" s="6" t="s">
        <v>3</v>
      </c>
      <c r="G7" s="6" t="s">
        <v>4</v>
      </c>
      <c r="H7" s="19" t="str">
        <f>+décembre!H7</f>
        <v>REMISE ESPECES</v>
      </c>
      <c r="I7" s="19" t="str">
        <f>+décembre!I7</f>
        <v>REMISE CHEQUES</v>
      </c>
      <c r="J7" s="19" t="str">
        <f>+décembre!J7</f>
        <v>REMISE CBL</v>
      </c>
      <c r="K7" s="19">
        <f>+décembre!K7</f>
        <v>0</v>
      </c>
      <c r="L7" s="19" t="str">
        <f>+décembre!L7</f>
        <v>AUTRES</v>
      </c>
      <c r="M7" s="19" t="str">
        <f>+décembre!M7</f>
        <v>RGT FRS</v>
      </c>
      <c r="N7" s="19" t="str">
        <f>+décembre!N7</f>
        <v>PLVT PERSO</v>
      </c>
      <c r="O7" s="6" t="s">
        <v>4</v>
      </c>
      <c r="P7" s="30" t="s">
        <v>6</v>
      </c>
    </row>
    <row r="8" spans="1:23" s="4" customFormat="1" ht="27" customHeight="1">
      <c r="B8" s="87">
        <f>+C1</f>
        <v>41671</v>
      </c>
      <c r="C8" s="8" t="str">
        <f>+SAISIE!C15</f>
        <v>VENTES 19.6 %</v>
      </c>
      <c r="D8" s="8" t="str">
        <f>+SAISIE!D15</f>
        <v>VENTES 7%</v>
      </c>
      <c r="E8" s="8" t="str">
        <f>+décembre!E8</f>
        <v>VENTES 5,5%</v>
      </c>
      <c r="F8" s="8">
        <f>+décembre!F8</f>
        <v>0</v>
      </c>
      <c r="G8" s="10" t="s">
        <v>2</v>
      </c>
      <c r="H8" s="10" t="str">
        <f>+décembre!H8</f>
        <v>ESP</v>
      </c>
      <c r="I8" s="10" t="str">
        <f>+décembre!I8</f>
        <v>CHQ</v>
      </c>
      <c r="J8" s="10" t="str">
        <f>+décembre!J8</f>
        <v>CB</v>
      </c>
      <c r="K8" s="10">
        <f>+décembre!K8</f>
        <v>0</v>
      </c>
      <c r="L8" s="10">
        <f>+décembre!L8</f>
        <v>0</v>
      </c>
      <c r="M8" s="10" t="str">
        <f>+décembre!M8</f>
        <v>ESP</v>
      </c>
      <c r="N8" s="10" t="str">
        <f>+décembre!N8</f>
        <v>PERSO</v>
      </c>
      <c r="O8" s="10" t="s">
        <v>10</v>
      </c>
      <c r="P8" s="31" t="s">
        <v>11</v>
      </c>
    </row>
    <row r="9" spans="1:23">
      <c r="B9" s="11"/>
      <c r="C9" s="25"/>
      <c r="D9" s="25"/>
      <c r="E9" s="25"/>
      <c r="F9" s="25"/>
      <c r="G9" s="12"/>
      <c r="H9" s="25"/>
      <c r="I9" s="25"/>
      <c r="J9" s="25"/>
      <c r="K9" s="25"/>
      <c r="L9" s="25"/>
      <c r="M9" s="25"/>
      <c r="N9" s="25"/>
      <c r="O9" s="12"/>
      <c r="P9" s="33"/>
    </row>
    <row r="10" spans="1:23">
      <c r="B10" s="14" t="s">
        <v>12</v>
      </c>
      <c r="C10" s="25"/>
      <c r="D10" s="25"/>
      <c r="E10" s="25"/>
      <c r="F10" s="25"/>
      <c r="G10" s="12"/>
      <c r="H10" s="25"/>
      <c r="I10" s="25"/>
      <c r="J10" s="25"/>
      <c r="K10" s="25"/>
      <c r="L10" s="25"/>
      <c r="M10" s="25"/>
      <c r="N10" s="25"/>
      <c r="O10" s="12"/>
      <c r="P10" s="33">
        <f>+janvier!P41</f>
        <v>3302</v>
      </c>
    </row>
    <row r="11" spans="1:23">
      <c r="B11" s="17">
        <f>C1</f>
        <v>41671</v>
      </c>
      <c r="C11" s="26">
        <v>254</v>
      </c>
      <c r="D11" s="26">
        <v>254</v>
      </c>
      <c r="E11" s="26">
        <v>254</v>
      </c>
      <c r="F11" s="26"/>
      <c r="G11" s="32">
        <f t="shared" ref="G11:G41" si="0">SUM(C11:F11)</f>
        <v>762</v>
      </c>
      <c r="H11" s="26"/>
      <c r="I11" s="26"/>
      <c r="J11" s="26"/>
      <c r="K11" s="26"/>
      <c r="L11" s="26"/>
      <c r="M11" s="26"/>
      <c r="N11" s="26"/>
      <c r="O11" s="32">
        <f t="shared" ref="O11:O41" si="1">SUM(H11:N11)</f>
        <v>0</v>
      </c>
      <c r="P11" s="34">
        <f t="shared" ref="P11:P41" si="2">P10+G11-O11</f>
        <v>4064</v>
      </c>
      <c r="R11" s="4" t="str">
        <f>IF(W11="","",$C$5)</f>
        <v>CA</v>
      </c>
      <c r="S11" s="37">
        <f>IF(AND(W11&lt;&gt;"",$B$41&gt;0),$B$41,IF(AND(W11&lt;&gt;"",$B$40&gt;0),$B$40,IF(AND(W11&lt;&gt;"",$B$39&gt;0),$B$39,IF(AND(W11&lt;&gt;"",$B$38&gt;0),$B$38,""))))</f>
        <v>41701</v>
      </c>
      <c r="T11" s="18">
        <f>IF(W11="","",C6)</f>
        <v>7071000</v>
      </c>
      <c r="U11" s="85">
        <f>IF(W11="","",$C$1)</f>
        <v>41671</v>
      </c>
      <c r="W11" s="2">
        <f>IF(C42&gt;0,C42,"")</f>
        <v>254</v>
      </c>
    </row>
    <row r="12" spans="1:23">
      <c r="B12" s="17">
        <f>+B11+1</f>
        <v>41672</v>
      </c>
      <c r="C12" s="26"/>
      <c r="D12" s="26"/>
      <c r="E12" s="26"/>
      <c r="F12" s="26"/>
      <c r="G12" s="32">
        <f t="shared" si="0"/>
        <v>0</v>
      </c>
      <c r="H12" s="26"/>
      <c r="I12" s="26"/>
      <c r="J12" s="26"/>
      <c r="K12" s="26"/>
      <c r="L12" s="26"/>
      <c r="M12" s="26"/>
      <c r="N12" s="26"/>
      <c r="O12" s="32">
        <f t="shared" si="1"/>
        <v>0</v>
      </c>
      <c r="P12" s="34">
        <f t="shared" si="2"/>
        <v>4064</v>
      </c>
      <c r="R12" s="4" t="str">
        <f>IF(W12="","",$C$5)</f>
        <v>CA</v>
      </c>
      <c r="S12" s="37">
        <f t="shared" ref="S12:S14" si="3">IF(AND(W12&lt;&gt;"",$B$41&gt;0),$B$41,IF(AND(W12&lt;&gt;"",$B$40&gt;0),$B$40,IF(AND(W12&lt;&gt;"",$B$39&gt;0),$B$39,IF(AND(W12&lt;&gt;"",$B$38&gt;0),$B$38,""))))</f>
        <v>41701</v>
      </c>
      <c r="T12" s="18">
        <f>IF(W12="","",D6)</f>
        <v>70711000</v>
      </c>
      <c r="U12" s="85">
        <f t="shared" ref="U12:U13" si="4">IF(W12="","",$C$1)</f>
        <v>41671</v>
      </c>
      <c r="W12" s="2">
        <f>IF(D42&gt;0,D42,"")</f>
        <v>254</v>
      </c>
    </row>
    <row r="13" spans="1:23">
      <c r="B13" s="17">
        <f t="shared" ref="B13:B41" si="5">+B12+1</f>
        <v>41673</v>
      </c>
      <c r="C13" s="26"/>
      <c r="D13" s="26"/>
      <c r="E13" s="26"/>
      <c r="F13" s="26"/>
      <c r="G13" s="32">
        <f t="shared" si="0"/>
        <v>0</v>
      </c>
      <c r="H13" s="26"/>
      <c r="I13" s="26"/>
      <c r="J13" s="26"/>
      <c r="K13" s="26"/>
      <c r="L13" s="26"/>
      <c r="M13" s="26"/>
      <c r="N13" s="26"/>
      <c r="O13" s="32">
        <f t="shared" si="1"/>
        <v>0</v>
      </c>
      <c r="P13" s="34">
        <f t="shared" si="2"/>
        <v>4064</v>
      </c>
      <c r="R13" s="4" t="str">
        <f>IF(W13="","",$C$5)</f>
        <v>CA</v>
      </c>
      <c r="S13" s="37">
        <f t="shared" si="3"/>
        <v>41701</v>
      </c>
      <c r="T13" s="18">
        <f>IF(W13="","",E6)</f>
        <v>7070000</v>
      </c>
      <c r="U13" s="85">
        <f t="shared" si="4"/>
        <v>41671</v>
      </c>
      <c r="W13" s="2">
        <f>IF(E42&gt;0,E42,"")</f>
        <v>254</v>
      </c>
    </row>
    <row r="14" spans="1:23">
      <c r="B14" s="17">
        <f t="shared" si="5"/>
        <v>41674</v>
      </c>
      <c r="C14" s="26"/>
      <c r="D14" s="26"/>
      <c r="E14" s="26"/>
      <c r="F14" s="26"/>
      <c r="G14" s="32">
        <f t="shared" si="0"/>
        <v>0</v>
      </c>
      <c r="H14" s="26"/>
      <c r="I14" s="26"/>
      <c r="J14" s="26"/>
      <c r="K14" s="26"/>
      <c r="L14" s="26"/>
      <c r="M14" s="26"/>
      <c r="N14" s="26"/>
      <c r="O14" s="32">
        <f t="shared" si="1"/>
        <v>0</v>
      </c>
      <c r="P14" s="34">
        <f t="shared" si="2"/>
        <v>4064</v>
      </c>
      <c r="R14" s="4" t="str">
        <f>IF(W14="","",$C$5)</f>
        <v/>
      </c>
      <c r="S14" s="37" t="str">
        <f t="shared" si="3"/>
        <v/>
      </c>
      <c r="T14" s="18" t="str">
        <f>IF(W14="","",F6)</f>
        <v/>
      </c>
      <c r="U14" s="4" t="str">
        <f>IF(W14="","","VENTES MARS 2012")</f>
        <v/>
      </c>
      <c r="W14" s="2" t="str">
        <f>IF(F42&gt;0,F42,"")</f>
        <v/>
      </c>
    </row>
    <row r="15" spans="1:23">
      <c r="B15" s="17">
        <f t="shared" si="5"/>
        <v>41675</v>
      </c>
      <c r="C15" s="26"/>
      <c r="D15" s="26"/>
      <c r="E15" s="26"/>
      <c r="F15" s="26"/>
      <c r="G15" s="32">
        <f t="shared" si="0"/>
        <v>0</v>
      </c>
      <c r="H15" s="26"/>
      <c r="I15" s="26"/>
      <c r="J15" s="26"/>
      <c r="K15" s="26"/>
      <c r="L15" s="26"/>
      <c r="M15" s="26"/>
      <c r="N15" s="26"/>
      <c r="O15" s="32">
        <f t="shared" si="1"/>
        <v>0</v>
      </c>
      <c r="P15" s="34">
        <f t="shared" si="2"/>
        <v>4064</v>
      </c>
      <c r="R15" s="4" t="str">
        <f t="shared" ref="R15:R78" si="6">IF(V15="","",$C$5)</f>
        <v/>
      </c>
      <c r="S15" s="37" t="str">
        <f t="shared" ref="S15:S45" si="7">IF(V15="","",B11)</f>
        <v/>
      </c>
      <c r="T15" s="18" t="str">
        <f t="shared" ref="T15:T40" si="8">IF(V15="","",H$6)</f>
        <v/>
      </c>
      <c r="U15" s="4" t="str">
        <f t="shared" ref="U15:U45" si="9">IF(V15="","",$H$7)</f>
        <v/>
      </c>
      <c r="V15" s="2" t="str">
        <f t="shared" ref="V15:V45" si="10">IF(H11&gt;0,H11,"")</f>
        <v/>
      </c>
    </row>
    <row r="16" spans="1:23">
      <c r="B16" s="17">
        <f t="shared" si="5"/>
        <v>41676</v>
      </c>
      <c r="C16" s="26"/>
      <c r="D16" s="26"/>
      <c r="E16" s="26"/>
      <c r="F16" s="26"/>
      <c r="G16" s="32">
        <f t="shared" si="0"/>
        <v>0</v>
      </c>
      <c r="H16" s="26"/>
      <c r="I16" s="26"/>
      <c r="J16" s="26"/>
      <c r="K16" s="26"/>
      <c r="L16" s="26"/>
      <c r="M16" s="26"/>
      <c r="N16" s="26"/>
      <c r="O16" s="32">
        <f t="shared" si="1"/>
        <v>0</v>
      </c>
      <c r="P16" s="34">
        <f t="shared" si="2"/>
        <v>4064</v>
      </c>
      <c r="R16" s="4" t="str">
        <f t="shared" si="6"/>
        <v/>
      </c>
      <c r="S16" s="37" t="str">
        <f t="shared" si="7"/>
        <v/>
      </c>
      <c r="T16" s="18" t="str">
        <f t="shared" si="8"/>
        <v/>
      </c>
      <c r="U16" s="4" t="str">
        <f t="shared" si="9"/>
        <v/>
      </c>
      <c r="V16" s="2" t="str">
        <f t="shared" si="10"/>
        <v/>
      </c>
    </row>
    <row r="17" spans="2:22">
      <c r="B17" s="17">
        <f t="shared" si="5"/>
        <v>41677</v>
      </c>
      <c r="C17" s="26"/>
      <c r="D17" s="26"/>
      <c r="E17" s="26"/>
      <c r="F17" s="26"/>
      <c r="G17" s="32">
        <f t="shared" si="0"/>
        <v>0</v>
      </c>
      <c r="H17" s="26"/>
      <c r="I17" s="26"/>
      <c r="J17" s="26"/>
      <c r="K17" s="26"/>
      <c r="L17" s="26"/>
      <c r="M17" s="26"/>
      <c r="N17" s="26"/>
      <c r="O17" s="32">
        <f t="shared" si="1"/>
        <v>0</v>
      </c>
      <c r="P17" s="34">
        <f t="shared" si="2"/>
        <v>4064</v>
      </c>
      <c r="R17" s="4" t="str">
        <f t="shared" si="6"/>
        <v/>
      </c>
      <c r="S17" s="37" t="str">
        <f t="shared" si="7"/>
        <v/>
      </c>
      <c r="T17" s="18" t="str">
        <f t="shared" si="8"/>
        <v/>
      </c>
      <c r="U17" s="4" t="str">
        <f t="shared" si="9"/>
        <v/>
      </c>
      <c r="V17" s="2" t="str">
        <f t="shared" si="10"/>
        <v/>
      </c>
    </row>
    <row r="18" spans="2:22">
      <c r="B18" s="17">
        <f t="shared" si="5"/>
        <v>41678</v>
      </c>
      <c r="C18" s="26"/>
      <c r="D18" s="26"/>
      <c r="E18" s="26"/>
      <c r="F18" s="26"/>
      <c r="G18" s="32">
        <f t="shared" si="0"/>
        <v>0</v>
      </c>
      <c r="H18" s="26"/>
      <c r="I18" s="26"/>
      <c r="J18" s="26"/>
      <c r="K18" s="26"/>
      <c r="L18" s="26"/>
      <c r="M18" s="26"/>
      <c r="N18" s="26"/>
      <c r="O18" s="32">
        <f t="shared" si="1"/>
        <v>0</v>
      </c>
      <c r="P18" s="34">
        <f t="shared" si="2"/>
        <v>4064</v>
      </c>
      <c r="R18" s="4" t="str">
        <f t="shared" si="6"/>
        <v/>
      </c>
      <c r="S18" s="37" t="str">
        <f t="shared" si="7"/>
        <v/>
      </c>
      <c r="T18" s="18" t="str">
        <f t="shared" si="8"/>
        <v/>
      </c>
      <c r="U18" s="4" t="str">
        <f t="shared" si="9"/>
        <v/>
      </c>
      <c r="V18" s="2" t="str">
        <f t="shared" si="10"/>
        <v/>
      </c>
    </row>
    <row r="19" spans="2:22">
      <c r="B19" s="17">
        <f t="shared" si="5"/>
        <v>41679</v>
      </c>
      <c r="C19" s="26"/>
      <c r="D19" s="26"/>
      <c r="E19" s="26"/>
      <c r="F19" s="26"/>
      <c r="G19" s="32">
        <f t="shared" si="0"/>
        <v>0</v>
      </c>
      <c r="H19" s="26"/>
      <c r="I19" s="26"/>
      <c r="J19" s="26"/>
      <c r="K19" s="26"/>
      <c r="L19" s="26"/>
      <c r="M19" s="26"/>
      <c r="N19" s="26"/>
      <c r="O19" s="32">
        <f t="shared" si="1"/>
        <v>0</v>
      </c>
      <c r="P19" s="34">
        <f t="shared" si="2"/>
        <v>4064</v>
      </c>
      <c r="R19" s="4" t="str">
        <f t="shared" si="6"/>
        <v/>
      </c>
      <c r="S19" s="37" t="str">
        <f t="shared" si="7"/>
        <v/>
      </c>
      <c r="T19" s="18" t="str">
        <f t="shared" si="8"/>
        <v/>
      </c>
      <c r="U19" s="4" t="str">
        <f t="shared" si="9"/>
        <v/>
      </c>
      <c r="V19" s="2" t="str">
        <f t="shared" si="10"/>
        <v/>
      </c>
    </row>
    <row r="20" spans="2:22">
      <c r="B20" s="17">
        <f t="shared" si="5"/>
        <v>41680</v>
      </c>
      <c r="C20" s="26"/>
      <c r="D20" s="26"/>
      <c r="E20" s="26"/>
      <c r="F20" s="26"/>
      <c r="G20" s="32">
        <f t="shared" si="0"/>
        <v>0</v>
      </c>
      <c r="H20" s="26"/>
      <c r="I20" s="26"/>
      <c r="J20" s="26"/>
      <c r="K20" s="26"/>
      <c r="L20" s="26"/>
      <c r="M20" s="26"/>
      <c r="N20" s="26"/>
      <c r="O20" s="32">
        <f t="shared" si="1"/>
        <v>0</v>
      </c>
      <c r="P20" s="34">
        <f t="shared" si="2"/>
        <v>4064</v>
      </c>
      <c r="R20" s="4" t="str">
        <f t="shared" si="6"/>
        <v/>
      </c>
      <c r="S20" s="37" t="str">
        <f t="shared" si="7"/>
        <v/>
      </c>
      <c r="T20" s="18" t="str">
        <f t="shared" si="8"/>
        <v/>
      </c>
      <c r="U20" s="4" t="str">
        <f t="shared" si="9"/>
        <v/>
      </c>
      <c r="V20" s="2" t="str">
        <f t="shared" si="10"/>
        <v/>
      </c>
    </row>
    <row r="21" spans="2:22">
      <c r="B21" s="17">
        <f t="shared" si="5"/>
        <v>41681</v>
      </c>
      <c r="C21" s="26"/>
      <c r="D21" s="26"/>
      <c r="E21" s="26"/>
      <c r="F21" s="26"/>
      <c r="G21" s="32">
        <f t="shared" si="0"/>
        <v>0</v>
      </c>
      <c r="H21" s="26"/>
      <c r="I21" s="26"/>
      <c r="J21" s="26"/>
      <c r="K21" s="26"/>
      <c r="L21" s="26"/>
      <c r="M21" s="26"/>
      <c r="N21" s="26"/>
      <c r="O21" s="32">
        <f t="shared" si="1"/>
        <v>0</v>
      </c>
      <c r="P21" s="34">
        <f t="shared" si="2"/>
        <v>4064</v>
      </c>
      <c r="R21" s="4" t="str">
        <f t="shared" si="6"/>
        <v/>
      </c>
      <c r="S21" s="37" t="str">
        <f t="shared" si="7"/>
        <v/>
      </c>
      <c r="T21" s="18" t="str">
        <f t="shared" si="8"/>
        <v/>
      </c>
      <c r="U21" s="4" t="str">
        <f t="shared" si="9"/>
        <v/>
      </c>
      <c r="V21" s="2" t="str">
        <f t="shared" si="10"/>
        <v/>
      </c>
    </row>
    <row r="22" spans="2:22">
      <c r="B22" s="17">
        <f t="shared" si="5"/>
        <v>41682</v>
      </c>
      <c r="C22" s="26"/>
      <c r="D22" s="26"/>
      <c r="E22" s="26"/>
      <c r="F22" s="26"/>
      <c r="G22" s="32">
        <f t="shared" si="0"/>
        <v>0</v>
      </c>
      <c r="H22" s="26"/>
      <c r="I22" s="26"/>
      <c r="J22" s="26"/>
      <c r="K22" s="26"/>
      <c r="L22" s="26"/>
      <c r="M22" s="26"/>
      <c r="N22" s="26"/>
      <c r="O22" s="32">
        <f t="shared" si="1"/>
        <v>0</v>
      </c>
      <c r="P22" s="34">
        <f t="shared" si="2"/>
        <v>4064</v>
      </c>
      <c r="R22" s="4" t="str">
        <f t="shared" si="6"/>
        <v/>
      </c>
      <c r="S22" s="37" t="str">
        <f t="shared" si="7"/>
        <v/>
      </c>
      <c r="T22" s="18" t="str">
        <f t="shared" si="8"/>
        <v/>
      </c>
      <c r="U22" s="4" t="str">
        <f t="shared" si="9"/>
        <v/>
      </c>
      <c r="V22" s="2" t="str">
        <f t="shared" si="10"/>
        <v/>
      </c>
    </row>
    <row r="23" spans="2:22">
      <c r="B23" s="17">
        <f t="shared" si="5"/>
        <v>41683</v>
      </c>
      <c r="C23" s="26"/>
      <c r="D23" s="26"/>
      <c r="E23" s="26"/>
      <c r="F23" s="26"/>
      <c r="G23" s="32">
        <f t="shared" si="0"/>
        <v>0</v>
      </c>
      <c r="H23" s="26"/>
      <c r="I23" s="26"/>
      <c r="J23" s="26"/>
      <c r="K23" s="26"/>
      <c r="L23" s="26"/>
      <c r="M23" s="26"/>
      <c r="N23" s="26"/>
      <c r="O23" s="32">
        <f t="shared" si="1"/>
        <v>0</v>
      </c>
      <c r="P23" s="34">
        <f t="shared" si="2"/>
        <v>4064</v>
      </c>
      <c r="R23" s="4" t="str">
        <f t="shared" si="6"/>
        <v/>
      </c>
      <c r="S23" s="37" t="str">
        <f t="shared" si="7"/>
        <v/>
      </c>
      <c r="T23" s="18" t="str">
        <f t="shared" si="8"/>
        <v/>
      </c>
      <c r="U23" s="4" t="str">
        <f t="shared" si="9"/>
        <v/>
      </c>
      <c r="V23" s="2" t="str">
        <f t="shared" si="10"/>
        <v/>
      </c>
    </row>
    <row r="24" spans="2:22">
      <c r="B24" s="17">
        <f t="shared" si="5"/>
        <v>41684</v>
      </c>
      <c r="C24" s="26"/>
      <c r="D24" s="26"/>
      <c r="E24" s="26"/>
      <c r="F24" s="26"/>
      <c r="G24" s="32">
        <f t="shared" si="0"/>
        <v>0</v>
      </c>
      <c r="H24" s="26"/>
      <c r="I24" s="26"/>
      <c r="J24" s="26"/>
      <c r="K24" s="26"/>
      <c r="L24" s="26"/>
      <c r="M24" s="26"/>
      <c r="N24" s="26"/>
      <c r="O24" s="32">
        <f t="shared" si="1"/>
        <v>0</v>
      </c>
      <c r="P24" s="34">
        <f t="shared" si="2"/>
        <v>4064</v>
      </c>
      <c r="R24" s="4" t="str">
        <f t="shared" si="6"/>
        <v/>
      </c>
      <c r="S24" s="37" t="str">
        <f t="shared" si="7"/>
        <v/>
      </c>
      <c r="T24" s="18" t="str">
        <f t="shared" si="8"/>
        <v/>
      </c>
      <c r="U24" s="4" t="str">
        <f t="shared" si="9"/>
        <v/>
      </c>
      <c r="V24" s="2" t="str">
        <f t="shared" si="10"/>
        <v/>
      </c>
    </row>
    <row r="25" spans="2:22">
      <c r="B25" s="17">
        <f t="shared" si="5"/>
        <v>41685</v>
      </c>
      <c r="C25" s="26"/>
      <c r="D25" s="26"/>
      <c r="E25" s="26"/>
      <c r="F25" s="26"/>
      <c r="G25" s="32">
        <f t="shared" si="0"/>
        <v>0</v>
      </c>
      <c r="H25" s="26"/>
      <c r="I25" s="26"/>
      <c r="J25" s="26"/>
      <c r="K25" s="26"/>
      <c r="L25" s="26"/>
      <c r="M25" s="26"/>
      <c r="N25" s="26"/>
      <c r="O25" s="32">
        <f t="shared" si="1"/>
        <v>0</v>
      </c>
      <c r="P25" s="34">
        <f t="shared" si="2"/>
        <v>4064</v>
      </c>
      <c r="R25" s="4" t="str">
        <f t="shared" si="6"/>
        <v/>
      </c>
      <c r="S25" s="37" t="str">
        <f t="shared" si="7"/>
        <v/>
      </c>
      <c r="T25" s="18" t="str">
        <f t="shared" si="8"/>
        <v/>
      </c>
      <c r="U25" s="4" t="str">
        <f t="shared" si="9"/>
        <v/>
      </c>
      <c r="V25" s="2" t="str">
        <f t="shared" si="10"/>
        <v/>
      </c>
    </row>
    <row r="26" spans="2:22">
      <c r="B26" s="17">
        <f t="shared" si="5"/>
        <v>41686</v>
      </c>
      <c r="C26" s="26"/>
      <c r="D26" s="26"/>
      <c r="E26" s="26"/>
      <c r="F26" s="26"/>
      <c r="G26" s="32">
        <f t="shared" si="0"/>
        <v>0</v>
      </c>
      <c r="H26" s="26"/>
      <c r="I26" s="26"/>
      <c r="J26" s="26"/>
      <c r="K26" s="26"/>
      <c r="L26" s="26"/>
      <c r="M26" s="26"/>
      <c r="N26" s="26"/>
      <c r="O26" s="32">
        <f t="shared" si="1"/>
        <v>0</v>
      </c>
      <c r="P26" s="34">
        <f t="shared" si="2"/>
        <v>4064</v>
      </c>
      <c r="R26" s="4" t="str">
        <f t="shared" si="6"/>
        <v/>
      </c>
      <c r="S26" s="37" t="str">
        <f t="shared" si="7"/>
        <v/>
      </c>
      <c r="T26" s="18" t="str">
        <f t="shared" si="8"/>
        <v/>
      </c>
      <c r="U26" s="4" t="str">
        <f t="shared" si="9"/>
        <v/>
      </c>
      <c r="V26" s="2" t="str">
        <f t="shared" si="10"/>
        <v/>
      </c>
    </row>
    <row r="27" spans="2:22">
      <c r="B27" s="17">
        <f t="shared" si="5"/>
        <v>41687</v>
      </c>
      <c r="C27" s="26"/>
      <c r="D27" s="26"/>
      <c r="E27" s="26"/>
      <c r="F27" s="26"/>
      <c r="G27" s="32">
        <f t="shared" si="0"/>
        <v>0</v>
      </c>
      <c r="H27" s="26"/>
      <c r="I27" s="26"/>
      <c r="J27" s="26"/>
      <c r="K27" s="26"/>
      <c r="L27" s="26"/>
      <c r="M27" s="26"/>
      <c r="N27" s="26"/>
      <c r="O27" s="32">
        <f t="shared" si="1"/>
        <v>0</v>
      </c>
      <c r="P27" s="34">
        <f t="shared" si="2"/>
        <v>4064</v>
      </c>
      <c r="R27" s="4" t="str">
        <f t="shared" si="6"/>
        <v/>
      </c>
      <c r="S27" s="37" t="str">
        <f t="shared" si="7"/>
        <v/>
      </c>
      <c r="T27" s="18" t="str">
        <f t="shared" si="8"/>
        <v/>
      </c>
      <c r="U27" s="4" t="str">
        <f t="shared" si="9"/>
        <v/>
      </c>
      <c r="V27" s="2" t="str">
        <f t="shared" si="10"/>
        <v/>
      </c>
    </row>
    <row r="28" spans="2:22">
      <c r="B28" s="17">
        <f t="shared" si="5"/>
        <v>41688</v>
      </c>
      <c r="C28" s="26"/>
      <c r="D28" s="26"/>
      <c r="E28" s="26"/>
      <c r="F28" s="26"/>
      <c r="G28" s="32">
        <f t="shared" si="0"/>
        <v>0</v>
      </c>
      <c r="H28" s="26"/>
      <c r="I28" s="26"/>
      <c r="J28" s="26"/>
      <c r="K28" s="26"/>
      <c r="L28" s="26"/>
      <c r="M28" s="26"/>
      <c r="N28" s="26"/>
      <c r="O28" s="32">
        <f t="shared" si="1"/>
        <v>0</v>
      </c>
      <c r="P28" s="34">
        <f t="shared" si="2"/>
        <v>4064</v>
      </c>
      <c r="R28" s="4" t="str">
        <f t="shared" si="6"/>
        <v/>
      </c>
      <c r="S28" s="37" t="str">
        <f t="shared" si="7"/>
        <v/>
      </c>
      <c r="T28" s="18" t="str">
        <f t="shared" si="8"/>
        <v/>
      </c>
      <c r="U28" s="4" t="str">
        <f t="shared" si="9"/>
        <v/>
      </c>
      <c r="V28" s="2" t="str">
        <f t="shared" si="10"/>
        <v/>
      </c>
    </row>
    <row r="29" spans="2:22">
      <c r="B29" s="17">
        <f t="shared" si="5"/>
        <v>41689</v>
      </c>
      <c r="C29" s="26"/>
      <c r="D29" s="26"/>
      <c r="E29" s="26"/>
      <c r="F29" s="26"/>
      <c r="G29" s="32">
        <f t="shared" si="0"/>
        <v>0</v>
      </c>
      <c r="H29" s="26"/>
      <c r="I29" s="26"/>
      <c r="J29" s="26"/>
      <c r="K29" s="26"/>
      <c r="L29" s="26"/>
      <c r="M29" s="26"/>
      <c r="N29" s="26"/>
      <c r="O29" s="32">
        <f t="shared" si="1"/>
        <v>0</v>
      </c>
      <c r="P29" s="34">
        <f t="shared" si="2"/>
        <v>4064</v>
      </c>
      <c r="R29" s="4" t="str">
        <f t="shared" si="6"/>
        <v/>
      </c>
      <c r="S29" s="37" t="str">
        <f t="shared" si="7"/>
        <v/>
      </c>
      <c r="T29" s="18" t="str">
        <f t="shared" si="8"/>
        <v/>
      </c>
      <c r="U29" s="4" t="str">
        <f t="shared" si="9"/>
        <v/>
      </c>
      <c r="V29" s="2" t="str">
        <f t="shared" si="10"/>
        <v/>
      </c>
    </row>
    <row r="30" spans="2:22">
      <c r="B30" s="17">
        <f t="shared" si="5"/>
        <v>41690</v>
      </c>
      <c r="C30" s="26"/>
      <c r="D30" s="26"/>
      <c r="E30" s="26"/>
      <c r="F30" s="26"/>
      <c r="G30" s="32">
        <f t="shared" si="0"/>
        <v>0</v>
      </c>
      <c r="H30" s="26"/>
      <c r="I30" s="26"/>
      <c r="J30" s="26"/>
      <c r="K30" s="26"/>
      <c r="L30" s="26"/>
      <c r="M30" s="26"/>
      <c r="N30" s="26"/>
      <c r="O30" s="32">
        <f t="shared" si="1"/>
        <v>0</v>
      </c>
      <c r="P30" s="34">
        <f t="shared" si="2"/>
        <v>4064</v>
      </c>
      <c r="R30" s="4" t="str">
        <f t="shared" si="6"/>
        <v/>
      </c>
      <c r="S30" s="37" t="str">
        <f t="shared" si="7"/>
        <v/>
      </c>
      <c r="T30" s="18" t="str">
        <f t="shared" si="8"/>
        <v/>
      </c>
      <c r="U30" s="4" t="str">
        <f t="shared" si="9"/>
        <v/>
      </c>
      <c r="V30" s="2" t="str">
        <f t="shared" si="10"/>
        <v/>
      </c>
    </row>
    <row r="31" spans="2:22">
      <c r="B31" s="17">
        <f t="shared" si="5"/>
        <v>41691</v>
      </c>
      <c r="C31" s="26"/>
      <c r="D31" s="26"/>
      <c r="E31" s="26"/>
      <c r="F31" s="26"/>
      <c r="G31" s="32">
        <f t="shared" si="0"/>
        <v>0</v>
      </c>
      <c r="H31" s="26"/>
      <c r="I31" s="26"/>
      <c r="J31" s="26"/>
      <c r="K31" s="26"/>
      <c r="L31" s="26"/>
      <c r="M31" s="26"/>
      <c r="N31" s="26"/>
      <c r="O31" s="32">
        <f t="shared" si="1"/>
        <v>0</v>
      </c>
      <c r="P31" s="34">
        <f t="shared" si="2"/>
        <v>4064</v>
      </c>
      <c r="R31" s="4" t="str">
        <f t="shared" si="6"/>
        <v/>
      </c>
      <c r="S31" s="37" t="str">
        <f t="shared" si="7"/>
        <v/>
      </c>
      <c r="T31" s="18" t="str">
        <f t="shared" si="8"/>
        <v/>
      </c>
      <c r="U31" s="4" t="str">
        <f t="shared" si="9"/>
        <v/>
      </c>
      <c r="V31" s="2" t="str">
        <f t="shared" si="10"/>
        <v/>
      </c>
    </row>
    <row r="32" spans="2:22">
      <c r="B32" s="17">
        <f t="shared" si="5"/>
        <v>41692</v>
      </c>
      <c r="C32" s="26"/>
      <c r="D32" s="26"/>
      <c r="E32" s="26"/>
      <c r="F32" s="26"/>
      <c r="G32" s="32">
        <f t="shared" si="0"/>
        <v>0</v>
      </c>
      <c r="H32" s="26"/>
      <c r="I32" s="26"/>
      <c r="J32" s="26"/>
      <c r="K32" s="26"/>
      <c r="L32" s="26"/>
      <c r="M32" s="26"/>
      <c r="N32" s="26"/>
      <c r="O32" s="32">
        <f t="shared" si="1"/>
        <v>0</v>
      </c>
      <c r="P32" s="34">
        <f t="shared" si="2"/>
        <v>4064</v>
      </c>
      <c r="R32" s="4" t="str">
        <f t="shared" si="6"/>
        <v/>
      </c>
      <c r="S32" s="37" t="str">
        <f t="shared" si="7"/>
        <v/>
      </c>
      <c r="T32" s="18" t="str">
        <f t="shared" si="8"/>
        <v/>
      </c>
      <c r="U32" s="4" t="str">
        <f t="shared" si="9"/>
        <v/>
      </c>
      <c r="V32" s="2" t="str">
        <f t="shared" si="10"/>
        <v/>
      </c>
    </row>
    <row r="33" spans="2:22">
      <c r="B33" s="17">
        <f t="shared" si="5"/>
        <v>41693</v>
      </c>
      <c r="C33" s="26"/>
      <c r="D33" s="26"/>
      <c r="E33" s="26"/>
      <c r="F33" s="26"/>
      <c r="G33" s="32">
        <f t="shared" si="0"/>
        <v>0</v>
      </c>
      <c r="H33" s="26"/>
      <c r="I33" s="26"/>
      <c r="J33" s="26"/>
      <c r="K33" s="26"/>
      <c r="L33" s="26"/>
      <c r="M33" s="26"/>
      <c r="N33" s="26"/>
      <c r="O33" s="32">
        <f t="shared" si="1"/>
        <v>0</v>
      </c>
      <c r="P33" s="34">
        <f t="shared" si="2"/>
        <v>4064</v>
      </c>
      <c r="R33" s="4" t="str">
        <f t="shared" si="6"/>
        <v/>
      </c>
      <c r="S33" s="37" t="str">
        <f t="shared" si="7"/>
        <v/>
      </c>
      <c r="T33" s="18" t="str">
        <f t="shared" si="8"/>
        <v/>
      </c>
      <c r="U33" s="4" t="str">
        <f t="shared" si="9"/>
        <v/>
      </c>
      <c r="V33" s="2" t="str">
        <f t="shared" si="10"/>
        <v/>
      </c>
    </row>
    <row r="34" spans="2:22">
      <c r="B34" s="17">
        <f t="shared" si="5"/>
        <v>41694</v>
      </c>
      <c r="C34" s="26"/>
      <c r="D34" s="26"/>
      <c r="E34" s="26"/>
      <c r="F34" s="26"/>
      <c r="G34" s="32">
        <f t="shared" si="0"/>
        <v>0</v>
      </c>
      <c r="H34" s="26"/>
      <c r="I34" s="26"/>
      <c r="J34" s="27"/>
      <c r="K34" s="26"/>
      <c r="L34" s="26"/>
      <c r="M34" s="26"/>
      <c r="N34" s="26"/>
      <c r="O34" s="32">
        <f t="shared" si="1"/>
        <v>0</v>
      </c>
      <c r="P34" s="34">
        <f t="shared" si="2"/>
        <v>4064</v>
      </c>
      <c r="R34" s="4" t="str">
        <f t="shared" si="6"/>
        <v/>
      </c>
      <c r="S34" s="37" t="str">
        <f t="shared" si="7"/>
        <v/>
      </c>
      <c r="T34" s="18" t="str">
        <f t="shared" si="8"/>
        <v/>
      </c>
      <c r="U34" s="4" t="str">
        <f t="shared" si="9"/>
        <v/>
      </c>
      <c r="V34" s="2" t="str">
        <f t="shared" si="10"/>
        <v/>
      </c>
    </row>
    <row r="35" spans="2:22">
      <c r="B35" s="17">
        <f t="shared" si="5"/>
        <v>41695</v>
      </c>
      <c r="C35" s="26"/>
      <c r="D35" s="26"/>
      <c r="E35" s="26"/>
      <c r="F35" s="26"/>
      <c r="G35" s="32">
        <f t="shared" si="0"/>
        <v>0</v>
      </c>
      <c r="H35" s="26"/>
      <c r="I35" s="26"/>
      <c r="J35" s="26"/>
      <c r="K35" s="26"/>
      <c r="L35" s="26"/>
      <c r="M35" s="26"/>
      <c r="N35" s="26"/>
      <c r="O35" s="32">
        <f t="shared" si="1"/>
        <v>0</v>
      </c>
      <c r="P35" s="34">
        <f t="shared" si="2"/>
        <v>4064</v>
      </c>
      <c r="R35" s="4" t="str">
        <f t="shared" si="6"/>
        <v/>
      </c>
      <c r="S35" s="37" t="str">
        <f t="shared" si="7"/>
        <v/>
      </c>
      <c r="T35" s="18" t="str">
        <f t="shared" si="8"/>
        <v/>
      </c>
      <c r="U35" s="4" t="str">
        <f t="shared" si="9"/>
        <v/>
      </c>
      <c r="V35" s="2" t="str">
        <f t="shared" si="10"/>
        <v/>
      </c>
    </row>
    <row r="36" spans="2:22">
      <c r="B36" s="17">
        <f t="shared" si="5"/>
        <v>41696</v>
      </c>
      <c r="C36" s="26"/>
      <c r="D36" s="26"/>
      <c r="E36" s="26"/>
      <c r="F36" s="26"/>
      <c r="G36" s="32">
        <f t="shared" si="0"/>
        <v>0</v>
      </c>
      <c r="H36" s="26"/>
      <c r="I36" s="26"/>
      <c r="J36" s="26"/>
      <c r="K36" s="26"/>
      <c r="L36" s="26"/>
      <c r="M36" s="26"/>
      <c r="N36" s="26"/>
      <c r="O36" s="32">
        <f t="shared" si="1"/>
        <v>0</v>
      </c>
      <c r="P36" s="34">
        <f t="shared" si="2"/>
        <v>4064</v>
      </c>
      <c r="R36" s="4" t="str">
        <f t="shared" si="6"/>
        <v/>
      </c>
      <c r="S36" s="37" t="str">
        <f t="shared" si="7"/>
        <v/>
      </c>
      <c r="T36" s="18" t="str">
        <f t="shared" si="8"/>
        <v/>
      </c>
      <c r="U36" s="4" t="str">
        <f t="shared" si="9"/>
        <v/>
      </c>
      <c r="V36" s="2" t="str">
        <f t="shared" si="10"/>
        <v/>
      </c>
    </row>
    <row r="37" spans="2:22">
      <c r="B37" s="17">
        <f t="shared" si="5"/>
        <v>41697</v>
      </c>
      <c r="C37" s="26"/>
      <c r="D37" s="26"/>
      <c r="E37" s="26"/>
      <c r="F37" s="26"/>
      <c r="G37" s="32">
        <f t="shared" si="0"/>
        <v>0</v>
      </c>
      <c r="H37" s="26"/>
      <c r="I37" s="26"/>
      <c r="J37" s="26"/>
      <c r="K37" s="26"/>
      <c r="L37" s="26"/>
      <c r="M37" s="26"/>
      <c r="N37" s="26"/>
      <c r="O37" s="32">
        <f t="shared" si="1"/>
        <v>0</v>
      </c>
      <c r="P37" s="34">
        <f t="shared" si="2"/>
        <v>4064</v>
      </c>
      <c r="R37" s="4" t="str">
        <f t="shared" si="6"/>
        <v/>
      </c>
      <c r="S37" s="37" t="str">
        <f t="shared" si="7"/>
        <v/>
      </c>
      <c r="T37" s="18" t="str">
        <f t="shared" si="8"/>
        <v/>
      </c>
      <c r="U37" s="4" t="str">
        <f t="shared" si="9"/>
        <v/>
      </c>
      <c r="V37" s="2" t="str">
        <f t="shared" si="10"/>
        <v/>
      </c>
    </row>
    <row r="38" spans="2:22">
      <c r="B38" s="17">
        <f t="shared" si="5"/>
        <v>41698</v>
      </c>
      <c r="C38" s="26"/>
      <c r="D38" s="26"/>
      <c r="E38" s="26"/>
      <c r="F38" s="26"/>
      <c r="G38" s="32">
        <f t="shared" si="0"/>
        <v>0</v>
      </c>
      <c r="H38" s="26"/>
      <c r="I38" s="26"/>
      <c r="J38" s="26"/>
      <c r="K38" s="26"/>
      <c r="L38" s="26"/>
      <c r="M38" s="26"/>
      <c r="N38" s="26"/>
      <c r="O38" s="32">
        <f t="shared" si="1"/>
        <v>0</v>
      </c>
      <c r="P38" s="34">
        <f t="shared" si="2"/>
        <v>4064</v>
      </c>
      <c r="R38" s="4" t="str">
        <f t="shared" si="6"/>
        <v/>
      </c>
      <c r="S38" s="37" t="str">
        <f t="shared" si="7"/>
        <v/>
      </c>
      <c r="T38" s="18" t="str">
        <f t="shared" si="8"/>
        <v/>
      </c>
      <c r="U38" s="4" t="str">
        <f t="shared" si="9"/>
        <v/>
      </c>
      <c r="V38" s="2" t="str">
        <f t="shared" si="10"/>
        <v/>
      </c>
    </row>
    <row r="39" spans="2:22">
      <c r="B39" s="17">
        <f t="shared" si="5"/>
        <v>41699</v>
      </c>
      <c r="C39" s="26"/>
      <c r="D39" s="26"/>
      <c r="E39" s="26"/>
      <c r="F39" s="26"/>
      <c r="G39" s="32">
        <f t="shared" si="0"/>
        <v>0</v>
      </c>
      <c r="H39" s="26"/>
      <c r="I39" s="26"/>
      <c r="J39" s="26"/>
      <c r="K39" s="26"/>
      <c r="L39" s="26"/>
      <c r="M39" s="26"/>
      <c r="N39" s="26"/>
      <c r="O39" s="32">
        <f t="shared" si="1"/>
        <v>0</v>
      </c>
      <c r="P39" s="34">
        <f t="shared" si="2"/>
        <v>4064</v>
      </c>
      <c r="R39" s="4" t="str">
        <f t="shared" si="6"/>
        <v/>
      </c>
      <c r="S39" s="37" t="str">
        <f t="shared" si="7"/>
        <v/>
      </c>
      <c r="T39" s="18" t="str">
        <f t="shared" si="8"/>
        <v/>
      </c>
      <c r="U39" s="4" t="str">
        <f t="shared" si="9"/>
        <v/>
      </c>
      <c r="V39" s="2" t="str">
        <f t="shared" si="10"/>
        <v/>
      </c>
    </row>
    <row r="40" spans="2:22">
      <c r="B40" s="17">
        <f t="shared" si="5"/>
        <v>41700</v>
      </c>
      <c r="C40" s="26"/>
      <c r="D40" s="26"/>
      <c r="E40" s="26"/>
      <c r="F40" s="26"/>
      <c r="G40" s="32">
        <f t="shared" si="0"/>
        <v>0</v>
      </c>
      <c r="H40" s="26"/>
      <c r="I40" s="26"/>
      <c r="J40" s="26"/>
      <c r="K40" s="26"/>
      <c r="L40" s="26"/>
      <c r="M40" s="26"/>
      <c r="N40" s="26"/>
      <c r="O40" s="32">
        <f t="shared" si="1"/>
        <v>0</v>
      </c>
      <c r="P40" s="34">
        <f t="shared" si="2"/>
        <v>4064</v>
      </c>
      <c r="R40" s="4" t="str">
        <f t="shared" si="6"/>
        <v/>
      </c>
      <c r="S40" s="37" t="str">
        <f t="shared" si="7"/>
        <v/>
      </c>
      <c r="T40" s="18" t="str">
        <f t="shared" si="8"/>
        <v/>
      </c>
      <c r="U40" s="4" t="str">
        <f t="shared" si="9"/>
        <v/>
      </c>
      <c r="V40" s="2" t="str">
        <f t="shared" si="10"/>
        <v/>
      </c>
    </row>
    <row r="41" spans="2:22" ht="13.5" thickBot="1">
      <c r="B41" s="17">
        <f t="shared" si="5"/>
        <v>41701</v>
      </c>
      <c r="C41" s="28"/>
      <c r="D41" s="28"/>
      <c r="E41" s="28"/>
      <c r="F41" s="28"/>
      <c r="G41" s="16">
        <f t="shared" si="0"/>
        <v>0</v>
      </c>
      <c r="H41" s="28"/>
      <c r="I41" s="28"/>
      <c r="J41" s="28"/>
      <c r="K41" s="28"/>
      <c r="L41" s="28"/>
      <c r="M41" s="28"/>
      <c r="N41" s="28"/>
      <c r="O41" s="35">
        <f t="shared" si="1"/>
        <v>0</v>
      </c>
      <c r="P41" s="36">
        <f t="shared" si="2"/>
        <v>4064</v>
      </c>
      <c r="R41" s="4" t="str">
        <f t="shared" si="6"/>
        <v/>
      </c>
      <c r="S41" s="37" t="str">
        <f t="shared" si="7"/>
        <v/>
      </c>
      <c r="T41" s="18" t="str">
        <f>IF(V41="","",H$6)</f>
        <v/>
      </c>
      <c r="U41" s="4" t="str">
        <f t="shared" si="9"/>
        <v/>
      </c>
      <c r="V41" s="2" t="str">
        <f t="shared" si="10"/>
        <v/>
      </c>
    </row>
    <row r="42" spans="2:22" ht="14.25" thickTop="1" thickBot="1">
      <c r="B42" s="15"/>
      <c r="C42" s="28">
        <f t="shared" ref="C42:O42" si="11">SUM(C11:C41)</f>
        <v>254</v>
      </c>
      <c r="D42" s="28">
        <f t="shared" si="11"/>
        <v>254</v>
      </c>
      <c r="E42" s="28">
        <f t="shared" si="11"/>
        <v>254</v>
      </c>
      <c r="F42" s="28">
        <f t="shared" si="11"/>
        <v>0</v>
      </c>
      <c r="G42" s="16">
        <f t="shared" si="11"/>
        <v>762</v>
      </c>
      <c r="H42" s="28">
        <f t="shared" si="11"/>
        <v>0</v>
      </c>
      <c r="I42" s="28">
        <f t="shared" si="11"/>
        <v>0</v>
      </c>
      <c r="J42" s="28">
        <f t="shared" si="11"/>
        <v>0</v>
      </c>
      <c r="K42" s="28">
        <f t="shared" si="11"/>
        <v>0</v>
      </c>
      <c r="L42" s="28">
        <f t="shared" si="11"/>
        <v>0</v>
      </c>
      <c r="M42" s="28">
        <f t="shared" si="11"/>
        <v>0</v>
      </c>
      <c r="N42" s="28">
        <f t="shared" si="11"/>
        <v>0</v>
      </c>
      <c r="O42" s="16">
        <f t="shared" si="11"/>
        <v>0</v>
      </c>
      <c r="P42" s="36"/>
      <c r="R42" s="4" t="str">
        <f t="shared" si="6"/>
        <v/>
      </c>
      <c r="S42" s="37" t="str">
        <f t="shared" si="7"/>
        <v/>
      </c>
      <c r="T42" s="18" t="str">
        <f>IF(V42="","",H$6)</f>
        <v/>
      </c>
      <c r="U42" s="4" t="str">
        <f t="shared" si="9"/>
        <v/>
      </c>
      <c r="V42" s="2" t="str">
        <f t="shared" si="10"/>
        <v/>
      </c>
    </row>
    <row r="43" spans="2:22" ht="13.5" thickTop="1">
      <c r="R43" s="4" t="str">
        <f t="shared" si="6"/>
        <v/>
      </c>
      <c r="S43" s="37" t="str">
        <f t="shared" si="7"/>
        <v/>
      </c>
      <c r="T43" s="18" t="str">
        <f>IF(V43="","",H$6)</f>
        <v/>
      </c>
      <c r="U43" s="4" t="str">
        <f t="shared" si="9"/>
        <v/>
      </c>
      <c r="V43" s="2" t="str">
        <f t="shared" si="10"/>
        <v/>
      </c>
    </row>
    <row r="44" spans="2:22">
      <c r="F44" s="29"/>
      <c r="R44" s="4" t="str">
        <f t="shared" si="6"/>
        <v/>
      </c>
      <c r="S44" s="37" t="str">
        <f t="shared" si="7"/>
        <v/>
      </c>
      <c r="T44" s="18" t="str">
        <f>IF(V44="","",H$6)</f>
        <v/>
      </c>
      <c r="U44" s="4" t="str">
        <f t="shared" si="9"/>
        <v/>
      </c>
      <c r="V44" s="2" t="str">
        <f t="shared" si="10"/>
        <v/>
      </c>
    </row>
    <row r="45" spans="2:22">
      <c r="R45" s="4" t="str">
        <f t="shared" si="6"/>
        <v/>
      </c>
      <c r="S45" s="37" t="str">
        <f t="shared" si="7"/>
        <v/>
      </c>
      <c r="T45" s="18" t="str">
        <f>IF(V45="","",H$6)</f>
        <v/>
      </c>
      <c r="U45" s="4" t="str">
        <f t="shared" si="9"/>
        <v/>
      </c>
      <c r="V45" s="2" t="str">
        <f t="shared" si="10"/>
        <v/>
      </c>
    </row>
    <row r="46" spans="2:22">
      <c r="J46" s="3"/>
      <c r="R46" s="4" t="str">
        <f t="shared" si="6"/>
        <v/>
      </c>
      <c r="S46" s="37" t="str">
        <f t="shared" ref="S46:S76" si="12">IF(V46="","",B11)</f>
        <v/>
      </c>
      <c r="T46" s="18" t="str">
        <f t="shared" ref="T46:T76" si="13">IF(V46="","",I$6)</f>
        <v/>
      </c>
      <c r="U46" s="4" t="str">
        <f t="shared" ref="U46:U76" si="14">IF(V46="","",$I$7)</f>
        <v/>
      </c>
      <c r="V46" s="2" t="str">
        <f t="shared" ref="V46:V76" si="15">IF(I11&gt;0,I11,"")</f>
        <v/>
      </c>
    </row>
    <row r="47" spans="2:22">
      <c r="R47" s="4" t="str">
        <f t="shared" si="6"/>
        <v/>
      </c>
      <c r="S47" s="37" t="str">
        <f t="shared" si="12"/>
        <v/>
      </c>
      <c r="T47" s="18" t="str">
        <f t="shared" si="13"/>
        <v/>
      </c>
      <c r="U47" s="4" t="str">
        <f t="shared" si="14"/>
        <v/>
      </c>
      <c r="V47" s="2" t="str">
        <f t="shared" si="15"/>
        <v/>
      </c>
    </row>
    <row r="48" spans="2:22">
      <c r="R48" s="4" t="str">
        <f t="shared" si="6"/>
        <v/>
      </c>
      <c r="S48" s="37" t="str">
        <f t="shared" si="12"/>
        <v/>
      </c>
      <c r="T48" s="18" t="str">
        <f t="shared" si="13"/>
        <v/>
      </c>
      <c r="U48" s="4" t="str">
        <f t="shared" si="14"/>
        <v/>
      </c>
      <c r="V48" s="2" t="str">
        <f t="shared" si="15"/>
        <v/>
      </c>
    </row>
    <row r="49" spans="18:22">
      <c r="R49" s="4" t="str">
        <f t="shared" si="6"/>
        <v/>
      </c>
      <c r="S49" s="37" t="str">
        <f t="shared" si="12"/>
        <v/>
      </c>
      <c r="T49" s="18" t="str">
        <f t="shared" si="13"/>
        <v/>
      </c>
      <c r="U49" s="4" t="str">
        <f t="shared" si="14"/>
        <v/>
      </c>
      <c r="V49" s="2" t="str">
        <f t="shared" si="15"/>
        <v/>
      </c>
    </row>
    <row r="50" spans="18:22">
      <c r="R50" s="4" t="str">
        <f t="shared" si="6"/>
        <v/>
      </c>
      <c r="S50" s="37" t="str">
        <f t="shared" si="12"/>
        <v/>
      </c>
      <c r="T50" s="18" t="str">
        <f t="shared" si="13"/>
        <v/>
      </c>
      <c r="U50" s="4" t="str">
        <f t="shared" si="14"/>
        <v/>
      </c>
      <c r="V50" s="2" t="str">
        <f t="shared" si="15"/>
        <v/>
      </c>
    </row>
    <row r="51" spans="18:22">
      <c r="R51" s="4" t="str">
        <f t="shared" si="6"/>
        <v/>
      </c>
      <c r="S51" s="37" t="str">
        <f t="shared" si="12"/>
        <v/>
      </c>
      <c r="T51" s="18" t="str">
        <f t="shared" si="13"/>
        <v/>
      </c>
      <c r="U51" s="4" t="str">
        <f t="shared" si="14"/>
        <v/>
      </c>
      <c r="V51" s="2" t="str">
        <f t="shared" si="15"/>
        <v/>
      </c>
    </row>
    <row r="52" spans="18:22">
      <c r="R52" s="4" t="str">
        <f t="shared" si="6"/>
        <v/>
      </c>
      <c r="S52" s="37" t="str">
        <f t="shared" si="12"/>
        <v/>
      </c>
      <c r="T52" s="18" t="str">
        <f t="shared" si="13"/>
        <v/>
      </c>
      <c r="U52" s="4" t="str">
        <f t="shared" si="14"/>
        <v/>
      </c>
      <c r="V52" s="2" t="str">
        <f t="shared" si="15"/>
        <v/>
      </c>
    </row>
    <row r="53" spans="18:22">
      <c r="R53" s="4" t="str">
        <f t="shared" si="6"/>
        <v/>
      </c>
      <c r="S53" s="37" t="str">
        <f t="shared" si="12"/>
        <v/>
      </c>
      <c r="T53" s="18" t="str">
        <f t="shared" si="13"/>
        <v/>
      </c>
      <c r="U53" s="4" t="str">
        <f t="shared" si="14"/>
        <v/>
      </c>
      <c r="V53" s="2" t="str">
        <f t="shared" si="15"/>
        <v/>
      </c>
    </row>
    <row r="54" spans="18:22">
      <c r="R54" s="4" t="str">
        <f t="shared" si="6"/>
        <v/>
      </c>
      <c r="S54" s="37" t="str">
        <f t="shared" si="12"/>
        <v/>
      </c>
      <c r="T54" s="18" t="str">
        <f t="shared" si="13"/>
        <v/>
      </c>
      <c r="U54" s="4" t="str">
        <f t="shared" si="14"/>
        <v/>
      </c>
      <c r="V54" s="2" t="str">
        <f t="shared" si="15"/>
        <v/>
      </c>
    </row>
    <row r="55" spans="18:22">
      <c r="R55" s="4" t="str">
        <f t="shared" si="6"/>
        <v/>
      </c>
      <c r="S55" s="37" t="str">
        <f t="shared" si="12"/>
        <v/>
      </c>
      <c r="T55" s="18" t="str">
        <f t="shared" si="13"/>
        <v/>
      </c>
      <c r="U55" s="4" t="str">
        <f t="shared" si="14"/>
        <v/>
      </c>
      <c r="V55" s="2" t="str">
        <f t="shared" si="15"/>
        <v/>
      </c>
    </row>
    <row r="56" spans="18:22">
      <c r="R56" s="4" t="str">
        <f t="shared" si="6"/>
        <v/>
      </c>
      <c r="S56" s="37" t="str">
        <f t="shared" si="12"/>
        <v/>
      </c>
      <c r="T56" s="18" t="str">
        <f t="shared" si="13"/>
        <v/>
      </c>
      <c r="U56" s="4" t="str">
        <f t="shared" si="14"/>
        <v/>
      </c>
      <c r="V56" s="2" t="str">
        <f t="shared" si="15"/>
        <v/>
      </c>
    </row>
    <row r="57" spans="18:22">
      <c r="R57" s="4" t="str">
        <f t="shared" si="6"/>
        <v/>
      </c>
      <c r="S57" s="37" t="str">
        <f t="shared" si="12"/>
        <v/>
      </c>
      <c r="T57" s="18" t="str">
        <f t="shared" si="13"/>
        <v/>
      </c>
      <c r="U57" s="4" t="str">
        <f t="shared" si="14"/>
        <v/>
      </c>
      <c r="V57" s="2" t="str">
        <f t="shared" si="15"/>
        <v/>
      </c>
    </row>
    <row r="58" spans="18:22">
      <c r="R58" s="4" t="str">
        <f t="shared" si="6"/>
        <v/>
      </c>
      <c r="S58" s="37" t="str">
        <f t="shared" si="12"/>
        <v/>
      </c>
      <c r="T58" s="18" t="str">
        <f t="shared" si="13"/>
        <v/>
      </c>
      <c r="U58" s="4" t="str">
        <f t="shared" si="14"/>
        <v/>
      </c>
      <c r="V58" s="2" t="str">
        <f t="shared" si="15"/>
        <v/>
      </c>
    </row>
    <row r="59" spans="18:22">
      <c r="R59" s="4" t="str">
        <f t="shared" si="6"/>
        <v/>
      </c>
      <c r="S59" s="37" t="str">
        <f t="shared" si="12"/>
        <v/>
      </c>
      <c r="T59" s="18" t="str">
        <f t="shared" si="13"/>
        <v/>
      </c>
      <c r="U59" s="4" t="str">
        <f t="shared" si="14"/>
        <v/>
      </c>
      <c r="V59" s="2" t="str">
        <f t="shared" si="15"/>
        <v/>
      </c>
    </row>
    <row r="60" spans="18:22">
      <c r="R60" s="4" t="str">
        <f t="shared" si="6"/>
        <v/>
      </c>
      <c r="S60" s="37" t="str">
        <f t="shared" si="12"/>
        <v/>
      </c>
      <c r="T60" s="18" t="str">
        <f t="shared" si="13"/>
        <v/>
      </c>
      <c r="U60" s="4" t="str">
        <f t="shared" si="14"/>
        <v/>
      </c>
      <c r="V60" s="2" t="str">
        <f t="shared" si="15"/>
        <v/>
      </c>
    </row>
    <row r="61" spans="18:22">
      <c r="R61" s="4" t="str">
        <f t="shared" si="6"/>
        <v/>
      </c>
      <c r="S61" s="37" t="str">
        <f t="shared" si="12"/>
        <v/>
      </c>
      <c r="T61" s="18" t="str">
        <f t="shared" si="13"/>
        <v/>
      </c>
      <c r="U61" s="4" t="str">
        <f t="shared" si="14"/>
        <v/>
      </c>
      <c r="V61" s="2" t="str">
        <f t="shared" si="15"/>
        <v/>
      </c>
    </row>
    <row r="62" spans="18:22">
      <c r="R62" s="4" t="str">
        <f t="shared" si="6"/>
        <v/>
      </c>
      <c r="S62" s="37" t="str">
        <f t="shared" si="12"/>
        <v/>
      </c>
      <c r="T62" s="18" t="str">
        <f t="shared" si="13"/>
        <v/>
      </c>
      <c r="U62" s="4" t="str">
        <f t="shared" si="14"/>
        <v/>
      </c>
      <c r="V62" s="2" t="str">
        <f t="shared" si="15"/>
        <v/>
      </c>
    </row>
    <row r="63" spans="18:22">
      <c r="R63" s="4" t="str">
        <f t="shared" si="6"/>
        <v/>
      </c>
      <c r="S63" s="37" t="str">
        <f t="shared" si="12"/>
        <v/>
      </c>
      <c r="T63" s="18" t="str">
        <f t="shared" si="13"/>
        <v/>
      </c>
      <c r="U63" s="4" t="str">
        <f t="shared" si="14"/>
        <v/>
      </c>
      <c r="V63" s="2" t="str">
        <f t="shared" si="15"/>
        <v/>
      </c>
    </row>
    <row r="64" spans="18:22">
      <c r="R64" s="4" t="str">
        <f t="shared" si="6"/>
        <v/>
      </c>
      <c r="S64" s="37" t="str">
        <f t="shared" si="12"/>
        <v/>
      </c>
      <c r="T64" s="18" t="str">
        <f t="shared" si="13"/>
        <v/>
      </c>
      <c r="U64" s="4" t="str">
        <f t="shared" si="14"/>
        <v/>
      </c>
      <c r="V64" s="2" t="str">
        <f t="shared" si="15"/>
        <v/>
      </c>
    </row>
    <row r="65" spans="18:22">
      <c r="R65" s="4" t="str">
        <f t="shared" si="6"/>
        <v/>
      </c>
      <c r="S65" s="37" t="str">
        <f t="shared" si="12"/>
        <v/>
      </c>
      <c r="T65" s="18" t="str">
        <f t="shared" si="13"/>
        <v/>
      </c>
      <c r="U65" s="4" t="str">
        <f t="shared" si="14"/>
        <v/>
      </c>
      <c r="V65" s="2" t="str">
        <f t="shared" si="15"/>
        <v/>
      </c>
    </row>
    <row r="66" spans="18:22">
      <c r="R66" s="4" t="str">
        <f t="shared" si="6"/>
        <v/>
      </c>
      <c r="S66" s="37" t="str">
        <f t="shared" si="12"/>
        <v/>
      </c>
      <c r="T66" s="18" t="str">
        <f t="shared" si="13"/>
        <v/>
      </c>
      <c r="U66" s="4" t="str">
        <f t="shared" si="14"/>
        <v/>
      </c>
      <c r="V66" s="2" t="str">
        <f t="shared" si="15"/>
        <v/>
      </c>
    </row>
    <row r="67" spans="18:22">
      <c r="R67" s="4" t="str">
        <f t="shared" si="6"/>
        <v/>
      </c>
      <c r="S67" s="37" t="str">
        <f t="shared" si="12"/>
        <v/>
      </c>
      <c r="T67" s="18" t="str">
        <f t="shared" si="13"/>
        <v/>
      </c>
      <c r="U67" s="4" t="str">
        <f t="shared" si="14"/>
        <v/>
      </c>
      <c r="V67" s="2" t="str">
        <f t="shared" si="15"/>
        <v/>
      </c>
    </row>
    <row r="68" spans="18:22">
      <c r="R68" s="4" t="str">
        <f t="shared" si="6"/>
        <v/>
      </c>
      <c r="S68" s="37" t="str">
        <f t="shared" si="12"/>
        <v/>
      </c>
      <c r="T68" s="18" t="str">
        <f t="shared" si="13"/>
        <v/>
      </c>
      <c r="U68" s="4" t="str">
        <f t="shared" si="14"/>
        <v/>
      </c>
      <c r="V68" s="2" t="str">
        <f t="shared" si="15"/>
        <v/>
      </c>
    </row>
    <row r="69" spans="18:22">
      <c r="R69" s="4" t="str">
        <f t="shared" si="6"/>
        <v/>
      </c>
      <c r="S69" s="37" t="str">
        <f t="shared" si="12"/>
        <v/>
      </c>
      <c r="T69" s="18" t="str">
        <f t="shared" si="13"/>
        <v/>
      </c>
      <c r="U69" s="4" t="str">
        <f t="shared" si="14"/>
        <v/>
      </c>
      <c r="V69" s="2" t="str">
        <f t="shared" si="15"/>
        <v/>
      </c>
    </row>
    <row r="70" spans="18:22">
      <c r="R70" s="4" t="str">
        <f t="shared" si="6"/>
        <v/>
      </c>
      <c r="S70" s="37" t="str">
        <f t="shared" si="12"/>
        <v/>
      </c>
      <c r="T70" s="18" t="str">
        <f t="shared" si="13"/>
        <v/>
      </c>
      <c r="U70" s="4" t="str">
        <f t="shared" si="14"/>
        <v/>
      </c>
      <c r="V70" s="2" t="str">
        <f t="shared" si="15"/>
        <v/>
      </c>
    </row>
    <row r="71" spans="18:22">
      <c r="R71" s="4" t="str">
        <f t="shared" si="6"/>
        <v/>
      </c>
      <c r="S71" s="37" t="str">
        <f t="shared" si="12"/>
        <v/>
      </c>
      <c r="T71" s="18" t="str">
        <f t="shared" si="13"/>
        <v/>
      </c>
      <c r="U71" s="4" t="str">
        <f t="shared" si="14"/>
        <v/>
      </c>
      <c r="V71" s="2" t="str">
        <f t="shared" si="15"/>
        <v/>
      </c>
    </row>
    <row r="72" spans="18:22">
      <c r="R72" s="4" t="str">
        <f t="shared" si="6"/>
        <v/>
      </c>
      <c r="S72" s="37" t="str">
        <f t="shared" si="12"/>
        <v/>
      </c>
      <c r="T72" s="18" t="str">
        <f t="shared" si="13"/>
        <v/>
      </c>
      <c r="U72" s="4" t="str">
        <f t="shared" si="14"/>
        <v/>
      </c>
      <c r="V72" s="2" t="str">
        <f t="shared" si="15"/>
        <v/>
      </c>
    </row>
    <row r="73" spans="18:22">
      <c r="R73" s="4" t="str">
        <f t="shared" si="6"/>
        <v/>
      </c>
      <c r="S73" s="37" t="str">
        <f t="shared" si="12"/>
        <v/>
      </c>
      <c r="T73" s="18" t="str">
        <f t="shared" si="13"/>
        <v/>
      </c>
      <c r="U73" s="4" t="str">
        <f t="shared" si="14"/>
        <v/>
      </c>
      <c r="V73" s="2" t="str">
        <f t="shared" si="15"/>
        <v/>
      </c>
    </row>
    <row r="74" spans="18:22">
      <c r="R74" s="4" t="str">
        <f t="shared" si="6"/>
        <v/>
      </c>
      <c r="S74" s="37" t="str">
        <f t="shared" si="12"/>
        <v/>
      </c>
      <c r="T74" s="18" t="str">
        <f t="shared" si="13"/>
        <v/>
      </c>
      <c r="U74" s="4" t="str">
        <f t="shared" si="14"/>
        <v/>
      </c>
      <c r="V74" s="2" t="str">
        <f t="shared" si="15"/>
        <v/>
      </c>
    </row>
    <row r="75" spans="18:22">
      <c r="R75" s="4" t="str">
        <f t="shared" si="6"/>
        <v/>
      </c>
      <c r="S75" s="37" t="str">
        <f t="shared" si="12"/>
        <v/>
      </c>
      <c r="T75" s="18" t="str">
        <f t="shared" si="13"/>
        <v/>
      </c>
      <c r="U75" s="4" t="str">
        <f t="shared" si="14"/>
        <v/>
      </c>
      <c r="V75" s="2" t="str">
        <f t="shared" si="15"/>
        <v/>
      </c>
    </row>
    <row r="76" spans="18:22">
      <c r="R76" s="4" t="str">
        <f t="shared" si="6"/>
        <v/>
      </c>
      <c r="S76" s="37" t="str">
        <f t="shared" si="12"/>
        <v/>
      </c>
      <c r="T76" s="18" t="str">
        <f t="shared" si="13"/>
        <v/>
      </c>
      <c r="U76" s="4" t="str">
        <f t="shared" si="14"/>
        <v/>
      </c>
      <c r="V76" s="2" t="str">
        <f t="shared" si="15"/>
        <v/>
      </c>
    </row>
    <row r="77" spans="18:22">
      <c r="R77" s="4" t="str">
        <f t="shared" si="6"/>
        <v/>
      </c>
      <c r="S77" s="37" t="str">
        <f t="shared" ref="S77:S107" si="16">IF(V77="","",B11)</f>
        <v/>
      </c>
      <c r="T77" s="18" t="str">
        <f t="shared" ref="T77:T107" si="17">IF(V77="","",J$6)</f>
        <v/>
      </c>
      <c r="U77" s="4" t="str">
        <f t="shared" ref="U77:U107" si="18">IF(V77="","",$J$7)</f>
        <v/>
      </c>
      <c r="V77" s="2" t="str">
        <f t="shared" ref="V77:V107" si="19">IF(J11&gt;0,J11,"")</f>
        <v/>
      </c>
    </row>
    <row r="78" spans="18:22">
      <c r="R78" s="4" t="str">
        <f t="shared" si="6"/>
        <v/>
      </c>
      <c r="S78" s="37" t="str">
        <f t="shared" si="16"/>
        <v/>
      </c>
      <c r="T78" s="18" t="str">
        <f t="shared" si="17"/>
        <v/>
      </c>
      <c r="U78" s="4" t="str">
        <f t="shared" si="18"/>
        <v/>
      </c>
      <c r="V78" s="2" t="str">
        <f t="shared" si="19"/>
        <v/>
      </c>
    </row>
    <row r="79" spans="18:22">
      <c r="R79" s="4" t="str">
        <f t="shared" ref="R79:R142" si="20">IF(V79="","",$C$5)</f>
        <v/>
      </c>
      <c r="S79" s="37" t="str">
        <f t="shared" si="16"/>
        <v/>
      </c>
      <c r="T79" s="18" t="str">
        <f t="shared" si="17"/>
        <v/>
      </c>
      <c r="U79" s="4" t="str">
        <f t="shared" si="18"/>
        <v/>
      </c>
      <c r="V79" s="2" t="str">
        <f t="shared" si="19"/>
        <v/>
      </c>
    </row>
    <row r="80" spans="18:22">
      <c r="R80" s="4" t="str">
        <f t="shared" si="20"/>
        <v/>
      </c>
      <c r="S80" s="37" t="str">
        <f t="shared" si="16"/>
        <v/>
      </c>
      <c r="T80" s="18" t="str">
        <f t="shared" si="17"/>
        <v/>
      </c>
      <c r="U80" s="4" t="str">
        <f t="shared" si="18"/>
        <v/>
      </c>
      <c r="V80" s="2" t="str">
        <f t="shared" si="19"/>
        <v/>
      </c>
    </row>
    <row r="81" spans="18:22">
      <c r="R81" s="4" t="str">
        <f t="shared" si="20"/>
        <v/>
      </c>
      <c r="S81" s="37" t="str">
        <f t="shared" si="16"/>
        <v/>
      </c>
      <c r="T81" s="18" t="str">
        <f t="shared" si="17"/>
        <v/>
      </c>
      <c r="U81" s="4" t="str">
        <f t="shared" si="18"/>
        <v/>
      </c>
      <c r="V81" s="2" t="str">
        <f t="shared" si="19"/>
        <v/>
      </c>
    </row>
    <row r="82" spans="18:22">
      <c r="R82" s="4" t="str">
        <f t="shared" si="20"/>
        <v/>
      </c>
      <c r="S82" s="37" t="str">
        <f t="shared" si="16"/>
        <v/>
      </c>
      <c r="T82" s="18" t="str">
        <f t="shared" si="17"/>
        <v/>
      </c>
      <c r="U82" s="4" t="str">
        <f t="shared" si="18"/>
        <v/>
      </c>
      <c r="V82" s="2" t="str">
        <f t="shared" si="19"/>
        <v/>
      </c>
    </row>
    <row r="83" spans="18:22">
      <c r="R83" s="4" t="str">
        <f t="shared" si="20"/>
        <v/>
      </c>
      <c r="S83" s="37" t="str">
        <f t="shared" si="16"/>
        <v/>
      </c>
      <c r="T83" s="18" t="str">
        <f t="shared" si="17"/>
        <v/>
      </c>
      <c r="U83" s="4" t="str">
        <f t="shared" si="18"/>
        <v/>
      </c>
      <c r="V83" s="2" t="str">
        <f t="shared" si="19"/>
        <v/>
      </c>
    </row>
    <row r="84" spans="18:22">
      <c r="R84" s="4" t="str">
        <f t="shared" si="20"/>
        <v/>
      </c>
      <c r="S84" s="37" t="str">
        <f t="shared" si="16"/>
        <v/>
      </c>
      <c r="T84" s="18" t="str">
        <f t="shared" si="17"/>
        <v/>
      </c>
      <c r="U84" s="4" t="str">
        <f t="shared" si="18"/>
        <v/>
      </c>
      <c r="V84" s="2" t="str">
        <f t="shared" si="19"/>
        <v/>
      </c>
    </row>
    <row r="85" spans="18:22">
      <c r="R85" s="4" t="str">
        <f t="shared" si="20"/>
        <v/>
      </c>
      <c r="S85" s="37" t="str">
        <f t="shared" si="16"/>
        <v/>
      </c>
      <c r="T85" s="18" t="str">
        <f t="shared" si="17"/>
        <v/>
      </c>
      <c r="U85" s="4" t="str">
        <f t="shared" si="18"/>
        <v/>
      </c>
      <c r="V85" s="2" t="str">
        <f t="shared" si="19"/>
        <v/>
      </c>
    </row>
    <row r="86" spans="18:22">
      <c r="R86" s="4" t="str">
        <f t="shared" si="20"/>
        <v/>
      </c>
      <c r="S86" s="37" t="str">
        <f t="shared" si="16"/>
        <v/>
      </c>
      <c r="T86" s="18" t="str">
        <f t="shared" si="17"/>
        <v/>
      </c>
      <c r="U86" s="4" t="str">
        <f t="shared" si="18"/>
        <v/>
      </c>
      <c r="V86" s="2" t="str">
        <f t="shared" si="19"/>
        <v/>
      </c>
    </row>
    <row r="87" spans="18:22">
      <c r="R87" s="4" t="str">
        <f t="shared" si="20"/>
        <v/>
      </c>
      <c r="S87" s="37" t="str">
        <f t="shared" si="16"/>
        <v/>
      </c>
      <c r="T87" s="18" t="str">
        <f t="shared" si="17"/>
        <v/>
      </c>
      <c r="U87" s="4" t="str">
        <f t="shared" si="18"/>
        <v/>
      </c>
      <c r="V87" s="2" t="str">
        <f t="shared" si="19"/>
        <v/>
      </c>
    </row>
    <row r="88" spans="18:22">
      <c r="R88" s="4" t="str">
        <f t="shared" si="20"/>
        <v/>
      </c>
      <c r="S88" s="37" t="str">
        <f t="shared" si="16"/>
        <v/>
      </c>
      <c r="T88" s="18" t="str">
        <f t="shared" si="17"/>
        <v/>
      </c>
      <c r="U88" s="4" t="str">
        <f t="shared" si="18"/>
        <v/>
      </c>
      <c r="V88" s="2" t="str">
        <f t="shared" si="19"/>
        <v/>
      </c>
    </row>
    <row r="89" spans="18:22">
      <c r="R89" s="4" t="str">
        <f t="shared" si="20"/>
        <v/>
      </c>
      <c r="S89" s="37" t="str">
        <f t="shared" si="16"/>
        <v/>
      </c>
      <c r="T89" s="18" t="str">
        <f t="shared" si="17"/>
        <v/>
      </c>
      <c r="U89" s="4" t="str">
        <f t="shared" si="18"/>
        <v/>
      </c>
      <c r="V89" s="2" t="str">
        <f t="shared" si="19"/>
        <v/>
      </c>
    </row>
    <row r="90" spans="18:22">
      <c r="R90" s="4" t="str">
        <f t="shared" si="20"/>
        <v/>
      </c>
      <c r="S90" s="37" t="str">
        <f t="shared" si="16"/>
        <v/>
      </c>
      <c r="T90" s="18" t="str">
        <f t="shared" si="17"/>
        <v/>
      </c>
      <c r="U90" s="4" t="str">
        <f t="shared" si="18"/>
        <v/>
      </c>
      <c r="V90" s="2" t="str">
        <f t="shared" si="19"/>
        <v/>
      </c>
    </row>
    <row r="91" spans="18:22">
      <c r="R91" s="4" t="str">
        <f t="shared" si="20"/>
        <v/>
      </c>
      <c r="S91" s="37" t="str">
        <f t="shared" si="16"/>
        <v/>
      </c>
      <c r="T91" s="18" t="str">
        <f t="shared" si="17"/>
        <v/>
      </c>
      <c r="U91" s="4" t="str">
        <f t="shared" si="18"/>
        <v/>
      </c>
      <c r="V91" s="2" t="str">
        <f t="shared" si="19"/>
        <v/>
      </c>
    </row>
    <row r="92" spans="18:22">
      <c r="R92" s="4" t="str">
        <f t="shared" si="20"/>
        <v/>
      </c>
      <c r="S92" s="37" t="str">
        <f t="shared" si="16"/>
        <v/>
      </c>
      <c r="T92" s="18" t="str">
        <f t="shared" si="17"/>
        <v/>
      </c>
      <c r="U92" s="4" t="str">
        <f t="shared" si="18"/>
        <v/>
      </c>
      <c r="V92" s="2" t="str">
        <f t="shared" si="19"/>
        <v/>
      </c>
    </row>
    <row r="93" spans="18:22">
      <c r="R93" s="4" t="str">
        <f t="shared" si="20"/>
        <v/>
      </c>
      <c r="S93" s="37" t="str">
        <f t="shared" si="16"/>
        <v/>
      </c>
      <c r="T93" s="18" t="str">
        <f t="shared" si="17"/>
        <v/>
      </c>
      <c r="U93" s="4" t="str">
        <f t="shared" si="18"/>
        <v/>
      </c>
      <c r="V93" s="2" t="str">
        <f t="shared" si="19"/>
        <v/>
      </c>
    </row>
    <row r="94" spans="18:22">
      <c r="R94" s="4" t="str">
        <f t="shared" si="20"/>
        <v/>
      </c>
      <c r="S94" s="37" t="str">
        <f t="shared" si="16"/>
        <v/>
      </c>
      <c r="T94" s="18" t="str">
        <f t="shared" si="17"/>
        <v/>
      </c>
      <c r="U94" s="4" t="str">
        <f t="shared" si="18"/>
        <v/>
      </c>
      <c r="V94" s="2" t="str">
        <f t="shared" si="19"/>
        <v/>
      </c>
    </row>
    <row r="95" spans="18:22">
      <c r="R95" s="4" t="str">
        <f t="shared" si="20"/>
        <v/>
      </c>
      <c r="S95" s="37" t="str">
        <f t="shared" si="16"/>
        <v/>
      </c>
      <c r="T95" s="18" t="str">
        <f t="shared" si="17"/>
        <v/>
      </c>
      <c r="U95" s="4" t="str">
        <f t="shared" si="18"/>
        <v/>
      </c>
      <c r="V95" s="2" t="str">
        <f t="shared" si="19"/>
        <v/>
      </c>
    </row>
    <row r="96" spans="18:22">
      <c r="R96" s="4" t="str">
        <f t="shared" si="20"/>
        <v/>
      </c>
      <c r="S96" s="37" t="str">
        <f t="shared" si="16"/>
        <v/>
      </c>
      <c r="T96" s="18" t="str">
        <f t="shared" si="17"/>
        <v/>
      </c>
      <c r="U96" s="4" t="str">
        <f t="shared" si="18"/>
        <v/>
      </c>
      <c r="V96" s="2" t="str">
        <f t="shared" si="19"/>
        <v/>
      </c>
    </row>
    <row r="97" spans="18:22">
      <c r="R97" s="4" t="str">
        <f t="shared" si="20"/>
        <v/>
      </c>
      <c r="S97" s="37" t="str">
        <f t="shared" si="16"/>
        <v/>
      </c>
      <c r="T97" s="18" t="str">
        <f t="shared" si="17"/>
        <v/>
      </c>
      <c r="U97" s="4" t="str">
        <f t="shared" si="18"/>
        <v/>
      </c>
      <c r="V97" s="2" t="str">
        <f t="shared" si="19"/>
        <v/>
      </c>
    </row>
    <row r="98" spans="18:22">
      <c r="R98" s="4" t="str">
        <f t="shared" si="20"/>
        <v/>
      </c>
      <c r="S98" s="37" t="str">
        <f t="shared" si="16"/>
        <v/>
      </c>
      <c r="T98" s="18" t="str">
        <f t="shared" si="17"/>
        <v/>
      </c>
      <c r="U98" s="4" t="str">
        <f t="shared" si="18"/>
        <v/>
      </c>
      <c r="V98" s="2" t="str">
        <f t="shared" si="19"/>
        <v/>
      </c>
    </row>
    <row r="99" spans="18:22">
      <c r="R99" s="4" t="str">
        <f t="shared" si="20"/>
        <v/>
      </c>
      <c r="S99" s="37" t="str">
        <f t="shared" si="16"/>
        <v/>
      </c>
      <c r="T99" s="18" t="str">
        <f t="shared" si="17"/>
        <v/>
      </c>
      <c r="U99" s="4" t="str">
        <f t="shared" si="18"/>
        <v/>
      </c>
      <c r="V99" s="2" t="str">
        <f t="shared" si="19"/>
        <v/>
      </c>
    </row>
    <row r="100" spans="18:22">
      <c r="R100" s="4" t="str">
        <f t="shared" si="20"/>
        <v/>
      </c>
      <c r="S100" s="37" t="str">
        <f t="shared" si="16"/>
        <v/>
      </c>
      <c r="T100" s="18" t="str">
        <f t="shared" si="17"/>
        <v/>
      </c>
      <c r="U100" s="4" t="str">
        <f t="shared" si="18"/>
        <v/>
      </c>
      <c r="V100" s="2" t="str">
        <f t="shared" si="19"/>
        <v/>
      </c>
    </row>
    <row r="101" spans="18:22">
      <c r="R101" s="4" t="str">
        <f t="shared" si="20"/>
        <v/>
      </c>
      <c r="S101" s="37" t="str">
        <f t="shared" si="16"/>
        <v/>
      </c>
      <c r="T101" s="18" t="str">
        <f t="shared" si="17"/>
        <v/>
      </c>
      <c r="U101" s="4" t="str">
        <f t="shared" si="18"/>
        <v/>
      </c>
      <c r="V101" s="2" t="str">
        <f t="shared" si="19"/>
        <v/>
      </c>
    </row>
    <row r="102" spans="18:22">
      <c r="R102" s="4" t="str">
        <f t="shared" si="20"/>
        <v/>
      </c>
      <c r="S102" s="37" t="str">
        <f t="shared" si="16"/>
        <v/>
      </c>
      <c r="T102" s="18" t="str">
        <f t="shared" si="17"/>
        <v/>
      </c>
      <c r="U102" s="4" t="str">
        <f t="shared" si="18"/>
        <v/>
      </c>
      <c r="V102" s="2" t="str">
        <f t="shared" si="19"/>
        <v/>
      </c>
    </row>
    <row r="103" spans="18:22">
      <c r="R103" s="4" t="str">
        <f t="shared" si="20"/>
        <v/>
      </c>
      <c r="S103" s="37" t="str">
        <f t="shared" si="16"/>
        <v/>
      </c>
      <c r="T103" s="18" t="str">
        <f t="shared" si="17"/>
        <v/>
      </c>
      <c r="U103" s="4" t="str">
        <f t="shared" si="18"/>
        <v/>
      </c>
      <c r="V103" s="2" t="str">
        <f t="shared" si="19"/>
        <v/>
      </c>
    </row>
    <row r="104" spans="18:22">
      <c r="R104" s="4" t="str">
        <f t="shared" si="20"/>
        <v/>
      </c>
      <c r="S104" s="37" t="str">
        <f t="shared" si="16"/>
        <v/>
      </c>
      <c r="T104" s="18" t="str">
        <f t="shared" si="17"/>
        <v/>
      </c>
      <c r="U104" s="4" t="str">
        <f t="shared" si="18"/>
        <v/>
      </c>
      <c r="V104" s="2" t="str">
        <f t="shared" si="19"/>
        <v/>
      </c>
    </row>
    <row r="105" spans="18:22">
      <c r="R105" s="4" t="str">
        <f t="shared" si="20"/>
        <v/>
      </c>
      <c r="S105" s="37" t="str">
        <f t="shared" si="16"/>
        <v/>
      </c>
      <c r="T105" s="18" t="str">
        <f t="shared" si="17"/>
        <v/>
      </c>
      <c r="U105" s="4" t="str">
        <f t="shared" si="18"/>
        <v/>
      </c>
      <c r="V105" s="2" t="str">
        <f t="shared" si="19"/>
        <v/>
      </c>
    </row>
    <row r="106" spans="18:22">
      <c r="R106" s="4" t="str">
        <f t="shared" si="20"/>
        <v/>
      </c>
      <c r="S106" s="37" t="str">
        <f t="shared" si="16"/>
        <v/>
      </c>
      <c r="T106" s="18" t="str">
        <f t="shared" si="17"/>
        <v/>
      </c>
      <c r="U106" s="4" t="str">
        <f t="shared" si="18"/>
        <v/>
      </c>
      <c r="V106" s="2" t="str">
        <f t="shared" si="19"/>
        <v/>
      </c>
    </row>
    <row r="107" spans="18:22">
      <c r="R107" s="4" t="str">
        <f t="shared" si="20"/>
        <v/>
      </c>
      <c r="S107" s="37" t="str">
        <f t="shared" si="16"/>
        <v/>
      </c>
      <c r="T107" s="18" t="str">
        <f t="shared" si="17"/>
        <v/>
      </c>
      <c r="U107" s="4" t="str">
        <f t="shared" si="18"/>
        <v/>
      </c>
      <c r="V107" s="2" t="str">
        <f t="shared" si="19"/>
        <v/>
      </c>
    </row>
    <row r="108" spans="18:22">
      <c r="R108" s="4" t="str">
        <f t="shared" si="20"/>
        <v/>
      </c>
      <c r="S108" s="37" t="str">
        <f t="shared" ref="S108:S138" si="21">IF(V108="","",B11)</f>
        <v/>
      </c>
      <c r="T108" s="18" t="str">
        <f t="shared" ref="T108:T138" si="22">IF(V108="","",K$6)</f>
        <v/>
      </c>
      <c r="U108" s="4" t="str">
        <f t="shared" ref="U108:U137" si="23">IF(V108="","",$K$7)</f>
        <v/>
      </c>
      <c r="V108" s="2" t="str">
        <f t="shared" ref="V108:V138" si="24">IF(K11&gt;0,K11,"")</f>
        <v/>
      </c>
    </row>
    <row r="109" spans="18:22">
      <c r="R109" s="4" t="str">
        <f t="shared" si="20"/>
        <v/>
      </c>
      <c r="S109" s="37" t="str">
        <f t="shared" si="21"/>
        <v/>
      </c>
      <c r="T109" s="18" t="str">
        <f t="shared" si="22"/>
        <v/>
      </c>
      <c r="U109" s="4" t="str">
        <f t="shared" si="23"/>
        <v/>
      </c>
      <c r="V109" s="2" t="str">
        <f t="shared" si="24"/>
        <v/>
      </c>
    </row>
    <row r="110" spans="18:22">
      <c r="R110" s="4" t="str">
        <f t="shared" si="20"/>
        <v/>
      </c>
      <c r="S110" s="37" t="str">
        <f t="shared" si="21"/>
        <v/>
      </c>
      <c r="T110" s="18" t="str">
        <f t="shared" si="22"/>
        <v/>
      </c>
      <c r="U110" s="4" t="str">
        <f t="shared" si="23"/>
        <v/>
      </c>
      <c r="V110" s="2" t="str">
        <f t="shared" si="24"/>
        <v/>
      </c>
    </row>
    <row r="111" spans="18:22">
      <c r="R111" s="4" t="str">
        <f t="shared" si="20"/>
        <v/>
      </c>
      <c r="S111" s="37" t="str">
        <f t="shared" si="21"/>
        <v/>
      </c>
      <c r="T111" s="18" t="str">
        <f t="shared" si="22"/>
        <v/>
      </c>
      <c r="U111" s="4" t="str">
        <f t="shared" si="23"/>
        <v/>
      </c>
      <c r="V111" s="2" t="str">
        <f t="shared" si="24"/>
        <v/>
      </c>
    </row>
    <row r="112" spans="18:22">
      <c r="R112" s="4" t="str">
        <f t="shared" si="20"/>
        <v/>
      </c>
      <c r="S112" s="37" t="str">
        <f t="shared" si="21"/>
        <v/>
      </c>
      <c r="T112" s="18" t="str">
        <f t="shared" si="22"/>
        <v/>
      </c>
      <c r="U112" s="4" t="str">
        <f t="shared" si="23"/>
        <v/>
      </c>
      <c r="V112" s="2" t="str">
        <f t="shared" si="24"/>
        <v/>
      </c>
    </row>
    <row r="113" spans="18:22">
      <c r="R113" s="4" t="str">
        <f t="shared" si="20"/>
        <v/>
      </c>
      <c r="S113" s="37" t="str">
        <f t="shared" si="21"/>
        <v/>
      </c>
      <c r="T113" s="18" t="str">
        <f t="shared" si="22"/>
        <v/>
      </c>
      <c r="U113" s="4" t="str">
        <f t="shared" si="23"/>
        <v/>
      </c>
      <c r="V113" s="2" t="str">
        <f t="shared" si="24"/>
        <v/>
      </c>
    </row>
    <row r="114" spans="18:22">
      <c r="R114" s="4" t="str">
        <f t="shared" si="20"/>
        <v/>
      </c>
      <c r="S114" s="37" t="str">
        <f t="shared" si="21"/>
        <v/>
      </c>
      <c r="T114" s="18" t="str">
        <f t="shared" si="22"/>
        <v/>
      </c>
      <c r="U114" s="4" t="str">
        <f t="shared" si="23"/>
        <v/>
      </c>
      <c r="V114" s="2" t="str">
        <f t="shared" si="24"/>
        <v/>
      </c>
    </row>
    <row r="115" spans="18:22">
      <c r="R115" s="4" t="str">
        <f t="shared" si="20"/>
        <v/>
      </c>
      <c r="S115" s="37" t="str">
        <f t="shared" si="21"/>
        <v/>
      </c>
      <c r="T115" s="18" t="str">
        <f t="shared" si="22"/>
        <v/>
      </c>
      <c r="U115" s="4" t="str">
        <f t="shared" si="23"/>
        <v/>
      </c>
      <c r="V115" s="2" t="str">
        <f t="shared" si="24"/>
        <v/>
      </c>
    </row>
    <row r="116" spans="18:22">
      <c r="R116" s="4" t="str">
        <f t="shared" si="20"/>
        <v/>
      </c>
      <c r="S116" s="37" t="str">
        <f t="shared" si="21"/>
        <v/>
      </c>
      <c r="T116" s="18" t="str">
        <f t="shared" si="22"/>
        <v/>
      </c>
      <c r="U116" s="4" t="str">
        <f t="shared" si="23"/>
        <v/>
      </c>
      <c r="V116" s="2" t="str">
        <f t="shared" si="24"/>
        <v/>
      </c>
    </row>
    <row r="117" spans="18:22">
      <c r="R117" s="4" t="str">
        <f t="shared" si="20"/>
        <v/>
      </c>
      <c r="S117" s="37" t="str">
        <f t="shared" si="21"/>
        <v/>
      </c>
      <c r="T117" s="18" t="str">
        <f t="shared" si="22"/>
        <v/>
      </c>
      <c r="U117" s="4" t="str">
        <f t="shared" si="23"/>
        <v/>
      </c>
      <c r="V117" s="2" t="str">
        <f t="shared" si="24"/>
        <v/>
      </c>
    </row>
    <row r="118" spans="18:22">
      <c r="R118" s="4" t="str">
        <f t="shared" si="20"/>
        <v/>
      </c>
      <c r="S118" s="37" t="str">
        <f t="shared" si="21"/>
        <v/>
      </c>
      <c r="T118" s="18" t="str">
        <f t="shared" si="22"/>
        <v/>
      </c>
      <c r="U118" s="4" t="str">
        <f t="shared" si="23"/>
        <v/>
      </c>
      <c r="V118" s="2" t="str">
        <f t="shared" si="24"/>
        <v/>
      </c>
    </row>
    <row r="119" spans="18:22">
      <c r="R119" s="4" t="str">
        <f t="shared" si="20"/>
        <v/>
      </c>
      <c r="S119" s="37" t="str">
        <f t="shared" si="21"/>
        <v/>
      </c>
      <c r="T119" s="18" t="str">
        <f t="shared" si="22"/>
        <v/>
      </c>
      <c r="U119" s="4" t="str">
        <f t="shared" si="23"/>
        <v/>
      </c>
      <c r="V119" s="2" t="str">
        <f t="shared" si="24"/>
        <v/>
      </c>
    </row>
    <row r="120" spans="18:22">
      <c r="R120" s="4" t="str">
        <f t="shared" si="20"/>
        <v/>
      </c>
      <c r="S120" s="37" t="str">
        <f t="shared" si="21"/>
        <v/>
      </c>
      <c r="T120" s="18" t="str">
        <f t="shared" si="22"/>
        <v/>
      </c>
      <c r="U120" s="4" t="str">
        <f t="shared" si="23"/>
        <v/>
      </c>
      <c r="V120" s="2" t="str">
        <f t="shared" si="24"/>
        <v/>
      </c>
    </row>
    <row r="121" spans="18:22">
      <c r="R121" s="4" t="str">
        <f t="shared" si="20"/>
        <v/>
      </c>
      <c r="S121" s="37" t="str">
        <f t="shared" si="21"/>
        <v/>
      </c>
      <c r="T121" s="18" t="str">
        <f t="shared" si="22"/>
        <v/>
      </c>
      <c r="U121" s="4" t="str">
        <f t="shared" si="23"/>
        <v/>
      </c>
      <c r="V121" s="2" t="str">
        <f t="shared" si="24"/>
        <v/>
      </c>
    </row>
    <row r="122" spans="18:22">
      <c r="R122" s="4" t="str">
        <f t="shared" si="20"/>
        <v/>
      </c>
      <c r="S122" s="37" t="str">
        <f t="shared" si="21"/>
        <v/>
      </c>
      <c r="T122" s="18" t="str">
        <f t="shared" si="22"/>
        <v/>
      </c>
      <c r="U122" s="4" t="str">
        <f t="shared" si="23"/>
        <v/>
      </c>
      <c r="V122" s="2" t="str">
        <f t="shared" si="24"/>
        <v/>
      </c>
    </row>
    <row r="123" spans="18:22">
      <c r="R123" s="4" t="str">
        <f t="shared" si="20"/>
        <v/>
      </c>
      <c r="S123" s="37" t="str">
        <f t="shared" si="21"/>
        <v/>
      </c>
      <c r="T123" s="18" t="str">
        <f t="shared" si="22"/>
        <v/>
      </c>
      <c r="U123" s="4" t="str">
        <f t="shared" si="23"/>
        <v/>
      </c>
      <c r="V123" s="2" t="str">
        <f t="shared" si="24"/>
        <v/>
      </c>
    </row>
    <row r="124" spans="18:22">
      <c r="R124" s="4" t="str">
        <f t="shared" si="20"/>
        <v/>
      </c>
      <c r="S124" s="37" t="str">
        <f t="shared" si="21"/>
        <v/>
      </c>
      <c r="T124" s="18" t="str">
        <f t="shared" si="22"/>
        <v/>
      </c>
      <c r="U124" s="4" t="str">
        <f t="shared" si="23"/>
        <v/>
      </c>
      <c r="V124" s="2" t="str">
        <f t="shared" si="24"/>
        <v/>
      </c>
    </row>
    <row r="125" spans="18:22">
      <c r="R125" s="4" t="str">
        <f t="shared" si="20"/>
        <v/>
      </c>
      <c r="S125" s="37" t="str">
        <f t="shared" si="21"/>
        <v/>
      </c>
      <c r="T125" s="18" t="str">
        <f t="shared" si="22"/>
        <v/>
      </c>
      <c r="U125" s="4" t="str">
        <f t="shared" si="23"/>
        <v/>
      </c>
      <c r="V125" s="2" t="str">
        <f t="shared" si="24"/>
        <v/>
      </c>
    </row>
    <row r="126" spans="18:22">
      <c r="R126" s="4" t="str">
        <f t="shared" si="20"/>
        <v/>
      </c>
      <c r="S126" s="37" t="str">
        <f t="shared" si="21"/>
        <v/>
      </c>
      <c r="T126" s="18" t="str">
        <f t="shared" si="22"/>
        <v/>
      </c>
      <c r="U126" s="4" t="str">
        <f t="shared" si="23"/>
        <v/>
      </c>
      <c r="V126" s="2" t="str">
        <f t="shared" si="24"/>
        <v/>
      </c>
    </row>
    <row r="127" spans="18:22">
      <c r="R127" s="4" t="str">
        <f t="shared" si="20"/>
        <v/>
      </c>
      <c r="S127" s="37" t="str">
        <f t="shared" si="21"/>
        <v/>
      </c>
      <c r="T127" s="18" t="str">
        <f t="shared" si="22"/>
        <v/>
      </c>
      <c r="U127" s="4" t="str">
        <f t="shared" si="23"/>
        <v/>
      </c>
      <c r="V127" s="2" t="str">
        <f t="shared" si="24"/>
        <v/>
      </c>
    </row>
    <row r="128" spans="18:22">
      <c r="R128" s="4" t="str">
        <f t="shared" si="20"/>
        <v/>
      </c>
      <c r="S128" s="37" t="str">
        <f t="shared" si="21"/>
        <v/>
      </c>
      <c r="T128" s="18" t="str">
        <f t="shared" si="22"/>
        <v/>
      </c>
      <c r="U128" s="4" t="str">
        <f t="shared" si="23"/>
        <v/>
      </c>
      <c r="V128" s="2" t="str">
        <f t="shared" si="24"/>
        <v/>
      </c>
    </row>
    <row r="129" spans="18:22">
      <c r="R129" s="4" t="str">
        <f t="shared" si="20"/>
        <v/>
      </c>
      <c r="S129" s="37" t="str">
        <f t="shared" si="21"/>
        <v/>
      </c>
      <c r="T129" s="18" t="str">
        <f t="shared" si="22"/>
        <v/>
      </c>
      <c r="U129" s="4" t="str">
        <f t="shared" si="23"/>
        <v/>
      </c>
      <c r="V129" s="2" t="str">
        <f t="shared" si="24"/>
        <v/>
      </c>
    </row>
    <row r="130" spans="18:22">
      <c r="R130" s="4" t="str">
        <f t="shared" si="20"/>
        <v/>
      </c>
      <c r="S130" s="37" t="str">
        <f t="shared" si="21"/>
        <v/>
      </c>
      <c r="T130" s="18" t="str">
        <f t="shared" si="22"/>
        <v/>
      </c>
      <c r="U130" s="4" t="str">
        <f t="shared" si="23"/>
        <v/>
      </c>
      <c r="V130" s="2" t="str">
        <f t="shared" si="24"/>
        <v/>
      </c>
    </row>
    <row r="131" spans="18:22">
      <c r="R131" s="4" t="str">
        <f t="shared" si="20"/>
        <v/>
      </c>
      <c r="S131" s="37" t="str">
        <f t="shared" si="21"/>
        <v/>
      </c>
      <c r="T131" s="18" t="str">
        <f t="shared" si="22"/>
        <v/>
      </c>
      <c r="U131" s="4" t="str">
        <f t="shared" si="23"/>
        <v/>
      </c>
      <c r="V131" s="2" t="str">
        <f t="shared" si="24"/>
        <v/>
      </c>
    </row>
    <row r="132" spans="18:22">
      <c r="R132" s="4" t="str">
        <f t="shared" si="20"/>
        <v/>
      </c>
      <c r="S132" s="37" t="str">
        <f t="shared" si="21"/>
        <v/>
      </c>
      <c r="T132" s="18" t="str">
        <f t="shared" si="22"/>
        <v/>
      </c>
      <c r="U132" s="4" t="str">
        <f t="shared" si="23"/>
        <v/>
      </c>
      <c r="V132" s="2" t="str">
        <f t="shared" si="24"/>
        <v/>
      </c>
    </row>
    <row r="133" spans="18:22">
      <c r="R133" s="4" t="str">
        <f t="shared" si="20"/>
        <v/>
      </c>
      <c r="S133" s="37" t="str">
        <f t="shared" si="21"/>
        <v/>
      </c>
      <c r="T133" s="18" t="str">
        <f t="shared" si="22"/>
        <v/>
      </c>
      <c r="U133" s="4" t="str">
        <f t="shared" si="23"/>
        <v/>
      </c>
      <c r="V133" s="2" t="str">
        <f t="shared" si="24"/>
        <v/>
      </c>
    </row>
    <row r="134" spans="18:22">
      <c r="R134" s="4" t="str">
        <f t="shared" si="20"/>
        <v/>
      </c>
      <c r="S134" s="37" t="str">
        <f t="shared" si="21"/>
        <v/>
      </c>
      <c r="T134" s="18" t="str">
        <f t="shared" si="22"/>
        <v/>
      </c>
      <c r="U134" s="4" t="str">
        <f t="shared" si="23"/>
        <v/>
      </c>
      <c r="V134" s="2" t="str">
        <f t="shared" si="24"/>
        <v/>
      </c>
    </row>
    <row r="135" spans="18:22">
      <c r="R135" s="4" t="str">
        <f t="shared" si="20"/>
        <v/>
      </c>
      <c r="S135" s="37" t="str">
        <f t="shared" si="21"/>
        <v/>
      </c>
      <c r="T135" s="18" t="str">
        <f t="shared" si="22"/>
        <v/>
      </c>
      <c r="U135" s="4" t="str">
        <f t="shared" si="23"/>
        <v/>
      </c>
      <c r="V135" s="2" t="str">
        <f t="shared" si="24"/>
        <v/>
      </c>
    </row>
    <row r="136" spans="18:22">
      <c r="R136" s="4" t="str">
        <f t="shared" si="20"/>
        <v/>
      </c>
      <c r="S136" s="37" t="str">
        <f t="shared" si="21"/>
        <v/>
      </c>
      <c r="T136" s="18" t="str">
        <f t="shared" si="22"/>
        <v/>
      </c>
      <c r="U136" s="4" t="str">
        <f t="shared" si="23"/>
        <v/>
      </c>
      <c r="V136" s="2" t="str">
        <f t="shared" si="24"/>
        <v/>
      </c>
    </row>
    <row r="137" spans="18:22">
      <c r="R137" s="4" t="str">
        <f t="shared" si="20"/>
        <v/>
      </c>
      <c r="S137" s="37" t="str">
        <f t="shared" si="21"/>
        <v/>
      </c>
      <c r="T137" s="18" t="str">
        <f t="shared" si="22"/>
        <v/>
      </c>
      <c r="U137" s="4" t="str">
        <f t="shared" si="23"/>
        <v/>
      </c>
      <c r="V137" s="2" t="str">
        <f t="shared" si="24"/>
        <v/>
      </c>
    </row>
    <row r="138" spans="18:22">
      <c r="R138" s="4" t="str">
        <f t="shared" si="20"/>
        <v/>
      </c>
      <c r="S138" s="37" t="str">
        <f t="shared" si="21"/>
        <v/>
      </c>
      <c r="T138" s="18" t="str">
        <f t="shared" si="22"/>
        <v/>
      </c>
      <c r="U138" s="4" t="str">
        <f t="shared" ref="U138:U169" si="25">IF(V138="","",$L$7)</f>
        <v/>
      </c>
      <c r="V138" s="2" t="str">
        <f t="shared" si="24"/>
        <v/>
      </c>
    </row>
    <row r="139" spans="18:22">
      <c r="R139" s="4" t="str">
        <f t="shared" si="20"/>
        <v/>
      </c>
      <c r="S139" s="37" t="str">
        <f t="shared" ref="S139:S169" si="26">IF(V139="","",B11)</f>
        <v/>
      </c>
      <c r="T139" s="18" t="str">
        <f t="shared" ref="T139:T169" si="27">IF(V139="","",L$6)</f>
        <v/>
      </c>
      <c r="U139" s="4" t="str">
        <f t="shared" si="25"/>
        <v/>
      </c>
      <c r="V139" s="2" t="str">
        <f t="shared" ref="V139:V169" si="28">IF(L11&gt;0,L11,"")</f>
        <v/>
      </c>
    </row>
    <row r="140" spans="18:22">
      <c r="R140" s="4" t="str">
        <f t="shared" si="20"/>
        <v/>
      </c>
      <c r="S140" s="37" t="str">
        <f t="shared" si="26"/>
        <v/>
      </c>
      <c r="T140" s="18" t="str">
        <f t="shared" si="27"/>
        <v/>
      </c>
      <c r="U140" s="4" t="str">
        <f t="shared" si="25"/>
        <v/>
      </c>
      <c r="V140" s="2" t="str">
        <f t="shared" si="28"/>
        <v/>
      </c>
    </row>
    <row r="141" spans="18:22">
      <c r="R141" s="4" t="str">
        <f t="shared" si="20"/>
        <v/>
      </c>
      <c r="S141" s="37" t="str">
        <f t="shared" si="26"/>
        <v/>
      </c>
      <c r="T141" s="18" t="str">
        <f t="shared" si="27"/>
        <v/>
      </c>
      <c r="U141" s="4" t="str">
        <f t="shared" si="25"/>
        <v/>
      </c>
      <c r="V141" s="2" t="str">
        <f t="shared" si="28"/>
        <v/>
      </c>
    </row>
    <row r="142" spans="18:22">
      <c r="R142" s="4" t="str">
        <f t="shared" si="20"/>
        <v/>
      </c>
      <c r="S142" s="37" t="str">
        <f t="shared" si="26"/>
        <v/>
      </c>
      <c r="T142" s="18" t="str">
        <f t="shared" si="27"/>
        <v/>
      </c>
      <c r="U142" s="4" t="str">
        <f t="shared" si="25"/>
        <v/>
      </c>
      <c r="V142" s="2" t="str">
        <f t="shared" si="28"/>
        <v/>
      </c>
    </row>
    <row r="143" spans="18:22">
      <c r="R143" s="4" t="str">
        <f t="shared" ref="R143:R200" si="29">IF(V143="","",$C$5)</f>
        <v/>
      </c>
      <c r="S143" s="37" t="str">
        <f t="shared" si="26"/>
        <v/>
      </c>
      <c r="T143" s="18" t="str">
        <f t="shared" si="27"/>
        <v/>
      </c>
      <c r="U143" s="4" t="str">
        <f t="shared" si="25"/>
        <v/>
      </c>
      <c r="V143" s="2" t="str">
        <f t="shared" si="28"/>
        <v/>
      </c>
    </row>
    <row r="144" spans="18:22">
      <c r="R144" s="4" t="str">
        <f t="shared" si="29"/>
        <v/>
      </c>
      <c r="S144" s="37" t="str">
        <f t="shared" si="26"/>
        <v/>
      </c>
      <c r="T144" s="18" t="str">
        <f t="shared" si="27"/>
        <v/>
      </c>
      <c r="U144" s="4" t="str">
        <f t="shared" si="25"/>
        <v/>
      </c>
      <c r="V144" s="2" t="str">
        <f t="shared" si="28"/>
        <v/>
      </c>
    </row>
    <row r="145" spans="18:22">
      <c r="R145" s="4" t="str">
        <f t="shared" si="29"/>
        <v/>
      </c>
      <c r="S145" s="37" t="str">
        <f t="shared" si="26"/>
        <v/>
      </c>
      <c r="T145" s="18" t="str">
        <f t="shared" si="27"/>
        <v/>
      </c>
      <c r="U145" s="4" t="str">
        <f t="shared" si="25"/>
        <v/>
      </c>
      <c r="V145" s="2" t="str">
        <f t="shared" si="28"/>
        <v/>
      </c>
    </row>
    <row r="146" spans="18:22">
      <c r="R146" s="4" t="str">
        <f t="shared" si="29"/>
        <v/>
      </c>
      <c r="S146" s="37" t="str">
        <f t="shared" si="26"/>
        <v/>
      </c>
      <c r="T146" s="18" t="str">
        <f t="shared" si="27"/>
        <v/>
      </c>
      <c r="U146" s="4" t="str">
        <f t="shared" si="25"/>
        <v/>
      </c>
      <c r="V146" s="2" t="str">
        <f t="shared" si="28"/>
        <v/>
      </c>
    </row>
    <row r="147" spans="18:22">
      <c r="R147" s="4" t="str">
        <f t="shared" si="29"/>
        <v/>
      </c>
      <c r="S147" s="37" t="str">
        <f t="shared" si="26"/>
        <v/>
      </c>
      <c r="T147" s="18" t="str">
        <f t="shared" si="27"/>
        <v/>
      </c>
      <c r="U147" s="4" t="str">
        <f t="shared" si="25"/>
        <v/>
      </c>
      <c r="V147" s="2" t="str">
        <f t="shared" si="28"/>
        <v/>
      </c>
    </row>
    <row r="148" spans="18:22">
      <c r="R148" s="4" t="str">
        <f t="shared" si="29"/>
        <v/>
      </c>
      <c r="S148" s="37" t="str">
        <f t="shared" si="26"/>
        <v/>
      </c>
      <c r="T148" s="18" t="str">
        <f t="shared" si="27"/>
        <v/>
      </c>
      <c r="U148" s="4" t="str">
        <f t="shared" si="25"/>
        <v/>
      </c>
      <c r="V148" s="2" t="str">
        <f t="shared" si="28"/>
        <v/>
      </c>
    </row>
    <row r="149" spans="18:22">
      <c r="R149" s="4" t="str">
        <f t="shared" si="29"/>
        <v/>
      </c>
      <c r="S149" s="37" t="str">
        <f t="shared" si="26"/>
        <v/>
      </c>
      <c r="T149" s="18" t="str">
        <f t="shared" si="27"/>
        <v/>
      </c>
      <c r="U149" s="4" t="str">
        <f t="shared" si="25"/>
        <v/>
      </c>
      <c r="V149" s="2" t="str">
        <f t="shared" si="28"/>
        <v/>
      </c>
    </row>
    <row r="150" spans="18:22">
      <c r="R150" s="4" t="str">
        <f t="shared" si="29"/>
        <v/>
      </c>
      <c r="S150" s="37" t="str">
        <f t="shared" si="26"/>
        <v/>
      </c>
      <c r="T150" s="18" t="str">
        <f t="shared" si="27"/>
        <v/>
      </c>
      <c r="U150" s="4" t="str">
        <f t="shared" si="25"/>
        <v/>
      </c>
      <c r="V150" s="2" t="str">
        <f t="shared" si="28"/>
        <v/>
      </c>
    </row>
    <row r="151" spans="18:22">
      <c r="R151" s="4" t="str">
        <f t="shared" si="29"/>
        <v/>
      </c>
      <c r="S151" s="37" t="str">
        <f t="shared" si="26"/>
        <v/>
      </c>
      <c r="T151" s="18" t="str">
        <f t="shared" si="27"/>
        <v/>
      </c>
      <c r="U151" s="4" t="str">
        <f t="shared" si="25"/>
        <v/>
      </c>
      <c r="V151" s="2" t="str">
        <f t="shared" si="28"/>
        <v/>
      </c>
    </row>
    <row r="152" spans="18:22">
      <c r="R152" s="4" t="str">
        <f t="shared" si="29"/>
        <v/>
      </c>
      <c r="S152" s="37" t="str">
        <f t="shared" si="26"/>
        <v/>
      </c>
      <c r="T152" s="18" t="str">
        <f t="shared" si="27"/>
        <v/>
      </c>
      <c r="U152" s="4" t="str">
        <f t="shared" si="25"/>
        <v/>
      </c>
      <c r="V152" s="2" t="str">
        <f t="shared" si="28"/>
        <v/>
      </c>
    </row>
    <row r="153" spans="18:22">
      <c r="R153" s="4" t="str">
        <f t="shared" si="29"/>
        <v/>
      </c>
      <c r="S153" s="37" t="str">
        <f t="shared" si="26"/>
        <v/>
      </c>
      <c r="T153" s="18" t="str">
        <f t="shared" si="27"/>
        <v/>
      </c>
      <c r="U153" s="4" t="str">
        <f t="shared" si="25"/>
        <v/>
      </c>
      <c r="V153" s="2" t="str">
        <f t="shared" si="28"/>
        <v/>
      </c>
    </row>
    <row r="154" spans="18:22">
      <c r="R154" s="4" t="str">
        <f t="shared" si="29"/>
        <v/>
      </c>
      <c r="S154" s="37" t="str">
        <f t="shared" si="26"/>
        <v/>
      </c>
      <c r="T154" s="18" t="str">
        <f t="shared" si="27"/>
        <v/>
      </c>
      <c r="U154" s="4" t="str">
        <f t="shared" si="25"/>
        <v/>
      </c>
      <c r="V154" s="2" t="str">
        <f t="shared" si="28"/>
        <v/>
      </c>
    </row>
    <row r="155" spans="18:22">
      <c r="R155" s="4" t="str">
        <f t="shared" si="29"/>
        <v/>
      </c>
      <c r="S155" s="37" t="str">
        <f t="shared" si="26"/>
        <v/>
      </c>
      <c r="T155" s="18" t="str">
        <f t="shared" si="27"/>
        <v/>
      </c>
      <c r="U155" s="4" t="str">
        <f t="shared" si="25"/>
        <v/>
      </c>
      <c r="V155" s="2" t="str">
        <f t="shared" si="28"/>
        <v/>
      </c>
    </row>
    <row r="156" spans="18:22">
      <c r="R156" s="4" t="str">
        <f t="shared" si="29"/>
        <v/>
      </c>
      <c r="S156" s="37" t="str">
        <f t="shared" si="26"/>
        <v/>
      </c>
      <c r="T156" s="18" t="str">
        <f t="shared" si="27"/>
        <v/>
      </c>
      <c r="U156" s="4" t="str">
        <f t="shared" si="25"/>
        <v/>
      </c>
      <c r="V156" s="2" t="str">
        <f t="shared" si="28"/>
        <v/>
      </c>
    </row>
    <row r="157" spans="18:22">
      <c r="R157" s="4" t="str">
        <f t="shared" si="29"/>
        <v/>
      </c>
      <c r="S157" s="37" t="str">
        <f t="shared" si="26"/>
        <v/>
      </c>
      <c r="T157" s="18" t="str">
        <f t="shared" si="27"/>
        <v/>
      </c>
      <c r="U157" s="4" t="str">
        <f t="shared" si="25"/>
        <v/>
      </c>
      <c r="V157" s="2" t="str">
        <f t="shared" si="28"/>
        <v/>
      </c>
    </row>
    <row r="158" spans="18:22">
      <c r="R158" s="4" t="str">
        <f t="shared" si="29"/>
        <v/>
      </c>
      <c r="S158" s="37" t="str">
        <f t="shared" si="26"/>
        <v/>
      </c>
      <c r="T158" s="18" t="str">
        <f t="shared" si="27"/>
        <v/>
      </c>
      <c r="U158" s="4" t="str">
        <f t="shared" si="25"/>
        <v/>
      </c>
      <c r="V158" s="2" t="str">
        <f t="shared" si="28"/>
        <v/>
      </c>
    </row>
    <row r="159" spans="18:22">
      <c r="R159" s="4" t="str">
        <f t="shared" si="29"/>
        <v/>
      </c>
      <c r="S159" s="37" t="str">
        <f t="shared" si="26"/>
        <v/>
      </c>
      <c r="T159" s="18" t="str">
        <f t="shared" si="27"/>
        <v/>
      </c>
      <c r="U159" s="4" t="str">
        <f t="shared" si="25"/>
        <v/>
      </c>
      <c r="V159" s="2" t="str">
        <f t="shared" si="28"/>
        <v/>
      </c>
    </row>
    <row r="160" spans="18:22">
      <c r="R160" s="4" t="str">
        <f t="shared" si="29"/>
        <v/>
      </c>
      <c r="S160" s="37" t="str">
        <f t="shared" si="26"/>
        <v/>
      </c>
      <c r="T160" s="18" t="str">
        <f t="shared" si="27"/>
        <v/>
      </c>
      <c r="U160" s="4" t="str">
        <f t="shared" si="25"/>
        <v/>
      </c>
      <c r="V160" s="2" t="str">
        <f t="shared" si="28"/>
        <v/>
      </c>
    </row>
    <row r="161" spans="18:22">
      <c r="R161" s="4" t="str">
        <f t="shared" si="29"/>
        <v/>
      </c>
      <c r="S161" s="37" t="str">
        <f t="shared" si="26"/>
        <v/>
      </c>
      <c r="T161" s="18" t="str">
        <f t="shared" si="27"/>
        <v/>
      </c>
      <c r="U161" s="4" t="str">
        <f t="shared" si="25"/>
        <v/>
      </c>
      <c r="V161" s="2" t="str">
        <f t="shared" si="28"/>
        <v/>
      </c>
    </row>
    <row r="162" spans="18:22">
      <c r="R162" s="4" t="str">
        <f t="shared" si="29"/>
        <v/>
      </c>
      <c r="S162" s="37" t="str">
        <f t="shared" si="26"/>
        <v/>
      </c>
      <c r="T162" s="18" t="str">
        <f t="shared" si="27"/>
        <v/>
      </c>
      <c r="U162" s="4" t="str">
        <f t="shared" si="25"/>
        <v/>
      </c>
      <c r="V162" s="2" t="str">
        <f t="shared" si="28"/>
        <v/>
      </c>
    </row>
    <row r="163" spans="18:22">
      <c r="R163" s="4" t="str">
        <f t="shared" si="29"/>
        <v/>
      </c>
      <c r="S163" s="37" t="str">
        <f t="shared" si="26"/>
        <v/>
      </c>
      <c r="T163" s="18" t="str">
        <f t="shared" si="27"/>
        <v/>
      </c>
      <c r="U163" s="4" t="str">
        <f t="shared" si="25"/>
        <v/>
      </c>
      <c r="V163" s="2" t="str">
        <f t="shared" si="28"/>
        <v/>
      </c>
    </row>
    <row r="164" spans="18:22">
      <c r="R164" s="4" t="str">
        <f t="shared" si="29"/>
        <v/>
      </c>
      <c r="S164" s="37" t="str">
        <f t="shared" si="26"/>
        <v/>
      </c>
      <c r="T164" s="18" t="str">
        <f t="shared" si="27"/>
        <v/>
      </c>
      <c r="U164" s="4" t="str">
        <f t="shared" si="25"/>
        <v/>
      </c>
      <c r="V164" s="2" t="str">
        <f t="shared" si="28"/>
        <v/>
      </c>
    </row>
    <row r="165" spans="18:22">
      <c r="R165" s="4" t="str">
        <f t="shared" si="29"/>
        <v/>
      </c>
      <c r="S165" s="37" t="str">
        <f t="shared" si="26"/>
        <v/>
      </c>
      <c r="T165" s="18" t="str">
        <f t="shared" si="27"/>
        <v/>
      </c>
      <c r="U165" s="4" t="str">
        <f t="shared" si="25"/>
        <v/>
      </c>
      <c r="V165" s="2" t="str">
        <f t="shared" si="28"/>
        <v/>
      </c>
    </row>
    <row r="166" spans="18:22">
      <c r="R166" s="4" t="str">
        <f t="shared" si="29"/>
        <v/>
      </c>
      <c r="S166" s="37" t="str">
        <f t="shared" si="26"/>
        <v/>
      </c>
      <c r="T166" s="18" t="str">
        <f t="shared" si="27"/>
        <v/>
      </c>
      <c r="U166" s="4" t="str">
        <f t="shared" si="25"/>
        <v/>
      </c>
      <c r="V166" s="2" t="str">
        <f t="shared" si="28"/>
        <v/>
      </c>
    </row>
    <row r="167" spans="18:22">
      <c r="R167" s="4" t="str">
        <f t="shared" si="29"/>
        <v/>
      </c>
      <c r="S167" s="37" t="str">
        <f t="shared" si="26"/>
        <v/>
      </c>
      <c r="T167" s="18" t="str">
        <f t="shared" si="27"/>
        <v/>
      </c>
      <c r="U167" s="4" t="str">
        <f t="shared" si="25"/>
        <v/>
      </c>
      <c r="V167" s="2" t="str">
        <f t="shared" si="28"/>
        <v/>
      </c>
    </row>
    <row r="168" spans="18:22">
      <c r="R168" s="4" t="str">
        <f t="shared" si="29"/>
        <v/>
      </c>
      <c r="S168" s="37" t="str">
        <f t="shared" si="26"/>
        <v/>
      </c>
      <c r="T168" s="18" t="str">
        <f t="shared" si="27"/>
        <v/>
      </c>
      <c r="U168" s="4" t="str">
        <f t="shared" si="25"/>
        <v/>
      </c>
      <c r="V168" s="2" t="str">
        <f t="shared" si="28"/>
        <v/>
      </c>
    </row>
    <row r="169" spans="18:22">
      <c r="R169" s="4" t="str">
        <f t="shared" si="29"/>
        <v/>
      </c>
      <c r="S169" s="37" t="str">
        <f t="shared" si="26"/>
        <v/>
      </c>
      <c r="T169" s="18" t="str">
        <f t="shared" si="27"/>
        <v/>
      </c>
      <c r="U169" s="4" t="str">
        <f t="shared" si="25"/>
        <v/>
      </c>
      <c r="V169" s="2" t="str">
        <f t="shared" si="28"/>
        <v/>
      </c>
    </row>
    <row r="170" spans="18:22">
      <c r="R170" s="4" t="str">
        <f t="shared" si="29"/>
        <v/>
      </c>
      <c r="S170" s="37" t="str">
        <f t="shared" ref="S170:S200" si="30">IF(V170="","",B11)</f>
        <v/>
      </c>
      <c r="T170" s="18" t="str">
        <f t="shared" ref="T170:T200" si="31">IF(V170="","",M$6)</f>
        <v/>
      </c>
      <c r="U170" s="4" t="str">
        <f t="shared" ref="U170:U200" si="32">IF(V170="","",$M$7)</f>
        <v/>
      </c>
      <c r="V170" s="2" t="str">
        <f t="shared" ref="V170:V200" si="33">IF(M11&gt;0,M11,"")</f>
        <v/>
      </c>
    </row>
    <row r="171" spans="18:22">
      <c r="R171" s="4" t="str">
        <f t="shared" si="29"/>
        <v/>
      </c>
      <c r="S171" s="37" t="str">
        <f t="shared" si="30"/>
        <v/>
      </c>
      <c r="T171" s="18" t="str">
        <f t="shared" si="31"/>
        <v/>
      </c>
      <c r="U171" s="4" t="str">
        <f t="shared" si="32"/>
        <v/>
      </c>
      <c r="V171" s="2" t="str">
        <f t="shared" si="33"/>
        <v/>
      </c>
    </row>
    <row r="172" spans="18:22">
      <c r="R172" s="4" t="str">
        <f t="shared" si="29"/>
        <v/>
      </c>
      <c r="S172" s="37" t="str">
        <f t="shared" si="30"/>
        <v/>
      </c>
      <c r="T172" s="18" t="str">
        <f t="shared" si="31"/>
        <v/>
      </c>
      <c r="U172" s="4" t="str">
        <f t="shared" si="32"/>
        <v/>
      </c>
      <c r="V172" s="2" t="str">
        <f t="shared" si="33"/>
        <v/>
      </c>
    </row>
    <row r="173" spans="18:22">
      <c r="R173" s="4" t="str">
        <f t="shared" si="29"/>
        <v/>
      </c>
      <c r="S173" s="37" t="str">
        <f t="shared" si="30"/>
        <v/>
      </c>
      <c r="T173" s="18" t="str">
        <f t="shared" si="31"/>
        <v/>
      </c>
      <c r="U173" s="4" t="str">
        <f t="shared" si="32"/>
        <v/>
      </c>
      <c r="V173" s="2" t="str">
        <f t="shared" si="33"/>
        <v/>
      </c>
    </row>
    <row r="174" spans="18:22">
      <c r="R174" s="4" t="str">
        <f t="shared" si="29"/>
        <v/>
      </c>
      <c r="S174" s="37" t="str">
        <f t="shared" si="30"/>
        <v/>
      </c>
      <c r="T174" s="18" t="str">
        <f t="shared" si="31"/>
        <v/>
      </c>
      <c r="U174" s="4" t="str">
        <f t="shared" si="32"/>
        <v/>
      </c>
      <c r="V174" s="2" t="str">
        <f t="shared" si="33"/>
        <v/>
      </c>
    </row>
    <row r="175" spans="18:22">
      <c r="R175" s="4" t="str">
        <f t="shared" si="29"/>
        <v/>
      </c>
      <c r="S175" s="37" t="str">
        <f t="shared" si="30"/>
        <v/>
      </c>
      <c r="T175" s="18" t="str">
        <f t="shared" si="31"/>
        <v/>
      </c>
      <c r="U175" s="4" t="str">
        <f t="shared" si="32"/>
        <v/>
      </c>
      <c r="V175" s="2" t="str">
        <f t="shared" si="33"/>
        <v/>
      </c>
    </row>
    <row r="176" spans="18:22">
      <c r="R176" s="4" t="str">
        <f t="shared" si="29"/>
        <v/>
      </c>
      <c r="S176" s="37" t="str">
        <f t="shared" si="30"/>
        <v/>
      </c>
      <c r="T176" s="18" t="str">
        <f t="shared" si="31"/>
        <v/>
      </c>
      <c r="U176" s="4" t="str">
        <f t="shared" si="32"/>
        <v/>
      </c>
      <c r="V176" s="2" t="str">
        <f t="shared" si="33"/>
        <v/>
      </c>
    </row>
    <row r="177" spans="18:22">
      <c r="R177" s="4" t="str">
        <f t="shared" si="29"/>
        <v/>
      </c>
      <c r="S177" s="37" t="str">
        <f t="shared" si="30"/>
        <v/>
      </c>
      <c r="T177" s="18" t="str">
        <f t="shared" si="31"/>
        <v/>
      </c>
      <c r="U177" s="4" t="str">
        <f t="shared" si="32"/>
        <v/>
      </c>
      <c r="V177" s="2" t="str">
        <f t="shared" si="33"/>
        <v/>
      </c>
    </row>
    <row r="178" spans="18:22">
      <c r="R178" s="4" t="str">
        <f t="shared" si="29"/>
        <v/>
      </c>
      <c r="S178" s="37" t="str">
        <f t="shared" si="30"/>
        <v/>
      </c>
      <c r="T178" s="18" t="str">
        <f t="shared" si="31"/>
        <v/>
      </c>
      <c r="U178" s="4" t="str">
        <f t="shared" si="32"/>
        <v/>
      </c>
      <c r="V178" s="2" t="str">
        <f t="shared" si="33"/>
        <v/>
      </c>
    </row>
    <row r="179" spans="18:22">
      <c r="R179" s="4" t="str">
        <f t="shared" si="29"/>
        <v/>
      </c>
      <c r="S179" s="37" t="str">
        <f t="shared" si="30"/>
        <v/>
      </c>
      <c r="T179" s="18" t="str">
        <f t="shared" si="31"/>
        <v/>
      </c>
      <c r="U179" s="4" t="str">
        <f t="shared" si="32"/>
        <v/>
      </c>
      <c r="V179" s="2" t="str">
        <f t="shared" si="33"/>
        <v/>
      </c>
    </row>
    <row r="180" spans="18:22">
      <c r="R180" s="4" t="str">
        <f t="shared" si="29"/>
        <v/>
      </c>
      <c r="S180" s="37" t="str">
        <f t="shared" si="30"/>
        <v/>
      </c>
      <c r="T180" s="18" t="str">
        <f t="shared" si="31"/>
        <v/>
      </c>
      <c r="U180" s="4" t="str">
        <f t="shared" si="32"/>
        <v/>
      </c>
      <c r="V180" s="2" t="str">
        <f t="shared" si="33"/>
        <v/>
      </c>
    </row>
    <row r="181" spans="18:22">
      <c r="R181" s="4" t="str">
        <f t="shared" si="29"/>
        <v/>
      </c>
      <c r="S181" s="37" t="str">
        <f t="shared" si="30"/>
        <v/>
      </c>
      <c r="T181" s="18" t="str">
        <f t="shared" si="31"/>
        <v/>
      </c>
      <c r="U181" s="4" t="str">
        <f t="shared" si="32"/>
        <v/>
      </c>
      <c r="V181" s="2" t="str">
        <f t="shared" si="33"/>
        <v/>
      </c>
    </row>
    <row r="182" spans="18:22">
      <c r="R182" s="4" t="str">
        <f t="shared" si="29"/>
        <v/>
      </c>
      <c r="S182" s="37" t="str">
        <f t="shared" si="30"/>
        <v/>
      </c>
      <c r="T182" s="18" t="str">
        <f t="shared" si="31"/>
        <v/>
      </c>
      <c r="U182" s="4" t="str">
        <f t="shared" si="32"/>
        <v/>
      </c>
      <c r="V182" s="2" t="str">
        <f t="shared" si="33"/>
        <v/>
      </c>
    </row>
    <row r="183" spans="18:22">
      <c r="R183" s="4" t="str">
        <f t="shared" si="29"/>
        <v/>
      </c>
      <c r="S183" s="37" t="str">
        <f t="shared" si="30"/>
        <v/>
      </c>
      <c r="T183" s="18" t="str">
        <f t="shared" si="31"/>
        <v/>
      </c>
      <c r="U183" s="4" t="str">
        <f t="shared" si="32"/>
        <v/>
      </c>
      <c r="V183" s="2" t="str">
        <f t="shared" si="33"/>
        <v/>
      </c>
    </row>
    <row r="184" spans="18:22">
      <c r="R184" s="4" t="str">
        <f t="shared" si="29"/>
        <v/>
      </c>
      <c r="S184" s="37" t="str">
        <f t="shared" si="30"/>
        <v/>
      </c>
      <c r="T184" s="18" t="str">
        <f t="shared" si="31"/>
        <v/>
      </c>
      <c r="U184" s="4" t="str">
        <f t="shared" si="32"/>
        <v/>
      </c>
      <c r="V184" s="2" t="str">
        <f t="shared" si="33"/>
        <v/>
      </c>
    </row>
    <row r="185" spans="18:22">
      <c r="R185" s="4" t="str">
        <f t="shared" si="29"/>
        <v/>
      </c>
      <c r="S185" s="37" t="str">
        <f t="shared" si="30"/>
        <v/>
      </c>
      <c r="T185" s="18" t="str">
        <f t="shared" si="31"/>
        <v/>
      </c>
      <c r="U185" s="4" t="str">
        <f t="shared" si="32"/>
        <v/>
      </c>
      <c r="V185" s="2" t="str">
        <f t="shared" si="33"/>
        <v/>
      </c>
    </row>
    <row r="186" spans="18:22">
      <c r="R186" s="4" t="str">
        <f t="shared" si="29"/>
        <v/>
      </c>
      <c r="S186" s="37" t="str">
        <f t="shared" si="30"/>
        <v/>
      </c>
      <c r="T186" s="18" t="str">
        <f t="shared" si="31"/>
        <v/>
      </c>
      <c r="U186" s="4" t="str">
        <f t="shared" si="32"/>
        <v/>
      </c>
      <c r="V186" s="2" t="str">
        <f t="shared" si="33"/>
        <v/>
      </c>
    </row>
    <row r="187" spans="18:22">
      <c r="R187" s="4" t="str">
        <f t="shared" si="29"/>
        <v/>
      </c>
      <c r="S187" s="37" t="str">
        <f t="shared" si="30"/>
        <v/>
      </c>
      <c r="T187" s="18" t="str">
        <f t="shared" si="31"/>
        <v/>
      </c>
      <c r="U187" s="4" t="str">
        <f t="shared" si="32"/>
        <v/>
      </c>
      <c r="V187" s="2" t="str">
        <f t="shared" si="33"/>
        <v/>
      </c>
    </row>
    <row r="188" spans="18:22">
      <c r="R188" s="4" t="str">
        <f t="shared" si="29"/>
        <v/>
      </c>
      <c r="S188" s="37" t="str">
        <f t="shared" si="30"/>
        <v/>
      </c>
      <c r="T188" s="18" t="str">
        <f t="shared" si="31"/>
        <v/>
      </c>
      <c r="U188" s="4" t="str">
        <f t="shared" si="32"/>
        <v/>
      </c>
      <c r="V188" s="2" t="str">
        <f t="shared" si="33"/>
        <v/>
      </c>
    </row>
    <row r="189" spans="18:22">
      <c r="R189" s="4" t="str">
        <f t="shared" si="29"/>
        <v/>
      </c>
      <c r="S189" s="37" t="str">
        <f t="shared" si="30"/>
        <v/>
      </c>
      <c r="T189" s="18" t="str">
        <f t="shared" si="31"/>
        <v/>
      </c>
      <c r="U189" s="4" t="str">
        <f t="shared" si="32"/>
        <v/>
      </c>
      <c r="V189" s="2" t="str">
        <f t="shared" si="33"/>
        <v/>
      </c>
    </row>
    <row r="190" spans="18:22">
      <c r="R190" s="4" t="str">
        <f t="shared" si="29"/>
        <v/>
      </c>
      <c r="S190" s="37" t="str">
        <f t="shared" si="30"/>
        <v/>
      </c>
      <c r="T190" s="18" t="str">
        <f t="shared" si="31"/>
        <v/>
      </c>
      <c r="U190" s="4" t="str">
        <f t="shared" si="32"/>
        <v/>
      </c>
      <c r="V190" s="2" t="str">
        <f t="shared" si="33"/>
        <v/>
      </c>
    </row>
    <row r="191" spans="18:22">
      <c r="R191" s="4" t="str">
        <f t="shared" si="29"/>
        <v/>
      </c>
      <c r="S191" s="37" t="str">
        <f t="shared" si="30"/>
        <v/>
      </c>
      <c r="T191" s="18" t="str">
        <f t="shared" si="31"/>
        <v/>
      </c>
      <c r="U191" s="4" t="str">
        <f t="shared" si="32"/>
        <v/>
      </c>
      <c r="V191" s="2" t="str">
        <f t="shared" si="33"/>
        <v/>
      </c>
    </row>
    <row r="192" spans="18:22">
      <c r="R192" s="4" t="str">
        <f t="shared" si="29"/>
        <v/>
      </c>
      <c r="S192" s="37" t="str">
        <f t="shared" si="30"/>
        <v/>
      </c>
      <c r="T192" s="18" t="str">
        <f t="shared" si="31"/>
        <v/>
      </c>
      <c r="U192" s="4" t="str">
        <f t="shared" si="32"/>
        <v/>
      </c>
      <c r="V192" s="2" t="str">
        <f t="shared" si="33"/>
        <v/>
      </c>
    </row>
    <row r="193" spans="18:22">
      <c r="R193" s="4" t="str">
        <f t="shared" si="29"/>
        <v/>
      </c>
      <c r="S193" s="37" t="str">
        <f t="shared" si="30"/>
        <v/>
      </c>
      <c r="T193" s="18" t="str">
        <f t="shared" si="31"/>
        <v/>
      </c>
      <c r="U193" s="4" t="str">
        <f t="shared" si="32"/>
        <v/>
      </c>
      <c r="V193" s="2" t="str">
        <f t="shared" si="33"/>
        <v/>
      </c>
    </row>
    <row r="194" spans="18:22">
      <c r="R194" s="4" t="str">
        <f t="shared" si="29"/>
        <v/>
      </c>
      <c r="S194" s="37" t="str">
        <f t="shared" si="30"/>
        <v/>
      </c>
      <c r="T194" s="18" t="str">
        <f t="shared" si="31"/>
        <v/>
      </c>
      <c r="U194" s="4" t="str">
        <f t="shared" si="32"/>
        <v/>
      </c>
      <c r="V194" s="2" t="str">
        <f t="shared" si="33"/>
        <v/>
      </c>
    </row>
    <row r="195" spans="18:22">
      <c r="R195" s="4" t="str">
        <f t="shared" si="29"/>
        <v/>
      </c>
      <c r="S195" s="37" t="str">
        <f t="shared" si="30"/>
        <v/>
      </c>
      <c r="T195" s="18" t="str">
        <f t="shared" si="31"/>
        <v/>
      </c>
      <c r="U195" s="4" t="str">
        <f t="shared" si="32"/>
        <v/>
      </c>
      <c r="V195" s="2" t="str">
        <f t="shared" si="33"/>
        <v/>
      </c>
    </row>
    <row r="196" spans="18:22">
      <c r="R196" s="4" t="str">
        <f t="shared" si="29"/>
        <v/>
      </c>
      <c r="S196" s="37" t="str">
        <f t="shared" si="30"/>
        <v/>
      </c>
      <c r="T196" s="18" t="str">
        <f t="shared" si="31"/>
        <v/>
      </c>
      <c r="U196" s="4" t="str">
        <f t="shared" si="32"/>
        <v/>
      </c>
      <c r="V196" s="2" t="str">
        <f t="shared" si="33"/>
        <v/>
      </c>
    </row>
    <row r="197" spans="18:22">
      <c r="R197" s="4" t="str">
        <f t="shared" si="29"/>
        <v/>
      </c>
      <c r="S197" s="37" t="str">
        <f t="shared" si="30"/>
        <v/>
      </c>
      <c r="T197" s="18" t="str">
        <f t="shared" si="31"/>
        <v/>
      </c>
      <c r="U197" s="4" t="str">
        <f t="shared" si="32"/>
        <v/>
      </c>
      <c r="V197" s="2" t="str">
        <f t="shared" si="33"/>
        <v/>
      </c>
    </row>
    <row r="198" spans="18:22">
      <c r="R198" s="4" t="str">
        <f t="shared" si="29"/>
        <v/>
      </c>
      <c r="S198" s="37" t="str">
        <f t="shared" si="30"/>
        <v/>
      </c>
      <c r="T198" s="18" t="str">
        <f t="shared" si="31"/>
        <v/>
      </c>
      <c r="U198" s="4" t="str">
        <f t="shared" si="32"/>
        <v/>
      </c>
      <c r="V198" s="2" t="str">
        <f t="shared" si="33"/>
        <v/>
      </c>
    </row>
    <row r="199" spans="18:22">
      <c r="R199" s="4" t="str">
        <f t="shared" si="29"/>
        <v/>
      </c>
      <c r="S199" s="37" t="str">
        <f t="shared" si="30"/>
        <v/>
      </c>
      <c r="T199" s="18" t="str">
        <f t="shared" si="31"/>
        <v/>
      </c>
      <c r="U199" s="4" t="str">
        <f t="shared" si="32"/>
        <v/>
      </c>
      <c r="V199" s="2" t="str">
        <f t="shared" si="33"/>
        <v/>
      </c>
    </row>
    <row r="200" spans="18:22">
      <c r="R200" s="4" t="str">
        <f t="shared" si="29"/>
        <v/>
      </c>
      <c r="S200" s="37" t="str">
        <f t="shared" si="30"/>
        <v/>
      </c>
      <c r="T200" s="18" t="str">
        <f t="shared" si="31"/>
        <v/>
      </c>
      <c r="U200" s="4" t="str">
        <f t="shared" si="32"/>
        <v/>
      </c>
      <c r="V200" s="2" t="str">
        <f t="shared" si="33"/>
        <v/>
      </c>
    </row>
    <row r="201" spans="18:22">
      <c r="R201" s="4" t="str">
        <f t="shared" ref="R201:R231" si="34">IF(V201="","",$C$5)</f>
        <v/>
      </c>
      <c r="S201" s="37" t="str">
        <f t="shared" ref="S201:S231" si="35">IF(V201="","",B11)</f>
        <v/>
      </c>
      <c r="T201" s="18" t="str">
        <f t="shared" ref="T201:T231" si="36">IF(V201="","",N$6)</f>
        <v/>
      </c>
      <c r="U201" s="4" t="str">
        <f t="shared" ref="U201:U231" si="37">IF(V201="","",$N$7)</f>
        <v/>
      </c>
      <c r="V201" s="2" t="str">
        <f t="shared" ref="V201:V231" si="38">IF(N11&gt;0,N11,"")</f>
        <v/>
      </c>
    </row>
    <row r="202" spans="18:22">
      <c r="R202" s="4" t="str">
        <f t="shared" si="34"/>
        <v/>
      </c>
      <c r="S202" s="37" t="str">
        <f t="shared" si="35"/>
        <v/>
      </c>
      <c r="T202" s="18" t="str">
        <f t="shared" si="36"/>
        <v/>
      </c>
      <c r="U202" s="4" t="str">
        <f t="shared" si="37"/>
        <v/>
      </c>
      <c r="V202" s="2" t="str">
        <f t="shared" si="38"/>
        <v/>
      </c>
    </row>
    <row r="203" spans="18:22">
      <c r="R203" s="4" t="str">
        <f t="shared" si="34"/>
        <v/>
      </c>
      <c r="S203" s="37" t="str">
        <f t="shared" si="35"/>
        <v/>
      </c>
      <c r="T203" s="18" t="str">
        <f t="shared" si="36"/>
        <v/>
      </c>
      <c r="U203" s="4" t="str">
        <f t="shared" si="37"/>
        <v/>
      </c>
      <c r="V203" s="2" t="str">
        <f t="shared" si="38"/>
        <v/>
      </c>
    </row>
    <row r="204" spans="18:22">
      <c r="R204" s="4" t="str">
        <f t="shared" si="34"/>
        <v/>
      </c>
      <c r="S204" s="37" t="str">
        <f t="shared" si="35"/>
        <v/>
      </c>
      <c r="T204" s="18" t="str">
        <f t="shared" si="36"/>
        <v/>
      </c>
      <c r="U204" s="4" t="str">
        <f t="shared" si="37"/>
        <v/>
      </c>
      <c r="V204" s="2" t="str">
        <f t="shared" si="38"/>
        <v/>
      </c>
    </row>
    <row r="205" spans="18:22">
      <c r="R205" s="4" t="str">
        <f t="shared" si="34"/>
        <v/>
      </c>
      <c r="S205" s="37" t="str">
        <f t="shared" si="35"/>
        <v/>
      </c>
      <c r="T205" s="18" t="str">
        <f t="shared" si="36"/>
        <v/>
      </c>
      <c r="U205" s="4" t="str">
        <f t="shared" si="37"/>
        <v/>
      </c>
      <c r="V205" s="2" t="str">
        <f t="shared" si="38"/>
        <v/>
      </c>
    </row>
    <row r="206" spans="18:22">
      <c r="R206" s="4" t="str">
        <f t="shared" si="34"/>
        <v/>
      </c>
      <c r="S206" s="37" t="str">
        <f t="shared" si="35"/>
        <v/>
      </c>
      <c r="T206" s="18" t="str">
        <f t="shared" si="36"/>
        <v/>
      </c>
      <c r="U206" s="4" t="str">
        <f t="shared" si="37"/>
        <v/>
      </c>
      <c r="V206" s="2" t="str">
        <f t="shared" si="38"/>
        <v/>
      </c>
    </row>
    <row r="207" spans="18:22">
      <c r="R207" s="4" t="str">
        <f t="shared" si="34"/>
        <v/>
      </c>
      <c r="S207" s="37" t="str">
        <f t="shared" si="35"/>
        <v/>
      </c>
      <c r="T207" s="18" t="str">
        <f t="shared" si="36"/>
        <v/>
      </c>
      <c r="U207" s="4" t="str">
        <f t="shared" si="37"/>
        <v/>
      </c>
      <c r="V207" s="2" t="str">
        <f t="shared" si="38"/>
        <v/>
      </c>
    </row>
    <row r="208" spans="18:22">
      <c r="R208" s="4" t="str">
        <f t="shared" si="34"/>
        <v/>
      </c>
      <c r="S208" s="37" t="str">
        <f t="shared" si="35"/>
        <v/>
      </c>
      <c r="T208" s="18" t="str">
        <f t="shared" si="36"/>
        <v/>
      </c>
      <c r="U208" s="4" t="str">
        <f t="shared" si="37"/>
        <v/>
      </c>
      <c r="V208" s="2" t="str">
        <f t="shared" si="38"/>
        <v/>
      </c>
    </row>
    <row r="209" spans="18:22">
      <c r="R209" s="4" t="str">
        <f t="shared" si="34"/>
        <v/>
      </c>
      <c r="S209" s="37" t="str">
        <f t="shared" si="35"/>
        <v/>
      </c>
      <c r="T209" s="18" t="str">
        <f t="shared" si="36"/>
        <v/>
      </c>
      <c r="U209" s="4" t="str">
        <f t="shared" si="37"/>
        <v/>
      </c>
      <c r="V209" s="2" t="str">
        <f t="shared" si="38"/>
        <v/>
      </c>
    </row>
    <row r="210" spans="18:22">
      <c r="R210" s="4" t="str">
        <f t="shared" si="34"/>
        <v/>
      </c>
      <c r="S210" s="37" t="str">
        <f t="shared" si="35"/>
        <v/>
      </c>
      <c r="T210" s="18" t="str">
        <f t="shared" si="36"/>
        <v/>
      </c>
      <c r="U210" s="4" t="str">
        <f t="shared" si="37"/>
        <v/>
      </c>
      <c r="V210" s="2" t="str">
        <f t="shared" si="38"/>
        <v/>
      </c>
    </row>
    <row r="211" spans="18:22">
      <c r="R211" s="4" t="str">
        <f t="shared" si="34"/>
        <v/>
      </c>
      <c r="S211" s="37" t="str">
        <f t="shared" si="35"/>
        <v/>
      </c>
      <c r="T211" s="18" t="str">
        <f t="shared" si="36"/>
        <v/>
      </c>
      <c r="U211" s="4" t="str">
        <f t="shared" si="37"/>
        <v/>
      </c>
      <c r="V211" s="2" t="str">
        <f t="shared" si="38"/>
        <v/>
      </c>
    </row>
    <row r="212" spans="18:22">
      <c r="R212" s="4" t="str">
        <f t="shared" si="34"/>
        <v/>
      </c>
      <c r="S212" s="37" t="str">
        <f t="shared" si="35"/>
        <v/>
      </c>
      <c r="T212" s="18" t="str">
        <f t="shared" si="36"/>
        <v/>
      </c>
      <c r="U212" s="4" t="str">
        <f t="shared" si="37"/>
        <v/>
      </c>
      <c r="V212" s="2" t="str">
        <f t="shared" si="38"/>
        <v/>
      </c>
    </row>
    <row r="213" spans="18:22">
      <c r="R213" s="4" t="str">
        <f t="shared" si="34"/>
        <v/>
      </c>
      <c r="S213" s="37" t="str">
        <f t="shared" si="35"/>
        <v/>
      </c>
      <c r="T213" s="18" t="str">
        <f t="shared" si="36"/>
        <v/>
      </c>
      <c r="U213" s="4" t="str">
        <f t="shared" si="37"/>
        <v/>
      </c>
      <c r="V213" s="2" t="str">
        <f t="shared" si="38"/>
        <v/>
      </c>
    </row>
    <row r="214" spans="18:22">
      <c r="R214" s="4" t="str">
        <f t="shared" si="34"/>
        <v/>
      </c>
      <c r="S214" s="37" t="str">
        <f t="shared" si="35"/>
        <v/>
      </c>
      <c r="T214" s="18" t="str">
        <f t="shared" si="36"/>
        <v/>
      </c>
      <c r="U214" s="4" t="str">
        <f t="shared" si="37"/>
        <v/>
      </c>
      <c r="V214" s="2" t="str">
        <f t="shared" si="38"/>
        <v/>
      </c>
    </row>
    <row r="215" spans="18:22">
      <c r="R215" s="4" t="str">
        <f t="shared" si="34"/>
        <v/>
      </c>
      <c r="S215" s="37" t="str">
        <f t="shared" si="35"/>
        <v/>
      </c>
      <c r="T215" s="18" t="str">
        <f t="shared" si="36"/>
        <v/>
      </c>
      <c r="U215" s="4" t="str">
        <f t="shared" si="37"/>
        <v/>
      </c>
      <c r="V215" s="2" t="str">
        <f t="shared" si="38"/>
        <v/>
      </c>
    </row>
    <row r="216" spans="18:22">
      <c r="R216" s="4" t="str">
        <f t="shared" si="34"/>
        <v/>
      </c>
      <c r="S216" s="37" t="str">
        <f t="shared" si="35"/>
        <v/>
      </c>
      <c r="T216" s="18" t="str">
        <f t="shared" si="36"/>
        <v/>
      </c>
      <c r="U216" s="4" t="str">
        <f t="shared" si="37"/>
        <v/>
      </c>
      <c r="V216" s="2" t="str">
        <f t="shared" si="38"/>
        <v/>
      </c>
    </row>
    <row r="217" spans="18:22">
      <c r="R217" s="4" t="str">
        <f t="shared" si="34"/>
        <v/>
      </c>
      <c r="S217" s="37" t="str">
        <f t="shared" si="35"/>
        <v/>
      </c>
      <c r="T217" s="18" t="str">
        <f t="shared" si="36"/>
        <v/>
      </c>
      <c r="U217" s="4" t="str">
        <f t="shared" si="37"/>
        <v/>
      </c>
      <c r="V217" s="2" t="str">
        <f t="shared" si="38"/>
        <v/>
      </c>
    </row>
    <row r="218" spans="18:22">
      <c r="R218" s="4" t="str">
        <f t="shared" si="34"/>
        <v/>
      </c>
      <c r="S218" s="37" t="str">
        <f t="shared" si="35"/>
        <v/>
      </c>
      <c r="T218" s="18" t="str">
        <f t="shared" si="36"/>
        <v/>
      </c>
      <c r="U218" s="4" t="str">
        <f t="shared" si="37"/>
        <v/>
      </c>
      <c r="V218" s="2" t="str">
        <f t="shared" si="38"/>
        <v/>
      </c>
    </row>
    <row r="219" spans="18:22">
      <c r="R219" s="4" t="str">
        <f t="shared" si="34"/>
        <v/>
      </c>
      <c r="S219" s="37" t="str">
        <f t="shared" si="35"/>
        <v/>
      </c>
      <c r="T219" s="18" t="str">
        <f t="shared" si="36"/>
        <v/>
      </c>
      <c r="U219" s="4" t="str">
        <f t="shared" si="37"/>
        <v/>
      </c>
      <c r="V219" s="2" t="str">
        <f t="shared" si="38"/>
        <v/>
      </c>
    </row>
    <row r="220" spans="18:22">
      <c r="R220" s="4" t="str">
        <f t="shared" si="34"/>
        <v/>
      </c>
      <c r="S220" s="37" t="str">
        <f t="shared" si="35"/>
        <v/>
      </c>
      <c r="T220" s="18" t="str">
        <f t="shared" si="36"/>
        <v/>
      </c>
      <c r="U220" s="4" t="str">
        <f t="shared" si="37"/>
        <v/>
      </c>
      <c r="V220" s="2" t="str">
        <f t="shared" si="38"/>
        <v/>
      </c>
    </row>
    <row r="221" spans="18:22">
      <c r="R221" s="4" t="str">
        <f t="shared" si="34"/>
        <v/>
      </c>
      <c r="S221" s="37" t="str">
        <f t="shared" si="35"/>
        <v/>
      </c>
      <c r="T221" s="18" t="str">
        <f t="shared" si="36"/>
        <v/>
      </c>
      <c r="U221" s="4" t="str">
        <f t="shared" si="37"/>
        <v/>
      </c>
      <c r="V221" s="2" t="str">
        <f t="shared" si="38"/>
        <v/>
      </c>
    </row>
    <row r="222" spans="18:22">
      <c r="R222" s="4" t="str">
        <f t="shared" si="34"/>
        <v/>
      </c>
      <c r="S222" s="37" t="str">
        <f t="shared" si="35"/>
        <v/>
      </c>
      <c r="T222" s="18" t="str">
        <f t="shared" si="36"/>
        <v/>
      </c>
      <c r="U222" s="4" t="str">
        <f t="shared" si="37"/>
        <v/>
      </c>
      <c r="V222" s="2" t="str">
        <f t="shared" si="38"/>
        <v/>
      </c>
    </row>
    <row r="223" spans="18:22">
      <c r="R223" s="4" t="str">
        <f t="shared" si="34"/>
        <v/>
      </c>
      <c r="S223" s="37" t="str">
        <f t="shared" si="35"/>
        <v/>
      </c>
      <c r="T223" s="18" t="str">
        <f t="shared" si="36"/>
        <v/>
      </c>
      <c r="U223" s="4" t="str">
        <f t="shared" si="37"/>
        <v/>
      </c>
      <c r="V223" s="2" t="str">
        <f t="shared" si="38"/>
        <v/>
      </c>
    </row>
    <row r="224" spans="18:22">
      <c r="R224" s="4" t="str">
        <f t="shared" si="34"/>
        <v/>
      </c>
      <c r="S224" s="37" t="str">
        <f t="shared" si="35"/>
        <v/>
      </c>
      <c r="T224" s="18" t="str">
        <f t="shared" si="36"/>
        <v/>
      </c>
      <c r="U224" s="4" t="str">
        <f t="shared" si="37"/>
        <v/>
      </c>
      <c r="V224" s="2" t="str">
        <f t="shared" si="38"/>
        <v/>
      </c>
    </row>
    <row r="225" spans="18:23">
      <c r="R225" s="4" t="str">
        <f t="shared" si="34"/>
        <v/>
      </c>
      <c r="S225" s="37" t="str">
        <f t="shared" si="35"/>
        <v/>
      </c>
      <c r="T225" s="18" t="str">
        <f t="shared" si="36"/>
        <v/>
      </c>
      <c r="U225" s="4" t="str">
        <f t="shared" si="37"/>
        <v/>
      </c>
      <c r="V225" s="2" t="str">
        <f t="shared" si="38"/>
        <v/>
      </c>
    </row>
    <row r="226" spans="18:23">
      <c r="R226" s="4" t="str">
        <f t="shared" si="34"/>
        <v/>
      </c>
      <c r="S226" s="37" t="str">
        <f t="shared" si="35"/>
        <v/>
      </c>
      <c r="T226" s="18" t="str">
        <f t="shared" si="36"/>
        <v/>
      </c>
      <c r="U226" s="4" t="str">
        <f t="shared" si="37"/>
        <v/>
      </c>
      <c r="V226" s="2" t="str">
        <f t="shared" si="38"/>
        <v/>
      </c>
    </row>
    <row r="227" spans="18:23">
      <c r="R227" s="4" t="str">
        <f t="shared" si="34"/>
        <v/>
      </c>
      <c r="S227" s="37" t="str">
        <f t="shared" si="35"/>
        <v/>
      </c>
      <c r="T227" s="18" t="str">
        <f t="shared" si="36"/>
        <v/>
      </c>
      <c r="U227" s="4" t="str">
        <f t="shared" si="37"/>
        <v/>
      </c>
      <c r="V227" s="2" t="str">
        <f t="shared" si="38"/>
        <v/>
      </c>
    </row>
    <row r="228" spans="18:23">
      <c r="R228" s="4" t="str">
        <f t="shared" si="34"/>
        <v/>
      </c>
      <c r="S228" s="37" t="str">
        <f t="shared" si="35"/>
        <v/>
      </c>
      <c r="T228" s="18" t="str">
        <f t="shared" si="36"/>
        <v/>
      </c>
      <c r="U228" s="4" t="str">
        <f t="shared" si="37"/>
        <v/>
      </c>
      <c r="V228" s="2" t="str">
        <f t="shared" si="38"/>
        <v/>
      </c>
    </row>
    <row r="229" spans="18:23">
      <c r="R229" s="4" t="str">
        <f t="shared" si="34"/>
        <v/>
      </c>
      <c r="S229" s="37" t="str">
        <f t="shared" si="35"/>
        <v/>
      </c>
      <c r="T229" s="18" t="str">
        <f t="shared" si="36"/>
        <v/>
      </c>
      <c r="U229" s="4" t="str">
        <f t="shared" si="37"/>
        <v/>
      </c>
      <c r="V229" s="2" t="str">
        <f t="shared" si="38"/>
        <v/>
      </c>
    </row>
    <row r="230" spans="18:23">
      <c r="R230" s="4" t="str">
        <f t="shared" si="34"/>
        <v/>
      </c>
      <c r="S230" s="37" t="str">
        <f t="shared" si="35"/>
        <v/>
      </c>
      <c r="T230" s="18" t="str">
        <f t="shared" si="36"/>
        <v/>
      </c>
      <c r="U230" s="4" t="str">
        <f t="shared" si="37"/>
        <v/>
      </c>
      <c r="V230" s="2" t="str">
        <f t="shared" si="38"/>
        <v/>
      </c>
    </row>
    <row r="231" spans="18:23">
      <c r="R231" s="4" t="str">
        <f t="shared" si="34"/>
        <v/>
      </c>
      <c r="S231" s="37" t="str">
        <f t="shared" si="35"/>
        <v/>
      </c>
      <c r="T231" s="18" t="str">
        <f t="shared" si="36"/>
        <v/>
      </c>
      <c r="U231" s="4" t="str">
        <f t="shared" si="37"/>
        <v/>
      </c>
      <c r="V231" s="2" t="str">
        <f t="shared" si="38"/>
        <v/>
      </c>
    </row>
    <row r="232" spans="18:23">
      <c r="S232" s="37"/>
    </row>
    <row r="233" spans="18:23">
      <c r="S233" s="37"/>
    </row>
    <row r="234" spans="18:23">
      <c r="S234" s="37"/>
    </row>
    <row r="235" spans="18:23">
      <c r="S235" s="37"/>
      <c r="V235" s="2"/>
      <c r="W235" s="2"/>
    </row>
    <row r="236" spans="18:23">
      <c r="S236" s="37"/>
    </row>
    <row r="237" spans="18:23">
      <c r="S237" s="37"/>
    </row>
    <row r="238" spans="18:23">
      <c r="S238" s="37"/>
    </row>
    <row r="239" spans="18:23">
      <c r="S239" s="37"/>
    </row>
    <row r="240" spans="18:23">
      <c r="S240" s="37"/>
    </row>
  </sheetData>
  <mergeCells count="1">
    <mergeCell ref="C7:E7"/>
  </mergeCells>
  <phoneticPr fontId="3" type="noConversion"/>
  <pageMargins left="0.17" right="0.17" top="0.984251969" bottom="0.984251969" header="0.4921259845" footer="0.4921259845"/>
  <pageSetup paperSize="9" scale="83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A1:E19"/>
  <sheetViews>
    <sheetView workbookViewId="0">
      <selection activeCell="A7" sqref="A7"/>
    </sheetView>
  </sheetViews>
  <sheetFormatPr baseColWidth="10" defaultRowHeight="12.75"/>
  <cols>
    <col min="1" max="1" width="18" style="60" customWidth="1"/>
    <col min="2" max="2" width="15.42578125" style="60" customWidth="1"/>
    <col min="3" max="16384" width="11.42578125" style="60"/>
  </cols>
  <sheetData>
    <row r="1" spans="1:5">
      <c r="A1" s="79" t="s">
        <v>33</v>
      </c>
      <c r="B1" s="58"/>
      <c r="C1" s="77">
        <f>+SAISIE!C3</f>
        <v>41334</v>
      </c>
      <c r="D1" s="78" t="s">
        <v>32</v>
      </c>
      <c r="E1" s="92">
        <f>+SAISIE!C5</f>
        <v>41425</v>
      </c>
    </row>
    <row r="2" spans="1:5">
      <c r="A2" s="58"/>
      <c r="B2" s="58"/>
      <c r="C2" s="58"/>
    </row>
    <row r="3" spans="1:5">
      <c r="A3" s="58" t="str">
        <f>+SAISIE!C10</f>
        <v>TEST</v>
      </c>
      <c r="C3" s="58"/>
    </row>
    <row r="4" spans="1:5" ht="13.5" thickBot="1">
      <c r="A4" s="59"/>
      <c r="B4" s="61"/>
      <c r="C4" s="61"/>
    </row>
    <row r="5" spans="1:5" ht="14.25" thickTop="1" thickBot="1">
      <c r="A5" s="62"/>
      <c r="B5" s="80" t="s">
        <v>2</v>
      </c>
      <c r="C5" s="81"/>
      <c r="D5" s="81"/>
      <c r="E5" s="63" t="s">
        <v>4</v>
      </c>
    </row>
    <row r="6" spans="1:5" ht="41.25" customHeight="1">
      <c r="A6" s="64" t="s">
        <v>1</v>
      </c>
      <c r="B6" s="65" t="str">
        <f>+SAISIE!C15</f>
        <v>VENTES 19.6 %</v>
      </c>
      <c r="C6" s="65" t="str">
        <f>+SAISIE!D15</f>
        <v>VENTES 7%</v>
      </c>
      <c r="D6" s="65" t="str">
        <f>+mars!E8</f>
        <v>VENTES 5,5%</v>
      </c>
      <c r="E6" s="66" t="s">
        <v>2</v>
      </c>
    </row>
    <row r="7" spans="1:5">
      <c r="A7" s="89">
        <f>+mars!C1</f>
        <v>41334</v>
      </c>
      <c r="B7" s="73">
        <f>+mars!C42</f>
        <v>254</v>
      </c>
      <c r="C7" s="73">
        <f>+mars!D42</f>
        <v>254</v>
      </c>
      <c r="D7" s="73">
        <f>+mars!E42</f>
        <v>254</v>
      </c>
      <c r="E7" s="67">
        <f>SUM(B7:D7)</f>
        <v>762</v>
      </c>
    </row>
    <row r="8" spans="1:5">
      <c r="A8" s="90">
        <f>+avril!C1</f>
        <v>41365</v>
      </c>
      <c r="B8" s="68">
        <f>+avril!C42</f>
        <v>254</v>
      </c>
      <c r="C8" s="68">
        <f>+avril!D42</f>
        <v>0</v>
      </c>
      <c r="D8" s="68">
        <f>+avril!E42</f>
        <v>0</v>
      </c>
      <c r="E8" s="67">
        <f t="shared" ref="E8:E18" si="0">SUM(B8:D8)</f>
        <v>254</v>
      </c>
    </row>
    <row r="9" spans="1:5">
      <c r="A9" s="90">
        <f>+mai!C1</f>
        <v>41395</v>
      </c>
      <c r="B9" s="68">
        <f>+mai!C42</f>
        <v>254</v>
      </c>
      <c r="C9" s="68">
        <f>+mai!D42</f>
        <v>0</v>
      </c>
      <c r="D9" s="68">
        <f>+mai!E42</f>
        <v>0</v>
      </c>
      <c r="E9" s="67">
        <f t="shared" si="0"/>
        <v>254</v>
      </c>
    </row>
    <row r="10" spans="1:5">
      <c r="A10" s="90">
        <f>+juin!C1</f>
        <v>41426</v>
      </c>
      <c r="B10" s="68">
        <f>+juin!C42</f>
        <v>254</v>
      </c>
      <c r="C10" s="68">
        <f>+juin!D42</f>
        <v>0</v>
      </c>
      <c r="D10" s="68">
        <f>+juin!E42</f>
        <v>0</v>
      </c>
      <c r="E10" s="67">
        <f t="shared" si="0"/>
        <v>254</v>
      </c>
    </row>
    <row r="11" spans="1:5">
      <c r="A11" s="90">
        <f>+juillet!C1</f>
        <v>41456</v>
      </c>
      <c r="B11" s="68">
        <f>+juillet!C42</f>
        <v>254</v>
      </c>
      <c r="C11" s="68">
        <f>+juillet!D42</f>
        <v>0</v>
      </c>
      <c r="D11" s="68">
        <f>+juillet!E42</f>
        <v>0</v>
      </c>
      <c r="E11" s="67">
        <f t="shared" si="0"/>
        <v>254</v>
      </c>
    </row>
    <row r="12" spans="1:5">
      <c r="A12" s="90">
        <f>+août!C1</f>
        <v>41487</v>
      </c>
      <c r="B12" s="68">
        <f>+août!C42</f>
        <v>254</v>
      </c>
      <c r="C12" s="68">
        <f>+août!D42</f>
        <v>0</v>
      </c>
      <c r="D12" s="68">
        <f>+août!E42</f>
        <v>0</v>
      </c>
      <c r="E12" s="67">
        <f t="shared" si="0"/>
        <v>254</v>
      </c>
    </row>
    <row r="13" spans="1:5">
      <c r="A13" s="90">
        <f>+septembre!C1</f>
        <v>41518</v>
      </c>
      <c r="B13" s="68">
        <f>+septembre!C42</f>
        <v>254</v>
      </c>
      <c r="C13" s="68">
        <f>+septembre!D42</f>
        <v>0</v>
      </c>
      <c r="D13" s="68">
        <f>+septembre!E42</f>
        <v>0</v>
      </c>
      <c r="E13" s="67">
        <f t="shared" si="0"/>
        <v>254</v>
      </c>
    </row>
    <row r="14" spans="1:5">
      <c r="A14" s="90">
        <f>+octobre!C1</f>
        <v>41548</v>
      </c>
      <c r="B14" s="68">
        <f>+octobre!C42</f>
        <v>254</v>
      </c>
      <c r="C14" s="68">
        <f>+octobre!D42</f>
        <v>0</v>
      </c>
      <c r="D14" s="68">
        <f>+octobre!E42</f>
        <v>0</v>
      </c>
      <c r="E14" s="67">
        <f t="shared" si="0"/>
        <v>254</v>
      </c>
    </row>
    <row r="15" spans="1:5">
      <c r="A15" s="90">
        <f>+novembre!C1</f>
        <v>41579</v>
      </c>
      <c r="B15" s="68">
        <f>+novembre!C42</f>
        <v>254</v>
      </c>
      <c r="C15" s="68">
        <f>+novembre!D42</f>
        <v>0</v>
      </c>
      <c r="D15" s="68">
        <f>+novembre!E42</f>
        <v>0</v>
      </c>
      <c r="E15" s="67">
        <f t="shared" si="0"/>
        <v>254</v>
      </c>
    </row>
    <row r="16" spans="1:5">
      <c r="A16" s="90">
        <f>+décembre!C1</f>
        <v>41609</v>
      </c>
      <c r="B16" s="68">
        <f>+décembre!C42</f>
        <v>254</v>
      </c>
      <c r="C16" s="68">
        <f>+décembre!D42</f>
        <v>0</v>
      </c>
      <c r="D16" s="68">
        <f>+décembre!E42</f>
        <v>0</v>
      </c>
      <c r="E16" s="67">
        <f t="shared" si="0"/>
        <v>254</v>
      </c>
    </row>
    <row r="17" spans="1:5">
      <c r="A17" s="90">
        <f>+janvier!C1</f>
        <v>41640</v>
      </c>
      <c r="B17" s="68">
        <f>+janvier!C42</f>
        <v>254</v>
      </c>
      <c r="C17" s="68">
        <f>+janvier!D42</f>
        <v>0</v>
      </c>
      <c r="D17" s="68">
        <f>+janvier!E42</f>
        <v>0</v>
      </c>
      <c r="E17" s="67">
        <f t="shared" si="0"/>
        <v>254</v>
      </c>
    </row>
    <row r="18" spans="1:5" ht="13.5" thickBot="1">
      <c r="A18" s="91">
        <f>+février!C1</f>
        <v>41671</v>
      </c>
      <c r="B18" s="69">
        <f>+février!C42</f>
        <v>254</v>
      </c>
      <c r="C18" s="69">
        <f>+février!D42</f>
        <v>254</v>
      </c>
      <c r="D18" s="69">
        <f>+février!E42</f>
        <v>254</v>
      </c>
      <c r="E18" s="67">
        <f t="shared" si="0"/>
        <v>762</v>
      </c>
    </row>
    <row r="19" spans="1:5" ht="14.25" thickTop="1" thickBot="1">
      <c r="A19" s="72" t="s">
        <v>29</v>
      </c>
      <c r="B19" s="70">
        <f>SUM(B7:B18)</f>
        <v>3048</v>
      </c>
      <c r="C19" s="70">
        <f>SUM(C7:C18)</f>
        <v>508</v>
      </c>
      <c r="D19" s="70">
        <f>SUM(D7:D18)</f>
        <v>508</v>
      </c>
      <c r="E19" s="71">
        <f>SUM(E7:E18)</f>
        <v>4064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12</vt:i4>
      </vt:variant>
    </vt:vector>
  </HeadingPairs>
  <TitlesOfParts>
    <vt:vector size="26" baseType="lpstr">
      <vt:lpstr>SAISIE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janvier</vt:lpstr>
      <vt:lpstr>février</vt:lpstr>
      <vt:lpstr>RECAP</vt:lpstr>
      <vt:lpstr>août!Zone_d_impression</vt:lpstr>
      <vt:lpstr>avril!Zone_d_impression</vt:lpstr>
      <vt:lpstr>décembre!Zone_d_impression</vt:lpstr>
      <vt:lpstr>février!Zone_d_impression</vt:lpstr>
      <vt:lpstr>janvier!Zone_d_impression</vt:lpstr>
      <vt:lpstr>juillet!Zone_d_impression</vt:lpstr>
      <vt:lpstr>juin!Zone_d_impression</vt:lpstr>
      <vt:lpstr>mai!Zone_d_impression</vt:lpstr>
      <vt:lpstr>mars!Zone_d_impression</vt:lpstr>
      <vt:lpstr>novembre!Zone_d_impression</vt:lpstr>
      <vt:lpstr>octobre!Zone_d_impression</vt:lpstr>
      <vt:lpstr>septembre!Zone_d_impression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Util03</dc:creator>
  <cp:lastModifiedBy>guy</cp:lastModifiedBy>
  <cp:lastPrinted>2013-06-03T07:08:13Z</cp:lastPrinted>
  <dcterms:created xsi:type="dcterms:W3CDTF">2004-06-28T08:46:18Z</dcterms:created>
  <dcterms:modified xsi:type="dcterms:W3CDTF">2013-06-04T21:26:02Z</dcterms:modified>
</cp:coreProperties>
</file>