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D:\Users\guy\Documents\"/>
    </mc:Choice>
  </mc:AlternateContent>
  <bookViews>
    <workbookView xWindow="0" yWindow="0" windowWidth="23040" windowHeight="9408"/>
  </bookViews>
  <sheets>
    <sheet name="Feuil1" sheetId="1" r:id="rId1"/>
  </sheets>
  <functionGroups builtInGroupCount="18"/>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1" i="1" l="1"/>
  <c r="I11" i="1"/>
  <c r="F11" i="1"/>
  <c r="C11" i="1"/>
  <c r="A11" i="1"/>
  <c r="E32" i="1"/>
  <c r="E8" i="1"/>
  <c r="D15" i="1" l="1"/>
  <c r="E15" i="1" s="1"/>
  <c r="D19" i="1"/>
  <c r="D23" i="1"/>
  <c r="E23" i="1" s="1"/>
  <c r="D27" i="1"/>
  <c r="E27" i="1" s="1"/>
  <c r="D16" i="1"/>
  <c r="E16" i="1" s="1"/>
  <c r="D20" i="1"/>
  <c r="D24" i="1"/>
  <c r="E24" i="1" s="1"/>
  <c r="D28" i="1"/>
  <c r="E28" i="1" s="1"/>
  <c r="D13" i="1"/>
  <c r="D17" i="1"/>
  <c r="D21" i="1"/>
  <c r="E21" i="1" s="1"/>
  <c r="D25" i="1"/>
  <c r="E25" i="1" s="1"/>
  <c r="D29" i="1"/>
  <c r="E29" i="1" s="1"/>
  <c r="D14" i="1"/>
  <c r="E14" i="1" s="1"/>
  <c r="D18" i="1"/>
  <c r="E18" i="1" s="1"/>
  <c r="D22" i="1"/>
  <c r="E22" i="1" s="1"/>
  <c r="D26" i="1"/>
  <c r="E26" i="1" s="1"/>
  <c r="D12" i="1"/>
  <c r="E12" i="1" s="1"/>
  <c r="E19" i="1"/>
  <c r="E17" i="1"/>
  <c r="E20" i="1"/>
  <c r="E13" i="1"/>
  <c r="H8" i="1"/>
  <c r="G29" i="1" l="1"/>
  <c r="H29" i="1" s="1"/>
  <c r="G25" i="1"/>
  <c r="G21" i="1"/>
  <c r="H21" i="1" s="1"/>
  <c r="G17" i="1"/>
  <c r="H17" i="1" s="1"/>
  <c r="G13" i="1"/>
  <c r="H13" i="1" s="1"/>
  <c r="G28" i="1"/>
  <c r="G24" i="1"/>
  <c r="H24" i="1" s="1"/>
  <c r="G20" i="1"/>
  <c r="G16" i="1"/>
  <c r="H16" i="1" s="1"/>
  <c r="G12" i="1"/>
  <c r="G27" i="1"/>
  <c r="H27" i="1" s="1"/>
  <c r="G23" i="1"/>
  <c r="H23" i="1" s="1"/>
  <c r="G19" i="1"/>
  <c r="H19" i="1" s="1"/>
  <c r="G15" i="1"/>
  <c r="G26" i="1"/>
  <c r="H26" i="1" s="1"/>
  <c r="G22" i="1"/>
  <c r="H22" i="1" s="1"/>
  <c r="G18" i="1"/>
  <c r="H18" i="1" s="1"/>
  <c r="G14" i="1"/>
  <c r="H28" i="1"/>
  <c r="H15" i="1"/>
  <c r="E30" i="1"/>
  <c r="E31" i="1" s="1"/>
  <c r="D11" i="1"/>
  <c r="H25" i="1"/>
  <c r="H20" i="1"/>
  <c r="H14" i="1"/>
  <c r="K8" i="1"/>
  <c r="J27" i="1" l="1"/>
  <c r="J23" i="1"/>
  <c r="J19" i="1"/>
  <c r="J15" i="1"/>
  <c r="J26" i="1"/>
  <c r="J22" i="1"/>
  <c r="J18" i="1"/>
  <c r="J14" i="1"/>
  <c r="J29" i="1"/>
  <c r="J25" i="1"/>
  <c r="J21" i="1"/>
  <c r="J17" i="1"/>
  <c r="J13" i="1"/>
  <c r="J28" i="1"/>
  <c r="J24" i="1"/>
  <c r="J20" i="1"/>
  <c r="J16" i="1"/>
  <c r="J12" i="1"/>
  <c r="G11" i="1"/>
  <c r="H12" i="1"/>
  <c r="H30" i="1" s="1"/>
  <c r="H31" i="1" s="1"/>
  <c r="N8" i="1"/>
  <c r="H32" i="1"/>
  <c r="M29" i="1" l="1"/>
  <c r="M25" i="1"/>
  <c r="M21" i="1"/>
  <c r="M17" i="1"/>
  <c r="M13" i="1"/>
  <c r="M28" i="1"/>
  <c r="M24" i="1"/>
  <c r="M20" i="1"/>
  <c r="M16" i="1"/>
  <c r="M12" i="1"/>
  <c r="M27" i="1"/>
  <c r="M23" i="1"/>
  <c r="M19" i="1"/>
  <c r="M15" i="1"/>
  <c r="M26" i="1"/>
  <c r="M22" i="1"/>
  <c r="M18" i="1"/>
  <c r="M14" i="1"/>
  <c r="K23" i="1"/>
  <c r="K17" i="1"/>
  <c r="K24" i="1"/>
  <c r="K13" i="1"/>
  <c r="K21" i="1"/>
  <c r="K26" i="1"/>
  <c r="K29" i="1"/>
  <c r="K22" i="1"/>
  <c r="K27" i="1"/>
  <c r="K18" i="1"/>
  <c r="K14" i="1"/>
  <c r="K25" i="1"/>
  <c r="K16" i="1"/>
  <c r="K20" i="1"/>
  <c r="K28" i="1"/>
  <c r="K19" i="1"/>
  <c r="K15" i="1"/>
  <c r="J11" i="1" l="1"/>
  <c r="K12" i="1"/>
  <c r="K30" i="1" s="1"/>
  <c r="K31" i="1" s="1"/>
  <c r="K32" i="1"/>
  <c r="N27" i="1" l="1"/>
  <c r="N18" i="1"/>
  <c r="N19" i="1"/>
  <c r="N28" i="1"/>
  <c r="N26" i="1"/>
  <c r="N21" i="1"/>
  <c r="N14" i="1"/>
  <c r="N23" i="1"/>
  <c r="N22" i="1"/>
  <c r="N17" i="1"/>
  <c r="N25" i="1"/>
  <c r="N29" i="1"/>
  <c r="N15" i="1"/>
  <c r="N20" i="1"/>
  <c r="N16" i="1"/>
  <c r="N13" i="1"/>
  <c r="N24" i="1"/>
  <c r="M11" i="1" l="1"/>
  <c r="N12" i="1"/>
  <c r="N30" i="1" s="1"/>
  <c r="N31" i="1" s="1"/>
  <c r="N32" i="1"/>
</calcChain>
</file>

<file path=xl/sharedStrings.xml><?xml version="1.0" encoding="utf-8"?>
<sst xmlns="http://schemas.openxmlformats.org/spreadsheetml/2006/main" count="36" uniqueCount="24">
  <si>
    <t>CR:</t>
  </si>
  <si>
    <t>CBA 1er tour:</t>
  </si>
  <si>
    <t>CBA 2ème tour:</t>
  </si>
  <si>
    <t>SR:</t>
  </si>
  <si>
    <t>CBA 3ème tour:</t>
  </si>
  <si>
    <t>CBA 4ème tour:</t>
  </si>
  <si>
    <t>HCP</t>
  </si>
  <si>
    <t>New Handicap:</t>
  </si>
  <si>
    <t>Par</t>
  </si>
  <si>
    <t>Stroke index</t>
  </si>
  <si>
    <t>Playing Hcp</t>
  </si>
  <si>
    <t>1st</t>
  </si>
  <si>
    <t>2nd</t>
  </si>
  <si>
    <t>3rd</t>
  </si>
  <si>
    <t>4th</t>
  </si>
  <si>
    <t>B</t>
  </si>
  <si>
    <t>N</t>
  </si>
  <si>
    <t>S</t>
  </si>
  <si>
    <t>Stableford net</t>
  </si>
  <si>
    <t>Correction CBA</t>
  </si>
  <si>
    <t>Modification HCP</t>
  </si>
  <si>
    <t>B=Bruto</t>
  </si>
  <si>
    <t>N=Netto</t>
  </si>
  <si>
    <t>S=Stableford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</si>
</sst>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7" x14ac:knownFonts="1">
    <font>
      <sz val="11"/>
      <color theme="1"/>
      <name val="Calibri"/>
      <family val="2"/>
      <scheme val="minor"/>
    </font>
    <font>
      <b/>
      <sz val="11"/>
      <color theme="1"/>
      <name val="Calibri"/>
      <family val="2"/>
      <scheme val="minor"/>
    </font>
    <font>
      <sz val="10"/>
      <color theme="1"/>
      <name val="Calibri"/>
      <family val="2"/>
      <scheme val="minor"/>
    </font>
    <font>
      <b/>
      <sz val="20"/>
      <color theme="1"/>
      <name val="Calibri"/>
      <family val="2"/>
      <scheme val="minor"/>
    </font>
    <font>
      <b/>
      <sz val="10"/>
      <color theme="0"/>
      <name val="Calibri"/>
      <family val="2"/>
      <scheme val="minor"/>
    </font>
    <font>
      <b/>
      <sz val="10"/>
      <color theme="1"/>
      <name val="Calibri"/>
      <family val="2"/>
      <scheme val="minor"/>
    </font>
    <font>
      <sz val="9"/>
      <color theme="1"/>
      <name val="Calibri"/>
      <family val="2"/>
      <scheme val="minor"/>
    </font>
  </fonts>
  <fills count="18">
    <fill>
      <patternFill patternType="none"/>
    </fill>
    <fill>
      <patternFill patternType="gray125"/>
    </fill>
    <fill>
      <patternFill patternType="solid">
        <fgColor theme="7" tint="0.39997558519241921"/>
        <bgColor indexed="64"/>
      </patternFill>
    </fill>
    <fill>
      <patternFill patternType="solid">
        <fgColor theme="7" tint="0.79998168889431442"/>
        <bgColor indexed="64"/>
      </patternFill>
    </fill>
    <fill>
      <patternFill patternType="solid">
        <fgColor theme="0" tint="-0.34998626667073579"/>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rgb="FF7030A0"/>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rgb="FF0070C0"/>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75">
    <xf numFmtId="0" fontId="0" fillId="0" borderId="0" xfId="0"/>
    <xf numFmtId="0" fontId="2" fillId="0" borderId="0" xfId="0" applyFont="1"/>
    <xf numFmtId="0" fontId="2" fillId="2" borderId="1" xfId="0" applyFont="1" applyFill="1" applyBorder="1"/>
    <xf numFmtId="0" fontId="2" fillId="3" borderId="2" xfId="0" applyFont="1" applyFill="1" applyBorder="1"/>
    <xf numFmtId="0" fontId="2" fillId="4" borderId="2" xfId="0" applyFont="1" applyFill="1" applyBorder="1"/>
    <xf numFmtId="0" fontId="2" fillId="2" borderId="2" xfId="0" applyFont="1" applyFill="1" applyBorder="1"/>
    <xf numFmtId="0" fontId="2" fillId="3" borderId="3" xfId="0" applyFont="1" applyFill="1" applyBorder="1"/>
    <xf numFmtId="0" fontId="2" fillId="0" borderId="0" xfId="0" applyFont="1" applyFill="1"/>
    <xf numFmtId="0" fontId="2" fillId="4" borderId="4" xfId="0" applyFont="1" applyFill="1" applyBorder="1"/>
    <xf numFmtId="0" fontId="2" fillId="4" borderId="0" xfId="0" applyFont="1" applyFill="1" applyBorder="1"/>
    <xf numFmtId="0" fontId="2" fillId="2" borderId="0" xfId="0" applyFont="1" applyFill="1" applyBorder="1"/>
    <xf numFmtId="0" fontId="2" fillId="3" borderId="5" xfId="0" applyFont="1" applyFill="1" applyBorder="1"/>
    <xf numFmtId="0" fontId="2" fillId="2" borderId="4" xfId="0" applyFont="1" applyFill="1" applyBorder="1"/>
    <xf numFmtId="0" fontId="2" fillId="3" borderId="0" xfId="0" applyFont="1" applyFill="1" applyBorder="1"/>
    <xf numFmtId="0" fontId="2" fillId="4" borderId="6" xfId="0" applyFont="1" applyFill="1" applyBorder="1"/>
    <xf numFmtId="0" fontId="2" fillId="4" borderId="7" xfId="0" applyFont="1" applyFill="1" applyBorder="1"/>
    <xf numFmtId="0" fontId="2" fillId="2" borderId="7" xfId="0" applyFont="1" applyFill="1" applyBorder="1"/>
    <xf numFmtId="0" fontId="2" fillId="3" borderId="8" xfId="0" applyFont="1" applyFill="1" applyBorder="1"/>
    <xf numFmtId="0" fontId="2" fillId="5" borderId="9" xfId="0" applyFont="1" applyFill="1" applyBorder="1"/>
    <xf numFmtId="0" fontId="2" fillId="6" borderId="10" xfId="0" applyFont="1" applyFill="1" applyBorder="1"/>
    <xf numFmtId="0" fontId="2" fillId="0" borderId="11" xfId="0" applyFont="1" applyBorder="1"/>
    <xf numFmtId="0" fontId="2" fillId="0" borderId="6" xfId="0" applyFont="1" applyFill="1" applyBorder="1"/>
    <xf numFmtId="1" fontId="2" fillId="0" borderId="7" xfId="0" applyNumberFormat="1" applyFont="1" applyFill="1" applyBorder="1"/>
    <xf numFmtId="1" fontId="2" fillId="0" borderId="0" xfId="0" applyNumberFormat="1" applyFont="1"/>
    <xf numFmtId="1" fontId="4" fillId="7" borderId="9" xfId="0" applyNumberFormat="1" applyFont="1" applyFill="1" applyBorder="1"/>
    <xf numFmtId="1" fontId="4" fillId="7" borderId="10" xfId="0" applyNumberFormat="1" applyFont="1" applyFill="1" applyBorder="1"/>
    <xf numFmtId="164" fontId="2" fillId="3" borderId="11" xfId="0" applyNumberFormat="1" applyFont="1" applyFill="1" applyBorder="1"/>
    <xf numFmtId="1" fontId="5" fillId="3" borderId="11" xfId="0" applyNumberFormat="1" applyFont="1" applyFill="1" applyBorder="1" applyAlignment="1">
      <alignment horizontal="center"/>
    </xf>
    <xf numFmtId="0" fontId="2" fillId="10" borderId="6" xfId="0" applyFont="1" applyFill="1" applyBorder="1" applyAlignment="1">
      <alignment horizontal="center"/>
    </xf>
    <xf numFmtId="0" fontId="2" fillId="10" borderId="7" xfId="0" applyFont="1" applyFill="1" applyBorder="1" applyAlignment="1">
      <alignment horizontal="center"/>
    </xf>
    <xf numFmtId="0" fontId="2" fillId="10" borderId="8" xfId="0" applyFont="1" applyFill="1" applyBorder="1" applyAlignment="1">
      <alignment horizontal="center"/>
    </xf>
    <xf numFmtId="0" fontId="2" fillId="8" borderId="6" xfId="0" applyFont="1" applyFill="1" applyBorder="1" applyAlignment="1">
      <alignment horizontal="center"/>
    </xf>
    <xf numFmtId="0" fontId="2" fillId="9" borderId="8" xfId="0" applyFont="1" applyFill="1" applyBorder="1" applyAlignment="1">
      <alignment horizontal="center"/>
    </xf>
    <xf numFmtId="0" fontId="2" fillId="11" borderId="9" xfId="0" applyFont="1" applyFill="1" applyBorder="1"/>
    <xf numFmtId="0" fontId="2" fillId="12" borderId="10" xfId="0" applyFont="1" applyFill="1" applyBorder="1"/>
    <xf numFmtId="0" fontId="2" fillId="8" borderId="4" xfId="0" applyFont="1" applyFill="1" applyBorder="1" applyAlignment="1">
      <alignment horizontal="center"/>
    </xf>
    <xf numFmtId="0" fontId="2" fillId="9" borderId="5" xfId="0" applyFont="1" applyFill="1" applyBorder="1" applyAlignment="1">
      <alignment horizontal="center"/>
    </xf>
    <xf numFmtId="0" fontId="2" fillId="11" borderId="4" xfId="0" applyFont="1" applyFill="1" applyBorder="1"/>
    <xf numFmtId="0" fontId="2" fillId="12" borderId="0" xfId="0" applyFont="1" applyFill="1" applyBorder="1"/>
    <xf numFmtId="0" fontId="2" fillId="0" borderId="5" xfId="0" applyFont="1" applyBorder="1"/>
    <xf numFmtId="0" fontId="2" fillId="11" borderId="6" xfId="0" applyFont="1" applyFill="1" applyBorder="1"/>
    <xf numFmtId="0" fontId="2" fillId="0" borderId="8" xfId="0" applyFont="1" applyBorder="1"/>
    <xf numFmtId="0" fontId="4" fillId="13" borderId="4" xfId="0" applyFont="1" applyFill="1" applyBorder="1"/>
    <xf numFmtId="0" fontId="4" fillId="13" borderId="5" xfId="0" applyFont="1" applyFill="1" applyBorder="1"/>
    <xf numFmtId="0" fontId="2" fillId="0" borderId="1" xfId="0" applyFont="1" applyBorder="1"/>
    <xf numFmtId="0" fontId="2" fillId="0" borderId="2" xfId="0" applyFont="1" applyBorder="1"/>
    <xf numFmtId="0" fontId="2" fillId="14" borderId="6" xfId="0" applyFont="1" applyFill="1" applyBorder="1"/>
    <xf numFmtId="0" fontId="2" fillId="14" borderId="8" xfId="0" applyFont="1" applyFill="1" applyBorder="1"/>
    <xf numFmtId="0" fontId="2" fillId="0" borderId="7" xfId="0" applyFont="1" applyFill="1" applyBorder="1"/>
    <xf numFmtId="0" fontId="2" fillId="0" borderId="7" xfId="0" applyFont="1" applyBorder="1"/>
    <xf numFmtId="0" fontId="6" fillId="16" borderId="9" xfId="0" applyFont="1" applyFill="1" applyBorder="1"/>
    <xf numFmtId="0" fontId="6" fillId="16" borderId="11" xfId="0" applyFont="1" applyFill="1" applyBorder="1"/>
    <xf numFmtId="0" fontId="2" fillId="0" borderId="0" xfId="0" applyFont="1" applyAlignment="1">
      <alignment horizontal="center" vertical="center"/>
    </xf>
    <xf numFmtId="0" fontId="2" fillId="12" borderId="7" xfId="0" applyFont="1" applyFill="1" applyBorder="1"/>
    <xf numFmtId="0" fontId="2" fillId="16" borderId="12" xfId="0" applyFont="1" applyFill="1" applyBorder="1"/>
    <xf numFmtId="0" fontId="2" fillId="15" borderId="13" xfId="0" applyFont="1" applyFill="1" applyBorder="1"/>
    <xf numFmtId="164" fontId="2" fillId="16" borderId="12" xfId="0" applyNumberFormat="1" applyFont="1" applyFill="1" applyBorder="1"/>
    <xf numFmtId="0" fontId="2" fillId="0" borderId="0" xfId="0" applyFont="1" applyAlignment="1">
      <alignment horizontal="center" vertical="center"/>
    </xf>
    <xf numFmtId="0" fontId="4" fillId="17" borderId="4" xfId="0" applyFont="1" applyFill="1" applyBorder="1" applyAlignment="1">
      <alignment horizontal="center"/>
    </xf>
    <xf numFmtId="0" fontId="4" fillId="17" borderId="0" xfId="0" applyFont="1" applyFill="1" applyBorder="1" applyAlignment="1">
      <alignment horizontal="center"/>
    </xf>
    <xf numFmtId="0" fontId="4" fillId="17" borderId="5" xfId="0" applyFont="1" applyFill="1" applyBorder="1" applyAlignment="1">
      <alignment horizontal="center"/>
    </xf>
    <xf numFmtId="0" fontId="4" fillId="17" borderId="6" xfId="0" applyFont="1" applyFill="1" applyBorder="1" applyAlignment="1">
      <alignment horizontal="center"/>
    </xf>
    <xf numFmtId="0" fontId="4" fillId="17" borderId="7" xfId="0" applyFont="1" applyFill="1" applyBorder="1" applyAlignment="1">
      <alignment horizontal="center"/>
    </xf>
    <xf numFmtId="0" fontId="4" fillId="17" borderId="8" xfId="0" applyFont="1" applyFill="1" applyBorder="1" applyAlignment="1">
      <alignment horizontal="center"/>
    </xf>
    <xf numFmtId="0" fontId="3" fillId="0" borderId="0" xfId="0" applyFont="1" applyFill="1" applyAlignment="1">
      <alignment horizontal="center"/>
    </xf>
    <xf numFmtId="0" fontId="1" fillId="0" borderId="0" xfId="0" applyFont="1" applyFill="1" applyAlignment="1">
      <alignment horizontal="center"/>
    </xf>
    <xf numFmtId="0" fontId="2" fillId="8" borderId="1" xfId="0" applyFont="1" applyFill="1" applyBorder="1" applyAlignment="1">
      <alignment horizontal="center" vertical="center"/>
    </xf>
    <xf numFmtId="0" fontId="2" fillId="8" borderId="4" xfId="0" applyFont="1" applyFill="1" applyBorder="1" applyAlignment="1">
      <alignment horizontal="center" vertical="center"/>
    </xf>
    <xf numFmtId="0" fontId="2" fillId="9" borderId="3" xfId="0" applyFont="1" applyFill="1" applyBorder="1" applyAlignment="1">
      <alignment horizontal="center" wrapText="1"/>
    </xf>
    <xf numFmtId="0" fontId="2" fillId="9" borderId="5" xfId="0" applyFont="1" applyFill="1" applyBorder="1" applyAlignment="1">
      <alignment horizontal="center" wrapText="1"/>
    </xf>
    <xf numFmtId="0" fontId="5" fillId="10" borderId="1" xfId="0" applyFont="1" applyFill="1" applyBorder="1" applyAlignment="1">
      <alignment horizontal="center"/>
    </xf>
    <xf numFmtId="0" fontId="5" fillId="10" borderId="2" xfId="0" applyFont="1" applyFill="1" applyBorder="1" applyAlignment="1">
      <alignment horizontal="center"/>
    </xf>
    <xf numFmtId="0" fontId="5" fillId="10" borderId="3" xfId="0" applyFont="1" applyFill="1" applyBorder="1" applyAlignment="1">
      <alignment horizontal="center"/>
    </xf>
    <xf numFmtId="0" fontId="2" fillId="10" borderId="9" xfId="0" applyFont="1" applyFill="1" applyBorder="1" applyAlignment="1">
      <alignment horizontal="left"/>
    </xf>
    <xf numFmtId="0" fontId="2" fillId="10" borderId="10" xfId="0" applyFont="1" applyFill="1" applyBorder="1" applyAlignment="1">
      <alignment horizontal="left"/>
    </xf>
  </cellXfs>
  <cellStyles count="1">
    <cellStyle name="Normal" xfId="0" builtinId="0"/>
  </cellStyles>
  <dxfs count="0"/>
  <tableStyles count="0" defaultTableStyle="TableStyleMedium2" defaultPivotStyle="PivotStyleLight16"/>
  <colors>
    <mruColors>
      <color rgb="FFFFC1D6"/>
      <color rgb="FFFFA3C2"/>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98611</xdr:colOff>
      <xdr:row>36</xdr:row>
      <xdr:rowOff>143435</xdr:rowOff>
    </xdr:from>
    <xdr:to>
      <xdr:col>7</xdr:col>
      <xdr:colOff>116541</xdr:colOff>
      <xdr:row>40</xdr:row>
      <xdr:rowOff>35859</xdr:rowOff>
    </xdr:to>
    <xdr:sp macro="" textlink="">
      <xdr:nvSpPr>
        <xdr:cNvPr id="4" name="ZoneTexte 3"/>
        <xdr:cNvSpPr txBox="1"/>
      </xdr:nvSpPr>
      <xdr:spPr>
        <a:xfrm>
          <a:off x="98611" y="6615953"/>
          <a:ext cx="2572871" cy="609600"/>
        </a:xfrm>
        <a:prstGeom prst="rect">
          <a:avLst/>
        </a:prstGeom>
        <a:solidFill>
          <a:schemeClr val="lt1"/>
        </a:solidFill>
        <a:ln w="254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100"/>
            <a:t>Dans E32 la formule est:</a:t>
          </a:r>
        </a:p>
        <a:p>
          <a:r>
            <a:rPr lang="fr-CH" sz="1100"/>
            <a:t>=SI(C11=0;0;NouveauHCP($D$6;36;E31))</a:t>
          </a:r>
        </a:p>
      </xdr:txBody>
    </xdr:sp>
    <xdr:clientData/>
  </xdr:twoCellAnchor>
  <xdr:twoCellAnchor>
    <xdr:from>
      <xdr:col>3</xdr:col>
      <xdr:colOff>156882</xdr:colOff>
      <xdr:row>32</xdr:row>
      <xdr:rowOff>26894</xdr:rowOff>
    </xdr:from>
    <xdr:to>
      <xdr:col>4</xdr:col>
      <xdr:colOff>125506</xdr:colOff>
      <xdr:row>36</xdr:row>
      <xdr:rowOff>143435</xdr:rowOff>
    </xdr:to>
    <xdr:cxnSp macro="">
      <xdr:nvCxnSpPr>
        <xdr:cNvPr id="5" name="Connecteur droit avec flèche 4"/>
        <xdr:cNvCxnSpPr>
          <a:stCxn id="4" idx="0"/>
        </xdr:cNvCxnSpPr>
      </xdr:nvCxnSpPr>
      <xdr:spPr>
        <a:xfrm flipV="1">
          <a:off x="1385047" y="5782235"/>
          <a:ext cx="300318" cy="833718"/>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116541</xdr:colOff>
      <xdr:row>41</xdr:row>
      <xdr:rowOff>134471</xdr:rowOff>
    </xdr:from>
    <xdr:to>
      <xdr:col>13</xdr:col>
      <xdr:colOff>26894</xdr:colOff>
      <xdr:row>45</xdr:row>
      <xdr:rowOff>89647</xdr:rowOff>
    </xdr:to>
    <xdr:sp macro="" textlink="">
      <xdr:nvSpPr>
        <xdr:cNvPr id="7" name="ZoneTexte 6"/>
        <xdr:cNvSpPr txBox="1"/>
      </xdr:nvSpPr>
      <xdr:spPr>
        <a:xfrm>
          <a:off x="2008094" y="7503459"/>
          <a:ext cx="2563906" cy="672353"/>
        </a:xfrm>
        <a:prstGeom prst="rect">
          <a:avLst/>
        </a:prstGeom>
        <a:solidFill>
          <a:schemeClr val="lt1"/>
        </a:solidFill>
        <a:ln w="254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100"/>
            <a:t>Pour que la formule fonctionne dans</a:t>
          </a:r>
          <a:r>
            <a:rPr lang="fr-CH" sz="1100" baseline="0"/>
            <a:t> les autres cellules j'ai modifié ainsi:</a:t>
          </a:r>
        </a:p>
        <a:p>
          <a:r>
            <a:rPr lang="fr-CH" sz="1100"/>
            <a:t>=SI(F11=0;0;NouveauHCP(</a:t>
          </a:r>
          <a:r>
            <a:rPr lang="fr-CH" sz="1100" b="1"/>
            <a:t>E32</a:t>
          </a:r>
          <a:r>
            <a:rPr lang="fr-CH" sz="1100"/>
            <a:t>;36;H31))</a:t>
          </a:r>
        </a:p>
      </xdr:txBody>
    </xdr:sp>
    <xdr:clientData/>
  </xdr:twoCellAnchor>
  <xdr:twoCellAnchor>
    <xdr:from>
      <xdr:col>7</xdr:col>
      <xdr:colOff>197224</xdr:colOff>
      <xdr:row>32</xdr:row>
      <xdr:rowOff>44824</xdr:rowOff>
    </xdr:from>
    <xdr:to>
      <xdr:col>9</xdr:col>
      <xdr:colOff>71718</xdr:colOff>
      <xdr:row>41</xdr:row>
      <xdr:rowOff>134471</xdr:rowOff>
    </xdr:to>
    <xdr:cxnSp macro="">
      <xdr:nvCxnSpPr>
        <xdr:cNvPr id="8" name="Connecteur droit avec flèche 7"/>
        <xdr:cNvCxnSpPr>
          <a:stCxn id="7" idx="0"/>
        </xdr:cNvCxnSpPr>
      </xdr:nvCxnSpPr>
      <xdr:spPr>
        <a:xfrm flipH="1" flipV="1">
          <a:off x="2752165" y="5800165"/>
          <a:ext cx="537882" cy="1703294"/>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546847</xdr:colOff>
      <xdr:row>35</xdr:row>
      <xdr:rowOff>53788</xdr:rowOff>
    </xdr:from>
    <xdr:to>
      <xdr:col>17</xdr:col>
      <xdr:colOff>753036</xdr:colOff>
      <xdr:row>38</xdr:row>
      <xdr:rowOff>125506</xdr:rowOff>
    </xdr:to>
    <xdr:sp macro="" textlink="">
      <xdr:nvSpPr>
        <xdr:cNvPr id="11" name="ZoneTexte 10"/>
        <xdr:cNvSpPr txBox="1"/>
      </xdr:nvSpPr>
      <xdr:spPr>
        <a:xfrm>
          <a:off x="5423647" y="6347012"/>
          <a:ext cx="2572871" cy="609600"/>
        </a:xfrm>
        <a:prstGeom prst="rect">
          <a:avLst/>
        </a:prstGeom>
        <a:solidFill>
          <a:schemeClr val="lt1"/>
        </a:solidFill>
        <a:ln w="254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100"/>
            <a:t>Comme le résultat est en-dessous de 35 points le hcp doit remonter de 0.1.</a:t>
          </a:r>
          <a:r>
            <a:rPr lang="fr-CH" sz="1100" baseline="0"/>
            <a:t> Donc au lieu de 3.9 ça devrait être 4.0</a:t>
          </a:r>
          <a:endParaRPr lang="fr-CH" sz="1100"/>
        </a:p>
      </xdr:txBody>
    </xdr:sp>
    <xdr:clientData/>
  </xdr:twoCellAnchor>
  <xdr:twoCellAnchor>
    <xdr:from>
      <xdr:col>10</xdr:col>
      <xdr:colOff>304801</xdr:colOff>
      <xdr:row>31</xdr:row>
      <xdr:rowOff>71719</xdr:rowOff>
    </xdr:from>
    <xdr:to>
      <xdr:col>14</xdr:col>
      <xdr:colOff>546847</xdr:colOff>
      <xdr:row>35</xdr:row>
      <xdr:rowOff>53788</xdr:rowOff>
    </xdr:to>
    <xdr:cxnSp macro="">
      <xdr:nvCxnSpPr>
        <xdr:cNvPr id="12" name="Connecteur droit avec flèche 11"/>
        <xdr:cNvCxnSpPr/>
      </xdr:nvCxnSpPr>
      <xdr:spPr>
        <a:xfrm flipH="1" flipV="1">
          <a:off x="3854825" y="5647766"/>
          <a:ext cx="1568822" cy="699246"/>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89647</xdr:colOff>
      <xdr:row>37</xdr:row>
      <xdr:rowOff>98611</xdr:rowOff>
    </xdr:from>
    <xdr:to>
      <xdr:col>5</xdr:col>
      <xdr:colOff>197223</xdr:colOff>
      <xdr:row>39</xdr:row>
      <xdr:rowOff>62753</xdr:rowOff>
    </xdr:to>
    <xdr:sp macro="" textlink="">
      <xdr:nvSpPr>
        <xdr:cNvPr id="14" name="Ellipse 13"/>
        <xdr:cNvSpPr/>
      </xdr:nvSpPr>
      <xdr:spPr>
        <a:xfrm>
          <a:off x="1649506" y="6750423"/>
          <a:ext cx="439270" cy="322730"/>
        </a:xfrm>
        <a:prstGeom prst="ellipse">
          <a:avLst/>
        </a:prstGeom>
        <a:no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9</xdr:col>
      <xdr:colOff>242048</xdr:colOff>
      <xdr:row>43</xdr:row>
      <xdr:rowOff>80682</xdr:rowOff>
    </xdr:from>
    <xdr:to>
      <xdr:col>11</xdr:col>
      <xdr:colOff>17929</xdr:colOff>
      <xdr:row>45</xdr:row>
      <xdr:rowOff>44823</xdr:rowOff>
    </xdr:to>
    <xdr:sp macro="" textlink="">
      <xdr:nvSpPr>
        <xdr:cNvPr id="15" name="Ellipse 14"/>
        <xdr:cNvSpPr/>
      </xdr:nvSpPr>
      <xdr:spPr>
        <a:xfrm>
          <a:off x="3460377" y="7808258"/>
          <a:ext cx="439270" cy="322730"/>
        </a:xfrm>
        <a:prstGeom prst="ellipse">
          <a:avLst/>
        </a:prstGeom>
        <a:no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5</xdr:col>
      <xdr:colOff>132893</xdr:colOff>
      <xdr:row>39</xdr:row>
      <xdr:rowOff>15490</xdr:rowOff>
    </xdr:from>
    <xdr:to>
      <xdr:col>9</xdr:col>
      <xdr:colOff>306378</xdr:colOff>
      <xdr:row>43</xdr:row>
      <xdr:rowOff>127945</xdr:rowOff>
    </xdr:to>
    <xdr:cxnSp macro="">
      <xdr:nvCxnSpPr>
        <xdr:cNvPr id="17" name="Connecteur droit 16"/>
        <xdr:cNvCxnSpPr>
          <a:stCxn id="14" idx="5"/>
          <a:endCxn id="15" idx="1"/>
        </xdr:cNvCxnSpPr>
      </xdr:nvCxnSpPr>
      <xdr:spPr>
        <a:xfrm>
          <a:off x="2024446" y="7025890"/>
          <a:ext cx="1500261" cy="829631"/>
        </a:xfrm>
        <a:prstGeom prst="lin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80681</xdr:colOff>
      <xdr:row>18</xdr:row>
      <xdr:rowOff>107576</xdr:rowOff>
    </xdr:from>
    <xdr:to>
      <xdr:col>17</xdr:col>
      <xdr:colOff>770964</xdr:colOff>
      <xdr:row>25</xdr:row>
      <xdr:rowOff>125506</xdr:rowOff>
    </xdr:to>
    <xdr:sp macro="" textlink="">
      <xdr:nvSpPr>
        <xdr:cNvPr id="18" name="ZoneTexte 17"/>
        <xdr:cNvSpPr txBox="1"/>
      </xdr:nvSpPr>
      <xdr:spPr>
        <a:xfrm>
          <a:off x="4957481" y="3334870"/>
          <a:ext cx="3056965" cy="1272989"/>
        </a:xfrm>
        <a:prstGeom prst="rect">
          <a:avLst/>
        </a:prstGeom>
        <a:solidFill>
          <a:schemeClr val="lt1"/>
        </a:solidFill>
        <a:ln w="254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100"/>
            <a:t>Ceci sont les</a:t>
          </a:r>
          <a:r>
            <a:rPr lang="fr-CH" sz="1100" baseline="0"/>
            <a:t> résultats obtenus par le joueur. Quand ça dépasse le 36 il y une réduction du hcp. Si c'est inférieur à 35, 34 ou 33 selon la catégorie, le hcp sera augmenté.</a:t>
          </a:r>
          <a:endParaRPr lang="fr-CH" sz="1100"/>
        </a:p>
      </xdr:txBody>
    </xdr:sp>
    <xdr:clientData/>
  </xdr:twoCellAnchor>
  <xdr:twoCellAnchor>
    <xdr:from>
      <xdr:col>5</xdr:col>
      <xdr:colOff>0</xdr:colOff>
      <xdr:row>22</xdr:row>
      <xdr:rowOff>26895</xdr:rowOff>
    </xdr:from>
    <xdr:to>
      <xdr:col>14</xdr:col>
      <xdr:colOff>80682</xdr:colOff>
      <xdr:row>29</xdr:row>
      <xdr:rowOff>179295</xdr:rowOff>
    </xdr:to>
    <xdr:cxnSp macro="">
      <xdr:nvCxnSpPr>
        <xdr:cNvPr id="19" name="Connecteur droit avec flèche 18"/>
        <xdr:cNvCxnSpPr/>
      </xdr:nvCxnSpPr>
      <xdr:spPr>
        <a:xfrm flipH="1">
          <a:off x="1891553" y="3971366"/>
          <a:ext cx="3065929" cy="1407458"/>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286872</xdr:colOff>
      <xdr:row>22</xdr:row>
      <xdr:rowOff>26894</xdr:rowOff>
    </xdr:from>
    <xdr:to>
      <xdr:col>14</xdr:col>
      <xdr:colOff>80681</xdr:colOff>
      <xdr:row>30</xdr:row>
      <xdr:rowOff>17930</xdr:rowOff>
    </xdr:to>
    <xdr:cxnSp macro="">
      <xdr:nvCxnSpPr>
        <xdr:cNvPr id="21" name="Connecteur droit avec flèche 20"/>
        <xdr:cNvCxnSpPr>
          <a:stCxn id="18" idx="1"/>
        </xdr:cNvCxnSpPr>
      </xdr:nvCxnSpPr>
      <xdr:spPr>
        <a:xfrm flipH="1">
          <a:off x="2841813" y="3971365"/>
          <a:ext cx="2115668" cy="1434353"/>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313765</xdr:colOff>
      <xdr:row>22</xdr:row>
      <xdr:rowOff>26894</xdr:rowOff>
    </xdr:from>
    <xdr:to>
      <xdr:col>14</xdr:col>
      <xdr:colOff>80681</xdr:colOff>
      <xdr:row>30</xdr:row>
      <xdr:rowOff>8965</xdr:rowOff>
    </xdr:to>
    <xdr:cxnSp macro="">
      <xdr:nvCxnSpPr>
        <xdr:cNvPr id="24" name="Connecteur droit avec flèche 23"/>
        <xdr:cNvCxnSpPr>
          <a:stCxn id="18" idx="1"/>
        </xdr:cNvCxnSpPr>
      </xdr:nvCxnSpPr>
      <xdr:spPr>
        <a:xfrm flipH="1">
          <a:off x="3863789" y="3971365"/>
          <a:ext cx="1093692" cy="1425388"/>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26895</xdr:colOff>
      <xdr:row>22</xdr:row>
      <xdr:rowOff>26894</xdr:rowOff>
    </xdr:from>
    <xdr:to>
      <xdr:col>14</xdr:col>
      <xdr:colOff>80681</xdr:colOff>
      <xdr:row>30</xdr:row>
      <xdr:rowOff>8965</xdr:rowOff>
    </xdr:to>
    <xdr:cxnSp macro="">
      <xdr:nvCxnSpPr>
        <xdr:cNvPr id="27" name="Connecteur droit avec flèche 26"/>
        <xdr:cNvCxnSpPr>
          <a:stCxn id="18" idx="1"/>
        </xdr:cNvCxnSpPr>
      </xdr:nvCxnSpPr>
      <xdr:spPr>
        <a:xfrm flipH="1">
          <a:off x="4903695" y="3971365"/>
          <a:ext cx="53786" cy="1425388"/>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152400</xdr:colOff>
      <xdr:row>28</xdr:row>
      <xdr:rowOff>170329</xdr:rowOff>
    </xdr:from>
    <xdr:to>
      <xdr:col>20</xdr:col>
      <xdr:colOff>457200</xdr:colOff>
      <xdr:row>34</xdr:row>
      <xdr:rowOff>26894</xdr:rowOff>
    </xdr:to>
    <xdr:sp macro="" textlink="">
      <xdr:nvSpPr>
        <xdr:cNvPr id="35" name="ZoneTexte 34"/>
        <xdr:cNvSpPr txBox="1"/>
      </xdr:nvSpPr>
      <xdr:spPr>
        <a:xfrm>
          <a:off x="5029200" y="5190564"/>
          <a:ext cx="5038165" cy="950259"/>
        </a:xfrm>
        <a:prstGeom prst="rect">
          <a:avLst/>
        </a:prstGeom>
        <a:gradFill flip="none" rotWithShape="1">
          <a:gsLst>
            <a:gs pos="0">
              <a:schemeClr val="accent1">
                <a:lumMod val="20000"/>
                <a:lumOff val="80000"/>
                <a:shade val="30000"/>
                <a:satMod val="115000"/>
              </a:schemeClr>
            </a:gs>
            <a:gs pos="50000">
              <a:schemeClr val="accent1">
                <a:lumMod val="20000"/>
                <a:lumOff val="80000"/>
                <a:shade val="67500"/>
                <a:satMod val="115000"/>
              </a:schemeClr>
            </a:gs>
            <a:gs pos="100000">
              <a:schemeClr val="accent1">
                <a:lumMod val="20000"/>
                <a:lumOff val="80000"/>
                <a:shade val="100000"/>
                <a:satMod val="115000"/>
              </a:schemeClr>
            </a:gs>
          </a:gsLst>
          <a:path path="circle">
            <a:fillToRect l="100000" t="100000"/>
          </a:path>
          <a:tileRect r="-100000" b="-100000"/>
        </a:gradFill>
        <a:ln w="38100">
          <a:no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fr-FR"/>
            <a:t>Par contre, j'aimerai que le NouveauHCP soit aussi ajusté si le résultat est mauvais. L'augmentation sera pour les trois catégorie la même, à savoir 0.1. </a:t>
          </a:r>
        </a:p>
        <a:p>
          <a:r>
            <a:rPr lang="fr-FR"/>
            <a:t>Pour que le score soit mauvais pour la catégorie jusqu'à 4.4 il faut que le joueur fasse moins de 35 points, pour la catégorie jusqu'à 11.4 moins de 34 et pour la dernière catégorie moins de 33 points.</a:t>
          </a:r>
          <a:br>
            <a:rPr lang="fr-FR"/>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39"/>
  <sheetViews>
    <sheetView tabSelected="1" zoomScale="85" zoomScaleNormal="85" workbookViewId="0">
      <selection activeCell="E33" sqref="E33"/>
    </sheetView>
  </sheetViews>
  <sheetFormatPr baseColWidth="10" defaultRowHeight="14.4" x14ac:dyDescent="0.3"/>
  <cols>
    <col min="1" max="1" width="6.44140625" customWidth="1"/>
    <col min="2" max="2" width="6.6640625" customWidth="1"/>
    <col min="3" max="13" width="4.77734375" customWidth="1"/>
    <col min="14" max="14" width="4.88671875" customWidth="1"/>
  </cols>
  <sheetData>
    <row r="1" spans="1:14" x14ac:dyDescent="0.3">
      <c r="A1" s="1"/>
      <c r="B1" s="1"/>
      <c r="C1" s="2" t="s">
        <v>0</v>
      </c>
      <c r="D1" s="3">
        <v>72</v>
      </c>
      <c r="E1" s="4"/>
      <c r="F1" s="5" t="s">
        <v>1</v>
      </c>
      <c r="G1" s="5"/>
      <c r="H1" s="5"/>
      <c r="I1" s="6">
        <v>1</v>
      </c>
      <c r="J1" s="1"/>
      <c r="K1" s="7"/>
      <c r="L1" s="64"/>
      <c r="M1" s="64"/>
      <c r="N1" s="64"/>
    </row>
    <row r="2" spans="1:14" x14ac:dyDescent="0.3">
      <c r="A2" s="1"/>
      <c r="B2" s="1"/>
      <c r="C2" s="8"/>
      <c r="D2" s="9"/>
      <c r="E2" s="9"/>
      <c r="F2" s="10" t="s">
        <v>2</v>
      </c>
      <c r="G2" s="10"/>
      <c r="H2" s="10"/>
      <c r="I2" s="11">
        <v>-1</v>
      </c>
      <c r="J2" s="1"/>
      <c r="K2" s="7"/>
      <c r="L2" s="64"/>
      <c r="M2" s="64"/>
      <c r="N2" s="64"/>
    </row>
    <row r="3" spans="1:14" x14ac:dyDescent="0.3">
      <c r="A3" s="1"/>
      <c r="B3" s="1"/>
      <c r="C3" s="12" t="s">
        <v>3</v>
      </c>
      <c r="D3" s="13">
        <v>113</v>
      </c>
      <c r="E3" s="9"/>
      <c r="F3" s="10" t="s">
        <v>4</v>
      </c>
      <c r="G3" s="10"/>
      <c r="H3" s="10"/>
      <c r="I3" s="11">
        <v>0</v>
      </c>
      <c r="J3" s="7"/>
      <c r="K3" s="7"/>
      <c r="L3" s="65"/>
      <c r="M3" s="65"/>
      <c r="N3" s="65"/>
    </row>
    <row r="4" spans="1:14" x14ac:dyDescent="0.3">
      <c r="A4" s="1"/>
      <c r="B4" s="1"/>
      <c r="C4" s="14"/>
      <c r="D4" s="15"/>
      <c r="E4" s="15"/>
      <c r="F4" s="16" t="s">
        <v>5</v>
      </c>
      <c r="G4" s="16"/>
      <c r="H4" s="16"/>
      <c r="I4" s="17">
        <v>2</v>
      </c>
      <c r="J4" s="1"/>
      <c r="K4" s="1"/>
      <c r="L4" s="1"/>
      <c r="M4" s="1"/>
      <c r="N4" s="1"/>
    </row>
    <row r="5" spans="1:14" x14ac:dyDescent="0.3">
      <c r="A5" s="1"/>
      <c r="B5" s="1"/>
      <c r="C5" s="1"/>
      <c r="D5" s="7"/>
      <c r="E5" s="1"/>
      <c r="F5" s="1"/>
      <c r="G5" s="1"/>
      <c r="H5" s="1"/>
      <c r="I5" s="1"/>
      <c r="J5" s="1"/>
      <c r="K5" s="1"/>
      <c r="L5" s="1"/>
      <c r="M5" s="1"/>
      <c r="N5" s="1"/>
    </row>
    <row r="6" spans="1:14" x14ac:dyDescent="0.3">
      <c r="A6" s="1"/>
      <c r="B6" s="1"/>
      <c r="C6" s="18" t="s">
        <v>6</v>
      </c>
      <c r="D6" s="19">
        <v>5.2</v>
      </c>
      <c r="E6" s="20"/>
      <c r="F6" s="21"/>
      <c r="G6" s="22"/>
      <c r="H6" s="1"/>
      <c r="I6" s="23"/>
      <c r="J6" s="23"/>
      <c r="K6" s="24" t="s">
        <v>7</v>
      </c>
      <c r="L6" s="25"/>
      <c r="M6" s="25"/>
      <c r="N6" s="26"/>
    </row>
    <row r="7" spans="1:14" x14ac:dyDescent="0.3">
      <c r="A7" s="66" t="s">
        <v>8</v>
      </c>
      <c r="B7" s="68" t="s">
        <v>9</v>
      </c>
      <c r="C7" s="70"/>
      <c r="D7" s="71"/>
      <c r="E7" s="71"/>
      <c r="F7" s="71"/>
      <c r="G7" s="71"/>
      <c r="H7" s="71"/>
      <c r="I7" s="71"/>
      <c r="J7" s="71"/>
      <c r="K7" s="71"/>
      <c r="L7" s="71"/>
      <c r="M7" s="71"/>
      <c r="N7" s="72"/>
    </row>
    <row r="8" spans="1:14" x14ac:dyDescent="0.3">
      <c r="A8" s="67"/>
      <c r="B8" s="69"/>
      <c r="C8" s="73" t="s">
        <v>10</v>
      </c>
      <c r="D8" s="74"/>
      <c r="E8" s="27">
        <f>ROUND(IF($D$6=" "," ",NouveauHCP(D6*($D$3/113)+($D$1-$A$11))),0)</f>
        <v>4</v>
      </c>
      <c r="F8" s="73" t="s">
        <v>10</v>
      </c>
      <c r="G8" s="74"/>
      <c r="H8" s="27">
        <f>ROUND(IF($D$6=" "," ",NouveauHCP((E8)*($D$3/113)+($D$1-$A$11))),0)</f>
        <v>4</v>
      </c>
      <c r="I8" s="73" t="s">
        <v>10</v>
      </c>
      <c r="J8" s="74"/>
      <c r="K8" s="27">
        <f>ROUND(IF($D$6=" "," ",NouveauHCP((H8)*($D$3/113)+($D$1-$A$11))),0)</f>
        <v>4</v>
      </c>
      <c r="L8" s="73" t="s">
        <v>10</v>
      </c>
      <c r="M8" s="74"/>
      <c r="N8" s="27">
        <f>ROUND(IF($D$6=" "," ",NouveauHCP((K8)*($D$3/113)+($D$1-$A$11))),0)</f>
        <v>4</v>
      </c>
    </row>
    <row r="9" spans="1:14" x14ac:dyDescent="0.3">
      <c r="A9" s="67"/>
      <c r="B9" s="69"/>
      <c r="C9" s="70" t="s">
        <v>11</v>
      </c>
      <c r="D9" s="71"/>
      <c r="E9" s="72"/>
      <c r="F9" s="70" t="s">
        <v>12</v>
      </c>
      <c r="G9" s="71"/>
      <c r="H9" s="72"/>
      <c r="I9" s="70" t="s">
        <v>13</v>
      </c>
      <c r="J9" s="71"/>
      <c r="K9" s="72"/>
      <c r="L9" s="70" t="s">
        <v>14</v>
      </c>
      <c r="M9" s="71"/>
      <c r="N9" s="72"/>
    </row>
    <row r="10" spans="1:14" x14ac:dyDescent="0.3">
      <c r="A10" s="67"/>
      <c r="B10" s="69"/>
      <c r="C10" s="28" t="s">
        <v>15</v>
      </c>
      <c r="D10" s="29" t="s">
        <v>16</v>
      </c>
      <c r="E10" s="30" t="s">
        <v>17</v>
      </c>
      <c r="F10" s="28" t="s">
        <v>15</v>
      </c>
      <c r="G10" s="29" t="s">
        <v>16</v>
      </c>
      <c r="H10" s="30" t="s">
        <v>17</v>
      </c>
      <c r="I10" s="28" t="s">
        <v>15</v>
      </c>
      <c r="J10" s="29" t="s">
        <v>16</v>
      </c>
      <c r="K10" s="30" t="s">
        <v>17</v>
      </c>
      <c r="L10" s="28" t="s">
        <v>15</v>
      </c>
      <c r="M10" s="29" t="s">
        <v>16</v>
      </c>
      <c r="N10" s="30" t="s">
        <v>17</v>
      </c>
    </row>
    <row r="11" spans="1:14" x14ac:dyDescent="0.3">
      <c r="A11" s="31">
        <f>SUM(A12:A29)</f>
        <v>72</v>
      </c>
      <c r="B11" s="32"/>
      <c r="C11" s="33">
        <f>SUM(C12:C29)</f>
        <v>72</v>
      </c>
      <c r="D11" s="34">
        <f>SUM(D12:D29)</f>
        <v>68</v>
      </c>
      <c r="E11" s="20"/>
      <c r="F11" s="33">
        <f>SUM(F12:F29)</f>
        <v>72</v>
      </c>
      <c r="G11" s="34">
        <f>SUM(G12:G29)</f>
        <v>68</v>
      </c>
      <c r="H11" s="20"/>
      <c r="I11" s="33">
        <f>SUM(I12:I29)</f>
        <v>80</v>
      </c>
      <c r="J11" s="34">
        <f>SUM(J12:J29)</f>
        <v>76</v>
      </c>
      <c r="K11" s="20"/>
      <c r="L11" s="33">
        <f>SUM(L12:L29)</f>
        <v>72</v>
      </c>
      <c r="M11" s="34">
        <f>SUM(M12:M29)</f>
        <v>68</v>
      </c>
      <c r="N11" s="20"/>
    </row>
    <row r="12" spans="1:14" x14ac:dyDescent="0.3">
      <c r="A12" s="35">
        <v>5</v>
      </c>
      <c r="B12" s="36">
        <v>13</v>
      </c>
      <c r="C12" s="37">
        <v>5</v>
      </c>
      <c r="D12" s="38">
        <f>IF(C12=0," ",IF($B12&lt;(E$8+1),C12-1,IF($B12-19&gt;(E$8),C12+1,C12)))</f>
        <v>5</v>
      </c>
      <c r="E12" s="39">
        <f>IF(C12=0," ",IF(D12&lt;($A12-2),5,IF(D12=($A12-2),4,IF(D12=($A12-1),3,IF(D12=$A12,2,IF(D12=($A12+1),1,0))))))</f>
        <v>2</v>
      </c>
      <c r="F12" s="37">
        <v>5</v>
      </c>
      <c r="G12" s="38">
        <f>IF(F12=0," ",IF($B12&lt;(H$8+1),F12-1,IF($B12-19&gt;(H$8),F12+1,F12)))</f>
        <v>5</v>
      </c>
      <c r="H12" s="39">
        <f t="shared" ref="H12:H29" si="0">IF(G12=0," ",IF(G12&lt;($A12-2),5,IF(G12=($A12-2),4,IF(G12=($A12-1),3,IF(G12=$A12,2,IF(G12=($A12+1),1,0))))))</f>
        <v>2</v>
      </c>
      <c r="I12" s="37">
        <v>5</v>
      </c>
      <c r="J12" s="38">
        <f>IF(I12=0," ",IF($B12&lt;(K$8+1),I12-1,IF($B12-19&gt;(K$8),I12+1,I12)))</f>
        <v>5</v>
      </c>
      <c r="K12" s="39">
        <f t="shared" ref="K12:K29" si="1">IF(J12=0," ",IF(J12&lt;($A12-2),5,IF(J12=($A12-2),4,IF(J12=($A12-1),3,IF(J12=$A12,2,IF(J12=($A12+1),1,0))))))</f>
        <v>2</v>
      </c>
      <c r="L12" s="37">
        <v>5</v>
      </c>
      <c r="M12" s="38">
        <f>IF(L12=0," ",IF($B12&lt;(N$8+1),L12-1,IF($B12-19&gt;(N$8),L12+1,L12)))</f>
        <v>5</v>
      </c>
      <c r="N12" s="39">
        <f t="shared" ref="N12:N29" si="2">IF(M12=0," ",IF(M12&lt;($A12-2),5,IF(M12=($A12-2),4,IF(M12=($A12-1),3,IF(M12=$A12,2,IF(M12=($A12+1),1,0))))))</f>
        <v>2</v>
      </c>
    </row>
    <row r="13" spans="1:14" x14ac:dyDescent="0.3">
      <c r="A13" s="35">
        <v>4</v>
      </c>
      <c r="B13" s="36">
        <v>7</v>
      </c>
      <c r="C13" s="37">
        <v>4</v>
      </c>
      <c r="D13" s="38">
        <f t="shared" ref="D13:D29" si="3">IF(C13=0," ",IF($B13&lt;(E$8+1),C13-1,IF($B13-19&gt;(E$8),C13+1,C13)))</f>
        <v>4</v>
      </c>
      <c r="E13" s="39">
        <f t="shared" ref="E13:E29" si="4">IF(C13=0," ",IF(D13&lt;($A13-2),5,IF(D13=($A13-2),4,IF(D13=($A13-1),3,IF(D13=$A13,2,IF(D13=($A13+1),1,0))))))</f>
        <v>2</v>
      </c>
      <c r="F13" s="37">
        <v>4</v>
      </c>
      <c r="G13" s="38">
        <f t="shared" ref="G13:G29" si="5">IF(F13=0," ",IF($B13&lt;(H$8+1),F13-1,IF($B13-19&gt;(H$8),F13+1,F13)))</f>
        <v>4</v>
      </c>
      <c r="H13" s="39">
        <f t="shared" si="0"/>
        <v>2</v>
      </c>
      <c r="I13" s="37">
        <v>6</v>
      </c>
      <c r="J13" s="38">
        <f t="shared" ref="J13:J29" si="6">IF(I13=0," ",IF($B13&lt;(K$8+1),I13-1,IF($B13-19&gt;(K$8),I13+1,I13)))</f>
        <v>6</v>
      </c>
      <c r="K13" s="39">
        <f t="shared" si="1"/>
        <v>0</v>
      </c>
      <c r="L13" s="37">
        <v>4</v>
      </c>
      <c r="M13" s="38">
        <f t="shared" ref="M13:M29" si="7">IF(L13=0," ",IF($B13&lt;(N$8+1),L13-1,IF($B13-19&gt;(N$8),L13+1,L13)))</f>
        <v>4</v>
      </c>
      <c r="N13" s="39">
        <f t="shared" si="2"/>
        <v>2</v>
      </c>
    </row>
    <row r="14" spans="1:14" x14ac:dyDescent="0.3">
      <c r="A14" s="35">
        <v>3</v>
      </c>
      <c r="B14" s="36">
        <v>15</v>
      </c>
      <c r="C14" s="37">
        <v>3</v>
      </c>
      <c r="D14" s="38">
        <f t="shared" si="3"/>
        <v>3</v>
      </c>
      <c r="E14" s="39">
        <f t="shared" si="4"/>
        <v>2</v>
      </c>
      <c r="F14" s="37">
        <v>3</v>
      </c>
      <c r="G14" s="38">
        <f t="shared" si="5"/>
        <v>3</v>
      </c>
      <c r="H14" s="39">
        <f t="shared" si="0"/>
        <v>2</v>
      </c>
      <c r="I14" s="37">
        <v>4</v>
      </c>
      <c r="J14" s="38">
        <f t="shared" si="6"/>
        <v>4</v>
      </c>
      <c r="K14" s="39">
        <f t="shared" si="1"/>
        <v>1</v>
      </c>
      <c r="L14" s="37">
        <v>3</v>
      </c>
      <c r="M14" s="38">
        <f t="shared" si="7"/>
        <v>3</v>
      </c>
      <c r="N14" s="39">
        <f t="shared" si="2"/>
        <v>2</v>
      </c>
    </row>
    <row r="15" spans="1:14" x14ac:dyDescent="0.3">
      <c r="A15" s="35">
        <v>5</v>
      </c>
      <c r="B15" s="36">
        <v>9</v>
      </c>
      <c r="C15" s="37">
        <v>5</v>
      </c>
      <c r="D15" s="38">
        <f t="shared" si="3"/>
        <v>5</v>
      </c>
      <c r="E15" s="39">
        <f t="shared" si="4"/>
        <v>2</v>
      </c>
      <c r="F15" s="37">
        <v>5</v>
      </c>
      <c r="G15" s="38">
        <f t="shared" si="5"/>
        <v>5</v>
      </c>
      <c r="H15" s="39">
        <f t="shared" si="0"/>
        <v>2</v>
      </c>
      <c r="I15" s="37">
        <v>6</v>
      </c>
      <c r="J15" s="38">
        <f t="shared" si="6"/>
        <v>6</v>
      </c>
      <c r="K15" s="39">
        <f t="shared" si="1"/>
        <v>1</v>
      </c>
      <c r="L15" s="37">
        <v>5</v>
      </c>
      <c r="M15" s="38">
        <f t="shared" si="7"/>
        <v>5</v>
      </c>
      <c r="N15" s="39">
        <f t="shared" si="2"/>
        <v>2</v>
      </c>
    </row>
    <row r="16" spans="1:14" x14ac:dyDescent="0.3">
      <c r="A16" s="35">
        <v>4</v>
      </c>
      <c r="B16" s="36">
        <v>11</v>
      </c>
      <c r="C16" s="37">
        <v>4</v>
      </c>
      <c r="D16" s="38">
        <f t="shared" si="3"/>
        <v>4</v>
      </c>
      <c r="E16" s="39">
        <f t="shared" si="4"/>
        <v>2</v>
      </c>
      <c r="F16" s="37">
        <v>4</v>
      </c>
      <c r="G16" s="38">
        <f t="shared" si="5"/>
        <v>4</v>
      </c>
      <c r="H16" s="39">
        <f t="shared" si="0"/>
        <v>2</v>
      </c>
      <c r="I16" s="37">
        <v>4</v>
      </c>
      <c r="J16" s="38">
        <f t="shared" si="6"/>
        <v>4</v>
      </c>
      <c r="K16" s="39">
        <f t="shared" si="1"/>
        <v>2</v>
      </c>
      <c r="L16" s="37">
        <v>4</v>
      </c>
      <c r="M16" s="38">
        <f t="shared" si="7"/>
        <v>4</v>
      </c>
      <c r="N16" s="39">
        <f t="shared" si="2"/>
        <v>2</v>
      </c>
    </row>
    <row r="17" spans="1:14" x14ac:dyDescent="0.3">
      <c r="A17" s="35">
        <v>3</v>
      </c>
      <c r="B17" s="36">
        <v>5</v>
      </c>
      <c r="C17" s="37">
        <v>3</v>
      </c>
      <c r="D17" s="38">
        <f t="shared" si="3"/>
        <v>3</v>
      </c>
      <c r="E17" s="39">
        <f t="shared" si="4"/>
        <v>2</v>
      </c>
      <c r="F17" s="37">
        <v>3</v>
      </c>
      <c r="G17" s="38">
        <f t="shared" si="5"/>
        <v>3</v>
      </c>
      <c r="H17" s="39">
        <f t="shared" si="0"/>
        <v>2</v>
      </c>
      <c r="I17" s="37">
        <v>3</v>
      </c>
      <c r="J17" s="38">
        <f t="shared" si="6"/>
        <v>3</v>
      </c>
      <c r="K17" s="39">
        <f t="shared" si="1"/>
        <v>2</v>
      </c>
      <c r="L17" s="37">
        <v>3</v>
      </c>
      <c r="M17" s="38">
        <f t="shared" si="7"/>
        <v>3</v>
      </c>
      <c r="N17" s="39">
        <f t="shared" si="2"/>
        <v>2</v>
      </c>
    </row>
    <row r="18" spans="1:14" x14ac:dyDescent="0.3">
      <c r="A18" s="35">
        <v>4</v>
      </c>
      <c r="B18" s="36">
        <v>17</v>
      </c>
      <c r="C18" s="37">
        <v>4</v>
      </c>
      <c r="D18" s="38">
        <f t="shared" si="3"/>
        <v>4</v>
      </c>
      <c r="E18" s="39">
        <f t="shared" si="4"/>
        <v>2</v>
      </c>
      <c r="F18" s="37">
        <v>4</v>
      </c>
      <c r="G18" s="38">
        <f t="shared" si="5"/>
        <v>4</v>
      </c>
      <c r="H18" s="39">
        <f t="shared" si="0"/>
        <v>2</v>
      </c>
      <c r="I18" s="37">
        <v>5</v>
      </c>
      <c r="J18" s="38">
        <f t="shared" si="6"/>
        <v>5</v>
      </c>
      <c r="K18" s="39">
        <f t="shared" si="1"/>
        <v>1</v>
      </c>
      <c r="L18" s="37">
        <v>4</v>
      </c>
      <c r="M18" s="38">
        <f t="shared" si="7"/>
        <v>4</v>
      </c>
      <c r="N18" s="39">
        <f t="shared" si="2"/>
        <v>2</v>
      </c>
    </row>
    <row r="19" spans="1:14" x14ac:dyDescent="0.3">
      <c r="A19" s="35">
        <v>4</v>
      </c>
      <c r="B19" s="36">
        <v>1</v>
      </c>
      <c r="C19" s="37">
        <v>4</v>
      </c>
      <c r="D19" s="38">
        <f t="shared" si="3"/>
        <v>3</v>
      </c>
      <c r="E19" s="39">
        <f t="shared" si="4"/>
        <v>3</v>
      </c>
      <c r="F19" s="37">
        <v>4</v>
      </c>
      <c r="G19" s="38">
        <f t="shared" si="5"/>
        <v>3</v>
      </c>
      <c r="H19" s="39">
        <f t="shared" si="0"/>
        <v>3</v>
      </c>
      <c r="I19" s="37">
        <v>4</v>
      </c>
      <c r="J19" s="38">
        <f t="shared" si="6"/>
        <v>3</v>
      </c>
      <c r="K19" s="39">
        <f t="shared" si="1"/>
        <v>3</v>
      </c>
      <c r="L19" s="37">
        <v>4</v>
      </c>
      <c r="M19" s="38">
        <f t="shared" si="7"/>
        <v>3</v>
      </c>
      <c r="N19" s="39">
        <f t="shared" si="2"/>
        <v>3</v>
      </c>
    </row>
    <row r="20" spans="1:14" x14ac:dyDescent="0.3">
      <c r="A20" s="31">
        <v>4</v>
      </c>
      <c r="B20" s="32">
        <v>3</v>
      </c>
      <c r="C20" s="40">
        <v>4</v>
      </c>
      <c r="D20" s="53">
        <f t="shared" si="3"/>
        <v>3</v>
      </c>
      <c r="E20" s="41">
        <f t="shared" si="4"/>
        <v>3</v>
      </c>
      <c r="F20" s="40">
        <v>4</v>
      </c>
      <c r="G20" s="53">
        <f t="shared" si="5"/>
        <v>3</v>
      </c>
      <c r="H20" s="41">
        <f t="shared" si="0"/>
        <v>3</v>
      </c>
      <c r="I20" s="40">
        <v>4</v>
      </c>
      <c r="J20" s="53">
        <f t="shared" si="6"/>
        <v>3</v>
      </c>
      <c r="K20" s="41">
        <f t="shared" si="1"/>
        <v>3</v>
      </c>
      <c r="L20" s="40">
        <v>4</v>
      </c>
      <c r="M20" s="53">
        <f t="shared" si="7"/>
        <v>3</v>
      </c>
      <c r="N20" s="41">
        <f t="shared" si="2"/>
        <v>3</v>
      </c>
    </row>
    <row r="21" spans="1:14" x14ac:dyDescent="0.3">
      <c r="A21" s="35">
        <v>4</v>
      </c>
      <c r="B21" s="36">
        <v>12</v>
      </c>
      <c r="C21" s="37">
        <v>4</v>
      </c>
      <c r="D21" s="38">
        <f t="shared" si="3"/>
        <v>4</v>
      </c>
      <c r="E21" s="39">
        <f t="shared" si="4"/>
        <v>2</v>
      </c>
      <c r="F21" s="37">
        <v>4</v>
      </c>
      <c r="G21" s="38">
        <f t="shared" si="5"/>
        <v>4</v>
      </c>
      <c r="H21" s="39">
        <f t="shared" si="0"/>
        <v>2</v>
      </c>
      <c r="I21" s="37">
        <v>4</v>
      </c>
      <c r="J21" s="38">
        <f t="shared" si="6"/>
        <v>4</v>
      </c>
      <c r="K21" s="39">
        <f t="shared" si="1"/>
        <v>2</v>
      </c>
      <c r="L21" s="37">
        <v>4</v>
      </c>
      <c r="M21" s="38">
        <f t="shared" si="7"/>
        <v>4</v>
      </c>
      <c r="N21" s="39">
        <f t="shared" si="2"/>
        <v>2</v>
      </c>
    </row>
    <row r="22" spans="1:14" x14ac:dyDescent="0.3">
      <c r="A22" s="35">
        <v>5</v>
      </c>
      <c r="B22" s="36">
        <v>16</v>
      </c>
      <c r="C22" s="37">
        <v>5</v>
      </c>
      <c r="D22" s="38">
        <f t="shared" si="3"/>
        <v>5</v>
      </c>
      <c r="E22" s="39">
        <f t="shared" si="4"/>
        <v>2</v>
      </c>
      <c r="F22" s="37">
        <v>5</v>
      </c>
      <c r="G22" s="38">
        <f t="shared" si="5"/>
        <v>5</v>
      </c>
      <c r="H22" s="39">
        <f t="shared" si="0"/>
        <v>2</v>
      </c>
      <c r="I22" s="37">
        <v>4</v>
      </c>
      <c r="J22" s="38">
        <f t="shared" si="6"/>
        <v>4</v>
      </c>
      <c r="K22" s="39">
        <f t="shared" si="1"/>
        <v>3</v>
      </c>
      <c r="L22" s="37">
        <v>5</v>
      </c>
      <c r="M22" s="38">
        <f t="shared" si="7"/>
        <v>5</v>
      </c>
      <c r="N22" s="39">
        <f t="shared" si="2"/>
        <v>2</v>
      </c>
    </row>
    <row r="23" spans="1:14" x14ac:dyDescent="0.3">
      <c r="A23" s="35">
        <v>4</v>
      </c>
      <c r="B23" s="36">
        <v>14</v>
      </c>
      <c r="C23" s="37">
        <v>4</v>
      </c>
      <c r="D23" s="38">
        <f t="shared" si="3"/>
        <v>4</v>
      </c>
      <c r="E23" s="39">
        <f t="shared" si="4"/>
        <v>2</v>
      </c>
      <c r="F23" s="37">
        <v>4</v>
      </c>
      <c r="G23" s="38">
        <f t="shared" si="5"/>
        <v>4</v>
      </c>
      <c r="H23" s="39">
        <f t="shared" si="0"/>
        <v>2</v>
      </c>
      <c r="I23" s="37">
        <v>4</v>
      </c>
      <c r="J23" s="38">
        <f t="shared" si="6"/>
        <v>4</v>
      </c>
      <c r="K23" s="39">
        <f t="shared" si="1"/>
        <v>2</v>
      </c>
      <c r="L23" s="37">
        <v>4</v>
      </c>
      <c r="M23" s="38">
        <f t="shared" si="7"/>
        <v>4</v>
      </c>
      <c r="N23" s="39">
        <f t="shared" si="2"/>
        <v>2</v>
      </c>
    </row>
    <row r="24" spans="1:14" x14ac:dyDescent="0.3">
      <c r="A24" s="35">
        <v>4</v>
      </c>
      <c r="B24" s="36">
        <v>10</v>
      </c>
      <c r="C24" s="37">
        <v>4</v>
      </c>
      <c r="D24" s="38">
        <f t="shared" si="3"/>
        <v>4</v>
      </c>
      <c r="E24" s="39">
        <f t="shared" si="4"/>
        <v>2</v>
      </c>
      <c r="F24" s="37">
        <v>4</v>
      </c>
      <c r="G24" s="38">
        <f t="shared" si="5"/>
        <v>4</v>
      </c>
      <c r="H24" s="39">
        <f t="shared" si="0"/>
        <v>2</v>
      </c>
      <c r="I24" s="37">
        <v>4</v>
      </c>
      <c r="J24" s="38">
        <f t="shared" si="6"/>
        <v>4</v>
      </c>
      <c r="K24" s="39">
        <f t="shared" si="1"/>
        <v>2</v>
      </c>
      <c r="L24" s="37">
        <v>4</v>
      </c>
      <c r="M24" s="38">
        <f t="shared" si="7"/>
        <v>4</v>
      </c>
      <c r="N24" s="39">
        <f t="shared" si="2"/>
        <v>2</v>
      </c>
    </row>
    <row r="25" spans="1:14" x14ac:dyDescent="0.3">
      <c r="A25" s="35">
        <v>3</v>
      </c>
      <c r="B25" s="36">
        <v>18</v>
      </c>
      <c r="C25" s="37">
        <v>3</v>
      </c>
      <c r="D25" s="38">
        <f t="shared" si="3"/>
        <v>3</v>
      </c>
      <c r="E25" s="39">
        <f t="shared" si="4"/>
        <v>2</v>
      </c>
      <c r="F25" s="37">
        <v>3</v>
      </c>
      <c r="G25" s="38">
        <f t="shared" si="5"/>
        <v>3</v>
      </c>
      <c r="H25" s="39">
        <f t="shared" si="0"/>
        <v>2</v>
      </c>
      <c r="I25" s="37">
        <v>4</v>
      </c>
      <c r="J25" s="38">
        <f t="shared" si="6"/>
        <v>4</v>
      </c>
      <c r="K25" s="39">
        <f t="shared" si="1"/>
        <v>1</v>
      </c>
      <c r="L25" s="37">
        <v>3</v>
      </c>
      <c r="M25" s="38">
        <f t="shared" si="7"/>
        <v>3</v>
      </c>
      <c r="N25" s="39">
        <f t="shared" si="2"/>
        <v>2</v>
      </c>
    </row>
    <row r="26" spans="1:14" x14ac:dyDescent="0.3">
      <c r="A26" s="35">
        <v>5</v>
      </c>
      <c r="B26" s="36">
        <v>8</v>
      </c>
      <c r="C26" s="37">
        <v>5</v>
      </c>
      <c r="D26" s="38">
        <f t="shared" si="3"/>
        <v>5</v>
      </c>
      <c r="E26" s="39">
        <f t="shared" si="4"/>
        <v>2</v>
      </c>
      <c r="F26" s="37">
        <v>5</v>
      </c>
      <c r="G26" s="38">
        <f t="shared" si="5"/>
        <v>5</v>
      </c>
      <c r="H26" s="39">
        <f t="shared" si="0"/>
        <v>2</v>
      </c>
      <c r="I26" s="37">
        <v>5</v>
      </c>
      <c r="J26" s="38">
        <f t="shared" si="6"/>
        <v>5</v>
      </c>
      <c r="K26" s="39">
        <f t="shared" si="1"/>
        <v>2</v>
      </c>
      <c r="L26" s="37">
        <v>5</v>
      </c>
      <c r="M26" s="38">
        <f t="shared" si="7"/>
        <v>5</v>
      </c>
      <c r="N26" s="39">
        <f t="shared" si="2"/>
        <v>2</v>
      </c>
    </row>
    <row r="27" spans="1:14" x14ac:dyDescent="0.3">
      <c r="A27" s="35">
        <v>3</v>
      </c>
      <c r="B27" s="36">
        <v>6</v>
      </c>
      <c r="C27" s="37">
        <v>3</v>
      </c>
      <c r="D27" s="38">
        <f t="shared" si="3"/>
        <v>3</v>
      </c>
      <c r="E27" s="39">
        <f t="shared" si="4"/>
        <v>2</v>
      </c>
      <c r="F27" s="37">
        <v>3</v>
      </c>
      <c r="G27" s="38">
        <f t="shared" si="5"/>
        <v>3</v>
      </c>
      <c r="H27" s="39">
        <f t="shared" si="0"/>
        <v>2</v>
      </c>
      <c r="I27" s="37">
        <v>5</v>
      </c>
      <c r="J27" s="38">
        <f t="shared" si="6"/>
        <v>5</v>
      </c>
      <c r="K27" s="39">
        <f t="shared" si="1"/>
        <v>0</v>
      </c>
      <c r="L27" s="37">
        <v>3</v>
      </c>
      <c r="M27" s="38">
        <f t="shared" si="7"/>
        <v>3</v>
      </c>
      <c r="N27" s="39">
        <f t="shared" si="2"/>
        <v>2</v>
      </c>
    </row>
    <row r="28" spans="1:14" x14ac:dyDescent="0.3">
      <c r="A28" s="35">
        <v>4</v>
      </c>
      <c r="B28" s="36">
        <v>2</v>
      </c>
      <c r="C28" s="37">
        <v>4</v>
      </c>
      <c r="D28" s="38">
        <f t="shared" si="3"/>
        <v>3</v>
      </c>
      <c r="E28" s="39">
        <f t="shared" si="4"/>
        <v>3</v>
      </c>
      <c r="F28" s="37">
        <v>4</v>
      </c>
      <c r="G28" s="38">
        <f t="shared" si="5"/>
        <v>3</v>
      </c>
      <c r="H28" s="39">
        <f t="shared" si="0"/>
        <v>3</v>
      </c>
      <c r="I28" s="37">
        <v>5</v>
      </c>
      <c r="J28" s="38">
        <f t="shared" si="6"/>
        <v>4</v>
      </c>
      <c r="K28" s="39">
        <f t="shared" si="1"/>
        <v>2</v>
      </c>
      <c r="L28" s="37">
        <v>4</v>
      </c>
      <c r="M28" s="38">
        <f t="shared" si="7"/>
        <v>3</v>
      </c>
      <c r="N28" s="39">
        <f t="shared" si="2"/>
        <v>3</v>
      </c>
    </row>
    <row r="29" spans="1:14" x14ac:dyDescent="0.3">
      <c r="A29" s="35">
        <v>4</v>
      </c>
      <c r="B29" s="36">
        <v>4</v>
      </c>
      <c r="C29" s="40">
        <v>4</v>
      </c>
      <c r="D29" s="38">
        <f t="shared" si="3"/>
        <v>3</v>
      </c>
      <c r="E29" s="39">
        <f t="shared" si="4"/>
        <v>3</v>
      </c>
      <c r="F29" s="40">
        <v>4</v>
      </c>
      <c r="G29" s="38">
        <f t="shared" si="5"/>
        <v>3</v>
      </c>
      <c r="H29" s="41">
        <f t="shared" si="0"/>
        <v>3</v>
      </c>
      <c r="I29" s="40">
        <v>4</v>
      </c>
      <c r="J29" s="38">
        <f t="shared" si="6"/>
        <v>3</v>
      </c>
      <c r="K29" s="41">
        <f t="shared" si="1"/>
        <v>3</v>
      </c>
      <c r="L29" s="40">
        <v>4</v>
      </c>
      <c r="M29" s="38">
        <f t="shared" si="7"/>
        <v>3</v>
      </c>
      <c r="N29" s="41">
        <f t="shared" si="2"/>
        <v>3</v>
      </c>
    </row>
    <row r="30" spans="1:14" ht="15" thickBot="1" x14ac:dyDescent="0.35">
      <c r="A30" s="42" t="s">
        <v>18</v>
      </c>
      <c r="B30" s="43"/>
      <c r="C30" s="44"/>
      <c r="D30" s="45"/>
      <c r="E30" s="45">
        <f>SUM(E12:E29)</f>
        <v>40</v>
      </c>
      <c r="F30" s="45"/>
      <c r="G30" s="45"/>
      <c r="H30" s="45">
        <f>SUM(H12:H29)</f>
        <v>40</v>
      </c>
      <c r="I30" s="45"/>
      <c r="J30" s="45"/>
      <c r="K30" s="45">
        <f>SUM(K12:K29)</f>
        <v>32</v>
      </c>
      <c r="L30" s="45"/>
      <c r="M30" s="45"/>
      <c r="N30" s="45">
        <f>SUM(N12:N29)</f>
        <v>40</v>
      </c>
    </row>
    <row r="31" spans="1:14" ht="15" thickBot="1" x14ac:dyDescent="0.35">
      <c r="A31" s="46" t="s">
        <v>19</v>
      </c>
      <c r="B31" s="47"/>
      <c r="C31" s="21"/>
      <c r="D31" s="48"/>
      <c r="E31" s="55">
        <f>IF(E30=0," ",E30+($I$1*-1))</f>
        <v>39</v>
      </c>
      <c r="F31" s="49"/>
      <c r="G31" s="49"/>
      <c r="H31" s="55">
        <f>IF(H30=0," ",H30+($I$2*-1))</f>
        <v>41</v>
      </c>
      <c r="I31" s="49"/>
      <c r="J31" s="49"/>
      <c r="K31" s="55">
        <f>IF(K30=0," ",K30+($I$3*-1))</f>
        <v>32</v>
      </c>
      <c r="L31" s="49"/>
      <c r="M31" s="49"/>
      <c r="N31" s="55">
        <f>IF(N30=0," ",N30+($I$4*-1))</f>
        <v>38</v>
      </c>
    </row>
    <row r="32" spans="1:14" x14ac:dyDescent="0.3">
      <c r="A32" s="50" t="s">
        <v>20</v>
      </c>
      <c r="B32" s="51"/>
      <c r="C32" s="1"/>
      <c r="D32" s="1"/>
      <c r="E32" s="54">
        <f>IF(C11=0,0,NouveauHCP($D$6,36,E31))</f>
        <v>4.5999999999999996</v>
      </c>
      <c r="F32" s="1"/>
      <c r="G32" s="1"/>
      <c r="H32" s="56">
        <f>IF(F11=0,0,NouveauHCP(E32,36,H31))</f>
        <v>4.0000000000000009</v>
      </c>
      <c r="I32" s="1"/>
      <c r="J32" s="1"/>
      <c r="K32" s="56">
        <f>IF(I11=0,0,NouveauHCP(H32,36,K31))</f>
        <v>4.1000000000000005</v>
      </c>
      <c r="L32" s="1"/>
      <c r="M32" s="1"/>
      <c r="N32" s="54">
        <f>IF(L11=0,0,NouveauHCP(K32,36,N31))</f>
        <v>3.9000000000000008</v>
      </c>
    </row>
    <row r="33" spans="1:14" x14ac:dyDescent="0.3">
      <c r="A33" s="1"/>
      <c r="B33" s="1"/>
      <c r="C33" s="1"/>
      <c r="D33" s="1"/>
      <c r="E33" s="1"/>
      <c r="F33" s="1"/>
      <c r="G33" s="1"/>
      <c r="H33" s="1"/>
      <c r="I33" s="1"/>
      <c r="J33" s="1"/>
      <c r="K33" s="1"/>
      <c r="L33" s="1"/>
      <c r="M33" s="1"/>
      <c r="N33" s="1"/>
    </row>
    <row r="34" spans="1:14" x14ac:dyDescent="0.3">
      <c r="A34" s="1"/>
      <c r="B34" s="1"/>
      <c r="C34" s="58" t="s">
        <v>21</v>
      </c>
      <c r="D34" s="59"/>
      <c r="E34" s="59"/>
      <c r="F34" s="1"/>
      <c r="G34" s="58" t="s">
        <v>22</v>
      </c>
      <c r="H34" s="59"/>
      <c r="I34" s="60"/>
      <c r="J34" s="1"/>
      <c r="K34" s="61" t="s">
        <v>23</v>
      </c>
      <c r="L34" s="62"/>
      <c r="M34" s="63"/>
      <c r="N34" s="1"/>
    </row>
    <row r="39" spans="1:14" s="52" customFormat="1" ht="13.8" x14ac:dyDescent="0.3">
      <c r="C39" s="57"/>
      <c r="D39" s="57"/>
      <c r="F39" s="57"/>
      <c r="G39" s="57"/>
      <c r="I39" s="57"/>
      <c r="J39" s="57"/>
      <c r="L39" s="57"/>
      <c r="M39" s="57"/>
    </row>
  </sheetData>
  <mergeCells count="20">
    <mergeCell ref="L1:N2"/>
    <mergeCell ref="L3:N3"/>
    <mergeCell ref="A7:A10"/>
    <mergeCell ref="B7:B10"/>
    <mergeCell ref="C7:N7"/>
    <mergeCell ref="C8:D8"/>
    <mergeCell ref="F8:G8"/>
    <mergeCell ref="I8:J8"/>
    <mergeCell ref="L8:M8"/>
    <mergeCell ref="C9:E9"/>
    <mergeCell ref="F9:H9"/>
    <mergeCell ref="I9:K9"/>
    <mergeCell ref="L9:N9"/>
    <mergeCell ref="C39:D39"/>
    <mergeCell ref="F39:G39"/>
    <mergeCell ref="I39:J39"/>
    <mergeCell ref="L39:M39"/>
    <mergeCell ref="C34:E34"/>
    <mergeCell ref="G34:I34"/>
    <mergeCell ref="K34:M3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Wouter Pijl</dc:creator>
  <cp:lastModifiedBy>ANDOLFI</cp:lastModifiedBy>
  <dcterms:created xsi:type="dcterms:W3CDTF">2016-09-07T15:09:56Z</dcterms:created>
  <dcterms:modified xsi:type="dcterms:W3CDTF">2016-09-15T09:13:37Z</dcterms:modified>
</cp:coreProperties>
</file>