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325" yWindow="120" windowWidth="12630" windowHeight="11760" tabRatio="745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Bien">'Donnees generales'!$J$2:$J$3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'Q17'!$A$1:$I$50</definedName>
    <definedName name="Zone_Rappel" localSheetId="3">MasqueN!$D$3</definedName>
    <definedName name="Zone_Rappel">MasqueC!$D$3</definedName>
  </definedNames>
  <calcPr calcId="125725"/>
</workbook>
</file>

<file path=xl/calcChain.xml><?xml version="1.0" encoding="utf-8"?>
<calcChain xmlns="http://schemas.openxmlformats.org/spreadsheetml/2006/main">
  <c r="ED29" i="1"/>
  <c r="EC29"/>
  <c r="EB29"/>
  <c r="EA29"/>
  <c r="EE29" s="1"/>
  <c r="ED28"/>
  <c r="EC28"/>
  <c r="EB28"/>
  <c r="EA28"/>
  <c r="EE28" s="1"/>
  <c r="ED27"/>
  <c r="EC27"/>
  <c r="EB27"/>
  <c r="EA27"/>
  <c r="EE27" s="1"/>
  <c r="ED26"/>
  <c r="EC26"/>
  <c r="EB26"/>
  <c r="EA26"/>
  <c r="EE26" s="1"/>
  <c r="ED25"/>
  <c r="EC25"/>
  <c r="EB25"/>
  <c r="EA25"/>
  <c r="EE25" s="1"/>
  <c r="ED24"/>
  <c r="EC24"/>
  <c r="EB24"/>
  <c r="EA24"/>
  <c r="EE24" s="1"/>
  <c r="ED23"/>
  <c r="EC23"/>
  <c r="EB23"/>
  <c r="EA23"/>
  <c r="EE23" s="1"/>
  <c r="BV23"/>
  <c r="BU23"/>
  <c r="BT23"/>
  <c r="BS23"/>
  <c r="ED22"/>
  <c r="EC22"/>
  <c r="EB22"/>
  <c r="EA22"/>
  <c r="EE22" s="1"/>
  <c r="BV22"/>
  <c r="BU22"/>
  <c r="BT22"/>
  <c r="BS22"/>
  <c r="ED21"/>
  <c r="EC21"/>
  <c r="EB21"/>
  <c r="EA21"/>
  <c r="EE21" s="1"/>
  <c r="BV21"/>
  <c r="BU21"/>
  <c r="BT21"/>
  <c r="BS21"/>
  <c r="ED20"/>
  <c r="EC20"/>
  <c r="EB20"/>
  <c r="EA20"/>
  <c r="EE20" s="1"/>
  <c r="BV20"/>
  <c r="BU20"/>
  <c r="BT20"/>
  <c r="BS20"/>
  <c r="ED19"/>
  <c r="EC19"/>
  <c r="EB19"/>
  <c r="EA19"/>
  <c r="EE19" s="1"/>
  <c r="BV19"/>
  <c r="BU19"/>
  <c r="BT19"/>
  <c r="BS19"/>
  <c r="ED18"/>
  <c r="EC18"/>
  <c r="EB18"/>
  <c r="EA18"/>
  <c r="EE18" s="1"/>
  <c r="BV18"/>
  <c r="BU18"/>
  <c r="BT18"/>
  <c r="BS18"/>
  <c r="ED17"/>
  <c r="EC17"/>
  <c r="EB17"/>
  <c r="EA17"/>
  <c r="EE17" s="1"/>
  <c r="BV17"/>
  <c r="BU17"/>
  <c r="BT17"/>
  <c r="BS17"/>
  <c r="ED16"/>
  <c r="EC16"/>
  <c r="EB16"/>
  <c r="EA16"/>
  <c r="EE16" s="1"/>
  <c r="BV16"/>
  <c r="BU16"/>
  <c r="BT16"/>
  <c r="BS16"/>
  <c r="ED15"/>
  <c r="EC15"/>
  <c r="EB15"/>
  <c r="EA15"/>
  <c r="EE15" s="1"/>
  <c r="BV15"/>
  <c r="BU15"/>
  <c r="BT15"/>
  <c r="BS15"/>
  <c r="ED14"/>
  <c r="EC14"/>
  <c r="EB14"/>
  <c r="EA14"/>
  <c r="EE14" s="1"/>
  <c r="BV14"/>
  <c r="BU14"/>
  <c r="BT14"/>
  <c r="BS14"/>
  <c r="ED13"/>
  <c r="EC13"/>
  <c r="EB13"/>
  <c r="EA13"/>
  <c r="EE13" s="1"/>
  <c r="BV13"/>
  <c r="BU13"/>
  <c r="BT13"/>
  <c r="BS13"/>
  <c r="ED12"/>
  <c r="EC12"/>
  <c r="EB12"/>
  <c r="EA12"/>
  <c r="EE12" s="1"/>
  <c r="BV12"/>
  <c r="BU12"/>
  <c r="BT12"/>
  <c r="BS12"/>
  <c r="ED11"/>
  <c r="EC11"/>
  <c r="EB11"/>
  <c r="EA11"/>
  <c r="EE11" s="1"/>
  <c r="BV11"/>
  <c r="BU11"/>
  <c r="BT11"/>
  <c r="BS11"/>
  <c r="ED10"/>
  <c r="EC10"/>
  <c r="EB10"/>
  <c r="EA10"/>
  <c r="EE10" s="1"/>
  <c r="BV10"/>
  <c r="BU10"/>
  <c r="BT10"/>
  <c r="BS10"/>
  <c r="ED9"/>
  <c r="EC9"/>
  <c r="EB9"/>
  <c r="EA9"/>
  <c r="EE9" s="1"/>
  <c r="BV9"/>
  <c r="BU9"/>
  <c r="BT9"/>
  <c r="BS9"/>
  <c r="ED8"/>
  <c r="EC8"/>
  <c r="EB8"/>
  <c r="EA8"/>
  <c r="EE8" s="1"/>
  <c r="BV8"/>
  <c r="BU8"/>
  <c r="BT8"/>
  <c r="BS8"/>
  <c r="ED7"/>
  <c r="EC7"/>
  <c r="EB7"/>
  <c r="EA7"/>
  <c r="EE7" s="1"/>
  <c r="BV7"/>
  <c r="BU7"/>
  <c r="BT7"/>
  <c r="BS7"/>
  <c r="ED6"/>
  <c r="EC6"/>
  <c r="EB6"/>
  <c r="EA6"/>
  <c r="EE6" s="1"/>
  <c r="BV6"/>
  <c r="BU6"/>
  <c r="BT6"/>
  <c r="BS6"/>
  <c r="ED5"/>
  <c r="EC5"/>
  <c r="EB5"/>
  <c r="EA5"/>
  <c r="EE5" s="1"/>
  <c r="BV5"/>
  <c r="BU5"/>
  <c r="BT5"/>
  <c r="BS5"/>
  <c r="ED4"/>
  <c r="EC4"/>
  <c r="EB4"/>
  <c r="EA4"/>
  <c r="EE4" s="1"/>
  <c r="BV4"/>
  <c r="BU4"/>
  <c r="BT4"/>
  <c r="BS4"/>
  <c r="ED3"/>
  <c r="EC3"/>
  <c r="EB3"/>
  <c r="EA3"/>
  <c r="EE3" s="1"/>
  <c r="BV3"/>
  <c r="BU3"/>
  <c r="BT3"/>
  <c r="BS3"/>
  <c r="EF3" l="1"/>
  <c r="EG3" s="1"/>
  <c r="EF4"/>
  <c r="EG4" s="1"/>
  <c r="EF5"/>
  <c r="EG5" s="1"/>
  <c r="EF6"/>
  <c r="EG6"/>
  <c r="EF7"/>
  <c r="EG7" s="1"/>
  <c r="EF8"/>
  <c r="EG8" s="1"/>
  <c r="EF9"/>
  <c r="EG9" s="1"/>
  <c r="EF10"/>
  <c r="EG10"/>
  <c r="EF11"/>
  <c r="EG11" s="1"/>
  <c r="EF12"/>
  <c r="EG12" s="1"/>
  <c r="EF13"/>
  <c r="EG13" s="1"/>
  <c r="EF14"/>
  <c r="EG14"/>
  <c r="EF15"/>
  <c r="EG15" s="1"/>
  <c r="EF16"/>
  <c r="EG16" s="1"/>
  <c r="EF17"/>
  <c r="EG17" s="1"/>
  <c r="EF18"/>
  <c r="EG18"/>
  <c r="EF19"/>
  <c r="EG19" s="1"/>
  <c r="EF20"/>
  <c r="EG20" s="1"/>
  <c r="EF21"/>
  <c r="EG21" s="1"/>
  <c r="EF22"/>
  <c r="EG22"/>
  <c r="EF23"/>
  <c r="EG23" s="1"/>
  <c r="EF24"/>
  <c r="EG24" s="1"/>
  <c r="EF25"/>
  <c r="EG25" s="1"/>
  <c r="EF26"/>
  <c r="EG26"/>
  <c r="EF27"/>
  <c r="EG27" s="1"/>
  <c r="EF28"/>
  <c r="EG28" s="1"/>
  <c r="EF29"/>
  <c r="EG29" s="1"/>
</calcChain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<sst xmlns="http://schemas.openxmlformats.org/spreadsheetml/2006/main" count="1327" uniqueCount="464">
  <si>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</si>
  <si>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</si>
  <si>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</si>
  <si>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</si>
  <si>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</si>
  <si>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</si>
  <si>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</si>
  <si>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</si>
  <si>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</si>
  <si>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</si>
  <si>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</si>
  <si>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</si>
  <si>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</si>
  <si>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</si>
  <si>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</si>
  <si>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</si>
  <si>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</si>
  <si>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</si>
  <si>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</si>
  <si>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</si>
  <si>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</si>
  <si>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</si>
  <si>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</si>
  <si>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</si>
  <si>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</si>
  <si>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</si>
  <si>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</si>
  <si>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</si>
  <si>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</si>
  <si>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</si>
  <si>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</si>
  <si>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</si>
  <si>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</si>
  <si>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</si>
  <si>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</si>
  <si>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</si>
  <si>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</si>
  <si>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</si>
  <si>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</si>
  <si>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</si>
  <si>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</si>
  <si>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</si>
  <si>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</si>
  <si>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</si>
  <si>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</si>
  <si>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</si>
  <si>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</si>
  <si>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</si>
  <si>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</si>
  <si>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</si>
  <si>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</si>
  <si>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</si>
  <si>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</si>
  <si>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</si>
  <si>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</si>
  <si>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</si>
  <si>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</si>
  <si>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</si>
  <si>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</si>
  <si>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</si>
  <si>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</si>
  <si>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</si>
  <si>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</si>
  <si>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</si>
  <si>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</si>
  <si>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</si>
  <si>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</si>
  <si>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</si>
  <si>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</si>
  <si>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</si>
  <si>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</si>
  <si>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</si>
  <si>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</si>
  <si>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</si>
  <si>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</si>
  <si>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</si>
  <si>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</si>
  <si>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</si>
  <si>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</si>
  <si>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</si>
  <si>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</si>
  <si>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</si>
  <si>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</si>
  <si>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</si>
  <si>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</si>
  <si>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</si>
  <si>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</si>
  <si>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</si>
  <si>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</si>
  <si>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</si>
  <si>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</si>
  <si>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</si>
  <si>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</si>
  <si>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</si>
  <si>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</si>
  <si>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</si>
  <si>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</si>
  <si>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</si>
  <si>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</si>
  <si>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</si>
  <si>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</si>
  <si>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</si>
  <si>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</si>
  <si>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</si>
  <si>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</si>
  <si>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</si>
  <si>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</si>
  <si>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</si>
  <si>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</si>
  <si>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</si>
  <si>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</si>
  <si>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</si>
  <si>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</si>
  <si>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</si>
  <si>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</si>
  <si>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</si>
  <si>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</si>
  <si>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</si>
  <si>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</si>
  <si>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</si>
  <si>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</si>
  <si>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</si>
  <si>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</si>
  <si>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</si>
  <si>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</si>
  <si>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</si>
  <si>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</si>
  <si>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</si>
  <si>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</si>
  <si>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</si>
  <si>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</si>
  <si>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</si>
  <si>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</si>
  <si>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</si>
  <si>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</si>
  <si>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</si>
  <si>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</si>
  <si>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</si>
  <si>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</si>
  <si>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</si>
  <si>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Rue des Postes, 80</t>
  </si>
  <si>
    <t>Certificat PEB d'une Habitation</t>
  </si>
  <si>
    <t>Contrôle de l'installation électrique selon le R.G.I.E.</t>
  </si>
  <si>
    <t xml:space="preserve">Factures à envoyer 
</t>
  </si>
  <si>
    <t>Aubagne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</si>
  <si>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</si>
  <si>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</si>
  <si>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</si>
  <si>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</si>
  <si>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</si>
  <si>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</si>
  <si>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</si>
  <si>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L'équipe COMPAGNIE sprl</t>
  </si>
  <si>
    <t>ENV</t>
  </si>
  <si>
    <t>Notaire Guimauve</t>
  </si>
  <si>
    <t>Rue des canards, 80</t>
  </si>
  <si>
    <t>Factures NOTAIRE ou AGENCES impayés (facture envoyée et délai de 20 jours atteint)</t>
  </si>
  <si>
    <t>Date de facturation</t>
  </si>
  <si>
    <t>Montants</t>
  </si>
  <si>
    <t xml:space="preserve">Factures devant être envoyées au comptable (facture payée)
</t>
  </si>
  <si>
    <t xml:space="preserve">Factures nécessitant un premier rappel (facture envoyée et délai de 20 jours atteint) </t>
  </si>
  <si>
    <t>Tarifs TVAC</t>
  </si>
  <si>
    <t>Document Q17</t>
  </si>
  <si>
    <t>Date de contrôle demandée</t>
  </si>
  <si>
    <t>Commentaire</t>
  </si>
  <si>
    <t>Nom et prénom du contact</t>
  </si>
  <si>
    <t>Numéro de téléphone du contact</t>
  </si>
  <si>
    <t>Nom et prénom 
du contact</t>
  </si>
  <si>
    <t>Réf. interne :</t>
  </si>
  <si>
    <t>SA SenBon</t>
  </si>
  <si>
    <t>7 rue culent</t>
  </si>
  <si>
    <t>Stockolm</t>
  </si>
  <si>
    <t>150011</t>
  </si>
  <si>
    <t>21 janv 2015</t>
  </si>
  <si>
    <t xml:space="preserve">  </t>
  </si>
  <si>
    <t>Type de bien</t>
  </si>
  <si>
    <t>maison</t>
  </si>
  <si>
    <t>appartement</t>
  </si>
  <si>
    <t>Edition du samedi 12 septembre 2015</t>
  </si>
  <si>
    <t>Factures nécessitant un second rappel (premier rappel envoyé et délai de 20 jours atteint)</t>
  </si>
  <si>
    <t>Identification</t>
  </si>
  <si>
    <t>ÉTAT de la PUBLICITÉ HG</t>
  </si>
  <si>
    <t>CÔNTROLE (Calcul)</t>
  </si>
  <si>
    <t>Nom, prénom, société et téléphone  (3)</t>
  </si>
  <si>
    <t>Rue et numéro (4)</t>
  </si>
  <si>
    <t>CP (5)</t>
  </si>
  <si>
    <t>Ville (6)</t>
  </si>
  <si>
    <t>Téléphone (7)</t>
  </si>
  <si>
    <t>N° TVA (8)</t>
  </si>
  <si>
    <t>Adresse 
e-Mail (9)</t>
  </si>
  <si>
    <t>Rue et numéro (10)</t>
  </si>
  <si>
    <t>CP (11)</t>
  </si>
  <si>
    <t>Ville                        (12)</t>
  </si>
  <si>
    <t>Date de visite (13)</t>
  </si>
  <si>
    <t>Apporteur d'affaire (16)</t>
  </si>
  <si>
    <t>Nom, prénom, société et téléphone (17)</t>
  </si>
  <si>
    <t>Rue et numéro (18)</t>
  </si>
  <si>
    <t>CP    (19)</t>
  </si>
  <si>
    <t>Ville  (20)</t>
  </si>
  <si>
    <t>Date de paiement     (23)</t>
  </si>
  <si>
    <t>Comptable</t>
  </si>
  <si>
    <t>P (27)</t>
  </si>
  <si>
    <t>E (32)</t>
  </si>
  <si>
    <t>A (37)</t>
  </si>
  <si>
    <t>FA (42)</t>
  </si>
  <si>
    <t>Commentaires Ligne 1       (47)</t>
  </si>
  <si>
    <t>Commentaires Ligne 2       (48)</t>
  </si>
  <si>
    <t>Commentaire (50)</t>
  </si>
  <si>
    <t>Etat du PEB</t>
  </si>
  <si>
    <t>Date envoi facture (54)</t>
  </si>
  <si>
    <t>Date envoi PEB</t>
  </si>
  <si>
    <t xml:space="preserve">HTVA </t>
  </si>
  <si>
    <t>TVAC</t>
  </si>
  <si>
    <t>Payé Compte (58)</t>
  </si>
  <si>
    <t>PEB</t>
  </si>
  <si>
    <t>ELEC</t>
  </si>
  <si>
    <t>Q17 Reçu (61)</t>
  </si>
  <si>
    <t>AUTRE</t>
  </si>
  <si>
    <t>État de la PUB    (63)</t>
  </si>
  <si>
    <t>Date d'envoi de la  PUB    (64)</t>
  </si>
  <si>
    <t>ISOL (65)</t>
  </si>
  <si>
    <t>ELEC (66)</t>
  </si>
  <si>
    <t>CHAUF (67)</t>
  </si>
  <si>
    <t>RENO (68)</t>
  </si>
  <si>
    <t>AUTRE (69)</t>
  </si>
  <si>
    <t>Total PEB (70)</t>
  </si>
  <si>
    <t>Total ELEC (71)</t>
  </si>
  <si>
    <t>Total AUTRES    (72)</t>
  </si>
  <si>
    <t>Total FR ADMIN.</t>
  </si>
  <si>
    <t>Date de facturation (74)</t>
  </si>
  <si>
    <t>Explications envoyées (75)</t>
  </si>
  <si>
    <t>Date d'envoi explication PEB (76)</t>
  </si>
  <si>
    <t>Besoin Q17     (77)</t>
  </si>
  <si>
    <t>Date de demande du Q17               (78)</t>
  </si>
  <si>
    <t>Q17 demandé (79)</t>
  </si>
  <si>
    <t>Nbr de compteur (80)</t>
  </si>
  <si>
    <t>Remarques Q17      (81)</t>
  </si>
  <si>
    <t>PEB envoyé par mail à (82)</t>
  </si>
  <si>
    <t>Numéro de dossier                 (83)</t>
  </si>
  <si>
    <t>Nom du Contact ? (84)</t>
  </si>
  <si>
    <t>Téléphone 1  du contact (85)</t>
  </si>
  <si>
    <t>Commentaires OdM  pour contact (86)</t>
  </si>
  <si>
    <t>Type de paiement (87)</t>
  </si>
  <si>
    <t>Envoi de la facture à ? (88)</t>
  </si>
  <si>
    <t>Heure de visite (89)</t>
  </si>
  <si>
    <t>Type de bien (90)</t>
  </si>
  <si>
    <t>Nombre de façades      (91)</t>
  </si>
  <si>
    <t>Rapport partiel ?     (92)</t>
  </si>
  <si>
    <t>Nom du syndic  (93)</t>
  </si>
  <si>
    <t xml:space="preserve">Année de construction (94) </t>
  </si>
  <si>
    <t>Dossier cloturé ?      (95)</t>
  </si>
  <si>
    <t>Date de clôture     (96)</t>
  </si>
  <si>
    <t>Heure paiement BANCONTACT    (97)</t>
  </si>
  <si>
    <t>Procédure de Rappel     (98)</t>
  </si>
  <si>
    <t>Dossier Annulé    (99)</t>
  </si>
  <si>
    <t>PEB offert     (100)</t>
  </si>
  <si>
    <t>Note de crédit    (101)</t>
  </si>
  <si>
    <t>Date de compromis (102)</t>
  </si>
  <si>
    <t>Etat du paiement                     (103)</t>
  </si>
  <si>
    <t>OK OdM</t>
  </si>
  <si>
    <t>OK Agenda</t>
  </si>
  <si>
    <t>OK Dropbox</t>
  </si>
  <si>
    <t>OK Facture (107)</t>
  </si>
  <si>
    <t xml:space="preserve"> Q17 demandé ? (108)</t>
  </si>
  <si>
    <t>OdM transmit (109)</t>
  </si>
  <si>
    <t>Facture transmise (110)</t>
  </si>
  <si>
    <t>Spare                     (111)</t>
  </si>
  <si>
    <t>Date de demande Q17             (112)</t>
  </si>
  <si>
    <t>Téléphone 2  du contact (113)</t>
  </si>
  <si>
    <t>Facture encodée ? (114)</t>
  </si>
  <si>
    <t>Facture imprimée ? (115)</t>
  </si>
  <si>
    <t>Facture postée le (116)</t>
  </si>
  <si>
    <t>Facture transmise par mail le       (117)</t>
  </si>
  <si>
    <t>Spare                     (118)</t>
  </si>
  <si>
    <t xml:space="preserve">PEB       encodé ? (119) </t>
  </si>
  <si>
    <t>PEB transmit a L/O            (devient spare)</t>
  </si>
  <si>
    <t>PEB imprimé et signé le</t>
  </si>
  <si>
    <t>Certif PEB recu le (122)</t>
  </si>
  <si>
    <t>PEB postée le           (123)</t>
  </si>
  <si>
    <t>PEB  transmit par mail le (124)</t>
  </si>
  <si>
    <t>Spare                     (125)</t>
  </si>
  <si>
    <t>Reception du CE original                 (126)</t>
  </si>
  <si>
    <t>Paiement effectué le (127)</t>
  </si>
  <si>
    <t>CE posté le (128)</t>
  </si>
  <si>
    <t>CE  transmit par mail le             (129)</t>
  </si>
  <si>
    <t>Total P (130)</t>
  </si>
  <si>
    <t>Total E (131)</t>
  </si>
  <si>
    <t>Total A (132)</t>
  </si>
  <si>
    <t>Total F.A. (133)</t>
  </si>
  <si>
    <t>Total HTVA (134)</t>
  </si>
  <si>
    <t>TVA      (135)</t>
  </si>
  <si>
    <t>Total TVAC (136)</t>
  </si>
  <si>
    <t>Di Loreto Luciano</t>
  </si>
  <si>
    <t>Place de la Gare, 54D</t>
  </si>
  <si>
    <t>Quiévrain</t>
  </si>
  <si>
    <t>Rue du Commerce à Hornu</t>
  </si>
  <si>
    <t>Hornu</t>
  </si>
  <si>
    <t>Notaire Dasseleer</t>
  </si>
  <si>
    <t>Rue de Caraman, 23</t>
  </si>
  <si>
    <t>Boussu</t>
  </si>
  <si>
    <t>ENV+ce</t>
  </si>
  <si>
    <t>OUI</t>
  </si>
  <si>
    <t>Mr Serafino Pasquale</t>
  </si>
  <si>
    <t>Rue Liard, 12</t>
  </si>
  <si>
    <t>La Louvière</t>
  </si>
  <si>
    <t>Notaire Butaye</t>
  </si>
  <si>
    <t>Rue de la Marlière, 21</t>
  </si>
  <si>
    <t>Ecaussinnes</t>
  </si>
  <si>
    <t>Succession Destrebecq</t>
  </si>
  <si>
    <t>Rue du Banc de Pierres, 80</t>
  </si>
  <si>
    <t>Basècles</t>
  </si>
  <si>
    <t>Notaire Jonniaux</t>
  </si>
  <si>
    <t>Rue de Ville, 15</t>
  </si>
  <si>
    <t>Pommeroeul</t>
  </si>
  <si>
    <t>Mr Marchica Salvatore</t>
  </si>
  <si>
    <t>Rue du Gazetier, 51</t>
  </si>
  <si>
    <t>Morlanwelz</t>
  </si>
  <si>
    <t>Notaire Gribomont</t>
  </si>
  <si>
    <t>Avenue de la Motte Baraffe, 20</t>
  </si>
  <si>
    <t>Seneffe</t>
  </si>
  <si>
    <t>Mme Annie Ledent et Yvette LOI</t>
  </si>
  <si>
    <t>Rue des Martyrs, 2/A41</t>
  </si>
  <si>
    <t>Saint-Ghislain</t>
  </si>
  <si>
    <t>ENV + ce</t>
  </si>
  <si>
    <t>Mr Miserere</t>
  </si>
  <si>
    <t>Chaussée Brunehault, 230</t>
  </si>
  <si>
    <t>env+ce</t>
  </si>
  <si>
    <t>Jarotta</t>
  </si>
  <si>
    <t>Rue de Bascoup; 141</t>
  </si>
  <si>
    <t>Fayt-lez-Manage</t>
  </si>
  <si>
    <t>Mr Vervich</t>
  </si>
  <si>
    <t>Rue Général Freyberg, 4</t>
  </si>
  <si>
    <t>Lessines</t>
  </si>
  <si>
    <t>Rue Général Freyberg, 4 A et 4B</t>
  </si>
  <si>
    <t>env</t>
  </si>
  <si>
    <t>Mme EREDDIA Isabelle</t>
  </si>
  <si>
    <t>Sentier du Croquet,2</t>
  </si>
  <si>
    <t>Sentier du Croquet, 2</t>
  </si>
  <si>
    <t>Succession Delclercq Clemence</t>
  </si>
  <si>
    <t>Rue des Martyrs, 24</t>
  </si>
  <si>
    <t>Braine le Comte</t>
  </si>
  <si>
    <t>Notaire Tasset</t>
  </si>
  <si>
    <t>Grand Place, 31</t>
  </si>
  <si>
    <t>Braine-le-Comte</t>
  </si>
  <si>
    <t>attention fact 150478 et 150477 sont inversées</t>
  </si>
  <si>
    <t>ENV+CE</t>
  </si>
  <si>
    <t>4 août 2015</t>
  </si>
  <si>
    <t>Mr Staumont</t>
  </si>
  <si>
    <t>Rue du Gueulot,10</t>
  </si>
  <si>
    <t>Ronquières</t>
  </si>
  <si>
    <t>0494/660583</t>
  </si>
  <si>
    <t>Rue de la Marlière,21</t>
  </si>
  <si>
    <t>Mr Jabri Ahmed</t>
  </si>
  <si>
    <t>Rue d'Herchies, 75</t>
  </si>
  <si>
    <t>Baudour</t>
  </si>
  <si>
    <t>0484/975.530</t>
  </si>
  <si>
    <t>jabri-ahmed@hotmail.com</t>
  </si>
  <si>
    <t>Rue du Bas Coron, 77</t>
  </si>
  <si>
    <t>Peruwelz</t>
  </si>
  <si>
    <t>Mme Moury Rosette</t>
  </si>
  <si>
    <t>Voie d'Hainin, 39</t>
  </si>
  <si>
    <t>0476/51.36.75</t>
  </si>
  <si>
    <t>Notaire Wuilquot</t>
  </si>
  <si>
    <t>Rue d'Elouges, 160</t>
  </si>
  <si>
    <t>Elouges</t>
  </si>
  <si>
    <t>Mme Grazia Pillotta</t>
  </si>
  <si>
    <t>Rue de l'Haizette,113</t>
  </si>
  <si>
    <t>Quaregnon</t>
  </si>
  <si>
    <t>0496/360053</t>
  </si>
  <si>
    <t>graziapilotta@yahoo.fr</t>
  </si>
  <si>
    <t>Rue de Caraman,23</t>
  </si>
  <si>
    <t>Succession Lienard Yvette</t>
  </si>
  <si>
    <t>Rue de la Réserve,12</t>
  </si>
  <si>
    <t>Chapelle lez Herlaimont</t>
  </si>
  <si>
    <t>0497/111253</t>
  </si>
  <si>
    <t>Avenue de la Motte baraffe,20</t>
  </si>
  <si>
    <t>Mme Vandenborre Marie-Christine</t>
  </si>
  <si>
    <t>Rue d'Ecaussinnes, 63</t>
  </si>
  <si>
    <t>0476/546.480</t>
  </si>
  <si>
    <t>Mr et Mme Vandenbrande - Geldhof</t>
  </si>
  <si>
    <t>Avenue de la Houssière, 92</t>
  </si>
  <si>
    <t>Grand Place, 30</t>
  </si>
  <si>
    <t>Succession Endrizzi</t>
  </si>
  <si>
    <t>Rue de l'Hôpital, 8</t>
  </si>
  <si>
    <t>Fontaine l'Evêque</t>
  </si>
  <si>
    <t>elianerusso@yahoo.fr</t>
  </si>
  <si>
    <t>Cardon Jean-Louis</t>
  </si>
  <si>
    <t>Rue d'Hautaing, 56</t>
  </si>
  <si>
    <t>Houtaing</t>
  </si>
  <si>
    <t>0496/74.98.98</t>
  </si>
  <si>
    <t>jeanlouis.cardon@gmail.com</t>
  </si>
  <si>
    <t>Mme Vilain Sabine</t>
  </si>
  <si>
    <t>Rue Alfred Dendal, 164</t>
  </si>
  <si>
    <t>oui</t>
  </si>
  <si>
    <t>Mme Selway Jennifer</t>
  </si>
  <si>
    <t>Rue de Soudromont, 37-39</t>
  </si>
  <si>
    <t>Notaire</t>
  </si>
  <si>
    <t>Envoyée chez le notaire</t>
  </si>
  <si>
    <t>10h30</t>
  </si>
  <si>
    <t>6 août 2015</t>
  </si>
  <si>
    <t>08/09/2015</t>
  </si>
  <si>
    <t>24 août 2015</t>
  </si>
  <si>
    <t>3 sept 2015</t>
  </si>
  <si>
    <t>Mr De Ceyper Tom</t>
  </si>
  <si>
    <t>Rue Victor Caudron, 4</t>
  </si>
  <si>
    <t>0497/08.89.08</t>
  </si>
  <si>
    <t>10h00</t>
  </si>
  <si>
    <t>Mme Véronique LEFRANC</t>
  </si>
  <si>
    <t>Rue de Monsville, 229</t>
  </si>
  <si>
    <t>0494 / 48 53 10</t>
  </si>
  <si>
    <t>o</t>
  </si>
  <si>
    <t>15h00</t>
  </si>
  <si>
    <t>Mr et Mme Oussai - Martinage</t>
  </si>
  <si>
    <t>Rue Pairois, 87</t>
  </si>
  <si>
    <t>Dour</t>
  </si>
  <si>
    <t>0471 99 42 07</t>
  </si>
  <si>
    <t>solange.martinage@proximus.com</t>
  </si>
  <si>
    <t>1 sept 2015</t>
  </si>
  <si>
    <t>Mme Martinage</t>
  </si>
  <si>
    <t>Maison</t>
  </si>
  <si>
    <t>2 façades</t>
  </si>
  <si>
    <t>Mme Langbeen Irma</t>
  </si>
  <si>
    <t>Rue Notre Dame, 37</t>
  </si>
  <si>
    <t>Ville-Pommeroeul</t>
  </si>
  <si>
    <t>Amiante</t>
  </si>
  <si>
    <t>Mr Dufour Roger</t>
  </si>
  <si>
    <t>0494/38.04.61</t>
  </si>
  <si>
    <t>09h00</t>
  </si>
  <si>
    <t>9 sept 2015</t>
  </si>
  <si>
    <t>Mr Jean Lesage</t>
  </si>
  <si>
    <t>Rue de Mons, 25</t>
  </si>
  <si>
    <t>Edition du mardi 15 septembre 2015</t>
  </si>
  <si>
    <t>Adresse du lieu de prestation</t>
  </si>
  <si>
    <t>Pierre, Société AAA, 034 345 3456</t>
  </si>
  <si>
    <t>Rue de Bruxelles, 27</t>
  </si>
  <si>
    <t>Montreal</t>
  </si>
  <si>
    <t>BE 04123 567 033</t>
  </si>
  <si>
    <t>Rue du Pont, 51</t>
  </si>
  <si>
    <t>Laval</t>
  </si>
  <si>
    <t>Immobilière Deschamps</t>
  </si>
  <si>
    <t>Montréal</t>
  </si>
  <si>
    <t>Agence de Laplage, 70</t>
  </si>
  <si>
    <t>Rue de la mer , 495</t>
  </si>
  <si>
    <t>Nice</t>
  </si>
  <si>
    <t>FR 0327 987 321</t>
  </si>
  <si>
    <t>Rue de la Promenade, 56</t>
  </si>
  <si>
    <t>PAYE</t>
  </si>
  <si>
    <t>virement</t>
  </si>
  <si>
    <t>Alain, Société DDD, 034 345 3456</t>
  </si>
  <si>
    <t>Agence Tourisques, 43</t>
  </si>
  <si>
    <t>Rue de Dour, 495</t>
  </si>
  <si>
    <t>Québec</t>
  </si>
  <si>
    <t>BE 04123 890 567</t>
  </si>
  <si>
    <t>Rue des mésanges, 423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</si>
  <si>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</si>
  <si>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</si>
  <si>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</si>
  <si>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</si>
  <si>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</si>
  <si>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</si>
  <si>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</si>
  <si>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 xml:space="preserve">Journal des dossiers en cours </t>
  </si>
  <si>
    <t>AGENCES</t>
  </si>
  <si>
    <t>Rue du Pont, 51
1430 - Laval</t>
  </si>
</sst>
</file>

<file path=xl/styles.xml><?xml version="1.0" encoding="utf-8"?>
<styleSheet xmlns="http://schemas.openxmlformats.org/spreadsheetml/2006/main">
  <numFmts count="12">
    <numFmt numFmtId="164" formatCode="#,##0.###############"/>
    <numFmt numFmtId="165" formatCode="#,##0.00\ &quot;€&quot;"/>
    <numFmt numFmtId="166" formatCode="0.000"/>
    <numFmt numFmtId="167" formatCode="_ &quot;€&quot;\ * #,##0.00_ ;_ &quot;€&quot;\ * \-#,##0.00_ ;_ &quot;€&quot;\ * &quot;-&quot;??_ ;_ @_ "/>
    <numFmt numFmtId="168" formatCode="@\ \ "/>
    <numFmt numFmtId="169" formatCode="_(&quot;€&quot;* #,##0.00_);_(&quot;€&quot;* \(#,##0.00\);_(&quot;€&quot;* &quot;-&quot;??_);_(@_)"/>
    <numFmt numFmtId="170" formatCode="d\ mmm\ yyyy"/>
    <numFmt numFmtId="171" formatCode="#,##0\ &quot;€&quot;"/>
    <numFmt numFmtId="172" formatCode="#,##0.00\ [$€-1];[Red]\-#,##0.00\ [$€-1]"/>
    <numFmt numFmtId="173" formatCode="[$€-80C]\ #,##0.00"/>
    <numFmt numFmtId="174" formatCode="[$-F800]dddd\,\ mmmm\ dd\,\ yyyy"/>
    <numFmt numFmtId="175" formatCode="[$-C0C]d\ mmm\ yyyy;@"/>
  </numFmts>
  <fonts count="72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Calibri"/>
      <family val="2"/>
      <scheme val="minor"/>
    </font>
    <font>
      <b/>
      <sz val="10"/>
      <color rgb="FF000000"/>
      <name val="Arial"/>
      <family val="2"/>
    </font>
    <font>
      <sz val="12"/>
      <color indexed="12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8" fillId="0" borderId="0" applyNumberFormat="0" applyFill="0" applyBorder="0" applyAlignment="0" applyProtection="0"/>
  </cellStyleXfs>
  <cellXfs count="567">
    <xf numFmtId="0" fontId="0" fillId="0" borderId="0" xfId="0"/>
    <xf numFmtId="0" fontId="5" fillId="0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/>
    <xf numFmtId="0" fontId="7" fillId="13" borderId="0" xfId="0" applyFont="1" applyFill="1" applyBorder="1" applyAlignment="1">
      <alignment horizontal="center" vertical="center" shrinkToFit="1"/>
    </xf>
    <xf numFmtId="165" fontId="8" fillId="4" borderId="3" xfId="0" applyNumberFormat="1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5" fillId="0" borderId="0" xfId="0" applyFont="1"/>
    <xf numFmtId="0" fontId="9" fillId="0" borderId="0" xfId="0" applyFont="1" applyAlignment="1">
      <alignment horizontal="left"/>
    </xf>
    <xf numFmtId="164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14" fontId="6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2" fontId="6" fillId="16" borderId="5" xfId="0" applyNumberFormat="1" applyFont="1" applyFill="1" applyBorder="1" applyAlignment="1">
      <alignment horizontal="center" vertical="center" wrapText="1"/>
    </xf>
    <xf numFmtId="4" fontId="6" fillId="16" borderId="5" xfId="0" applyNumberFormat="1" applyFont="1" applyFill="1" applyBorder="1" applyAlignment="1">
      <alignment horizontal="center" vertical="center" wrapText="1"/>
    </xf>
    <xf numFmtId="0" fontId="6" fillId="17" borderId="5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indent="1"/>
    </xf>
    <xf numFmtId="0" fontId="18" fillId="0" borderId="0" xfId="0" applyFont="1" applyFill="1" applyAlignment="1">
      <alignment horizontal="left" vertical="center" indent="1"/>
    </xf>
    <xf numFmtId="0" fontId="19" fillId="0" borderId="0" xfId="0" applyFont="1" applyFill="1" applyBorder="1" applyAlignment="1">
      <alignment horizontal="center"/>
    </xf>
    <xf numFmtId="0" fontId="0" fillId="0" borderId="0" xfId="0" applyFill="1"/>
    <xf numFmtId="0" fontId="18" fillId="0" borderId="0" xfId="0" applyFont="1" applyFill="1" applyAlignment="1">
      <alignment horizontal="right"/>
    </xf>
    <xf numFmtId="0" fontId="0" fillId="0" borderId="0" xfId="0" applyFill="1" applyBorder="1" applyAlignment="1"/>
    <xf numFmtId="0" fontId="16" fillId="18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167" fontId="18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8" fontId="16" fillId="0" borderId="0" xfId="0" applyNumberFormat="1" applyFont="1" applyFill="1" applyAlignment="1">
      <alignment horizontal="right" vertical="center"/>
    </xf>
    <xf numFmtId="168" fontId="20" fillId="0" borderId="0" xfId="0" applyNumberFormat="1" applyFont="1" applyFill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7" fontId="0" fillId="0" borderId="0" xfId="0" applyNumberFormat="1"/>
    <xf numFmtId="0" fontId="22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6" fillId="0" borderId="0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8" fillId="0" borderId="9" xfId="0" applyFont="1" applyFill="1" applyBorder="1"/>
    <xf numFmtId="0" fontId="16" fillId="0" borderId="9" xfId="0" applyFont="1" applyFill="1" applyBorder="1" applyAlignment="1">
      <alignment horizontal="center"/>
    </xf>
    <xf numFmtId="0" fontId="12" fillId="0" borderId="0" xfId="0" applyFont="1" applyBorder="1"/>
    <xf numFmtId="4" fontId="6" fillId="16" borderId="23" xfId="0" applyNumberFormat="1" applyFont="1" applyFill="1" applyBorder="1" applyAlignment="1">
      <alignment horizontal="center" vertical="center" wrapText="1"/>
    </xf>
    <xf numFmtId="4" fontId="6" fillId="8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6" fillId="16" borderId="6" xfId="0" applyNumberFormat="1" applyFont="1" applyFill="1" applyBorder="1" applyAlignment="1">
      <alignment horizontal="left" vertical="center" wrapText="1"/>
    </xf>
    <xf numFmtId="4" fontId="6" fillId="16" borderId="5" xfId="0" applyNumberFormat="1" applyFont="1" applyFill="1" applyBorder="1" applyAlignment="1">
      <alignment horizontal="left" vertical="center" wrapText="1"/>
    </xf>
    <xf numFmtId="0" fontId="31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34" fillId="0" borderId="0" xfId="0" applyFont="1"/>
    <xf numFmtId="0" fontId="33" fillId="0" borderId="0" xfId="0" applyFont="1" applyFill="1" applyAlignment="1">
      <alignment horizontal="left" vertical="center"/>
    </xf>
    <xf numFmtId="0" fontId="34" fillId="0" borderId="0" xfId="0" applyFont="1" applyAlignment="1"/>
    <xf numFmtId="0" fontId="34" fillId="0" borderId="0" xfId="0" applyFont="1" applyAlignment="1">
      <alignment horizontal="center" vertical="center" wrapText="1"/>
    </xf>
    <xf numFmtId="165" fontId="16" fillId="0" borderId="0" xfId="0" applyNumberFormat="1" applyFont="1" applyAlignment="1"/>
    <xf numFmtId="165" fontId="16" fillId="0" borderId="0" xfId="0" applyNumberFormat="1" applyFont="1" applyBorder="1"/>
    <xf numFmtId="165" fontId="34" fillId="0" borderId="0" xfId="0" applyNumberFormat="1" applyFont="1"/>
    <xf numFmtId="0" fontId="33" fillId="21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top"/>
    </xf>
    <xf numFmtId="14" fontId="18" fillId="0" borderId="0" xfId="0" applyNumberFormat="1" applyFont="1" applyAlignment="1">
      <alignment horizontal="center" vertical="top"/>
    </xf>
    <xf numFmtId="0" fontId="16" fillId="0" borderId="0" xfId="0" applyFont="1" applyAlignment="1">
      <alignment vertical="top" wrapText="1"/>
    </xf>
    <xf numFmtId="165" fontId="16" fillId="0" borderId="0" xfId="0" applyNumberFormat="1" applyFont="1" applyAlignment="1">
      <alignment vertical="top"/>
    </xf>
    <xf numFmtId="0" fontId="16" fillId="0" borderId="0" xfId="0" applyFont="1" applyAlignment="1">
      <alignment vertical="top"/>
    </xf>
    <xf numFmtId="0" fontId="35" fillId="0" borderId="0" xfId="0" applyFont="1" applyAlignment="1">
      <alignment vertical="center"/>
    </xf>
    <xf numFmtId="0" fontId="14" fillId="0" borderId="0" xfId="1" applyFont="1" applyAlignment="1">
      <alignment vertical="top"/>
    </xf>
    <xf numFmtId="0" fontId="36" fillId="0" borderId="0" xfId="0" applyFont="1" applyAlignment="1"/>
    <xf numFmtId="0" fontId="12" fillId="17" borderId="0" xfId="0" applyFont="1" applyFill="1"/>
    <xf numFmtId="0" fontId="12" fillId="17" borderId="0" xfId="0" applyFont="1" applyFill="1" applyAlignment="1">
      <alignment horizontal="center"/>
    </xf>
    <xf numFmtId="0" fontId="41" fillId="0" borderId="33" xfId="0" applyFont="1" applyBorder="1" applyAlignment="1">
      <alignment vertical="center" wrapText="1"/>
    </xf>
    <xf numFmtId="0" fontId="42" fillId="0" borderId="32" xfId="0" applyFont="1" applyBorder="1" applyAlignment="1">
      <alignment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43" fillId="0" borderId="0" xfId="0" applyFont="1"/>
    <xf numFmtId="0" fontId="46" fillId="0" borderId="0" xfId="0" applyFont="1"/>
    <xf numFmtId="0" fontId="38" fillId="0" borderId="28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54" fillId="0" borderId="25" xfId="0" applyFont="1" applyBorder="1" applyAlignment="1">
      <alignment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/>
    <xf numFmtId="0" fontId="32" fillId="17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37" fillId="0" borderId="25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0" xfId="0" quotePrefix="1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14" fontId="16" fillId="0" borderId="0" xfId="0" applyNumberFormat="1" applyFont="1"/>
    <xf numFmtId="14" fontId="33" fillId="0" borderId="0" xfId="0" applyNumberFormat="1" applyFont="1" applyFill="1" applyAlignment="1">
      <alignment horizontal="left" vertical="center"/>
    </xf>
    <xf numFmtId="167" fontId="18" fillId="0" borderId="1" xfId="0" applyNumberFormat="1" applyFont="1" applyFill="1" applyBorder="1" applyAlignment="1">
      <alignment horizontal="left" vertical="center"/>
    </xf>
    <xf numFmtId="170" fontId="6" fillId="6" borderId="5" xfId="0" applyNumberFormat="1" applyFont="1" applyFill="1" applyBorder="1" applyAlignment="1">
      <alignment horizontal="center" vertical="center" wrapText="1"/>
    </xf>
    <xf numFmtId="170" fontId="6" fillId="12" borderId="5" xfId="0" applyNumberFormat="1" applyFont="1" applyFill="1" applyBorder="1" applyAlignment="1">
      <alignment horizontal="center" vertical="center" wrapText="1"/>
    </xf>
    <xf numFmtId="170" fontId="16" fillId="0" borderId="0" xfId="0" applyNumberFormat="1" applyFont="1" applyFill="1" applyAlignment="1">
      <alignment horizontal="left" vertical="center" indent="1"/>
    </xf>
    <xf numFmtId="171" fontId="8" fillId="4" borderId="3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9" fillId="0" borderId="0" xfId="0" applyNumberFormat="1" applyFont="1"/>
    <xf numFmtId="10" fontId="18" fillId="18" borderId="1" xfId="0" applyNumberFormat="1" applyFont="1" applyFill="1" applyBorder="1" applyAlignment="1">
      <alignment horizontal="right" vertical="center"/>
    </xf>
    <xf numFmtId="167" fontId="18" fillId="0" borderId="43" xfId="0" applyNumberFormat="1" applyFont="1" applyFill="1" applyBorder="1" applyAlignment="1">
      <alignment horizontal="left" vertical="center"/>
    </xf>
    <xf numFmtId="167" fontId="20" fillId="0" borderId="20" xfId="0" applyNumberFormat="1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center" vertical="center" wrapText="1"/>
    </xf>
    <xf numFmtId="49" fontId="7" fillId="11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/>
    <xf numFmtId="0" fontId="44" fillId="0" borderId="31" xfId="0" applyFont="1" applyBorder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61" fillId="17" borderId="31" xfId="0" applyFont="1" applyFill="1" applyBorder="1" applyAlignment="1">
      <alignment horizontal="left" vertical="center" wrapText="1"/>
    </xf>
    <xf numFmtId="0" fontId="64" fillId="0" borderId="31" xfId="0" applyFont="1" applyBorder="1" applyAlignment="1">
      <alignment vertical="center" wrapText="1"/>
    </xf>
    <xf numFmtId="0" fontId="44" fillId="0" borderId="0" xfId="0" applyFont="1"/>
    <xf numFmtId="0" fontId="33" fillId="0" borderId="0" xfId="0" applyFont="1" applyFill="1" applyAlignment="1">
      <alignment horizontal="right" vertical="center" wrapText="1"/>
    </xf>
    <xf numFmtId="170" fontId="18" fillId="0" borderId="0" xfId="0" applyNumberFormat="1" applyFont="1" applyAlignment="1">
      <alignment horizontal="center" vertical="top"/>
    </xf>
    <xf numFmtId="0" fontId="66" fillId="0" borderId="1" xfId="0" applyFont="1" applyBorder="1" applyAlignment="1">
      <alignment horizontal="center" vertical="center" wrapText="1"/>
    </xf>
    <xf numFmtId="0" fontId="67" fillId="0" borderId="0" xfId="0" applyFont="1" applyFill="1" applyAlignment="1">
      <alignment vertical="center"/>
    </xf>
    <xf numFmtId="0" fontId="67" fillId="0" borderId="0" xfId="0" applyFont="1" applyFill="1" applyAlignment="1">
      <alignment horizontal="center" vertical="center"/>
    </xf>
    <xf numFmtId="170" fontId="67" fillId="0" borderId="0" xfId="0" applyNumberFormat="1" applyFont="1" applyFill="1" applyAlignment="1">
      <alignment vertical="center"/>
    </xf>
    <xf numFmtId="170" fontId="67" fillId="0" borderId="0" xfId="0" applyNumberFormat="1" applyFont="1" applyFill="1" applyAlignment="1">
      <alignment horizontal="right" vertical="center"/>
    </xf>
    <xf numFmtId="0" fontId="68" fillId="25" borderId="1" xfId="0" applyFont="1" applyFill="1" applyBorder="1" applyAlignment="1">
      <alignment horizontal="center" vertical="center" wrapText="1"/>
    </xf>
    <xf numFmtId="0" fontId="7" fillId="11" borderId="45" xfId="0" applyFont="1" applyFill="1" applyBorder="1" applyAlignment="1">
      <alignment horizontal="center" vertical="center" wrapText="1"/>
    </xf>
    <xf numFmtId="49" fontId="7" fillId="11" borderId="45" xfId="0" applyNumberFormat="1" applyFont="1" applyFill="1" applyBorder="1" applyAlignment="1">
      <alignment horizontal="center" vertical="center" wrapText="1"/>
    </xf>
    <xf numFmtId="49" fontId="7" fillId="26" borderId="1" xfId="0" applyNumberFormat="1" applyFont="1" applyFill="1" applyBorder="1" applyAlignment="1">
      <alignment horizontal="center" vertical="center" wrapText="1"/>
    </xf>
    <xf numFmtId="0" fontId="7" fillId="2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27" borderId="1" xfId="0" applyFont="1" applyFill="1" applyBorder="1" applyAlignment="1">
      <alignment horizontal="center" vertical="center" wrapText="1"/>
    </xf>
    <xf numFmtId="0" fontId="7" fillId="17" borderId="1" xfId="0" applyFont="1" applyFill="1" applyBorder="1" applyAlignment="1">
      <alignment horizontal="center" vertical="center" wrapText="1"/>
    </xf>
    <xf numFmtId="0" fontId="7" fillId="28" borderId="1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170" fontId="7" fillId="21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0" fontId="7" fillId="18" borderId="1" xfId="0" applyNumberFormat="1" applyFont="1" applyFill="1" applyBorder="1" applyAlignment="1">
      <alignment horizontal="center" vertical="center" wrapText="1"/>
    </xf>
    <xf numFmtId="170" fontId="7" fillId="28" borderId="1" xfId="0" applyNumberFormat="1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left"/>
    </xf>
    <xf numFmtId="0" fontId="67" fillId="0" borderId="1" xfId="0" applyNumberFormat="1" applyFont="1" applyFill="1" applyBorder="1" applyAlignment="1">
      <alignment horizontal="center"/>
    </xf>
    <xf numFmtId="49" fontId="67" fillId="0" borderId="1" xfId="0" applyNumberFormat="1" applyFont="1" applyFill="1" applyBorder="1" applyAlignment="1">
      <alignment horizontal="center"/>
    </xf>
    <xf numFmtId="0" fontId="67" fillId="0" borderId="1" xfId="0" applyFont="1" applyFill="1" applyBorder="1" applyAlignment="1"/>
    <xf numFmtId="0" fontId="67" fillId="0" borderId="1" xfId="0" applyFont="1" applyFill="1" applyBorder="1"/>
    <xf numFmtId="170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Fill="1" applyBorder="1" applyAlignment="1">
      <alignment horizontal="right" shrinkToFit="1"/>
    </xf>
    <xf numFmtId="0" fontId="67" fillId="0" borderId="1" xfId="0" applyFont="1" applyFill="1" applyBorder="1" applyAlignment="1">
      <alignment horizontal="center" shrinkToFit="1"/>
    </xf>
    <xf numFmtId="14" fontId="67" fillId="0" borderId="1" xfId="0" applyNumberFormat="1" applyFont="1" applyFill="1" applyBorder="1" applyAlignment="1">
      <alignment horizontal="center" shrinkToFit="1"/>
    </xf>
    <xf numFmtId="0" fontId="67" fillId="0" borderId="1" xfId="0" applyFont="1" applyBorder="1" applyAlignment="1">
      <alignment horizontal="center"/>
    </xf>
    <xf numFmtId="1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right" shrinkToFit="1"/>
    </xf>
    <xf numFmtId="1" fontId="67" fillId="0" borderId="1" xfId="0" applyNumberFormat="1" applyFont="1" applyFill="1" applyBorder="1" applyAlignment="1">
      <alignment horizontal="center"/>
    </xf>
    <xf numFmtId="2" fontId="67" fillId="0" borderId="1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right"/>
    </xf>
    <xf numFmtId="0" fontId="67" fillId="0" borderId="42" xfId="0" applyFont="1" applyFill="1" applyBorder="1" applyAlignment="1">
      <alignment horizontal="right"/>
    </xf>
    <xf numFmtId="49" fontId="67" fillId="0" borderId="1" xfId="0" applyNumberFormat="1" applyFont="1" applyFill="1" applyBorder="1"/>
    <xf numFmtId="0" fontId="21" fillId="29" borderId="13" xfId="0" applyFont="1" applyFill="1" applyBorder="1" applyAlignment="1">
      <alignment horizontal="center" vertical="center" wrapText="1"/>
    </xf>
    <xf numFmtId="170" fontId="67" fillId="30" borderId="1" xfId="0" applyNumberFormat="1" applyFont="1" applyFill="1" applyBorder="1" applyAlignment="1">
      <alignment horizontal="center" vertical="center" wrapText="1"/>
    </xf>
    <xf numFmtId="170" fontId="67" fillId="30" borderId="44" xfId="0" applyNumberFormat="1" applyFont="1" applyFill="1" applyBorder="1" applyAlignment="1">
      <alignment horizontal="center" vertical="center" wrapText="1"/>
    </xf>
    <xf numFmtId="172" fontId="67" fillId="30" borderId="1" xfId="0" applyNumberFormat="1" applyFont="1" applyFill="1" applyBorder="1" applyAlignment="1">
      <alignment horizontal="center" vertical="center" wrapText="1"/>
    </xf>
    <xf numFmtId="172" fontId="67" fillId="0" borderId="1" xfId="0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29" borderId="1" xfId="0" applyFont="1" applyFill="1" applyBorder="1" applyAlignment="1">
      <alignment horizontal="center" vertical="center" wrapText="1"/>
    </xf>
    <xf numFmtId="0" fontId="67" fillId="0" borderId="42" xfId="0" applyFont="1" applyFill="1" applyBorder="1" applyAlignment="1">
      <alignment horizontal="center"/>
    </xf>
    <xf numFmtId="2" fontId="67" fillId="0" borderId="0" xfId="0" applyNumberFormat="1" applyFont="1" applyFill="1"/>
    <xf numFmtId="0" fontId="67" fillId="0" borderId="0" xfId="0" applyFont="1" applyFill="1"/>
    <xf numFmtId="0" fontId="67" fillId="0" borderId="0" xfId="0" applyFont="1" applyFill="1" applyAlignment="1">
      <alignment horizontal="center"/>
    </xf>
    <xf numFmtId="170" fontId="67" fillId="0" borderId="0" xfId="0" applyNumberFormat="1" applyFont="1" applyFill="1"/>
    <xf numFmtId="170" fontId="67" fillId="0" borderId="0" xfId="0" applyNumberFormat="1" applyFont="1" applyFill="1" applyAlignment="1">
      <alignment horizontal="right"/>
    </xf>
    <xf numFmtId="173" fontId="5" fillId="0" borderId="0" xfId="0" applyNumberFormat="1" applyFont="1" applyFill="1"/>
    <xf numFmtId="170" fontId="67" fillId="0" borderId="1" xfId="0" applyNumberFormat="1" applyFont="1" applyFill="1" applyBorder="1" applyAlignment="1">
      <alignment horizontal="right"/>
    </xf>
    <xf numFmtId="49" fontId="67" fillId="0" borderId="43" xfId="0" applyNumberFormat="1" applyFont="1" applyFill="1" applyBorder="1" applyAlignment="1">
      <alignment horizontal="center"/>
    </xf>
    <xf numFmtId="2" fontId="67" fillId="0" borderId="43" xfId="0" applyNumberFormat="1" applyFont="1" applyFill="1" applyBorder="1" applyAlignment="1">
      <alignment horizontal="right"/>
    </xf>
    <xf numFmtId="2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Border="1" applyAlignment="1">
      <alignment horizontal="center" wrapText="1"/>
    </xf>
    <xf numFmtId="170" fontId="67" fillId="0" borderId="44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7" fillId="0" borderId="13" xfId="0" applyFont="1" applyFill="1" applyBorder="1"/>
    <xf numFmtId="0" fontId="67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center" vertical="center" wrapText="1"/>
    </xf>
    <xf numFmtId="1" fontId="67" fillId="0" borderId="43" xfId="0" applyNumberFormat="1" applyFont="1" applyFill="1" applyBorder="1" applyAlignment="1">
      <alignment horizontal="center"/>
    </xf>
    <xf numFmtId="0" fontId="21" fillId="0" borderId="13" xfId="0" applyFont="1" applyBorder="1" applyAlignment="1">
      <alignment horizontal="center" wrapText="1"/>
    </xf>
    <xf numFmtId="0" fontId="67" fillId="0" borderId="43" xfId="0" applyFont="1" applyFill="1" applyBorder="1" applyAlignment="1">
      <alignment horizontal="center"/>
    </xf>
    <xf numFmtId="0" fontId="67" fillId="0" borderId="43" xfId="0" applyFont="1" applyFill="1" applyBorder="1" applyAlignment="1">
      <alignment horizontal="left"/>
    </xf>
    <xf numFmtId="0" fontId="67" fillId="0" borderId="43" xfId="0" applyNumberFormat="1" applyFont="1" applyFill="1" applyBorder="1" applyAlignment="1">
      <alignment horizontal="center"/>
    </xf>
    <xf numFmtId="0" fontId="67" fillId="0" borderId="43" xfId="0" applyFont="1" applyFill="1" applyBorder="1" applyAlignment="1"/>
    <xf numFmtId="14" fontId="67" fillId="0" borderId="43" xfId="0" applyNumberFormat="1" applyFont="1" applyFill="1" applyBorder="1" applyAlignment="1">
      <alignment horizontal="center" shrinkToFit="1"/>
    </xf>
    <xf numFmtId="0" fontId="67" fillId="0" borderId="43" xfId="0" applyFont="1" applyBorder="1" applyAlignment="1">
      <alignment horizontal="center"/>
    </xf>
    <xf numFmtId="0" fontId="67" fillId="0" borderId="43" xfId="0" applyFont="1" applyFill="1" applyBorder="1" applyAlignment="1">
      <alignment horizontal="center" shrinkToFit="1"/>
    </xf>
    <xf numFmtId="0" fontId="67" fillId="0" borderId="43" xfId="0" applyFont="1" applyFill="1" applyBorder="1" applyAlignment="1">
      <alignment horizontal="right"/>
    </xf>
    <xf numFmtId="0" fontId="67" fillId="0" borderId="14" xfId="0" applyFont="1" applyFill="1" applyBorder="1" applyAlignment="1">
      <alignment horizontal="right"/>
    </xf>
    <xf numFmtId="170" fontId="67" fillId="0" borderId="1" xfId="0" applyNumberFormat="1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center" vertical="center" wrapText="1"/>
    </xf>
    <xf numFmtId="0" fontId="70" fillId="0" borderId="42" xfId="0" applyFont="1" applyBorder="1" applyAlignment="1">
      <alignment horizontal="center" wrapText="1"/>
    </xf>
    <xf numFmtId="0" fontId="67" fillId="0" borderId="43" xfId="0" applyFont="1" applyBorder="1" applyAlignment="1">
      <alignment horizontal="left" vertical="center" wrapText="1"/>
    </xf>
    <xf numFmtId="0" fontId="67" fillId="0" borderId="43" xfId="0" applyFont="1" applyBorder="1" applyAlignment="1">
      <alignment horizontal="center" vertical="center" wrapText="1"/>
    </xf>
    <xf numFmtId="0" fontId="67" fillId="0" borderId="43" xfId="0" applyFont="1" applyBorder="1" applyAlignment="1">
      <alignment wrapText="1"/>
    </xf>
    <xf numFmtId="170" fontId="67" fillId="0" borderId="43" xfId="0" applyNumberFormat="1" applyFont="1" applyBorder="1" applyAlignment="1">
      <alignment horizontal="right" vertical="center" wrapText="1"/>
    </xf>
    <xf numFmtId="1" fontId="67" fillId="0" borderId="43" xfId="0" applyNumberFormat="1" applyFont="1" applyFill="1" applyBorder="1" applyAlignment="1">
      <alignment horizontal="center" shrinkToFit="1"/>
    </xf>
    <xf numFmtId="0" fontId="67" fillId="17" borderId="0" xfId="0" applyFont="1" applyFill="1"/>
    <xf numFmtId="0" fontId="67" fillId="30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horizontal="right" vertical="center" wrapText="1"/>
    </xf>
    <xf numFmtId="0" fontId="67" fillId="0" borderId="1" xfId="0" applyFont="1" applyBorder="1" applyAlignment="1">
      <alignment wrapText="1"/>
    </xf>
    <xf numFmtId="0" fontId="67" fillId="0" borderId="1" xfId="0" applyFont="1" applyBorder="1" applyAlignment="1">
      <alignment horizontal="right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wrapText="1"/>
    </xf>
    <xf numFmtId="0" fontId="67" fillId="0" borderId="1" xfId="0" applyFont="1" applyBorder="1" applyAlignment="1">
      <alignment horizontal="center" wrapText="1"/>
    </xf>
    <xf numFmtId="1" fontId="67" fillId="30" borderId="1" xfId="0" applyNumberFormat="1" applyFont="1" applyFill="1" applyBorder="1" applyAlignment="1">
      <alignment horizontal="center" wrapText="1"/>
    </xf>
    <xf numFmtId="2" fontId="67" fillId="0" borderId="1" xfId="0" applyNumberFormat="1" applyFont="1" applyBorder="1" applyAlignment="1">
      <alignment horizontal="right" wrapText="1"/>
    </xf>
    <xf numFmtId="0" fontId="67" fillId="30" borderId="1" xfId="0" applyFont="1" applyFill="1" applyBorder="1" applyAlignment="1">
      <alignment wrapText="1"/>
    </xf>
    <xf numFmtId="1" fontId="67" fillId="0" borderId="1" xfId="0" applyNumberFormat="1" applyFont="1" applyBorder="1" applyAlignment="1">
      <alignment horizontal="center" wrapText="1"/>
    </xf>
    <xf numFmtId="0" fontId="67" fillId="30" borderId="42" xfId="0" applyFont="1" applyFill="1" applyBorder="1" applyAlignment="1">
      <alignment wrapText="1"/>
    </xf>
    <xf numFmtId="2" fontId="67" fillId="0" borderId="44" xfId="0" applyNumberFormat="1" applyFont="1" applyFill="1" applyBorder="1"/>
    <xf numFmtId="2" fontId="67" fillId="0" borderId="1" xfId="0" applyNumberFormat="1" applyFont="1" applyFill="1" applyBorder="1"/>
    <xf numFmtId="0" fontId="67" fillId="0" borderId="42" xfId="0" applyFont="1" applyBorder="1" applyAlignment="1">
      <alignment wrapText="1"/>
    </xf>
    <xf numFmtId="0" fontId="67" fillId="19" borderId="1" xfId="0" applyFont="1" applyFill="1" applyBorder="1" applyAlignment="1">
      <alignment horizontal="center" vertical="center" wrapText="1"/>
    </xf>
    <xf numFmtId="1" fontId="67" fillId="0" borderId="1" xfId="0" applyNumberFormat="1" applyFont="1" applyBorder="1" applyAlignment="1">
      <alignment horizontal="center" vertical="center" wrapText="1"/>
    </xf>
    <xf numFmtId="0" fontId="67" fillId="19" borderId="1" xfId="0" applyFont="1" applyFill="1" applyBorder="1" applyAlignment="1">
      <alignment horizontal="center" wrapText="1"/>
    </xf>
    <xf numFmtId="1" fontId="67" fillId="0" borderId="43" xfId="0" applyNumberFormat="1" applyFont="1" applyBorder="1" applyAlignment="1">
      <alignment horizontal="center" wrapText="1"/>
    </xf>
    <xf numFmtId="2" fontId="67" fillId="0" borderId="43" xfId="0" applyNumberFormat="1" applyFont="1" applyBorder="1" applyAlignment="1">
      <alignment horizontal="right" wrapText="1"/>
    </xf>
    <xf numFmtId="0" fontId="5" fillId="29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70" fontId="67" fillId="17" borderId="1" xfId="0" applyNumberFormat="1" applyFont="1" applyFill="1" applyBorder="1" applyAlignment="1">
      <alignment horizontal="center" vertical="center" wrapText="1"/>
    </xf>
    <xf numFmtId="0" fontId="67" fillId="30" borderId="42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center" vertical="center" wrapText="1"/>
    </xf>
    <xf numFmtId="0" fontId="67" fillId="0" borderId="44" xfId="0" applyFont="1" applyBorder="1" applyAlignment="1">
      <alignment wrapText="1"/>
    </xf>
    <xf numFmtId="170" fontId="67" fillId="0" borderId="1" xfId="0" applyNumberFormat="1" applyFont="1" applyFill="1" applyBorder="1" applyAlignment="1">
      <alignment horizontal="center"/>
    </xf>
    <xf numFmtId="172" fontId="67" fillId="30" borderId="43" xfId="0" applyNumberFormat="1" applyFont="1" applyFill="1" applyBorder="1" applyAlignment="1">
      <alignment horizontal="center" vertical="center" wrapText="1"/>
    </xf>
    <xf numFmtId="172" fontId="67" fillId="0" borderId="43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70" fontId="67" fillId="0" borderId="42" xfId="0" applyNumberFormat="1" applyFont="1" applyBorder="1" applyAlignment="1">
      <alignment horizontal="right" vertical="center" wrapText="1"/>
    </xf>
    <xf numFmtId="0" fontId="67" fillId="0" borderId="13" xfId="0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right" vertical="center" wrapText="1"/>
    </xf>
    <xf numFmtId="0" fontId="67" fillId="0" borderId="42" xfId="0" applyFont="1" applyBorder="1" applyAlignment="1">
      <alignment horizontal="right" wrapText="1"/>
    </xf>
    <xf numFmtId="0" fontId="5" fillId="0" borderId="44" xfId="0" applyFont="1" applyBorder="1" applyAlignment="1">
      <alignment wrapText="1"/>
    </xf>
    <xf numFmtId="0" fontId="5" fillId="29" borderId="15" xfId="0" applyFont="1" applyFill="1" applyBorder="1" applyAlignment="1">
      <alignment horizontal="center" vertical="center" wrapText="1"/>
    </xf>
    <xf numFmtId="170" fontId="67" fillId="0" borderId="10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wrapText="1"/>
    </xf>
    <xf numFmtId="0" fontId="67" fillId="0" borderId="43" xfId="0" applyFont="1" applyBorder="1" applyAlignment="1">
      <alignment horizontal="right" wrapText="1"/>
    </xf>
    <xf numFmtId="0" fontId="67" fillId="0" borderId="43" xfId="0" applyFont="1" applyBorder="1" applyAlignment="1">
      <alignment horizontal="center" wrapText="1"/>
    </xf>
    <xf numFmtId="1" fontId="67" fillId="0" borderId="43" xfId="0" applyNumberFormat="1" applyFont="1" applyBorder="1" applyAlignment="1">
      <alignment horizontal="center" vertical="center" wrapText="1"/>
    </xf>
    <xf numFmtId="0" fontId="67" fillId="0" borderId="14" xfId="0" applyFont="1" applyBorder="1" applyAlignment="1">
      <alignment wrapText="1"/>
    </xf>
    <xf numFmtId="0" fontId="67" fillId="0" borderId="15" xfId="0" applyFont="1" applyBorder="1" applyAlignment="1">
      <alignment wrapText="1"/>
    </xf>
    <xf numFmtId="0" fontId="67" fillId="0" borderId="13" xfId="0" applyFont="1" applyBorder="1" applyAlignment="1">
      <alignment wrapText="1"/>
    </xf>
    <xf numFmtId="170" fontId="67" fillId="19" borderId="1" xfId="0" applyNumberFormat="1" applyFont="1" applyFill="1" applyBorder="1" applyAlignment="1">
      <alignment horizontal="right" vertical="center" wrapText="1"/>
    </xf>
    <xf numFmtId="0" fontId="67" fillId="0" borderId="42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wrapText="1"/>
    </xf>
    <xf numFmtId="0" fontId="67" fillId="0" borderId="44" xfId="0" applyFont="1" applyFill="1" applyBorder="1" applyAlignment="1">
      <alignment wrapText="1"/>
    </xf>
    <xf numFmtId="0" fontId="67" fillId="0" borderId="42" xfId="0" applyFont="1" applyFill="1" applyBorder="1" applyAlignment="1">
      <alignment horizontal="center" wrapText="1"/>
    </xf>
    <xf numFmtId="0" fontId="67" fillId="0" borderId="44" xfId="0" applyFont="1" applyBorder="1" applyAlignment="1">
      <alignment horizontal="right" wrapText="1"/>
    </xf>
    <xf numFmtId="0" fontId="67" fillId="29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wrapText="1"/>
    </xf>
    <xf numFmtId="0" fontId="67" fillId="0" borderId="13" xfId="0" applyFont="1" applyFill="1" applyBorder="1" applyAlignment="1">
      <alignment wrapText="1"/>
    </xf>
    <xf numFmtId="0" fontId="67" fillId="0" borderId="13" xfId="0" applyFont="1" applyFill="1" applyBorder="1" applyAlignment="1">
      <alignment horizontal="center" wrapText="1"/>
    </xf>
    <xf numFmtId="2" fontId="67" fillId="0" borderId="44" xfId="0" applyNumberFormat="1" applyFont="1" applyBorder="1" applyAlignment="1">
      <alignment horizontal="right" wrapText="1"/>
    </xf>
    <xf numFmtId="170" fontId="67" fillId="0" borderId="1" xfId="0" applyNumberFormat="1" applyFont="1" applyFill="1" applyBorder="1"/>
    <xf numFmtId="0" fontId="70" fillId="0" borderId="1" xfId="0" applyFont="1" applyBorder="1" applyAlignment="1">
      <alignment wrapText="1"/>
    </xf>
    <xf numFmtId="0" fontId="59" fillId="0" borderId="1" xfId="0" applyFont="1" applyBorder="1" applyAlignment="1">
      <alignment horizontal="center" wrapText="1"/>
    </xf>
    <xf numFmtId="170" fontId="59" fillId="0" borderId="1" xfId="0" applyNumberFormat="1" applyFont="1" applyBorder="1" applyAlignment="1">
      <alignment horizontal="right" wrapText="1"/>
    </xf>
    <xf numFmtId="0" fontId="59" fillId="0" borderId="1" xfId="0" applyFont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174" fontId="67" fillId="0" borderId="1" xfId="0" applyNumberFormat="1" applyFont="1" applyFill="1" applyBorder="1" applyAlignment="1">
      <alignment horizontal="center" shrinkToFit="1"/>
    </xf>
    <xf numFmtId="1" fontId="59" fillId="0" borderId="1" xfId="0" applyNumberFormat="1" applyFont="1" applyBorder="1" applyAlignment="1">
      <alignment horizontal="center" wrapText="1"/>
    </xf>
    <xf numFmtId="2" fontId="67" fillId="0" borderId="1" xfId="0" applyNumberFormat="1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center"/>
    </xf>
    <xf numFmtId="0" fontId="59" fillId="0" borderId="43" xfId="0" applyFont="1" applyFill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vertical="center"/>
    </xf>
    <xf numFmtId="170" fontId="59" fillId="0" borderId="1" xfId="0" applyNumberFormat="1" applyFont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center" shrinkToFit="1"/>
    </xf>
    <xf numFmtId="0" fontId="59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26" borderId="4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9" fillId="0" borderId="1" xfId="0" applyFont="1" applyFill="1" applyBorder="1" applyAlignment="1">
      <alignment horizontal="center"/>
    </xf>
    <xf numFmtId="0" fontId="69" fillId="0" borderId="43" xfId="0" applyFont="1" applyFill="1" applyBorder="1" applyAlignment="1">
      <alignment horizontal="center"/>
    </xf>
    <xf numFmtId="0" fontId="33" fillId="0" borderId="0" xfId="0" applyFont="1" applyFill="1" applyAlignment="1">
      <alignment horizontal="left" vertical="center" wrapText="1" indent="1"/>
    </xf>
    <xf numFmtId="0" fontId="71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/>
    </xf>
    <xf numFmtId="17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/>
    <xf numFmtId="2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5" fillId="0" borderId="46" xfId="0" applyFont="1" applyFill="1" applyBorder="1"/>
    <xf numFmtId="49" fontId="5" fillId="0" borderId="46" xfId="0" applyNumberFormat="1" applyFont="1" applyFill="1" applyBorder="1"/>
    <xf numFmtId="0" fontId="5" fillId="0" borderId="0" xfId="0" applyFont="1" applyFill="1"/>
    <xf numFmtId="175" fontId="5" fillId="0" borderId="1" xfId="0" applyNumberFormat="1" applyFont="1" applyFill="1" applyBorder="1" applyAlignment="1">
      <alignment horizontal="center"/>
    </xf>
    <xf numFmtId="2" fontId="5" fillId="0" borderId="0" xfId="0" applyNumberFormat="1" applyFont="1" applyAlignment="1"/>
    <xf numFmtId="0" fontId="67" fillId="23" borderId="12" xfId="0" applyFont="1" applyFill="1" applyBorder="1" applyAlignment="1">
      <alignment horizontal="center" vertical="center"/>
    </xf>
    <xf numFmtId="0" fontId="67" fillId="23" borderId="0" xfId="0" applyFont="1" applyFill="1" applyBorder="1" applyAlignment="1">
      <alignment horizontal="center" vertical="center"/>
    </xf>
    <xf numFmtId="0" fontId="67" fillId="23" borderId="11" xfId="0" applyFont="1" applyFill="1" applyBorder="1" applyAlignment="1">
      <alignment horizontal="center" vertical="center"/>
    </xf>
    <xf numFmtId="0" fontId="67" fillId="8" borderId="1" xfId="0" applyFont="1" applyFill="1" applyBorder="1" applyAlignment="1">
      <alignment horizontal="center" vertical="center"/>
    </xf>
    <xf numFmtId="0" fontId="67" fillId="24" borderId="42" xfId="0" applyFont="1" applyFill="1" applyBorder="1" applyAlignment="1">
      <alignment horizontal="center" vertical="center"/>
    </xf>
    <xf numFmtId="0" fontId="67" fillId="24" borderId="13" xfId="0" applyFont="1" applyFill="1" applyBorder="1" applyAlignment="1">
      <alignment horizontal="center" vertical="center"/>
    </xf>
    <xf numFmtId="0" fontId="67" fillId="24" borderId="44" xfId="0" applyFont="1" applyFill="1" applyBorder="1" applyAlignment="1">
      <alignment horizontal="center" vertical="center"/>
    </xf>
    <xf numFmtId="0" fontId="67" fillId="3" borderId="1" xfId="0" applyFont="1" applyFill="1" applyBorder="1" applyAlignment="1">
      <alignment horizontal="center" vertical="center"/>
    </xf>
    <xf numFmtId="0" fontId="67" fillId="6" borderId="1" xfId="0" applyFont="1" applyFill="1" applyBorder="1" applyAlignment="1">
      <alignment horizontal="center" vertical="center"/>
    </xf>
    <xf numFmtId="0" fontId="65" fillId="14" borderId="16" xfId="0" applyFont="1" applyFill="1" applyBorder="1" applyAlignment="1">
      <alignment horizontal="center" vertical="center"/>
    </xf>
    <xf numFmtId="0" fontId="65" fillId="14" borderId="17" xfId="0" applyFont="1" applyFill="1" applyBorder="1" applyAlignment="1">
      <alignment horizontal="center" vertical="center"/>
    </xf>
    <xf numFmtId="0" fontId="65" fillId="14" borderId="18" xfId="0" applyFont="1" applyFill="1" applyBorder="1" applyAlignment="1">
      <alignment horizontal="center" vertical="center"/>
    </xf>
    <xf numFmtId="0" fontId="65" fillId="15" borderId="16" xfId="0" applyFont="1" applyFill="1" applyBorder="1" applyAlignment="1">
      <alignment horizontal="center" vertical="center" shrinkToFit="1"/>
    </xf>
    <xf numFmtId="0" fontId="65" fillId="15" borderId="17" xfId="0" applyFont="1" applyFill="1" applyBorder="1" applyAlignment="1">
      <alignment horizontal="center" vertical="center" shrinkToFit="1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5" fillId="9" borderId="16" xfId="0" applyFont="1" applyFill="1" applyBorder="1" applyAlignment="1">
      <alignment horizontal="center" vertical="center"/>
    </xf>
    <xf numFmtId="0" fontId="65" fillId="9" borderId="17" xfId="0" applyFont="1" applyFill="1" applyBorder="1" applyAlignment="1">
      <alignment horizontal="center" vertical="center"/>
    </xf>
    <xf numFmtId="0" fontId="65" fillId="9" borderId="18" xfId="0" applyFont="1" applyFill="1" applyBorder="1" applyAlignment="1">
      <alignment horizontal="center" vertical="center"/>
    </xf>
    <xf numFmtId="0" fontId="65" fillId="10" borderId="16" xfId="0" applyFont="1" applyFill="1" applyBorder="1" applyAlignment="1">
      <alignment horizontal="center" vertical="center"/>
    </xf>
    <xf numFmtId="0" fontId="65" fillId="10" borderId="17" xfId="0" applyFont="1" applyFill="1" applyBorder="1" applyAlignment="1">
      <alignment horizontal="center" vertical="center"/>
    </xf>
    <xf numFmtId="0" fontId="65" fillId="10" borderId="18" xfId="0" applyFont="1" applyFill="1" applyBorder="1" applyAlignment="1">
      <alignment horizontal="center" vertical="center"/>
    </xf>
    <xf numFmtId="0" fontId="65" fillId="11" borderId="16" xfId="0" applyFont="1" applyFill="1" applyBorder="1" applyAlignment="1">
      <alignment horizontal="center" vertical="center"/>
    </xf>
    <xf numFmtId="0" fontId="65" fillId="11" borderId="17" xfId="0" applyFont="1" applyFill="1" applyBorder="1" applyAlignment="1">
      <alignment horizontal="center" vertical="center"/>
    </xf>
    <xf numFmtId="0" fontId="65" fillId="11" borderId="18" xfId="0" applyFont="1" applyFill="1" applyBorder="1" applyAlignment="1">
      <alignment horizontal="center" vertical="center"/>
    </xf>
    <xf numFmtId="14" fontId="65" fillId="13" borderId="7" xfId="0" applyNumberFormat="1" applyFont="1" applyFill="1" applyBorder="1" applyAlignment="1">
      <alignment horizontal="center" vertical="center" shrinkToFit="1"/>
    </xf>
    <xf numFmtId="14" fontId="65" fillId="13" borderId="0" xfId="0" applyNumberFormat="1" applyFont="1" applyFill="1" applyBorder="1" applyAlignment="1">
      <alignment horizontal="center" vertical="center" shrinkToFit="1"/>
    </xf>
    <xf numFmtId="14" fontId="65" fillId="13" borderId="19" xfId="0" applyNumberFormat="1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16" fillId="0" borderId="14" xfId="0" applyFont="1" applyFill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7" fillId="18" borderId="42" xfId="0" applyFont="1" applyFill="1" applyBorder="1" applyAlignment="1">
      <alignment horizontal="left" vertical="center"/>
    </xf>
    <xf numFmtId="0" fontId="17" fillId="18" borderId="13" xfId="0" applyFont="1" applyFill="1" applyBorder="1" applyAlignment="1">
      <alignment horizontal="left" vertical="center"/>
    </xf>
    <xf numFmtId="0" fontId="21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1" fillId="0" borderId="9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5" fillId="0" borderId="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29" fillId="0" borderId="12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9" fillId="0" borderId="1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35" fillId="0" borderId="0" xfId="0" applyFont="1" applyAlignment="1">
      <alignment horizontal="center" vertical="center"/>
    </xf>
    <xf numFmtId="0" fontId="37" fillId="0" borderId="37" xfId="0" applyFont="1" applyBorder="1" applyAlignment="1">
      <alignment vertical="center" wrapText="1"/>
    </xf>
    <xf numFmtId="0" fontId="37" fillId="0" borderId="35" xfId="0" applyFont="1" applyBorder="1" applyAlignment="1">
      <alignment vertical="center" wrapText="1"/>
    </xf>
    <xf numFmtId="0" fontId="37" fillId="0" borderId="17" xfId="0" applyFont="1" applyBorder="1" applyAlignment="1">
      <alignment vertical="center" wrapText="1"/>
    </xf>
    <xf numFmtId="0" fontId="37" fillId="0" borderId="34" xfId="0" applyFont="1" applyBorder="1" applyAlignment="1">
      <alignment vertical="center" wrapText="1"/>
    </xf>
    <xf numFmtId="0" fontId="45" fillId="0" borderId="0" xfId="0" applyFont="1" applyBorder="1" applyAlignment="1">
      <alignment horizontal="center" vertical="center" wrapText="1"/>
    </xf>
    <xf numFmtId="0" fontId="44" fillId="0" borderId="25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39" fillId="0" borderId="25" xfId="0" applyFont="1" applyBorder="1" applyAlignment="1">
      <alignment vertical="top" wrapText="1"/>
    </xf>
    <xf numFmtId="0" fontId="39" fillId="0" borderId="29" xfId="0" applyFont="1" applyBorder="1" applyAlignment="1">
      <alignment vertical="top" wrapText="1"/>
    </xf>
    <xf numFmtId="0" fontId="39" fillId="0" borderId="0" xfId="0" applyFont="1" applyAlignment="1">
      <alignment vertical="top" wrapText="1"/>
    </xf>
    <xf numFmtId="0" fontId="39" fillId="0" borderId="33" xfId="0" applyFont="1" applyBorder="1" applyAlignment="1">
      <alignment vertical="top" wrapText="1"/>
    </xf>
    <xf numFmtId="0" fontId="39" fillId="0" borderId="31" xfId="0" applyFont="1" applyBorder="1" applyAlignment="1">
      <alignment vertical="top" wrapText="1"/>
    </xf>
    <xf numFmtId="0" fontId="39" fillId="0" borderId="32" xfId="0" applyFont="1" applyBorder="1" applyAlignment="1">
      <alignment vertical="top" wrapText="1"/>
    </xf>
    <xf numFmtId="0" fontId="37" fillId="0" borderId="24" xfId="0" applyFont="1" applyBorder="1" applyAlignment="1">
      <alignment horizontal="left" vertical="center" wrapText="1"/>
    </xf>
    <xf numFmtId="0" fontId="37" fillId="0" borderId="25" xfId="0" applyFont="1" applyBorder="1" applyAlignment="1">
      <alignment horizontal="left" vertical="center" wrapText="1"/>
    </xf>
    <xf numFmtId="0" fontId="39" fillId="0" borderId="25" xfId="0" applyFont="1" applyFill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59" fillId="0" borderId="31" xfId="2" quotePrefix="1" applyFont="1" applyBorder="1" applyAlignment="1">
      <alignment horizontal="left" vertical="center" wrapText="1"/>
    </xf>
    <xf numFmtId="0" fontId="59" fillId="0" borderId="31" xfId="0" applyFont="1" applyBorder="1" applyAlignment="1">
      <alignment horizontal="left" vertical="center" wrapText="1"/>
    </xf>
    <xf numFmtId="0" fontId="39" fillId="0" borderId="28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7" fillId="0" borderId="24" xfId="0" applyFont="1" applyBorder="1" applyAlignment="1">
      <alignment vertical="center" wrapText="1"/>
    </xf>
    <xf numFmtId="0" fontId="37" fillId="0" borderId="25" xfId="0" applyFont="1" applyBorder="1" applyAlignment="1">
      <alignment vertical="center" wrapText="1"/>
    </xf>
    <xf numFmtId="0" fontId="37" fillId="0" borderId="29" xfId="0" applyFont="1" applyBorder="1" applyAlignment="1">
      <alignment vertical="center" wrapText="1"/>
    </xf>
    <xf numFmtId="0" fontId="39" fillId="22" borderId="26" xfId="0" applyFont="1" applyFill="1" applyBorder="1" applyAlignment="1">
      <alignment vertical="center" wrapText="1"/>
    </xf>
    <xf numFmtId="0" fontId="39" fillId="22" borderId="27" xfId="0" applyFont="1" applyFill="1" applyBorder="1" applyAlignment="1">
      <alignment vertical="center" wrapText="1"/>
    </xf>
    <xf numFmtId="0" fontId="37" fillId="17" borderId="0" xfId="0" applyFont="1" applyFill="1" applyBorder="1" applyAlignment="1">
      <alignment horizontal="left" vertical="center" wrapText="1"/>
    </xf>
    <xf numFmtId="0" fontId="39" fillId="22" borderId="25" xfId="0" applyFont="1" applyFill="1" applyBorder="1" applyAlignment="1">
      <alignment vertical="center" wrapText="1"/>
    </xf>
    <xf numFmtId="0" fontId="39" fillId="22" borderId="29" xfId="0" applyFont="1" applyFill="1" applyBorder="1" applyAlignment="1">
      <alignment vertical="center" wrapText="1"/>
    </xf>
    <xf numFmtId="0" fontId="39" fillId="22" borderId="31" xfId="0" applyFont="1" applyFill="1" applyBorder="1" applyAlignment="1">
      <alignment vertical="center" wrapText="1"/>
    </xf>
    <xf numFmtId="0" fontId="39" fillId="22" borderId="32" xfId="0" applyFont="1" applyFill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37" fillId="17" borderId="33" xfId="0" applyFont="1" applyFill="1" applyBorder="1" applyAlignment="1">
      <alignment horizontal="left"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17" borderId="25" xfId="0" applyFont="1" applyFill="1" applyBorder="1" applyAlignment="1">
      <alignment horizontal="left" vertical="center" wrapText="1"/>
    </xf>
    <xf numFmtId="0" fontId="37" fillId="17" borderId="29" xfId="0" applyFont="1" applyFill="1" applyBorder="1" applyAlignment="1">
      <alignment horizontal="left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4" fillId="0" borderId="24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37" fillId="0" borderId="32" xfId="0" applyFont="1" applyBorder="1" applyAlignment="1">
      <alignment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61" fillId="0" borderId="28" xfId="0" quotePrefix="1" applyFont="1" applyBorder="1" applyAlignment="1">
      <alignment horizontal="left" vertical="center" wrapText="1"/>
    </xf>
    <xf numFmtId="0" fontId="61" fillId="0" borderId="0" xfId="0" quotePrefix="1" applyFont="1" applyBorder="1" applyAlignment="1">
      <alignment horizontal="left"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2" fillId="0" borderId="33" xfId="0" quotePrefix="1" applyFont="1" applyBorder="1" applyAlignment="1">
      <alignment horizontal="left" vertical="center" wrapText="1"/>
    </xf>
    <xf numFmtId="0" fontId="62" fillId="0" borderId="28" xfId="0" quotePrefix="1" applyFont="1" applyBorder="1" applyAlignment="1">
      <alignment horizontal="left" vertical="center" wrapText="1"/>
    </xf>
    <xf numFmtId="0" fontId="62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44" fillId="0" borderId="30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1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38" fillId="0" borderId="31" xfId="0" applyFont="1" applyBorder="1" applyAlignment="1">
      <alignment horizontal="center" vertical="center" wrapText="1"/>
    </xf>
    <xf numFmtId="0" fontId="50" fillId="0" borderId="30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39" fillId="0" borderId="28" xfId="0" applyFont="1" applyBorder="1" applyAlignment="1">
      <alignment horizontal="left" vertical="center" wrapText="1" indent="5"/>
    </xf>
    <xf numFmtId="0" fontId="39" fillId="0" borderId="0" xfId="0" applyFont="1" applyBorder="1" applyAlignment="1">
      <alignment horizontal="left" vertical="center" wrapText="1" indent="5"/>
    </xf>
    <xf numFmtId="0" fontId="39" fillId="0" borderId="33" xfId="0" applyFont="1" applyBorder="1" applyAlignment="1">
      <alignment horizontal="left" vertical="center" wrapText="1" indent="5"/>
    </xf>
    <xf numFmtId="0" fontId="39" fillId="0" borderId="30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63" fillId="22" borderId="41" xfId="0" applyFont="1" applyFill="1" applyBorder="1" applyAlignment="1">
      <alignment horizontal="center" vertical="center" wrapText="1"/>
    </xf>
    <xf numFmtId="0" fontId="63" fillId="22" borderId="40" xfId="0" applyFont="1" applyFill="1" applyBorder="1" applyAlignment="1">
      <alignment horizontal="center" vertical="center" wrapText="1"/>
    </xf>
    <xf numFmtId="0" fontId="37" fillId="0" borderId="38" xfId="0" applyFont="1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27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37" fillId="0" borderId="24" xfId="0" applyFont="1" applyBorder="1" applyAlignment="1">
      <alignment horizontal="center" wrapText="1"/>
    </xf>
    <xf numFmtId="0" fontId="37" fillId="0" borderId="25" xfId="0" applyFont="1" applyBorder="1" applyAlignment="1">
      <alignment horizontal="center" wrapText="1"/>
    </xf>
    <xf numFmtId="0" fontId="37" fillId="0" borderId="28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51" fillId="0" borderId="28" xfId="0" applyFont="1" applyBorder="1" applyAlignment="1">
      <alignment vertical="center" wrapText="1"/>
    </xf>
    <xf numFmtId="0" fontId="51" fillId="0" borderId="0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0" fontId="52" fillId="0" borderId="28" xfId="0" applyFont="1" applyBorder="1" applyAlignment="1">
      <alignment horizontal="left" vertical="center" wrapText="1" indent="5"/>
    </xf>
    <xf numFmtId="0" fontId="52" fillId="0" borderId="0" xfId="0" applyFont="1" applyBorder="1" applyAlignment="1">
      <alignment horizontal="left" vertical="center" wrapText="1" indent="5"/>
    </xf>
    <xf numFmtId="0" fontId="52" fillId="0" borderId="33" xfId="0" applyFont="1" applyBorder="1" applyAlignment="1">
      <alignment horizontal="left" vertical="center" wrapText="1" indent="5"/>
    </xf>
    <xf numFmtId="0" fontId="48" fillId="18" borderId="25" xfId="0" applyFont="1" applyFill="1" applyBorder="1" applyAlignment="1">
      <alignment vertical="center" wrapText="1"/>
    </xf>
    <xf numFmtId="0" fontId="48" fillId="18" borderId="29" xfId="0" applyFont="1" applyFill="1" applyBorder="1" applyAlignment="1">
      <alignment vertical="center" wrapText="1"/>
    </xf>
    <xf numFmtId="0" fontId="48" fillId="18" borderId="31" xfId="0" applyFont="1" applyFill="1" applyBorder="1" applyAlignment="1">
      <alignment vertical="center" wrapText="1"/>
    </xf>
    <xf numFmtId="0" fontId="48" fillId="18" borderId="32" xfId="0" applyFont="1" applyFill="1" applyBorder="1" applyAlignment="1">
      <alignment vertical="center" wrapText="1"/>
    </xf>
    <xf numFmtId="0" fontId="45" fillId="0" borderId="33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44" fillId="0" borderId="28" xfId="0" applyFont="1" applyBorder="1" applyAlignment="1">
      <alignment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 shrinkToFit="1"/>
    </xf>
    <xf numFmtId="0" fontId="7" fillId="15" borderId="17" xfId="0" applyFont="1" applyFill="1" applyBorder="1" applyAlignment="1">
      <alignment horizontal="center" vertical="center" shrinkToFit="1"/>
    </xf>
    <xf numFmtId="0" fontId="7" fillId="15" borderId="18" xfId="0" applyFont="1" applyFill="1" applyBorder="1" applyAlignment="1">
      <alignment horizontal="center" vertical="center" shrinkToFit="1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14" fontId="7" fillId="13" borderId="7" xfId="0" applyNumberFormat="1" applyFont="1" applyFill="1" applyBorder="1" applyAlignment="1">
      <alignment horizontal="center" vertical="center" shrinkToFit="1"/>
    </xf>
    <xf numFmtId="14" fontId="7" fillId="13" borderId="0" xfId="0" applyNumberFormat="1" applyFont="1" applyFill="1" applyBorder="1" applyAlignment="1">
      <alignment horizontal="center" vertical="center" shrinkToFit="1"/>
    </xf>
    <xf numFmtId="14" fontId="7" fillId="13" borderId="19" xfId="0" applyNumberFormat="1" applyFont="1" applyFill="1" applyBorder="1" applyAlignment="1">
      <alignment horizontal="center" vertical="center" shrinkToFit="1"/>
    </xf>
    <xf numFmtId="0" fontId="7" fillId="11" borderId="16" xfId="0" applyFont="1" applyFill="1" applyBorder="1" applyAlignment="1">
      <alignment horizontal="center" vertical="center"/>
    </xf>
    <xf numFmtId="0" fontId="7" fillId="11" borderId="17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3" name="Image 2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811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1</xdr:col>
      <xdr:colOff>323257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G34"/>
  <sheetViews>
    <sheetView zoomScaleNormal="100" workbookViewId="0">
      <pane ySplit="2" topLeftCell="A15" activePane="bottomLeft" state="frozen"/>
      <selection activeCell="S16" sqref="S16"/>
      <selection pane="bottomLeft" activeCell="E34" sqref="E34"/>
    </sheetView>
  </sheetViews>
  <sheetFormatPr baseColWidth="10" defaultColWidth="11.42578125" defaultRowHeight="12.75"/>
  <cols>
    <col min="1" max="1" width="13.5703125" customWidth="1"/>
    <col min="2" max="2" width="6.140625" customWidth="1"/>
    <col min="3" max="3" width="16" customWidth="1"/>
    <col min="4" max="4" width="32.140625" style="327" customWidth="1"/>
    <col min="5" max="5" width="28.28515625" style="326" customWidth="1"/>
    <col min="6" max="6" width="9" customWidth="1"/>
    <col min="7" max="7" width="20" customWidth="1"/>
    <col min="8" max="8" width="17" customWidth="1"/>
    <col min="9" max="9" width="17.7109375" customWidth="1"/>
    <col min="10" max="10" width="31.140625" customWidth="1"/>
    <col min="11" max="11" width="31.85546875" style="326" customWidth="1"/>
    <col min="12" max="12" width="10" customWidth="1"/>
    <col min="13" max="13" width="20.5703125" customWidth="1"/>
    <col min="14" max="14" width="15.5703125" customWidth="1"/>
    <col min="15" max="15" width="15" customWidth="1"/>
    <col min="16" max="16" width="11.7109375" customWidth="1"/>
    <col min="17" max="17" width="23.7109375" style="327" customWidth="1"/>
    <col min="18" max="18" width="33.5703125" customWidth="1"/>
    <col min="19" max="19" width="32.85546875" customWidth="1"/>
    <col min="20" max="20" width="7.140625" customWidth="1"/>
    <col min="21" max="21" width="24.42578125" customWidth="1"/>
    <col min="22" max="22" width="8.42578125" style="327" customWidth="1"/>
    <col min="23" max="23" width="11.7109375" customWidth="1"/>
    <col min="24" max="24" width="16.7109375" customWidth="1"/>
    <col min="25" max="25" width="12.7109375" customWidth="1"/>
    <col min="26" max="26" width="13.140625" customWidth="1"/>
    <col min="27" max="27" width="13.7109375" customWidth="1"/>
    <col min="28" max="28" width="3.85546875" customWidth="1"/>
    <col min="29" max="29" width="8" customWidth="1"/>
    <col min="30" max="30" width="11" customWidth="1"/>
    <col min="31" max="31" width="8" customWidth="1"/>
    <col min="32" max="32" width="15.7109375" customWidth="1"/>
    <col min="33" max="33" width="3.7109375" customWidth="1"/>
    <col min="34" max="34" width="8.5703125" customWidth="1"/>
    <col min="35" max="35" width="11" customWidth="1"/>
    <col min="36" max="36" width="8" customWidth="1"/>
    <col min="37" max="37" width="13.7109375" customWidth="1"/>
    <col min="38" max="38" width="4.28515625" customWidth="1"/>
    <col min="39" max="39" width="8.5703125" customWidth="1"/>
    <col min="40" max="40" width="11" customWidth="1"/>
    <col min="41" max="41" width="8" customWidth="1"/>
    <col min="42" max="42" width="15.7109375" customWidth="1"/>
    <col min="43" max="43" width="4.140625" customWidth="1"/>
    <col min="44" max="44" width="8.5703125" customWidth="1"/>
    <col min="45" max="45" width="11" customWidth="1"/>
    <col min="46" max="46" width="8" customWidth="1"/>
    <col min="47" max="47" width="20.28515625" customWidth="1"/>
    <col min="48" max="48" width="26.28515625" customWidth="1"/>
    <col min="49" max="49" width="26.140625" customWidth="1"/>
    <col min="50" max="50" width="12" customWidth="1"/>
    <col min="51" max="51" width="18.5703125" customWidth="1"/>
    <col min="52" max="52" width="12" customWidth="1"/>
    <col min="53" max="53" width="14.140625" customWidth="1"/>
    <col min="54" max="54" width="12.28515625" customWidth="1"/>
    <col min="55" max="55" width="14.85546875" customWidth="1"/>
    <col min="56" max="56" width="14.42578125" customWidth="1"/>
    <col min="57" max="57" width="11.42578125" customWidth="1"/>
    <col min="58" max="58" width="11.5703125" customWidth="1"/>
    <col min="59" max="64" width="9.42578125" customWidth="1"/>
    <col min="65" max="65" width="9" customWidth="1"/>
    <col min="66" max="69" width="7.42578125" customWidth="1"/>
    <col min="70" max="70" width="9.42578125" customWidth="1"/>
    <col min="71" max="74" width="11.42578125" customWidth="1"/>
    <col min="75" max="75" width="15.7109375" customWidth="1"/>
    <col min="76" max="76" width="8.140625" customWidth="1"/>
    <col min="77" max="77" width="14" customWidth="1"/>
    <col min="78" max="78" width="8.140625" customWidth="1"/>
    <col min="79" max="79" width="9.85546875" customWidth="1"/>
    <col min="80" max="80" width="10" customWidth="1"/>
    <col min="81" max="81" width="9.5703125" customWidth="1"/>
    <col min="82" max="82" width="23.42578125" customWidth="1"/>
    <col min="83" max="83" width="34.140625" customWidth="1"/>
    <col min="84" max="84" width="11.42578125" customWidth="1"/>
    <col min="85" max="85" width="15.7109375" customWidth="1"/>
    <col min="86" max="86" width="17.85546875" customWidth="1"/>
    <col min="87" max="87" width="25.42578125" customWidth="1"/>
    <col min="88" max="88" width="11.42578125" customWidth="1"/>
    <col min="89" max="89" width="24.5703125" customWidth="1"/>
    <col min="90" max="90" width="11.42578125" customWidth="1"/>
    <col min="91" max="91" width="14.28515625" customWidth="1"/>
    <col min="92" max="92" width="17.85546875" customWidth="1"/>
    <col min="93" max="94" width="11.42578125" customWidth="1"/>
    <col min="95" max="95" width="12.5703125" customWidth="1"/>
    <col min="96" max="96" width="11.42578125" customWidth="1"/>
    <col min="97" max="97" width="12.85546875" customWidth="1"/>
    <col min="98" max="98" width="15.7109375" customWidth="1"/>
    <col min="113" max="113" width="14.42578125" customWidth="1"/>
    <col min="114" max="114" width="15.7109375" customWidth="1"/>
    <col min="117" max="117" width="14.42578125" customWidth="1"/>
    <col min="124" max="125" width="14.5703125" customWidth="1"/>
    <col min="127" max="127" width="13.5703125" customWidth="1"/>
    <col min="129" max="129" width="14.28515625" customWidth="1"/>
    <col min="130" max="130" width="14.140625" customWidth="1"/>
    <col min="138" max="16384" width="11.42578125" style="68"/>
  </cols>
  <sheetData>
    <row r="1" spans="1:137" s="329" customFormat="1" ht="16.5" thickBot="1">
      <c r="A1" s="367" t="s">
        <v>180</v>
      </c>
      <c r="B1" s="368"/>
      <c r="C1" s="368"/>
      <c r="D1" s="369" t="s">
        <v>24</v>
      </c>
      <c r="E1" s="370"/>
      <c r="F1" s="370"/>
      <c r="G1" s="370"/>
      <c r="H1" s="370"/>
      <c r="I1" s="370"/>
      <c r="J1" s="371"/>
      <c r="K1" s="372" t="s">
        <v>25</v>
      </c>
      <c r="L1" s="373"/>
      <c r="M1" s="374"/>
      <c r="N1" s="378" t="s">
        <v>30</v>
      </c>
      <c r="O1" s="379"/>
      <c r="P1" s="380"/>
      <c r="Q1" s="161"/>
      <c r="R1" s="375" t="s">
        <v>26</v>
      </c>
      <c r="S1" s="376"/>
      <c r="T1" s="376"/>
      <c r="U1" s="377"/>
      <c r="V1" s="362" t="s">
        <v>35</v>
      </c>
      <c r="W1" s="363"/>
      <c r="X1" s="363"/>
      <c r="Y1" s="363"/>
      <c r="Z1" s="363"/>
      <c r="AA1" s="364"/>
      <c r="AB1" s="365" t="s">
        <v>44</v>
      </c>
      <c r="AC1" s="366"/>
      <c r="AD1" s="366"/>
      <c r="AE1" s="366"/>
      <c r="AF1" s="366"/>
      <c r="AG1" s="366"/>
      <c r="AH1" s="366"/>
      <c r="AI1" s="366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1" t="s">
        <v>43</v>
      </c>
      <c r="AW1" s="361"/>
      <c r="AX1" s="360" t="s">
        <v>162</v>
      </c>
      <c r="AY1" s="360"/>
      <c r="AZ1" s="360"/>
      <c r="BA1" s="360"/>
      <c r="BB1" s="353"/>
      <c r="BC1" s="354"/>
      <c r="BD1" s="354"/>
      <c r="BE1" s="354"/>
      <c r="BF1" s="354"/>
      <c r="BG1" s="354"/>
      <c r="BH1" s="354"/>
      <c r="BI1" s="354"/>
      <c r="BJ1" s="354"/>
      <c r="BK1" s="355"/>
      <c r="BL1" s="356" t="s">
        <v>181</v>
      </c>
      <c r="BM1" s="356"/>
      <c r="BN1" s="356"/>
      <c r="BO1" s="356"/>
      <c r="BP1" s="356"/>
      <c r="BQ1" s="356"/>
      <c r="BR1" s="356"/>
      <c r="BS1" s="357" t="s">
        <v>182</v>
      </c>
      <c r="BT1" s="358"/>
      <c r="BU1" s="358"/>
      <c r="BV1" s="359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3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4"/>
      <c r="DJ1" s="162"/>
      <c r="DK1" s="162"/>
      <c r="DL1" s="162"/>
      <c r="DM1" s="164"/>
      <c r="DN1" s="162"/>
      <c r="DO1" s="162"/>
      <c r="DP1" s="162"/>
      <c r="DQ1" s="162"/>
      <c r="DR1" s="162"/>
      <c r="DS1" s="162"/>
      <c r="DT1" s="164"/>
      <c r="DU1" s="165"/>
      <c r="DV1" s="162"/>
      <c r="DW1" s="162"/>
      <c r="DX1" s="162"/>
      <c r="DY1" s="165"/>
      <c r="DZ1" s="165"/>
      <c r="EA1" s="7"/>
      <c r="EB1" s="7"/>
      <c r="EC1" s="7"/>
      <c r="ED1" s="7"/>
      <c r="EE1" s="7"/>
      <c r="EF1" s="7"/>
      <c r="EG1" s="7"/>
    </row>
    <row r="2" spans="1:137" s="330" customFormat="1" ht="45" customHeight="1" thickBot="1">
      <c r="A2" s="26" t="s">
        <v>17</v>
      </c>
      <c r="B2" s="27" t="s">
        <v>3</v>
      </c>
      <c r="C2" s="138" t="s">
        <v>42</v>
      </c>
      <c r="D2" s="28" t="s">
        <v>183</v>
      </c>
      <c r="E2" s="28" t="s">
        <v>184</v>
      </c>
      <c r="F2" s="29" t="s">
        <v>185</v>
      </c>
      <c r="G2" s="28" t="s">
        <v>186</v>
      </c>
      <c r="H2" s="30" t="s">
        <v>187</v>
      </c>
      <c r="I2" s="28" t="s">
        <v>188</v>
      </c>
      <c r="J2" s="28" t="s">
        <v>189</v>
      </c>
      <c r="K2" s="31" t="s">
        <v>190</v>
      </c>
      <c r="L2" s="31" t="s">
        <v>191</v>
      </c>
      <c r="M2" s="31" t="s">
        <v>192</v>
      </c>
      <c r="N2" s="139" t="s">
        <v>193</v>
      </c>
      <c r="O2" s="139" t="s">
        <v>31</v>
      </c>
      <c r="P2" s="139" t="s">
        <v>32</v>
      </c>
      <c r="Q2" s="33" t="s">
        <v>194</v>
      </c>
      <c r="R2" s="2" t="s">
        <v>195</v>
      </c>
      <c r="S2" s="2" t="s">
        <v>196</v>
      </c>
      <c r="T2" s="34" t="s">
        <v>197</v>
      </c>
      <c r="U2" s="2" t="s">
        <v>198</v>
      </c>
      <c r="V2" s="35" t="s">
        <v>20</v>
      </c>
      <c r="W2" s="35" t="s">
        <v>27</v>
      </c>
      <c r="X2" s="36" t="s">
        <v>199</v>
      </c>
      <c r="Y2" s="35" t="s">
        <v>28</v>
      </c>
      <c r="Z2" s="37" t="s">
        <v>33</v>
      </c>
      <c r="AA2" s="166" t="s">
        <v>200</v>
      </c>
      <c r="AB2" s="38" t="s">
        <v>201</v>
      </c>
      <c r="AC2" s="39" t="s">
        <v>6</v>
      </c>
      <c r="AD2" s="39" t="s">
        <v>46</v>
      </c>
      <c r="AE2" s="39" t="s">
        <v>36</v>
      </c>
      <c r="AF2" s="40" t="s">
        <v>43</v>
      </c>
      <c r="AG2" s="38" t="s">
        <v>202</v>
      </c>
      <c r="AH2" s="39" t="s">
        <v>6</v>
      </c>
      <c r="AI2" s="39" t="s">
        <v>46</v>
      </c>
      <c r="AJ2" s="39" t="s">
        <v>36</v>
      </c>
      <c r="AK2" s="40" t="s">
        <v>43</v>
      </c>
      <c r="AL2" s="38" t="s">
        <v>203</v>
      </c>
      <c r="AM2" s="39" t="s">
        <v>6</v>
      </c>
      <c r="AN2" s="39" t="s">
        <v>46</v>
      </c>
      <c r="AO2" s="39" t="s">
        <v>36</v>
      </c>
      <c r="AP2" s="40" t="s">
        <v>43</v>
      </c>
      <c r="AQ2" s="41" t="s">
        <v>204</v>
      </c>
      <c r="AR2" s="39" t="s">
        <v>6</v>
      </c>
      <c r="AS2" s="39" t="s">
        <v>46</v>
      </c>
      <c r="AT2" s="39" t="s">
        <v>36</v>
      </c>
      <c r="AU2" s="75" t="s">
        <v>83</v>
      </c>
      <c r="AV2" s="76" t="s">
        <v>205</v>
      </c>
      <c r="AW2" s="76" t="s">
        <v>206</v>
      </c>
      <c r="AX2" s="167" t="s">
        <v>163</v>
      </c>
      <c r="AY2" s="167" t="s">
        <v>207</v>
      </c>
      <c r="AZ2" s="167" t="s">
        <v>165</v>
      </c>
      <c r="BA2" s="168" t="s">
        <v>166</v>
      </c>
      <c r="BB2" s="169" t="s">
        <v>208</v>
      </c>
      <c r="BC2" s="169" t="s">
        <v>209</v>
      </c>
      <c r="BD2" s="169" t="s">
        <v>210</v>
      </c>
      <c r="BE2" s="170" t="s">
        <v>211</v>
      </c>
      <c r="BF2" s="170" t="s">
        <v>212</v>
      </c>
      <c r="BG2" s="170" t="s">
        <v>213</v>
      </c>
      <c r="BH2" s="170" t="s">
        <v>214</v>
      </c>
      <c r="BI2" s="170" t="s">
        <v>215</v>
      </c>
      <c r="BJ2" s="170" t="s">
        <v>216</v>
      </c>
      <c r="BK2" s="170" t="s">
        <v>217</v>
      </c>
      <c r="BL2" s="171" t="s">
        <v>218</v>
      </c>
      <c r="BM2" s="171" t="s">
        <v>219</v>
      </c>
      <c r="BN2" s="172" t="s">
        <v>220</v>
      </c>
      <c r="BO2" s="172" t="s">
        <v>221</v>
      </c>
      <c r="BP2" s="172" t="s">
        <v>222</v>
      </c>
      <c r="BQ2" s="172" t="s">
        <v>223</v>
      </c>
      <c r="BR2" s="172" t="s">
        <v>224</v>
      </c>
      <c r="BS2" s="173" t="s">
        <v>225</v>
      </c>
      <c r="BT2" s="173" t="s">
        <v>226</v>
      </c>
      <c r="BU2" s="173" t="s">
        <v>227</v>
      </c>
      <c r="BV2" s="173" t="s">
        <v>228</v>
      </c>
      <c r="BW2" s="174" t="s">
        <v>229</v>
      </c>
      <c r="BX2" s="172" t="s">
        <v>230</v>
      </c>
      <c r="BY2" s="172" t="s">
        <v>231</v>
      </c>
      <c r="BZ2" s="175" t="s">
        <v>232</v>
      </c>
      <c r="CA2" s="175" t="s">
        <v>233</v>
      </c>
      <c r="CB2" s="175" t="s">
        <v>234</v>
      </c>
      <c r="CC2" s="175" t="s">
        <v>235</v>
      </c>
      <c r="CD2" s="175" t="s">
        <v>236</v>
      </c>
      <c r="CE2" s="171" t="s">
        <v>237</v>
      </c>
      <c r="CF2" s="176" t="s">
        <v>238</v>
      </c>
      <c r="CG2" s="175" t="s">
        <v>239</v>
      </c>
      <c r="CH2" s="175" t="s">
        <v>240</v>
      </c>
      <c r="CI2" s="175" t="s">
        <v>241</v>
      </c>
      <c r="CJ2" s="177" t="s">
        <v>242</v>
      </c>
      <c r="CK2" s="173" t="s">
        <v>243</v>
      </c>
      <c r="CL2" s="178" t="s">
        <v>244</v>
      </c>
      <c r="CM2" s="175" t="s">
        <v>245</v>
      </c>
      <c r="CN2" s="175" t="s">
        <v>246</v>
      </c>
      <c r="CO2" s="175" t="s">
        <v>247</v>
      </c>
      <c r="CP2" s="175" t="s">
        <v>248</v>
      </c>
      <c r="CQ2" s="175" t="s">
        <v>249</v>
      </c>
      <c r="CR2" s="179" t="s">
        <v>250</v>
      </c>
      <c r="CS2" s="179" t="s">
        <v>251</v>
      </c>
      <c r="CT2" s="176" t="s">
        <v>252</v>
      </c>
      <c r="CU2" s="180" t="s">
        <v>253</v>
      </c>
      <c r="CV2" s="180" t="s">
        <v>254</v>
      </c>
      <c r="CW2" s="180" t="s">
        <v>255</v>
      </c>
      <c r="CX2" s="180" t="s">
        <v>256</v>
      </c>
      <c r="CY2" s="171" t="s">
        <v>257</v>
      </c>
      <c r="CZ2" s="176" t="s">
        <v>258</v>
      </c>
      <c r="DA2" s="181" t="s">
        <v>259</v>
      </c>
      <c r="DB2" s="181" t="s">
        <v>260</v>
      </c>
      <c r="DC2" s="181" t="s">
        <v>261</v>
      </c>
      <c r="DD2" s="181" t="s">
        <v>262</v>
      </c>
      <c r="DE2" s="181" t="s">
        <v>263</v>
      </c>
      <c r="DF2" s="181" t="s">
        <v>264</v>
      </c>
      <c r="DG2" s="181" t="s">
        <v>265</v>
      </c>
      <c r="DH2" s="182" t="s">
        <v>266</v>
      </c>
      <c r="DI2" s="183" t="s">
        <v>267</v>
      </c>
      <c r="DJ2" s="184" t="s">
        <v>268</v>
      </c>
      <c r="DK2" s="171" t="s">
        <v>269</v>
      </c>
      <c r="DL2" s="171" t="s">
        <v>270</v>
      </c>
      <c r="DM2" s="185" t="s">
        <v>271</v>
      </c>
      <c r="DN2" s="171" t="s">
        <v>272</v>
      </c>
      <c r="DO2" s="182" t="s">
        <v>273</v>
      </c>
      <c r="DP2" s="179" t="s">
        <v>274</v>
      </c>
      <c r="DQ2" s="186" t="s">
        <v>275</v>
      </c>
      <c r="DR2" s="179" t="s">
        <v>276</v>
      </c>
      <c r="DS2" s="179" t="s">
        <v>277</v>
      </c>
      <c r="DT2" s="187" t="s">
        <v>278</v>
      </c>
      <c r="DU2" s="187" t="s">
        <v>279</v>
      </c>
      <c r="DV2" s="182" t="s">
        <v>280</v>
      </c>
      <c r="DW2" s="177" t="s">
        <v>281</v>
      </c>
      <c r="DX2" s="177" t="s">
        <v>282</v>
      </c>
      <c r="DY2" s="188" t="s">
        <v>283</v>
      </c>
      <c r="DZ2" s="188" t="s">
        <v>284</v>
      </c>
      <c r="EA2" s="170" t="s">
        <v>285</v>
      </c>
      <c r="EB2" s="170" t="s">
        <v>286</v>
      </c>
      <c r="EC2" s="170" t="s">
        <v>287</v>
      </c>
      <c r="ED2" s="170" t="s">
        <v>288</v>
      </c>
      <c r="EE2" s="170" t="s">
        <v>289</v>
      </c>
      <c r="EF2" s="170" t="s">
        <v>290</v>
      </c>
      <c r="EG2" s="328" t="s">
        <v>291</v>
      </c>
    </row>
    <row r="3" spans="1:137" s="331" customFormat="1" ht="15.75">
      <c r="A3" s="189">
        <v>150089</v>
      </c>
      <c r="B3" s="189" t="s">
        <v>8</v>
      </c>
      <c r="C3" s="190">
        <v>42030</v>
      </c>
      <c r="D3" s="333" t="s">
        <v>292</v>
      </c>
      <c r="E3" s="191" t="s">
        <v>293</v>
      </c>
      <c r="F3" s="192">
        <v>7380</v>
      </c>
      <c r="G3" s="191" t="s">
        <v>294</v>
      </c>
      <c r="H3" s="193" t="s">
        <v>82</v>
      </c>
      <c r="I3" s="194" t="s">
        <v>82</v>
      </c>
      <c r="J3" s="189" t="s">
        <v>82</v>
      </c>
      <c r="K3" s="191" t="s">
        <v>295</v>
      </c>
      <c r="L3" s="189">
        <v>7301</v>
      </c>
      <c r="M3" s="195" t="s">
        <v>296</v>
      </c>
      <c r="N3" s="196">
        <v>42031</v>
      </c>
      <c r="O3" s="197"/>
      <c r="P3" s="197"/>
      <c r="Q3" s="198" t="s">
        <v>297</v>
      </c>
      <c r="R3" s="191" t="s">
        <v>297</v>
      </c>
      <c r="S3" s="191" t="s">
        <v>298</v>
      </c>
      <c r="T3" s="192">
        <v>7300</v>
      </c>
      <c r="U3" s="189" t="s">
        <v>299</v>
      </c>
      <c r="V3" s="189" t="s">
        <v>16</v>
      </c>
      <c r="W3" s="189" t="s">
        <v>153</v>
      </c>
      <c r="X3" s="199"/>
      <c r="Y3" s="189" t="s">
        <v>12</v>
      </c>
      <c r="Z3" s="200" t="s">
        <v>50</v>
      </c>
      <c r="AA3" s="200" t="s">
        <v>48</v>
      </c>
      <c r="AB3" s="201">
        <v>1</v>
      </c>
      <c r="AC3" s="202">
        <v>190.08264462809919</v>
      </c>
      <c r="AD3" s="202">
        <v>0</v>
      </c>
      <c r="AE3" s="202">
        <v>21</v>
      </c>
      <c r="AF3" s="198" t="s">
        <v>12</v>
      </c>
      <c r="AG3" s="203">
        <v>1</v>
      </c>
      <c r="AH3" s="204">
        <v>107.43801652892563</v>
      </c>
      <c r="AI3" s="202">
        <v>0</v>
      </c>
      <c r="AJ3" s="202">
        <v>21</v>
      </c>
      <c r="AK3" s="189" t="s">
        <v>12</v>
      </c>
      <c r="AL3" s="203">
        <v>0</v>
      </c>
      <c r="AM3" s="204">
        <v>0</v>
      </c>
      <c r="AN3" s="202">
        <v>0</v>
      </c>
      <c r="AO3" s="202">
        <v>0</v>
      </c>
      <c r="AP3" s="205" t="s">
        <v>12</v>
      </c>
      <c r="AQ3" s="203">
        <v>0</v>
      </c>
      <c r="AR3" s="204">
        <v>0</v>
      </c>
      <c r="AS3" s="202">
        <v>0</v>
      </c>
      <c r="AT3" s="202">
        <v>0</v>
      </c>
      <c r="AU3" s="205" t="s">
        <v>12</v>
      </c>
      <c r="AV3" s="205" t="s">
        <v>12</v>
      </c>
      <c r="AW3" s="206" t="s">
        <v>12</v>
      </c>
      <c r="AX3" s="195"/>
      <c r="AY3" s="195"/>
      <c r="AZ3" s="195"/>
      <c r="BA3" s="207"/>
      <c r="BB3" s="208" t="s">
        <v>300</v>
      </c>
      <c r="BC3" s="209">
        <v>42068</v>
      </c>
      <c r="BD3" s="210">
        <v>42068</v>
      </c>
      <c r="BE3" s="211">
        <v>297.52</v>
      </c>
      <c r="BF3" s="212">
        <v>360</v>
      </c>
      <c r="BG3" s="213"/>
      <c r="BH3" s="214">
        <v>1</v>
      </c>
      <c r="BI3" s="215">
        <v>1</v>
      </c>
      <c r="BJ3" s="214" t="s">
        <v>301</v>
      </c>
      <c r="BK3" s="216"/>
      <c r="BL3" s="195"/>
      <c r="BM3" s="195"/>
      <c r="BN3" s="195"/>
      <c r="BO3" s="195"/>
      <c r="BP3" s="195"/>
      <c r="BQ3" s="195"/>
      <c r="BR3" s="195"/>
      <c r="BS3" s="217">
        <f t="shared" ref="BS3:BS23" si="0">+AB3*AC3</f>
        <v>190.08264462809919</v>
      </c>
      <c r="BT3" s="217">
        <f t="shared" ref="BT3:BT23" si="1">+AH3*AG3</f>
        <v>107.43801652892563</v>
      </c>
      <c r="BU3" s="217">
        <f t="shared" ref="BU3:BU23" si="2">+AL3*AM3</f>
        <v>0</v>
      </c>
      <c r="BV3" s="217">
        <f t="shared" ref="BV3:BV23" si="3">+AQ3*AR3</f>
        <v>0</v>
      </c>
      <c r="BW3" s="209">
        <v>42030</v>
      </c>
      <c r="BX3" s="218"/>
      <c r="BY3" s="218"/>
      <c r="BZ3" s="218"/>
      <c r="CA3" s="218"/>
      <c r="CB3" s="218"/>
      <c r="CC3" s="218"/>
      <c r="CD3" s="218"/>
      <c r="CE3" s="218"/>
      <c r="CF3" s="218"/>
      <c r="CG3" s="218"/>
      <c r="CH3" s="218"/>
      <c r="CI3" s="218"/>
      <c r="CJ3" s="218"/>
      <c r="CK3" s="218"/>
      <c r="CL3" s="218"/>
      <c r="CM3" s="218"/>
      <c r="CN3" s="218"/>
      <c r="CO3" s="218"/>
      <c r="CP3" s="218"/>
      <c r="CQ3" s="218"/>
      <c r="CR3" s="218"/>
      <c r="CS3" s="218"/>
      <c r="CT3" s="219"/>
      <c r="CU3" s="218"/>
      <c r="CV3" s="218"/>
      <c r="CW3" s="218"/>
      <c r="CX3" s="218"/>
      <c r="CY3" s="218"/>
      <c r="CZ3" s="218"/>
      <c r="DA3" s="218"/>
      <c r="DB3" s="218"/>
      <c r="DC3" s="218"/>
      <c r="DD3" s="218"/>
      <c r="DE3" s="218"/>
      <c r="DF3" s="218"/>
      <c r="DG3" s="218"/>
      <c r="DH3" s="218"/>
      <c r="DI3" s="220"/>
      <c r="DJ3" s="218"/>
      <c r="DK3" s="218"/>
      <c r="DL3" s="218"/>
      <c r="DM3" s="220"/>
      <c r="DN3" s="218"/>
      <c r="DO3" s="218"/>
      <c r="DP3" s="218"/>
      <c r="DQ3" s="218"/>
      <c r="DR3" s="218"/>
      <c r="DS3" s="218"/>
      <c r="DT3" s="220"/>
      <c r="DU3" s="221"/>
      <c r="DV3" s="218"/>
      <c r="DW3" s="218"/>
      <c r="DX3" s="218"/>
      <c r="DY3" s="221"/>
      <c r="DZ3" s="221"/>
      <c r="EA3" s="222">
        <f t="shared" ref="EA3:EA29" si="4">AB3*AC3</f>
        <v>190.08264462809919</v>
      </c>
      <c r="EB3" s="222">
        <f t="shared" ref="EB3:EB29" si="5">AG3*AH3</f>
        <v>107.43801652892563</v>
      </c>
      <c r="EC3" s="222">
        <f t="shared" ref="EC3:EC29" si="6">AL3*AM3</f>
        <v>0</v>
      </c>
      <c r="ED3" s="222">
        <f t="shared" ref="ED3:ED29" si="7">AQ3*AR3</f>
        <v>0</v>
      </c>
      <c r="EE3" s="222">
        <f t="shared" ref="EE3:EE29" si="8">EA3+EB3+EC3+ED3</f>
        <v>297.52066115702485</v>
      </c>
      <c r="EF3" s="222">
        <f t="shared" ref="EF3:EF29" si="9">EE3*0.21</f>
        <v>62.479338842975217</v>
      </c>
      <c r="EG3" s="222">
        <f t="shared" ref="EG3:EG29" si="10">EE3+EF3</f>
        <v>360.00000000000006</v>
      </c>
    </row>
    <row r="4" spans="1:137" s="331" customFormat="1" ht="15.75">
      <c r="A4" s="189">
        <v>150116</v>
      </c>
      <c r="B4" s="189" t="s">
        <v>7</v>
      </c>
      <c r="C4" s="223">
        <v>42037</v>
      </c>
      <c r="D4" s="333" t="s">
        <v>302</v>
      </c>
      <c r="E4" s="191" t="s">
        <v>303</v>
      </c>
      <c r="F4" s="192">
        <v>7100</v>
      </c>
      <c r="G4" s="191" t="s">
        <v>304</v>
      </c>
      <c r="H4" s="224" t="s">
        <v>82</v>
      </c>
      <c r="I4" s="194" t="s">
        <v>82</v>
      </c>
      <c r="J4" s="189" t="s">
        <v>82</v>
      </c>
      <c r="K4" s="191" t="s">
        <v>303</v>
      </c>
      <c r="L4" s="189">
        <v>7100</v>
      </c>
      <c r="M4" s="195" t="s">
        <v>304</v>
      </c>
      <c r="N4" s="197">
        <v>42038</v>
      </c>
      <c r="O4" s="197"/>
      <c r="P4" s="197"/>
      <c r="Q4" s="198" t="s">
        <v>305</v>
      </c>
      <c r="R4" s="191" t="s">
        <v>305</v>
      </c>
      <c r="S4" s="191" t="s">
        <v>306</v>
      </c>
      <c r="T4" s="192">
        <v>7190</v>
      </c>
      <c r="U4" s="189" t="s">
        <v>307</v>
      </c>
      <c r="V4" s="189" t="s">
        <v>16</v>
      </c>
      <c r="W4" s="189" t="s">
        <v>153</v>
      </c>
      <c r="X4" s="199"/>
      <c r="Y4" s="189" t="s">
        <v>12</v>
      </c>
      <c r="Z4" s="200" t="s">
        <v>50</v>
      </c>
      <c r="AA4" s="200" t="s">
        <v>48</v>
      </c>
      <c r="AB4" s="201">
        <v>1</v>
      </c>
      <c r="AC4" s="202">
        <v>190.08264462809919</v>
      </c>
      <c r="AD4" s="202">
        <v>0</v>
      </c>
      <c r="AE4" s="202">
        <v>21</v>
      </c>
      <c r="AF4" s="198" t="s">
        <v>12</v>
      </c>
      <c r="AG4" s="203">
        <v>0</v>
      </c>
      <c r="AH4" s="225">
        <v>0</v>
      </c>
      <c r="AI4" s="226">
        <v>0</v>
      </c>
      <c r="AJ4" s="226">
        <v>0</v>
      </c>
      <c r="AK4" s="189" t="s">
        <v>12</v>
      </c>
      <c r="AL4" s="203">
        <v>0</v>
      </c>
      <c r="AM4" s="204">
        <v>0</v>
      </c>
      <c r="AN4" s="202">
        <v>0</v>
      </c>
      <c r="AO4" s="202">
        <v>0</v>
      </c>
      <c r="AP4" s="205" t="s">
        <v>12</v>
      </c>
      <c r="AQ4" s="203">
        <v>0</v>
      </c>
      <c r="AR4" s="204">
        <v>0</v>
      </c>
      <c r="AS4" s="202">
        <v>0</v>
      </c>
      <c r="AT4" s="202">
        <v>0</v>
      </c>
      <c r="AU4" s="205" t="s">
        <v>12</v>
      </c>
      <c r="AV4" s="205" t="s">
        <v>12</v>
      </c>
      <c r="AW4" s="206" t="s">
        <v>12</v>
      </c>
      <c r="AX4" s="195"/>
      <c r="AY4" s="195"/>
      <c r="AZ4" s="195"/>
      <c r="BA4" s="207"/>
      <c r="BB4" s="208" t="s">
        <v>153</v>
      </c>
      <c r="BC4" s="227"/>
      <c r="BD4" s="228"/>
      <c r="BE4" s="212">
        <v>190.08</v>
      </c>
      <c r="BF4" s="212">
        <v>230</v>
      </c>
      <c r="BG4" s="213"/>
      <c r="BH4" s="214">
        <v>1</v>
      </c>
      <c r="BI4" s="229"/>
      <c r="BJ4" s="229"/>
      <c r="BK4" s="230"/>
      <c r="BL4" s="195"/>
      <c r="BM4" s="195"/>
      <c r="BN4" s="195"/>
      <c r="BO4" s="195"/>
      <c r="BP4" s="195"/>
      <c r="BQ4" s="195"/>
      <c r="BR4" s="195"/>
      <c r="BS4" s="217">
        <f t="shared" si="0"/>
        <v>190.08264462809919</v>
      </c>
      <c r="BT4" s="217">
        <f t="shared" si="1"/>
        <v>0</v>
      </c>
      <c r="BU4" s="217">
        <f t="shared" si="2"/>
        <v>0</v>
      </c>
      <c r="BV4" s="217">
        <f t="shared" si="3"/>
        <v>0</v>
      </c>
      <c r="BW4" s="209">
        <v>42037</v>
      </c>
      <c r="BX4" s="218"/>
      <c r="BY4" s="218"/>
      <c r="BZ4" s="218"/>
      <c r="CA4" s="218"/>
      <c r="CB4" s="218"/>
      <c r="CC4" s="218"/>
      <c r="CD4" s="218"/>
      <c r="CE4" s="218"/>
      <c r="CF4" s="218"/>
      <c r="CG4" s="218"/>
      <c r="CH4" s="218"/>
      <c r="CI4" s="218"/>
      <c r="CJ4" s="218"/>
      <c r="CK4" s="218"/>
      <c r="CL4" s="218"/>
      <c r="CM4" s="218"/>
      <c r="CN4" s="218"/>
      <c r="CO4" s="218"/>
      <c r="CP4" s="218"/>
      <c r="CQ4" s="218"/>
      <c r="CR4" s="218"/>
      <c r="CS4" s="218"/>
      <c r="CT4" s="219"/>
      <c r="CU4" s="218"/>
      <c r="CV4" s="218"/>
      <c r="CW4" s="218"/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20"/>
      <c r="DJ4" s="218"/>
      <c r="DK4" s="218"/>
      <c r="DL4" s="218"/>
      <c r="DM4" s="220"/>
      <c r="DN4" s="218"/>
      <c r="DO4" s="218"/>
      <c r="DP4" s="218"/>
      <c r="DQ4" s="218"/>
      <c r="DR4" s="218"/>
      <c r="DS4" s="218"/>
      <c r="DT4" s="220"/>
      <c r="DU4" s="221"/>
      <c r="DV4" s="218"/>
      <c r="DW4" s="218"/>
      <c r="DX4" s="218"/>
      <c r="DY4" s="221"/>
      <c r="DZ4" s="221"/>
      <c r="EA4" s="222">
        <f t="shared" si="4"/>
        <v>190.08264462809919</v>
      </c>
      <c r="EB4" s="222">
        <f t="shared" si="5"/>
        <v>0</v>
      </c>
      <c r="EC4" s="222">
        <f t="shared" si="6"/>
        <v>0</v>
      </c>
      <c r="ED4" s="222">
        <f t="shared" si="7"/>
        <v>0</v>
      </c>
      <c r="EE4" s="222">
        <f t="shared" si="8"/>
        <v>190.08264462809919</v>
      </c>
      <c r="EF4" s="222">
        <f t="shared" si="9"/>
        <v>39.917355371900825</v>
      </c>
      <c r="EG4" s="222">
        <f t="shared" si="10"/>
        <v>230</v>
      </c>
    </row>
    <row r="5" spans="1:137" s="331" customFormat="1" ht="15.75">
      <c r="A5" s="189">
        <v>150128</v>
      </c>
      <c r="B5" s="189" t="s">
        <v>8</v>
      </c>
      <c r="C5" s="190">
        <v>42039</v>
      </c>
      <c r="D5" s="232" t="s">
        <v>308</v>
      </c>
      <c r="E5" s="231" t="s">
        <v>309</v>
      </c>
      <c r="F5" s="192">
        <v>7971</v>
      </c>
      <c r="G5" s="231" t="s">
        <v>310</v>
      </c>
      <c r="H5" s="224" t="s">
        <v>82</v>
      </c>
      <c r="I5" s="194" t="s">
        <v>82</v>
      </c>
      <c r="J5" s="189" t="s">
        <v>82</v>
      </c>
      <c r="K5" s="231" t="s">
        <v>309</v>
      </c>
      <c r="L5" s="189">
        <v>7971</v>
      </c>
      <c r="M5" s="231" t="s">
        <v>310</v>
      </c>
      <c r="N5" s="196">
        <v>42040</v>
      </c>
      <c r="O5" s="197"/>
      <c r="P5" s="197"/>
      <c r="Q5" s="232" t="s">
        <v>311</v>
      </c>
      <c r="R5" s="231" t="s">
        <v>311</v>
      </c>
      <c r="S5" s="231" t="s">
        <v>312</v>
      </c>
      <c r="T5" s="192">
        <v>7322</v>
      </c>
      <c r="U5" s="232" t="s">
        <v>313</v>
      </c>
      <c r="V5" s="189" t="s">
        <v>16</v>
      </c>
      <c r="W5" s="189" t="s">
        <v>153</v>
      </c>
      <c r="X5" s="199"/>
      <c r="Y5" s="189" t="s">
        <v>12</v>
      </c>
      <c r="Z5" s="200" t="s">
        <v>50</v>
      </c>
      <c r="AA5" s="200" t="s">
        <v>48</v>
      </c>
      <c r="AB5" s="201">
        <v>1</v>
      </c>
      <c r="AC5" s="226">
        <v>190.08264462809919</v>
      </c>
      <c r="AD5" s="226">
        <v>0</v>
      </c>
      <c r="AE5" s="226">
        <v>21</v>
      </c>
      <c r="AF5" s="198" t="s">
        <v>12</v>
      </c>
      <c r="AG5" s="203">
        <v>0</v>
      </c>
      <c r="AH5" s="225">
        <v>0</v>
      </c>
      <c r="AI5" s="226">
        <v>0</v>
      </c>
      <c r="AJ5" s="226">
        <v>0</v>
      </c>
      <c r="AK5" s="189" t="s">
        <v>12</v>
      </c>
      <c r="AL5" s="233">
        <v>0</v>
      </c>
      <c r="AM5" s="225">
        <v>0</v>
      </c>
      <c r="AN5" s="226">
        <v>0</v>
      </c>
      <c r="AO5" s="226">
        <v>0</v>
      </c>
      <c r="AP5" s="205" t="s">
        <v>12</v>
      </c>
      <c r="AQ5" s="233">
        <v>0</v>
      </c>
      <c r="AR5" s="225">
        <v>0</v>
      </c>
      <c r="AS5" s="226">
        <v>0</v>
      </c>
      <c r="AT5" s="226">
        <v>0</v>
      </c>
      <c r="AU5" s="205" t="s">
        <v>12</v>
      </c>
      <c r="AV5" s="205" t="s">
        <v>12</v>
      </c>
      <c r="AW5" s="206" t="s">
        <v>12</v>
      </c>
      <c r="AX5" s="195"/>
      <c r="AY5" s="195"/>
      <c r="AZ5" s="195"/>
      <c r="BA5" s="207"/>
      <c r="BB5" s="234"/>
      <c r="BC5" s="227"/>
      <c r="BD5" s="228"/>
      <c r="BE5" s="212">
        <v>190.08</v>
      </c>
      <c r="BF5" s="212">
        <v>230</v>
      </c>
      <c r="BG5" s="213"/>
      <c r="BH5" s="214">
        <v>1</v>
      </c>
      <c r="BI5" s="229"/>
      <c r="BJ5" s="229"/>
      <c r="BK5" s="230"/>
      <c r="BL5" s="195"/>
      <c r="BM5" s="195"/>
      <c r="BN5" s="195"/>
      <c r="BO5" s="195"/>
      <c r="BP5" s="195"/>
      <c r="BQ5" s="195"/>
      <c r="BR5" s="195"/>
      <c r="BS5" s="217">
        <f t="shared" si="0"/>
        <v>190.08264462809919</v>
      </c>
      <c r="BT5" s="217">
        <f t="shared" si="1"/>
        <v>0</v>
      </c>
      <c r="BU5" s="217">
        <f t="shared" si="2"/>
        <v>0</v>
      </c>
      <c r="BV5" s="217">
        <f t="shared" si="3"/>
        <v>0</v>
      </c>
      <c r="BW5" s="209">
        <v>42039</v>
      </c>
      <c r="BX5" s="218"/>
      <c r="BY5" s="218"/>
      <c r="BZ5" s="218"/>
      <c r="CA5" s="218"/>
      <c r="CB5" s="218"/>
      <c r="CC5" s="218"/>
      <c r="CD5" s="218"/>
      <c r="CE5" s="218"/>
      <c r="CF5" s="218"/>
      <c r="CG5" s="218"/>
      <c r="CH5" s="218"/>
      <c r="CI5" s="218"/>
      <c r="CJ5" s="218"/>
      <c r="CK5" s="218"/>
      <c r="CL5" s="218"/>
      <c r="CM5" s="218"/>
      <c r="CN5" s="218"/>
      <c r="CO5" s="218"/>
      <c r="CP5" s="218"/>
      <c r="CQ5" s="218"/>
      <c r="CR5" s="218"/>
      <c r="CS5" s="218"/>
      <c r="CT5" s="219"/>
      <c r="CU5" s="218"/>
      <c r="CV5" s="218"/>
      <c r="CW5" s="218"/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20"/>
      <c r="DJ5" s="218"/>
      <c r="DK5" s="218"/>
      <c r="DL5" s="218"/>
      <c r="DM5" s="220"/>
      <c r="DN5" s="218"/>
      <c r="DO5" s="218"/>
      <c r="DP5" s="218"/>
      <c r="DQ5" s="218"/>
      <c r="DR5" s="218"/>
      <c r="DS5" s="218"/>
      <c r="DT5" s="220"/>
      <c r="DU5" s="221"/>
      <c r="DV5" s="218"/>
      <c r="DW5" s="218"/>
      <c r="DX5" s="218"/>
      <c r="DY5" s="221"/>
      <c r="DZ5" s="221"/>
      <c r="EA5" s="222">
        <f t="shared" si="4"/>
        <v>190.08264462809919</v>
      </c>
      <c r="EB5" s="222">
        <f t="shared" si="5"/>
        <v>0</v>
      </c>
      <c r="EC5" s="222">
        <f t="shared" si="6"/>
        <v>0</v>
      </c>
      <c r="ED5" s="222">
        <f t="shared" si="7"/>
        <v>0</v>
      </c>
      <c r="EE5" s="222">
        <f t="shared" si="8"/>
        <v>190.08264462809919</v>
      </c>
      <c r="EF5" s="222">
        <f t="shared" si="9"/>
        <v>39.917355371900825</v>
      </c>
      <c r="EG5" s="222">
        <f t="shared" si="10"/>
        <v>230</v>
      </c>
    </row>
    <row r="6" spans="1:137" s="331" customFormat="1" ht="15.75">
      <c r="A6" s="235">
        <v>150168</v>
      </c>
      <c r="B6" s="235" t="s">
        <v>7</v>
      </c>
      <c r="C6" s="190">
        <v>42051</v>
      </c>
      <c r="D6" s="334" t="s">
        <v>314</v>
      </c>
      <c r="E6" s="236" t="s">
        <v>315</v>
      </c>
      <c r="F6" s="237">
        <v>7140</v>
      </c>
      <c r="G6" s="235" t="s">
        <v>316</v>
      </c>
      <c r="H6" s="224" t="s">
        <v>82</v>
      </c>
      <c r="I6" s="238" t="s">
        <v>82</v>
      </c>
      <c r="J6" s="235" t="s">
        <v>82</v>
      </c>
      <c r="K6" s="236" t="s">
        <v>315</v>
      </c>
      <c r="L6" s="235">
        <v>7140</v>
      </c>
      <c r="M6" s="236" t="s">
        <v>316</v>
      </c>
      <c r="N6" s="196">
        <v>42052</v>
      </c>
      <c r="O6" s="196"/>
      <c r="P6" s="196"/>
      <c r="Q6" s="189" t="s">
        <v>317</v>
      </c>
      <c r="R6" s="236" t="s">
        <v>317</v>
      </c>
      <c r="S6" s="236" t="s">
        <v>318</v>
      </c>
      <c r="T6" s="237">
        <v>7180</v>
      </c>
      <c r="U6" s="235" t="s">
        <v>319</v>
      </c>
      <c r="V6" s="235" t="s">
        <v>16</v>
      </c>
      <c r="W6" s="235" t="s">
        <v>153</v>
      </c>
      <c r="X6" s="239"/>
      <c r="Y6" s="235"/>
      <c r="Z6" s="240" t="s">
        <v>50</v>
      </c>
      <c r="AA6" s="240" t="s">
        <v>48</v>
      </c>
      <c r="AB6" s="241">
        <v>1</v>
      </c>
      <c r="AC6" s="226">
        <v>190.08</v>
      </c>
      <c r="AD6" s="226">
        <v>0</v>
      </c>
      <c r="AE6" s="226">
        <v>21</v>
      </c>
      <c r="AF6" s="241" t="s">
        <v>12</v>
      </c>
      <c r="AG6" s="235">
        <v>1</v>
      </c>
      <c r="AH6" s="204">
        <v>107.44</v>
      </c>
      <c r="AI6" s="202">
        <v>0</v>
      </c>
      <c r="AJ6" s="202">
        <v>21</v>
      </c>
      <c r="AK6" s="235" t="s">
        <v>12</v>
      </c>
      <c r="AL6" s="235">
        <v>0</v>
      </c>
      <c r="AM6" s="225">
        <v>0</v>
      </c>
      <c r="AN6" s="226">
        <v>0</v>
      </c>
      <c r="AO6" s="226">
        <v>0</v>
      </c>
      <c r="AP6" s="242"/>
      <c r="AQ6" s="237">
        <v>0</v>
      </c>
      <c r="AR6" s="225">
        <v>0</v>
      </c>
      <c r="AS6" s="226">
        <v>0</v>
      </c>
      <c r="AT6" s="226">
        <v>0</v>
      </c>
      <c r="AU6" s="242"/>
      <c r="AV6" s="242" t="s">
        <v>12</v>
      </c>
      <c r="AW6" s="243" t="s">
        <v>12</v>
      </c>
      <c r="AX6" s="195"/>
      <c r="AY6" s="195"/>
      <c r="AZ6" s="195"/>
      <c r="BA6" s="207"/>
      <c r="BB6" s="208" t="s">
        <v>153</v>
      </c>
      <c r="BC6" s="244">
        <v>42055</v>
      </c>
      <c r="BD6" s="245">
        <v>42055</v>
      </c>
      <c r="BE6" s="212">
        <v>297.52</v>
      </c>
      <c r="BF6" s="212">
        <v>360</v>
      </c>
      <c r="BG6" s="213"/>
      <c r="BH6" s="214">
        <v>1</v>
      </c>
      <c r="BI6" s="215">
        <v>1</v>
      </c>
      <c r="BJ6" s="214" t="s">
        <v>301</v>
      </c>
      <c r="BK6" s="246"/>
      <c r="BL6" s="195"/>
      <c r="BM6" s="195"/>
      <c r="BN6" s="195"/>
      <c r="BO6" s="195"/>
      <c r="BP6" s="195"/>
      <c r="BQ6" s="195"/>
      <c r="BR6" s="195"/>
      <c r="BS6" s="217">
        <f t="shared" si="0"/>
        <v>190.08</v>
      </c>
      <c r="BT6" s="217">
        <f t="shared" si="1"/>
        <v>107.44</v>
      </c>
      <c r="BU6" s="217">
        <f t="shared" si="2"/>
        <v>0</v>
      </c>
      <c r="BV6" s="217">
        <f t="shared" si="3"/>
        <v>0</v>
      </c>
      <c r="BW6" s="209">
        <v>42051</v>
      </c>
      <c r="BX6" s="218"/>
      <c r="BY6" s="218"/>
      <c r="BZ6" s="218"/>
      <c r="CA6" s="218"/>
      <c r="CB6" s="218"/>
      <c r="CC6" s="218"/>
      <c r="CD6" s="218"/>
      <c r="CE6" s="218"/>
      <c r="CF6" s="218"/>
      <c r="CG6" s="218"/>
      <c r="CH6" s="218"/>
      <c r="CI6" s="218"/>
      <c r="CJ6" s="218"/>
      <c r="CK6" s="218"/>
      <c r="CL6" s="218"/>
      <c r="CM6" s="218"/>
      <c r="CN6" s="218"/>
      <c r="CO6" s="218"/>
      <c r="CP6" s="218"/>
      <c r="CQ6" s="218"/>
      <c r="CR6" s="218"/>
      <c r="CS6" s="218"/>
      <c r="CT6" s="219"/>
      <c r="CU6" s="218"/>
      <c r="CV6" s="218"/>
      <c r="CW6" s="218"/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20"/>
      <c r="DJ6" s="218"/>
      <c r="DK6" s="218"/>
      <c r="DL6" s="218"/>
      <c r="DM6" s="220"/>
      <c r="DN6" s="218"/>
      <c r="DO6" s="218"/>
      <c r="DP6" s="218"/>
      <c r="DQ6" s="218"/>
      <c r="DR6" s="218"/>
      <c r="DS6" s="218"/>
      <c r="DT6" s="220"/>
      <c r="DU6" s="221"/>
      <c r="DV6" s="218"/>
      <c r="DW6" s="218"/>
      <c r="DX6" s="218"/>
      <c r="DY6" s="221"/>
      <c r="DZ6" s="221"/>
      <c r="EA6" s="222">
        <f t="shared" si="4"/>
        <v>190.08</v>
      </c>
      <c r="EB6" s="222">
        <f t="shared" si="5"/>
        <v>107.44</v>
      </c>
      <c r="EC6" s="222">
        <f t="shared" si="6"/>
        <v>0</v>
      </c>
      <c r="ED6" s="222">
        <f t="shared" si="7"/>
        <v>0</v>
      </c>
      <c r="EE6" s="222">
        <f t="shared" si="8"/>
        <v>297.52</v>
      </c>
      <c r="EF6" s="222">
        <f t="shared" si="9"/>
        <v>62.479199999999992</v>
      </c>
      <c r="EG6" s="222">
        <f t="shared" si="10"/>
        <v>359.99919999999997</v>
      </c>
    </row>
    <row r="7" spans="1:137" s="331" customFormat="1" ht="15.75">
      <c r="A7" s="235">
        <v>150178</v>
      </c>
      <c r="B7" s="235" t="s">
        <v>8</v>
      </c>
      <c r="C7" s="190">
        <v>42052</v>
      </c>
      <c r="D7" s="248" t="s">
        <v>320</v>
      </c>
      <c r="E7" s="247" t="s">
        <v>321</v>
      </c>
      <c r="F7" s="237">
        <v>7330</v>
      </c>
      <c r="G7" s="248" t="s">
        <v>322</v>
      </c>
      <c r="H7" s="224" t="s">
        <v>82</v>
      </c>
      <c r="I7" s="238" t="s">
        <v>82</v>
      </c>
      <c r="J7" s="249" t="s">
        <v>82</v>
      </c>
      <c r="K7" s="247" t="s">
        <v>321</v>
      </c>
      <c r="L7" s="237">
        <v>7330</v>
      </c>
      <c r="M7" s="247" t="s">
        <v>322</v>
      </c>
      <c r="N7" s="250">
        <v>42053</v>
      </c>
      <c r="O7" s="196"/>
      <c r="P7" s="196"/>
      <c r="Q7" s="248" t="s">
        <v>297</v>
      </c>
      <c r="R7" s="247" t="s">
        <v>297</v>
      </c>
      <c r="S7" s="247" t="s">
        <v>298</v>
      </c>
      <c r="T7" s="237">
        <v>7300</v>
      </c>
      <c r="U7" s="248" t="s">
        <v>299</v>
      </c>
      <c r="V7" s="235" t="s">
        <v>16</v>
      </c>
      <c r="W7" s="235" t="s">
        <v>153</v>
      </c>
      <c r="X7" s="239"/>
      <c r="Y7" s="235" t="s">
        <v>12</v>
      </c>
      <c r="Z7" s="240" t="s">
        <v>50</v>
      </c>
      <c r="AA7" s="240" t="s">
        <v>48</v>
      </c>
      <c r="AB7" s="251">
        <v>1</v>
      </c>
      <c r="AC7" s="226">
        <v>165.28925619834712</v>
      </c>
      <c r="AD7" s="226">
        <v>0</v>
      </c>
      <c r="AE7" s="226">
        <v>21</v>
      </c>
      <c r="AF7" s="241" t="s">
        <v>12</v>
      </c>
      <c r="AG7" s="233">
        <v>1</v>
      </c>
      <c r="AH7" s="225">
        <v>82.644628099173559</v>
      </c>
      <c r="AI7" s="226">
        <v>0</v>
      </c>
      <c r="AJ7" s="226">
        <v>21</v>
      </c>
      <c r="AK7" s="235" t="s">
        <v>12</v>
      </c>
      <c r="AL7" s="233">
        <v>0</v>
      </c>
      <c r="AM7" s="225">
        <v>0</v>
      </c>
      <c r="AN7" s="226">
        <v>0</v>
      </c>
      <c r="AO7" s="226">
        <v>0</v>
      </c>
      <c r="AP7" s="242" t="s">
        <v>12</v>
      </c>
      <c r="AQ7" s="233">
        <v>0</v>
      </c>
      <c r="AR7" s="225">
        <v>0</v>
      </c>
      <c r="AS7" s="226">
        <v>0</v>
      </c>
      <c r="AT7" s="226">
        <v>0</v>
      </c>
      <c r="AU7" s="242" t="s">
        <v>12</v>
      </c>
      <c r="AV7" s="242" t="s">
        <v>12</v>
      </c>
      <c r="AW7" s="243" t="s">
        <v>12</v>
      </c>
      <c r="AX7" s="195"/>
      <c r="AY7" s="195"/>
      <c r="AZ7" s="195"/>
      <c r="BA7" s="207"/>
      <c r="BB7" s="208" t="s">
        <v>323</v>
      </c>
      <c r="BC7" s="227"/>
      <c r="BD7" s="245">
        <v>42068</v>
      </c>
      <c r="BE7" s="212">
        <v>247.93</v>
      </c>
      <c r="BF7" s="212">
        <v>300</v>
      </c>
      <c r="BG7" s="213"/>
      <c r="BH7" s="214">
        <v>1</v>
      </c>
      <c r="BI7" s="215">
        <v>1</v>
      </c>
      <c r="BJ7" s="214" t="s">
        <v>301</v>
      </c>
      <c r="BK7" s="246"/>
      <c r="BL7" s="195"/>
      <c r="BM7" s="195"/>
      <c r="BN7" s="195"/>
      <c r="BO7" s="195"/>
      <c r="BP7" s="195"/>
      <c r="BQ7" s="195"/>
      <c r="BR7" s="195"/>
      <c r="BS7" s="217">
        <f t="shared" si="0"/>
        <v>165.28925619834712</v>
      </c>
      <c r="BT7" s="217">
        <f t="shared" si="1"/>
        <v>82.644628099173559</v>
      </c>
      <c r="BU7" s="217">
        <f t="shared" si="2"/>
        <v>0</v>
      </c>
      <c r="BV7" s="217">
        <f t="shared" si="3"/>
        <v>0</v>
      </c>
      <c r="BW7" s="252"/>
      <c r="BX7" s="218"/>
      <c r="BY7" s="218"/>
      <c r="BZ7" s="218"/>
      <c r="CA7" s="218"/>
      <c r="CB7" s="218"/>
      <c r="CC7" s="218"/>
      <c r="CD7" s="218"/>
      <c r="CE7" s="218"/>
      <c r="CF7" s="218"/>
      <c r="CG7" s="218"/>
      <c r="CH7" s="218"/>
      <c r="CI7" s="218"/>
      <c r="CJ7" s="218"/>
      <c r="CK7" s="218"/>
      <c r="CL7" s="218"/>
      <c r="CM7" s="218"/>
      <c r="CN7" s="218"/>
      <c r="CO7" s="218"/>
      <c r="CP7" s="218"/>
      <c r="CQ7" s="218"/>
      <c r="CR7" s="218"/>
      <c r="CS7" s="218"/>
      <c r="CT7" s="219"/>
      <c r="CU7" s="218"/>
      <c r="CV7" s="218"/>
      <c r="CW7" s="218"/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20"/>
      <c r="DJ7" s="218"/>
      <c r="DK7" s="218"/>
      <c r="DL7" s="218"/>
      <c r="DM7" s="220"/>
      <c r="DN7" s="218"/>
      <c r="DO7" s="218"/>
      <c r="DP7" s="218"/>
      <c r="DQ7" s="218"/>
      <c r="DR7" s="218"/>
      <c r="DS7" s="218"/>
      <c r="DT7" s="220"/>
      <c r="DU7" s="221"/>
      <c r="DV7" s="218"/>
      <c r="DW7" s="218"/>
      <c r="DX7" s="218"/>
      <c r="DY7" s="221"/>
      <c r="DZ7" s="221"/>
      <c r="EA7" s="222">
        <f t="shared" si="4"/>
        <v>165.28925619834712</v>
      </c>
      <c r="EB7" s="222">
        <f t="shared" si="5"/>
        <v>82.644628099173559</v>
      </c>
      <c r="EC7" s="222">
        <f t="shared" si="6"/>
        <v>0</v>
      </c>
      <c r="ED7" s="222">
        <f t="shared" si="7"/>
        <v>0</v>
      </c>
      <c r="EE7" s="222">
        <f t="shared" si="8"/>
        <v>247.93388429752068</v>
      </c>
      <c r="EF7" s="222">
        <f t="shared" si="9"/>
        <v>52.066115702479337</v>
      </c>
      <c r="EG7" s="222">
        <f t="shared" si="10"/>
        <v>300</v>
      </c>
    </row>
    <row r="8" spans="1:137" s="331" customFormat="1" ht="15.75">
      <c r="A8" s="253">
        <v>150275</v>
      </c>
      <c r="B8" s="232" t="s">
        <v>7</v>
      </c>
      <c r="C8" s="254">
        <v>42072</v>
      </c>
      <c r="D8" s="232" t="s">
        <v>324</v>
      </c>
      <c r="E8" s="231" t="s">
        <v>325</v>
      </c>
      <c r="F8" s="232">
        <v>7140</v>
      </c>
      <c r="G8" s="232" t="s">
        <v>316</v>
      </c>
      <c r="H8" s="255" t="s">
        <v>82</v>
      </c>
      <c r="I8" s="255" t="s">
        <v>82</v>
      </c>
      <c r="J8" s="255" t="s">
        <v>82</v>
      </c>
      <c r="K8" s="231" t="s">
        <v>325</v>
      </c>
      <c r="L8" s="232">
        <v>7140</v>
      </c>
      <c r="M8" s="232" t="s">
        <v>316</v>
      </c>
      <c r="N8" s="254">
        <v>42073</v>
      </c>
      <c r="O8" s="256"/>
      <c r="P8" s="256"/>
      <c r="Q8" s="232" t="s">
        <v>317</v>
      </c>
      <c r="R8" s="231" t="s">
        <v>317</v>
      </c>
      <c r="S8" s="231" t="s">
        <v>318</v>
      </c>
      <c r="T8" s="232">
        <v>7180</v>
      </c>
      <c r="U8" s="232" t="s">
        <v>319</v>
      </c>
      <c r="V8" s="257" t="s">
        <v>16</v>
      </c>
      <c r="W8" s="258" t="s">
        <v>153</v>
      </c>
      <c r="X8" s="258"/>
      <c r="Y8" s="259" t="s">
        <v>12</v>
      </c>
      <c r="Z8" s="259" t="s">
        <v>50</v>
      </c>
      <c r="AA8" s="259" t="s">
        <v>48</v>
      </c>
      <c r="AB8" s="260">
        <v>1</v>
      </c>
      <c r="AC8" s="261">
        <v>190.08264462809919</v>
      </c>
      <c r="AD8" s="202">
        <v>0</v>
      </c>
      <c r="AE8" s="202">
        <v>21</v>
      </c>
      <c r="AF8" s="262" t="s">
        <v>12</v>
      </c>
      <c r="AG8" s="260">
        <v>1</v>
      </c>
      <c r="AH8" s="261">
        <v>107.43801652892563</v>
      </c>
      <c r="AI8" s="202">
        <v>0</v>
      </c>
      <c r="AJ8" s="202">
        <v>21</v>
      </c>
      <c r="AK8" s="262" t="s">
        <v>12</v>
      </c>
      <c r="AL8" s="263">
        <v>0</v>
      </c>
      <c r="AM8" s="204">
        <v>0</v>
      </c>
      <c r="AN8" s="202">
        <v>0</v>
      </c>
      <c r="AO8" s="202">
        <v>0</v>
      </c>
      <c r="AP8" s="262" t="s">
        <v>12</v>
      </c>
      <c r="AQ8" s="263">
        <v>0</v>
      </c>
      <c r="AR8" s="204">
        <v>0</v>
      </c>
      <c r="AS8" s="202">
        <v>0</v>
      </c>
      <c r="AT8" s="202">
        <v>0</v>
      </c>
      <c r="AU8" s="262" t="s">
        <v>12</v>
      </c>
      <c r="AV8" s="262" t="s">
        <v>12</v>
      </c>
      <c r="AW8" s="264" t="s">
        <v>12</v>
      </c>
      <c r="AX8" s="262"/>
      <c r="AY8" s="262"/>
      <c r="AZ8" s="262"/>
      <c r="BA8" s="262"/>
      <c r="BB8" s="208" t="s">
        <v>326</v>
      </c>
      <c r="BC8" s="209">
        <v>42101</v>
      </c>
      <c r="BD8" s="210">
        <v>42101</v>
      </c>
      <c r="BE8" s="211">
        <v>297.52</v>
      </c>
      <c r="BF8" s="212">
        <v>360</v>
      </c>
      <c r="BG8" s="213"/>
      <c r="BH8" s="214">
        <v>1</v>
      </c>
      <c r="BI8" s="215">
        <v>1</v>
      </c>
      <c r="BJ8" s="214" t="s">
        <v>301</v>
      </c>
      <c r="BK8" s="246"/>
      <c r="BL8" s="255"/>
      <c r="BM8" s="255"/>
      <c r="BN8" s="255"/>
      <c r="BO8" s="255"/>
      <c r="BP8" s="255"/>
      <c r="BQ8" s="255"/>
      <c r="BR8" s="255"/>
      <c r="BS8" s="265">
        <f t="shared" si="0"/>
        <v>190.08264462809919</v>
      </c>
      <c r="BT8" s="266">
        <f t="shared" si="1"/>
        <v>107.43801652892563</v>
      </c>
      <c r="BU8" s="266">
        <f t="shared" si="2"/>
        <v>0</v>
      </c>
      <c r="BV8" s="266">
        <f t="shared" si="3"/>
        <v>0</v>
      </c>
      <c r="BW8" s="209">
        <v>42072</v>
      </c>
      <c r="BX8" s="218"/>
      <c r="BY8" s="218"/>
      <c r="BZ8" s="218"/>
      <c r="CA8" s="218"/>
      <c r="CB8" s="218"/>
      <c r="CC8" s="218"/>
      <c r="CD8" s="218"/>
      <c r="CE8" s="218"/>
      <c r="CF8" s="218"/>
      <c r="CG8" s="218"/>
      <c r="CH8" s="218"/>
      <c r="CI8" s="218"/>
      <c r="CJ8" s="218"/>
      <c r="CK8" s="218"/>
      <c r="CL8" s="218"/>
      <c r="CM8" s="218"/>
      <c r="CN8" s="218"/>
      <c r="CO8" s="218"/>
      <c r="CP8" s="218"/>
      <c r="CQ8" s="218"/>
      <c r="CR8" s="218"/>
      <c r="CS8" s="218"/>
      <c r="CT8" s="219"/>
      <c r="CU8" s="218"/>
      <c r="CV8" s="218"/>
      <c r="CW8" s="218"/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20"/>
      <c r="DJ8" s="218"/>
      <c r="DK8" s="218"/>
      <c r="DL8" s="218"/>
      <c r="DM8" s="220"/>
      <c r="DN8" s="218"/>
      <c r="DO8" s="218"/>
      <c r="DP8" s="218"/>
      <c r="DQ8" s="218"/>
      <c r="DR8" s="218"/>
      <c r="DS8" s="218"/>
      <c r="DT8" s="220"/>
      <c r="DU8" s="221"/>
      <c r="DV8" s="218"/>
      <c r="DW8" s="218"/>
      <c r="DX8" s="218"/>
      <c r="DY8" s="221"/>
      <c r="DZ8" s="221"/>
      <c r="EA8" s="222">
        <f t="shared" si="4"/>
        <v>190.08264462809919</v>
      </c>
      <c r="EB8" s="222">
        <f t="shared" si="5"/>
        <v>107.43801652892563</v>
      </c>
      <c r="EC8" s="222">
        <f t="shared" si="6"/>
        <v>0</v>
      </c>
      <c r="ED8" s="222">
        <f t="shared" si="7"/>
        <v>0</v>
      </c>
      <c r="EE8" s="222">
        <f t="shared" si="8"/>
        <v>297.52066115702485</v>
      </c>
      <c r="EF8" s="222">
        <f t="shared" si="9"/>
        <v>62.479338842975217</v>
      </c>
      <c r="EG8" s="222">
        <f t="shared" si="10"/>
        <v>360.00000000000006</v>
      </c>
    </row>
    <row r="9" spans="1:137" s="331" customFormat="1" ht="15.75">
      <c r="A9" s="253">
        <v>150282</v>
      </c>
      <c r="B9" s="232" t="s">
        <v>7</v>
      </c>
      <c r="C9" s="254">
        <v>42072</v>
      </c>
      <c r="D9" s="232" t="s">
        <v>327</v>
      </c>
      <c r="E9" s="231" t="s">
        <v>328</v>
      </c>
      <c r="F9" s="232">
        <v>7170</v>
      </c>
      <c r="G9" s="232" t="s">
        <v>329</v>
      </c>
      <c r="H9" s="255" t="s">
        <v>82</v>
      </c>
      <c r="I9" s="255" t="s">
        <v>82</v>
      </c>
      <c r="J9" s="255" t="s">
        <v>82</v>
      </c>
      <c r="K9" s="231" t="s">
        <v>328</v>
      </c>
      <c r="L9" s="232">
        <v>7170</v>
      </c>
      <c r="M9" s="232" t="s">
        <v>329</v>
      </c>
      <c r="N9" s="254">
        <v>42073</v>
      </c>
      <c r="O9" s="256"/>
      <c r="P9" s="256"/>
      <c r="Q9" s="232" t="s">
        <v>305</v>
      </c>
      <c r="R9" s="231" t="s">
        <v>305</v>
      </c>
      <c r="S9" s="231" t="s">
        <v>306</v>
      </c>
      <c r="T9" s="232">
        <v>7190</v>
      </c>
      <c r="U9" s="232" t="s">
        <v>307</v>
      </c>
      <c r="V9" s="257" t="s">
        <v>16</v>
      </c>
      <c r="W9" s="258" t="s">
        <v>153</v>
      </c>
      <c r="X9" s="258"/>
      <c r="Y9" s="259" t="s">
        <v>12</v>
      </c>
      <c r="Z9" s="259" t="s">
        <v>50</v>
      </c>
      <c r="AA9" s="259" t="s">
        <v>48</v>
      </c>
      <c r="AB9" s="263">
        <v>1</v>
      </c>
      <c r="AC9" s="261">
        <v>190.08264462809919</v>
      </c>
      <c r="AD9" s="202">
        <v>0</v>
      </c>
      <c r="AE9" s="202">
        <v>21</v>
      </c>
      <c r="AF9" s="255" t="s">
        <v>12</v>
      </c>
      <c r="AG9" s="263">
        <v>0</v>
      </c>
      <c r="AH9" s="204">
        <v>0</v>
      </c>
      <c r="AI9" s="202">
        <v>0</v>
      </c>
      <c r="AJ9" s="202">
        <v>0</v>
      </c>
      <c r="AK9" s="255" t="s">
        <v>12</v>
      </c>
      <c r="AL9" s="263">
        <v>0</v>
      </c>
      <c r="AM9" s="204">
        <v>0</v>
      </c>
      <c r="AN9" s="202">
        <v>0</v>
      </c>
      <c r="AO9" s="202">
        <v>0</v>
      </c>
      <c r="AP9" s="255" t="s">
        <v>12</v>
      </c>
      <c r="AQ9" s="263">
        <v>0</v>
      </c>
      <c r="AR9" s="204">
        <v>0</v>
      </c>
      <c r="AS9" s="202">
        <v>0</v>
      </c>
      <c r="AT9" s="202">
        <v>0</v>
      </c>
      <c r="AU9" s="255" t="s">
        <v>12</v>
      </c>
      <c r="AV9" s="255" t="s">
        <v>12</v>
      </c>
      <c r="AW9" s="267" t="s">
        <v>12</v>
      </c>
      <c r="AX9" s="255"/>
      <c r="AY9" s="255"/>
      <c r="AZ9" s="255"/>
      <c r="BA9" s="255"/>
      <c r="BB9" s="208" t="s">
        <v>153</v>
      </c>
      <c r="BC9" s="244">
        <v>42076</v>
      </c>
      <c r="BD9" s="245">
        <v>42076</v>
      </c>
      <c r="BE9" s="212">
        <v>190.08</v>
      </c>
      <c r="BF9" s="212">
        <v>230</v>
      </c>
      <c r="BG9" s="213"/>
      <c r="BH9" s="214">
        <v>1</v>
      </c>
      <c r="BI9" s="229"/>
      <c r="BJ9" s="229"/>
      <c r="BK9" s="246"/>
      <c r="BL9" s="255"/>
      <c r="BM9" s="255"/>
      <c r="BN9" s="255"/>
      <c r="BO9" s="255"/>
      <c r="BP9" s="255"/>
      <c r="BQ9" s="255"/>
      <c r="BR9" s="255"/>
      <c r="BS9" s="265">
        <f t="shared" si="0"/>
        <v>190.08264462809919</v>
      </c>
      <c r="BT9" s="266">
        <f t="shared" si="1"/>
        <v>0</v>
      </c>
      <c r="BU9" s="266">
        <f t="shared" si="2"/>
        <v>0</v>
      </c>
      <c r="BV9" s="266">
        <f t="shared" si="3"/>
        <v>0</v>
      </c>
      <c r="BW9" s="209">
        <v>42072</v>
      </c>
      <c r="BX9" s="218"/>
      <c r="BY9" s="218"/>
      <c r="BZ9" s="218"/>
      <c r="CA9" s="218"/>
      <c r="CB9" s="218"/>
      <c r="CC9" s="218"/>
      <c r="CD9" s="218"/>
      <c r="CE9" s="218"/>
      <c r="CF9" s="218"/>
      <c r="CG9" s="218"/>
      <c r="CH9" s="218"/>
      <c r="CI9" s="218"/>
      <c r="CJ9" s="218"/>
      <c r="CK9" s="218"/>
      <c r="CL9" s="218"/>
      <c r="CM9" s="218"/>
      <c r="CN9" s="218"/>
      <c r="CO9" s="218"/>
      <c r="CP9" s="218"/>
      <c r="CQ9" s="218"/>
      <c r="CR9" s="218"/>
      <c r="CS9" s="218"/>
      <c r="CT9" s="219"/>
      <c r="CU9" s="218"/>
      <c r="CV9" s="218"/>
      <c r="CW9" s="218"/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20"/>
      <c r="DJ9" s="218"/>
      <c r="DK9" s="218"/>
      <c r="DL9" s="218"/>
      <c r="DM9" s="220"/>
      <c r="DN9" s="218"/>
      <c r="DO9" s="218"/>
      <c r="DP9" s="218"/>
      <c r="DQ9" s="218"/>
      <c r="DR9" s="218"/>
      <c r="DS9" s="218"/>
      <c r="DT9" s="220"/>
      <c r="DU9" s="221"/>
      <c r="DV9" s="218"/>
      <c r="DW9" s="218"/>
      <c r="DX9" s="218"/>
      <c r="DY9" s="221"/>
      <c r="DZ9" s="221"/>
      <c r="EA9" s="222">
        <f t="shared" si="4"/>
        <v>190.08264462809919</v>
      </c>
      <c r="EB9" s="222">
        <f t="shared" si="5"/>
        <v>0</v>
      </c>
      <c r="EC9" s="222">
        <f t="shared" si="6"/>
        <v>0</v>
      </c>
      <c r="ED9" s="222">
        <f t="shared" si="7"/>
        <v>0</v>
      </c>
      <c r="EE9" s="222">
        <f t="shared" si="8"/>
        <v>190.08264462809919</v>
      </c>
      <c r="EF9" s="222">
        <f t="shared" si="9"/>
        <v>39.917355371900825</v>
      </c>
      <c r="EG9" s="222">
        <f t="shared" si="10"/>
        <v>230</v>
      </c>
    </row>
    <row r="10" spans="1:137" s="331" customFormat="1" ht="15.75">
      <c r="A10" s="268">
        <v>150373</v>
      </c>
      <c r="B10" s="232" t="s">
        <v>7</v>
      </c>
      <c r="C10" s="254">
        <v>42089</v>
      </c>
      <c r="D10" s="232" t="s">
        <v>330</v>
      </c>
      <c r="E10" s="231" t="s">
        <v>331</v>
      </c>
      <c r="F10" s="232">
        <v>7860</v>
      </c>
      <c r="G10" s="232" t="s">
        <v>332</v>
      </c>
      <c r="H10" s="255" t="s">
        <v>82</v>
      </c>
      <c r="I10" s="255" t="s">
        <v>82</v>
      </c>
      <c r="J10" s="255" t="s">
        <v>82</v>
      </c>
      <c r="K10" s="231" t="s">
        <v>333</v>
      </c>
      <c r="L10" s="232">
        <v>7860</v>
      </c>
      <c r="M10" s="232" t="s">
        <v>332</v>
      </c>
      <c r="N10" s="254">
        <v>42091</v>
      </c>
      <c r="O10" s="256"/>
      <c r="P10" s="256"/>
      <c r="Q10" s="232" t="s">
        <v>311</v>
      </c>
      <c r="R10" s="231" t="s">
        <v>311</v>
      </c>
      <c r="S10" s="231" t="s">
        <v>312</v>
      </c>
      <c r="T10" s="232">
        <v>7322</v>
      </c>
      <c r="U10" s="232" t="s">
        <v>313</v>
      </c>
      <c r="V10" s="257" t="s">
        <v>16</v>
      </c>
      <c r="W10" s="258" t="s">
        <v>153</v>
      </c>
      <c r="X10" s="258"/>
      <c r="Y10" s="259" t="s">
        <v>12</v>
      </c>
      <c r="Z10" s="259" t="s">
        <v>50</v>
      </c>
      <c r="AA10" s="259" t="s">
        <v>48</v>
      </c>
      <c r="AB10" s="260">
        <v>2</v>
      </c>
      <c r="AC10" s="261">
        <v>190.08264462809919</v>
      </c>
      <c r="AD10" s="202">
        <v>0</v>
      </c>
      <c r="AE10" s="202">
        <v>21</v>
      </c>
      <c r="AF10" s="262" t="s">
        <v>12</v>
      </c>
      <c r="AG10" s="269">
        <v>3</v>
      </c>
      <c r="AH10" s="261">
        <v>107.43801652892563</v>
      </c>
      <c r="AI10" s="261">
        <v>0</v>
      </c>
      <c r="AJ10" s="202">
        <v>21</v>
      </c>
      <c r="AK10" s="262" t="s">
        <v>12</v>
      </c>
      <c r="AL10" s="263">
        <v>0</v>
      </c>
      <c r="AM10" s="261">
        <v>0</v>
      </c>
      <c r="AN10" s="261">
        <v>0</v>
      </c>
      <c r="AO10" s="202">
        <v>0</v>
      </c>
      <c r="AP10" s="262" t="s">
        <v>12</v>
      </c>
      <c r="AQ10" s="263">
        <v>0</v>
      </c>
      <c r="AR10" s="261">
        <v>0</v>
      </c>
      <c r="AS10" s="261">
        <v>0</v>
      </c>
      <c r="AT10" s="202">
        <v>0</v>
      </c>
      <c r="AU10" s="262" t="s">
        <v>12</v>
      </c>
      <c r="AV10" s="262" t="s">
        <v>12</v>
      </c>
      <c r="AW10" s="264" t="s">
        <v>12</v>
      </c>
      <c r="AX10" s="262"/>
      <c r="AY10" s="262"/>
      <c r="AZ10" s="262"/>
      <c r="BA10" s="262"/>
      <c r="BB10" s="208" t="s">
        <v>334</v>
      </c>
      <c r="BC10" s="209">
        <v>42136</v>
      </c>
      <c r="BD10" s="210">
        <v>42136</v>
      </c>
      <c r="BE10" s="211">
        <v>603.30999999999995</v>
      </c>
      <c r="BF10" s="212">
        <v>730</v>
      </c>
      <c r="BG10" s="213"/>
      <c r="BH10" s="214">
        <v>2</v>
      </c>
      <c r="BI10" s="215">
        <v>2</v>
      </c>
      <c r="BJ10" s="214" t="s">
        <v>301</v>
      </c>
      <c r="BK10" s="246"/>
      <c r="BL10" s="255"/>
      <c r="BM10" s="255"/>
      <c r="BN10" s="255"/>
      <c r="BO10" s="255"/>
      <c r="BP10" s="255"/>
      <c r="BQ10" s="255"/>
      <c r="BR10" s="255"/>
      <c r="BS10" s="265">
        <f t="shared" si="0"/>
        <v>380.16528925619838</v>
      </c>
      <c r="BT10" s="266">
        <f t="shared" si="1"/>
        <v>322.31404958677689</v>
      </c>
      <c r="BU10" s="266">
        <f t="shared" si="2"/>
        <v>0</v>
      </c>
      <c r="BV10" s="266">
        <f t="shared" si="3"/>
        <v>0</v>
      </c>
      <c r="BW10" s="209">
        <v>42089</v>
      </c>
      <c r="BX10" s="218"/>
      <c r="BY10" s="218"/>
      <c r="BZ10" s="218"/>
      <c r="CA10" s="218"/>
      <c r="CB10" s="218"/>
      <c r="CC10" s="218"/>
      <c r="CD10" s="218"/>
      <c r="CE10" s="218"/>
      <c r="CF10" s="218"/>
      <c r="CG10" s="218"/>
      <c r="CH10" s="218"/>
      <c r="CI10" s="218"/>
      <c r="CJ10" s="218"/>
      <c r="CK10" s="218"/>
      <c r="CL10" s="218"/>
      <c r="CM10" s="218"/>
      <c r="CN10" s="218"/>
      <c r="CO10" s="218"/>
      <c r="CP10" s="218"/>
      <c r="CQ10" s="218"/>
      <c r="CR10" s="218"/>
      <c r="CS10" s="218"/>
      <c r="CT10" s="219"/>
      <c r="CU10" s="218"/>
      <c r="CV10" s="218"/>
      <c r="CW10" s="218"/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20"/>
      <c r="DJ10" s="218"/>
      <c r="DK10" s="218"/>
      <c r="DL10" s="218"/>
      <c r="DM10" s="220"/>
      <c r="DN10" s="218"/>
      <c r="DO10" s="218"/>
      <c r="DP10" s="218"/>
      <c r="DQ10" s="218"/>
      <c r="DR10" s="218"/>
      <c r="DS10" s="218"/>
      <c r="DT10" s="220"/>
      <c r="DU10" s="221"/>
      <c r="DV10" s="218"/>
      <c r="DW10" s="218"/>
      <c r="DX10" s="218"/>
      <c r="DY10" s="221"/>
      <c r="DZ10" s="221"/>
      <c r="EA10" s="222">
        <f t="shared" si="4"/>
        <v>380.16528925619838</v>
      </c>
      <c r="EB10" s="222">
        <f t="shared" si="5"/>
        <v>322.31404958677689</v>
      </c>
      <c r="EC10" s="222">
        <f t="shared" si="6"/>
        <v>0</v>
      </c>
      <c r="ED10" s="222">
        <f t="shared" si="7"/>
        <v>0</v>
      </c>
      <c r="EE10" s="222">
        <f t="shared" si="8"/>
        <v>702.47933884297527</v>
      </c>
      <c r="EF10" s="222">
        <f t="shared" si="9"/>
        <v>147.52066115702479</v>
      </c>
      <c r="EG10" s="222">
        <f t="shared" si="10"/>
        <v>850</v>
      </c>
    </row>
    <row r="11" spans="1:137" s="331" customFormat="1" ht="15.75">
      <c r="A11" s="232">
        <v>150456</v>
      </c>
      <c r="B11" s="232" t="s">
        <v>8</v>
      </c>
      <c r="C11" s="254">
        <v>42107</v>
      </c>
      <c r="D11" s="232" t="s">
        <v>335</v>
      </c>
      <c r="E11" s="231" t="s">
        <v>336</v>
      </c>
      <c r="F11" s="232">
        <v>7300</v>
      </c>
      <c r="G11" s="232" t="s">
        <v>299</v>
      </c>
      <c r="H11" s="249" t="s">
        <v>82</v>
      </c>
      <c r="I11" s="249" t="s">
        <v>82</v>
      </c>
      <c r="J11" s="255" t="s">
        <v>82</v>
      </c>
      <c r="K11" s="231" t="s">
        <v>337</v>
      </c>
      <c r="L11" s="232">
        <v>7300</v>
      </c>
      <c r="M11" s="232" t="s">
        <v>299</v>
      </c>
      <c r="N11" s="254">
        <v>42109</v>
      </c>
      <c r="O11" s="256"/>
      <c r="P11" s="256"/>
      <c r="Q11" s="189" t="s">
        <v>297</v>
      </c>
      <c r="R11" s="231" t="s">
        <v>297</v>
      </c>
      <c r="S11" s="231" t="s">
        <v>298</v>
      </c>
      <c r="T11" s="232">
        <v>7300</v>
      </c>
      <c r="U11" s="232" t="s">
        <v>299</v>
      </c>
      <c r="V11" s="257" t="s">
        <v>16</v>
      </c>
      <c r="W11" s="258" t="s">
        <v>153</v>
      </c>
      <c r="X11" s="258"/>
      <c r="Y11" s="259" t="s">
        <v>12</v>
      </c>
      <c r="Z11" s="259" t="s">
        <v>50</v>
      </c>
      <c r="AA11" s="270" t="s">
        <v>48</v>
      </c>
      <c r="AB11" s="269">
        <v>1</v>
      </c>
      <c r="AC11" s="261">
        <v>190.08264462809919</v>
      </c>
      <c r="AD11" s="202">
        <v>0</v>
      </c>
      <c r="AE11" s="202">
        <v>21</v>
      </c>
      <c r="AF11" s="255" t="s">
        <v>12</v>
      </c>
      <c r="AG11" s="263">
        <v>0</v>
      </c>
      <c r="AH11" s="261">
        <v>0</v>
      </c>
      <c r="AI11" s="261">
        <v>0</v>
      </c>
      <c r="AJ11" s="202">
        <v>0</v>
      </c>
      <c r="AK11" s="255" t="s">
        <v>12</v>
      </c>
      <c r="AL11" s="271">
        <v>0</v>
      </c>
      <c r="AM11" s="272">
        <v>0</v>
      </c>
      <c r="AN11" s="272">
        <v>0</v>
      </c>
      <c r="AO11" s="226">
        <v>0</v>
      </c>
      <c r="AP11" s="249" t="s">
        <v>12</v>
      </c>
      <c r="AQ11" s="271">
        <v>0</v>
      </c>
      <c r="AR11" s="272">
        <v>0</v>
      </c>
      <c r="AS11" s="272">
        <v>0</v>
      </c>
      <c r="AT11" s="226">
        <v>0</v>
      </c>
      <c r="AU11" s="255" t="s">
        <v>12</v>
      </c>
      <c r="AV11" s="255" t="s">
        <v>12</v>
      </c>
      <c r="AW11" s="267" t="s">
        <v>12</v>
      </c>
      <c r="AX11" s="255"/>
      <c r="AY11" s="255"/>
      <c r="AZ11" s="255"/>
      <c r="BA11" s="255"/>
      <c r="BB11" s="273" t="s">
        <v>153</v>
      </c>
      <c r="BC11" s="244">
        <v>42115</v>
      </c>
      <c r="BD11" s="245">
        <v>42115</v>
      </c>
      <c r="BE11" s="211">
        <v>190.08</v>
      </c>
      <c r="BF11" s="212">
        <v>230</v>
      </c>
      <c r="BG11" s="255"/>
      <c r="BH11" s="214">
        <v>1</v>
      </c>
      <c r="BI11" s="274"/>
      <c r="BJ11" s="274"/>
      <c r="BK11" s="267"/>
      <c r="BL11" s="255"/>
      <c r="BM11" s="255"/>
      <c r="BN11" s="255"/>
      <c r="BO11" s="255"/>
      <c r="BP11" s="255"/>
      <c r="BQ11" s="255"/>
      <c r="BR11" s="255"/>
      <c r="BS11" s="265">
        <f t="shared" si="0"/>
        <v>190.08264462809919</v>
      </c>
      <c r="BT11" s="266">
        <f t="shared" si="1"/>
        <v>0</v>
      </c>
      <c r="BU11" s="266">
        <f t="shared" si="2"/>
        <v>0</v>
      </c>
      <c r="BV11" s="266">
        <f t="shared" si="3"/>
        <v>0</v>
      </c>
      <c r="BW11" s="275">
        <v>42109</v>
      </c>
      <c r="BX11" s="218"/>
      <c r="BY11" s="218"/>
      <c r="BZ11" s="218"/>
      <c r="CA11" s="218"/>
      <c r="CB11" s="218"/>
      <c r="CC11" s="218"/>
      <c r="CD11" s="218"/>
      <c r="CE11" s="218"/>
      <c r="CF11" s="218"/>
      <c r="CG11" s="218"/>
      <c r="CH11" s="218"/>
      <c r="CI11" s="218"/>
      <c r="CJ11" s="218"/>
      <c r="CK11" s="218"/>
      <c r="CL11" s="218"/>
      <c r="CM11" s="218"/>
      <c r="CN11" s="218"/>
      <c r="CO11" s="218"/>
      <c r="CP11" s="218"/>
      <c r="CQ11" s="218"/>
      <c r="CR11" s="218"/>
      <c r="CS11" s="218"/>
      <c r="CT11" s="219"/>
      <c r="CU11" s="218"/>
      <c r="CV11" s="218"/>
      <c r="CW11" s="218"/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20"/>
      <c r="DJ11" s="218"/>
      <c r="DK11" s="218"/>
      <c r="DL11" s="218"/>
      <c r="DM11" s="220"/>
      <c r="DN11" s="218"/>
      <c r="DO11" s="218"/>
      <c r="DP11" s="218"/>
      <c r="DQ11" s="218"/>
      <c r="DR11" s="218"/>
      <c r="DS11" s="218"/>
      <c r="DT11" s="220"/>
      <c r="DU11" s="221"/>
      <c r="DV11" s="218"/>
      <c r="DW11" s="218"/>
      <c r="DX11" s="218"/>
      <c r="DY11" s="221"/>
      <c r="DZ11" s="221"/>
      <c r="EA11" s="222">
        <f t="shared" si="4"/>
        <v>190.08264462809919</v>
      </c>
      <c r="EB11" s="222">
        <f t="shared" si="5"/>
        <v>0</v>
      </c>
      <c r="EC11" s="222">
        <f t="shared" si="6"/>
        <v>0</v>
      </c>
      <c r="ED11" s="222">
        <f t="shared" si="7"/>
        <v>0</v>
      </c>
      <c r="EE11" s="222">
        <f t="shared" si="8"/>
        <v>190.08264462809919</v>
      </c>
      <c r="EF11" s="222">
        <f t="shared" si="9"/>
        <v>39.917355371900825</v>
      </c>
      <c r="EG11" s="222">
        <f t="shared" si="10"/>
        <v>230</v>
      </c>
    </row>
    <row r="12" spans="1:137" s="331" customFormat="1" ht="31.5">
      <c r="A12" s="276">
        <v>150477</v>
      </c>
      <c r="B12" s="232" t="s">
        <v>7</v>
      </c>
      <c r="C12" s="254">
        <v>42111</v>
      </c>
      <c r="D12" s="232" t="s">
        <v>338</v>
      </c>
      <c r="E12" s="277" t="s">
        <v>339</v>
      </c>
      <c r="F12" s="278">
        <v>7090</v>
      </c>
      <c r="G12" s="278" t="s">
        <v>340</v>
      </c>
      <c r="H12" s="279" t="s">
        <v>82</v>
      </c>
      <c r="I12" s="255" t="s">
        <v>82</v>
      </c>
      <c r="J12" s="255" t="s">
        <v>82</v>
      </c>
      <c r="K12" s="231" t="s">
        <v>339</v>
      </c>
      <c r="L12" s="232">
        <v>7090</v>
      </c>
      <c r="M12" s="232" t="s">
        <v>340</v>
      </c>
      <c r="N12" s="254">
        <v>42114</v>
      </c>
      <c r="O12" s="256"/>
      <c r="P12" s="256"/>
      <c r="Q12" s="232" t="s">
        <v>341</v>
      </c>
      <c r="R12" s="231" t="s">
        <v>341</v>
      </c>
      <c r="S12" s="231" t="s">
        <v>342</v>
      </c>
      <c r="T12" s="232">
        <v>7090</v>
      </c>
      <c r="U12" s="232" t="s">
        <v>343</v>
      </c>
      <c r="V12" s="257" t="s">
        <v>16</v>
      </c>
      <c r="W12" s="258" t="s">
        <v>153</v>
      </c>
      <c r="X12" s="258"/>
      <c r="Y12" s="259"/>
      <c r="Z12" s="259"/>
      <c r="AA12" s="270" t="s">
        <v>301</v>
      </c>
      <c r="AB12" s="232">
        <v>1</v>
      </c>
      <c r="AC12" s="256">
        <v>190.08</v>
      </c>
      <c r="AD12" s="202">
        <v>0</v>
      </c>
      <c r="AE12" s="202">
        <v>21</v>
      </c>
      <c r="AF12" s="255"/>
      <c r="AG12" s="232">
        <v>1</v>
      </c>
      <c r="AH12" s="256">
        <v>107.44</v>
      </c>
      <c r="AI12" s="202">
        <v>0</v>
      </c>
      <c r="AJ12" s="202">
        <v>21</v>
      </c>
      <c r="AK12" s="255"/>
      <c r="AL12" s="259">
        <v>0</v>
      </c>
      <c r="AM12" s="261">
        <v>0</v>
      </c>
      <c r="AN12" s="261">
        <v>0</v>
      </c>
      <c r="AO12" s="202">
        <v>0</v>
      </c>
      <c r="AP12" s="255"/>
      <c r="AQ12" s="259">
        <v>0</v>
      </c>
      <c r="AR12" s="261">
        <v>0</v>
      </c>
      <c r="AS12" s="261">
        <v>0</v>
      </c>
      <c r="AT12" s="202">
        <v>0</v>
      </c>
      <c r="AU12" s="255"/>
      <c r="AV12" s="255" t="s">
        <v>344</v>
      </c>
      <c r="AW12" s="267"/>
      <c r="AX12" s="255"/>
      <c r="AY12" s="255"/>
      <c r="AZ12" s="255"/>
      <c r="BA12" s="255"/>
      <c r="BB12" s="273" t="s">
        <v>345</v>
      </c>
      <c r="BC12" s="280" t="s">
        <v>346</v>
      </c>
      <c r="BD12" s="280" t="s">
        <v>346</v>
      </c>
      <c r="BE12" s="281">
        <v>297.52</v>
      </c>
      <c r="BF12" s="282">
        <v>360</v>
      </c>
      <c r="BG12" s="249"/>
      <c r="BH12" s="283">
        <v>1</v>
      </c>
      <c r="BI12" s="215">
        <v>1</v>
      </c>
      <c r="BJ12" s="284" t="s">
        <v>301</v>
      </c>
      <c r="BK12" s="267"/>
      <c r="BL12" s="255"/>
      <c r="BM12" s="255"/>
      <c r="BN12" s="255"/>
      <c r="BO12" s="255"/>
      <c r="BP12" s="255"/>
      <c r="BQ12" s="255"/>
      <c r="BR12" s="255"/>
      <c r="BS12" s="265">
        <f t="shared" si="0"/>
        <v>190.08</v>
      </c>
      <c r="BT12" s="266">
        <f t="shared" si="1"/>
        <v>107.44</v>
      </c>
      <c r="BU12" s="266">
        <f t="shared" si="2"/>
        <v>0</v>
      </c>
      <c r="BV12" s="266">
        <f t="shared" si="3"/>
        <v>0</v>
      </c>
      <c r="BW12" s="209">
        <v>42111</v>
      </c>
      <c r="BX12" s="218"/>
      <c r="BY12" s="218"/>
      <c r="BZ12" s="218"/>
      <c r="CA12" s="218"/>
      <c r="CB12" s="218"/>
      <c r="CC12" s="218"/>
      <c r="CD12" s="218"/>
      <c r="CE12" s="218"/>
      <c r="CF12" s="218"/>
      <c r="CG12" s="218"/>
      <c r="CH12" s="218"/>
      <c r="CI12" s="218"/>
      <c r="CJ12" s="218"/>
      <c r="CK12" s="218"/>
      <c r="CL12" s="218"/>
      <c r="CM12" s="218"/>
      <c r="CN12" s="218"/>
      <c r="CO12" s="218"/>
      <c r="CP12" s="218"/>
      <c r="CQ12" s="218"/>
      <c r="CR12" s="218"/>
      <c r="CS12" s="218"/>
      <c r="CT12" s="219"/>
      <c r="CU12" s="218"/>
      <c r="CV12" s="218"/>
      <c r="CW12" s="218"/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20"/>
      <c r="DJ12" s="218"/>
      <c r="DK12" s="218"/>
      <c r="DL12" s="218"/>
      <c r="DM12" s="220"/>
      <c r="DN12" s="218"/>
      <c r="DO12" s="218"/>
      <c r="DP12" s="218"/>
      <c r="DQ12" s="218"/>
      <c r="DR12" s="218"/>
      <c r="DS12" s="218"/>
      <c r="DT12" s="220"/>
      <c r="DU12" s="221"/>
      <c r="DV12" s="218"/>
      <c r="DW12" s="218"/>
      <c r="DX12" s="218"/>
      <c r="DY12" s="221"/>
      <c r="DZ12" s="221"/>
      <c r="EA12" s="222">
        <f t="shared" si="4"/>
        <v>190.08</v>
      </c>
      <c r="EB12" s="222">
        <f t="shared" si="5"/>
        <v>107.44</v>
      </c>
      <c r="EC12" s="222">
        <f t="shared" si="6"/>
        <v>0</v>
      </c>
      <c r="ED12" s="222">
        <f t="shared" si="7"/>
        <v>0</v>
      </c>
      <c r="EE12" s="222">
        <f t="shared" si="8"/>
        <v>297.52</v>
      </c>
      <c r="EF12" s="222">
        <f t="shared" si="9"/>
        <v>62.479199999999992</v>
      </c>
      <c r="EG12" s="222">
        <f t="shared" si="10"/>
        <v>359.99919999999997</v>
      </c>
    </row>
    <row r="13" spans="1:137" s="331" customFormat="1" ht="15.75">
      <c r="A13" s="276">
        <v>150481</v>
      </c>
      <c r="B13" s="232" t="s">
        <v>7</v>
      </c>
      <c r="C13" s="285">
        <v>42111</v>
      </c>
      <c r="D13" s="232" t="s">
        <v>347</v>
      </c>
      <c r="E13" s="231" t="s">
        <v>348</v>
      </c>
      <c r="F13" s="286">
        <v>7090</v>
      </c>
      <c r="G13" s="232" t="s">
        <v>349</v>
      </c>
      <c r="H13" s="232" t="s">
        <v>350</v>
      </c>
      <c r="I13" s="255" t="s">
        <v>82</v>
      </c>
      <c r="J13" s="255" t="s">
        <v>82</v>
      </c>
      <c r="K13" s="231" t="s">
        <v>348</v>
      </c>
      <c r="L13" s="232">
        <v>7090</v>
      </c>
      <c r="M13" s="232" t="s">
        <v>349</v>
      </c>
      <c r="N13" s="287">
        <v>42114</v>
      </c>
      <c r="O13" s="256"/>
      <c r="P13" s="288"/>
      <c r="Q13" s="232" t="s">
        <v>305</v>
      </c>
      <c r="R13" s="231" t="s">
        <v>305</v>
      </c>
      <c r="S13" s="231" t="s">
        <v>351</v>
      </c>
      <c r="T13" s="232">
        <v>7090</v>
      </c>
      <c r="U13" s="232" t="s">
        <v>349</v>
      </c>
      <c r="V13" s="257" t="s">
        <v>16</v>
      </c>
      <c r="W13" s="258" t="s">
        <v>153</v>
      </c>
      <c r="X13" s="258"/>
      <c r="Y13" s="259" t="s">
        <v>12</v>
      </c>
      <c r="Z13" s="259" t="s">
        <v>50</v>
      </c>
      <c r="AA13" s="270" t="s">
        <v>48</v>
      </c>
      <c r="AB13" s="269">
        <v>1</v>
      </c>
      <c r="AC13" s="261">
        <v>190.08264462809919</v>
      </c>
      <c r="AD13" s="202">
        <v>0</v>
      </c>
      <c r="AE13" s="202">
        <v>21</v>
      </c>
      <c r="AF13" s="255" t="s">
        <v>12</v>
      </c>
      <c r="AG13" s="263">
        <v>0</v>
      </c>
      <c r="AH13" s="261">
        <v>0</v>
      </c>
      <c r="AI13" s="261">
        <v>0</v>
      </c>
      <c r="AJ13" s="202">
        <v>0</v>
      </c>
      <c r="AK13" s="255" t="s">
        <v>12</v>
      </c>
      <c r="AL13" s="263">
        <v>0</v>
      </c>
      <c r="AM13" s="261">
        <v>0</v>
      </c>
      <c r="AN13" s="261">
        <v>0</v>
      </c>
      <c r="AO13" s="202">
        <v>0</v>
      </c>
      <c r="AP13" s="255" t="s">
        <v>12</v>
      </c>
      <c r="AQ13" s="263">
        <v>0</v>
      </c>
      <c r="AR13" s="261">
        <v>0</v>
      </c>
      <c r="AS13" s="261">
        <v>0</v>
      </c>
      <c r="AT13" s="202">
        <v>0</v>
      </c>
      <c r="AU13" s="255" t="s">
        <v>12</v>
      </c>
      <c r="AV13" s="255" t="s">
        <v>12</v>
      </c>
      <c r="AW13" s="267" t="s">
        <v>12</v>
      </c>
      <c r="AX13" s="255"/>
      <c r="AY13" s="255"/>
      <c r="AZ13" s="255"/>
      <c r="BA13" s="255"/>
      <c r="BB13" s="208" t="s">
        <v>334</v>
      </c>
      <c r="BC13" s="244">
        <v>42131</v>
      </c>
      <c r="BD13" s="245">
        <v>42131</v>
      </c>
      <c r="BE13" s="211">
        <v>190.08</v>
      </c>
      <c r="BF13" s="212">
        <v>230</v>
      </c>
      <c r="BG13" s="213"/>
      <c r="BH13" s="214">
        <v>1</v>
      </c>
      <c r="BI13" s="229"/>
      <c r="BJ13" s="289"/>
      <c r="BK13" s="267"/>
      <c r="BL13" s="255"/>
      <c r="BM13" s="255"/>
      <c r="BN13" s="255"/>
      <c r="BO13" s="255"/>
      <c r="BP13" s="255"/>
      <c r="BQ13" s="255"/>
      <c r="BR13" s="255"/>
      <c r="BS13" s="265">
        <f t="shared" si="0"/>
        <v>190.08264462809919</v>
      </c>
      <c r="BT13" s="266">
        <f t="shared" si="1"/>
        <v>0</v>
      </c>
      <c r="BU13" s="266">
        <f t="shared" si="2"/>
        <v>0</v>
      </c>
      <c r="BV13" s="266">
        <f t="shared" si="3"/>
        <v>0</v>
      </c>
      <c r="BW13" s="209">
        <v>42114</v>
      </c>
      <c r="BX13" s="218"/>
      <c r="BY13" s="218"/>
      <c r="BZ13" s="218"/>
      <c r="CA13" s="218"/>
      <c r="CB13" s="218"/>
      <c r="CC13" s="218"/>
      <c r="CD13" s="218"/>
      <c r="CE13" s="218"/>
      <c r="CF13" s="218"/>
      <c r="CG13" s="218"/>
      <c r="CH13" s="218"/>
      <c r="CI13" s="218"/>
      <c r="CJ13" s="218"/>
      <c r="CK13" s="218"/>
      <c r="CL13" s="218"/>
      <c r="CM13" s="218"/>
      <c r="CN13" s="218"/>
      <c r="CO13" s="218"/>
      <c r="CP13" s="218"/>
      <c r="CQ13" s="218"/>
      <c r="CR13" s="218"/>
      <c r="CS13" s="218"/>
      <c r="CT13" s="219"/>
      <c r="CU13" s="218"/>
      <c r="CV13" s="218"/>
      <c r="CW13" s="218"/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20"/>
      <c r="DJ13" s="218"/>
      <c r="DK13" s="218"/>
      <c r="DL13" s="218"/>
      <c r="DM13" s="220"/>
      <c r="DN13" s="218"/>
      <c r="DO13" s="218"/>
      <c r="DP13" s="218"/>
      <c r="DQ13" s="218"/>
      <c r="DR13" s="218"/>
      <c r="DS13" s="218"/>
      <c r="DT13" s="220"/>
      <c r="DU13" s="221"/>
      <c r="DV13" s="218"/>
      <c r="DW13" s="218"/>
      <c r="DX13" s="218"/>
      <c r="DY13" s="221"/>
      <c r="DZ13" s="221"/>
      <c r="EA13" s="222">
        <f t="shared" si="4"/>
        <v>190.08264462809919</v>
      </c>
      <c r="EB13" s="222">
        <f t="shared" si="5"/>
        <v>0</v>
      </c>
      <c r="EC13" s="222">
        <f t="shared" si="6"/>
        <v>0</v>
      </c>
      <c r="ED13" s="222">
        <f t="shared" si="7"/>
        <v>0</v>
      </c>
      <c r="EE13" s="222">
        <f t="shared" si="8"/>
        <v>190.08264462809919</v>
      </c>
      <c r="EF13" s="222">
        <f t="shared" si="9"/>
        <v>39.917355371900825</v>
      </c>
      <c r="EG13" s="222">
        <f t="shared" si="10"/>
        <v>230</v>
      </c>
    </row>
    <row r="14" spans="1:137" s="331" customFormat="1" ht="15.75">
      <c r="A14" s="257">
        <v>150493</v>
      </c>
      <c r="B14" s="232" t="s">
        <v>7</v>
      </c>
      <c r="C14" s="254">
        <v>42115</v>
      </c>
      <c r="D14" s="232" t="s">
        <v>352</v>
      </c>
      <c r="E14" s="231" t="s">
        <v>353</v>
      </c>
      <c r="F14" s="232">
        <v>7331</v>
      </c>
      <c r="G14" s="232" t="s">
        <v>354</v>
      </c>
      <c r="H14" s="232" t="s">
        <v>355</v>
      </c>
      <c r="I14" s="255" t="s">
        <v>82</v>
      </c>
      <c r="J14" s="232" t="s">
        <v>356</v>
      </c>
      <c r="K14" s="231" t="s">
        <v>357</v>
      </c>
      <c r="L14" s="232">
        <v>7601</v>
      </c>
      <c r="M14" s="232" t="s">
        <v>358</v>
      </c>
      <c r="N14" s="254">
        <v>42116</v>
      </c>
      <c r="O14" s="256"/>
      <c r="P14" s="256"/>
      <c r="Q14" s="232" t="s">
        <v>311</v>
      </c>
      <c r="R14" s="231" t="s">
        <v>311</v>
      </c>
      <c r="S14" s="231" t="s">
        <v>312</v>
      </c>
      <c r="T14" s="232">
        <v>7322</v>
      </c>
      <c r="U14" s="232" t="s">
        <v>313</v>
      </c>
      <c r="V14" s="257" t="s">
        <v>16</v>
      </c>
      <c r="W14" s="258" t="s">
        <v>153</v>
      </c>
      <c r="X14" s="258"/>
      <c r="Y14" s="259" t="s">
        <v>12</v>
      </c>
      <c r="Z14" s="259" t="s">
        <v>50</v>
      </c>
      <c r="AA14" s="270" t="s">
        <v>48</v>
      </c>
      <c r="AB14" s="269">
        <v>3</v>
      </c>
      <c r="AC14" s="226">
        <v>140.48760330578514</v>
      </c>
      <c r="AD14" s="226">
        <v>0</v>
      </c>
      <c r="AE14" s="226">
        <v>21</v>
      </c>
      <c r="AF14" s="255" t="s">
        <v>12</v>
      </c>
      <c r="AG14" s="263">
        <v>0</v>
      </c>
      <c r="AH14" s="272">
        <v>0</v>
      </c>
      <c r="AI14" s="272">
        <v>0</v>
      </c>
      <c r="AJ14" s="226">
        <v>0</v>
      </c>
      <c r="AK14" s="255" t="s">
        <v>12</v>
      </c>
      <c r="AL14" s="271">
        <v>0</v>
      </c>
      <c r="AM14" s="272">
        <v>0</v>
      </c>
      <c r="AN14" s="272">
        <v>0</v>
      </c>
      <c r="AO14" s="226">
        <v>0</v>
      </c>
      <c r="AP14" s="255" t="s">
        <v>12</v>
      </c>
      <c r="AQ14" s="271">
        <v>0</v>
      </c>
      <c r="AR14" s="272">
        <v>0</v>
      </c>
      <c r="AS14" s="272">
        <v>0</v>
      </c>
      <c r="AT14" s="226">
        <v>0</v>
      </c>
      <c r="AU14" s="255" t="s">
        <v>12</v>
      </c>
      <c r="AV14" s="255" t="s">
        <v>12</v>
      </c>
      <c r="AW14" s="267" t="s">
        <v>12</v>
      </c>
      <c r="AX14" s="255"/>
      <c r="AY14" s="255"/>
      <c r="AZ14" s="255"/>
      <c r="BA14" s="255"/>
      <c r="BB14" s="290" t="s">
        <v>334</v>
      </c>
      <c r="BC14" s="244">
        <v>42117</v>
      </c>
      <c r="BD14" s="291">
        <v>42117</v>
      </c>
      <c r="BE14" s="281">
        <v>421.49</v>
      </c>
      <c r="BF14" s="281">
        <v>510</v>
      </c>
      <c r="BG14" s="249"/>
      <c r="BH14" s="283">
        <v>3</v>
      </c>
      <c r="BI14" s="292"/>
      <c r="BJ14" s="292"/>
      <c r="BK14" s="267"/>
      <c r="BL14" s="255"/>
      <c r="BM14" s="255"/>
      <c r="BN14" s="255"/>
      <c r="BO14" s="255"/>
      <c r="BP14" s="255"/>
      <c r="BQ14" s="255"/>
      <c r="BR14" s="255"/>
      <c r="BS14" s="265">
        <f t="shared" si="0"/>
        <v>421.46280991735546</v>
      </c>
      <c r="BT14" s="266">
        <f t="shared" si="1"/>
        <v>0</v>
      </c>
      <c r="BU14" s="266">
        <f t="shared" si="2"/>
        <v>0</v>
      </c>
      <c r="BV14" s="266">
        <f t="shared" si="3"/>
        <v>0</v>
      </c>
      <c r="BW14" s="209">
        <v>42115</v>
      </c>
      <c r="BX14" s="218"/>
      <c r="BY14" s="218"/>
      <c r="BZ14" s="218"/>
      <c r="CA14" s="218"/>
      <c r="CB14" s="218"/>
      <c r="CC14" s="218"/>
      <c r="CD14" s="218"/>
      <c r="CE14" s="218"/>
      <c r="CF14" s="218"/>
      <c r="CG14" s="218"/>
      <c r="CH14" s="218"/>
      <c r="CI14" s="218"/>
      <c r="CJ14" s="218"/>
      <c r="CK14" s="218"/>
      <c r="CL14" s="218"/>
      <c r="CM14" s="218"/>
      <c r="CN14" s="218"/>
      <c r="CO14" s="218"/>
      <c r="CP14" s="218"/>
      <c r="CQ14" s="218"/>
      <c r="CR14" s="218"/>
      <c r="CS14" s="218"/>
      <c r="CT14" s="219"/>
      <c r="CU14" s="218"/>
      <c r="CV14" s="218"/>
      <c r="CW14" s="218"/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20"/>
      <c r="DJ14" s="218"/>
      <c r="DK14" s="218"/>
      <c r="DL14" s="218"/>
      <c r="DM14" s="220"/>
      <c r="DN14" s="218"/>
      <c r="DO14" s="218"/>
      <c r="DP14" s="218"/>
      <c r="DQ14" s="218"/>
      <c r="DR14" s="218"/>
      <c r="DS14" s="218"/>
      <c r="DT14" s="220"/>
      <c r="DU14" s="221"/>
      <c r="DV14" s="218"/>
      <c r="DW14" s="218"/>
      <c r="DX14" s="218"/>
      <c r="DY14" s="221"/>
      <c r="DZ14" s="221"/>
      <c r="EA14" s="222">
        <f t="shared" si="4"/>
        <v>421.46280991735546</v>
      </c>
      <c r="EB14" s="222">
        <f t="shared" si="5"/>
        <v>0</v>
      </c>
      <c r="EC14" s="222">
        <f t="shared" si="6"/>
        <v>0</v>
      </c>
      <c r="ED14" s="222">
        <f t="shared" si="7"/>
        <v>0</v>
      </c>
      <c r="EE14" s="222">
        <f t="shared" si="8"/>
        <v>421.46280991735546</v>
      </c>
      <c r="EF14" s="222">
        <f t="shared" si="9"/>
        <v>88.507190082644641</v>
      </c>
      <c r="EG14" s="222">
        <f t="shared" si="10"/>
        <v>509.97000000000008</v>
      </c>
    </row>
    <row r="15" spans="1:137" s="331" customFormat="1" ht="15.75">
      <c r="A15" s="253">
        <v>150510</v>
      </c>
      <c r="B15" s="232" t="s">
        <v>8</v>
      </c>
      <c r="C15" s="254">
        <v>42117</v>
      </c>
      <c r="D15" s="232" t="s">
        <v>359</v>
      </c>
      <c r="E15" s="231" t="s">
        <v>360</v>
      </c>
      <c r="F15" s="232">
        <v>7300</v>
      </c>
      <c r="G15" s="232" t="s">
        <v>299</v>
      </c>
      <c r="H15" s="248" t="s">
        <v>361</v>
      </c>
      <c r="I15" s="249" t="s">
        <v>82</v>
      </c>
      <c r="J15" s="255" t="s">
        <v>82</v>
      </c>
      <c r="K15" s="231" t="s">
        <v>360</v>
      </c>
      <c r="L15" s="232">
        <v>7300</v>
      </c>
      <c r="M15" s="232" t="s">
        <v>299</v>
      </c>
      <c r="N15" s="250">
        <v>42118</v>
      </c>
      <c r="O15" s="293"/>
      <c r="P15" s="293"/>
      <c r="Q15" s="248" t="s">
        <v>362</v>
      </c>
      <c r="R15" s="247" t="s">
        <v>362</v>
      </c>
      <c r="S15" s="247" t="s">
        <v>363</v>
      </c>
      <c r="T15" s="248">
        <v>7370</v>
      </c>
      <c r="U15" s="248" t="s">
        <v>364</v>
      </c>
      <c r="V15" s="257" t="s">
        <v>16</v>
      </c>
      <c r="W15" s="258" t="s">
        <v>153</v>
      </c>
      <c r="X15" s="258"/>
      <c r="Y15" s="294" t="s">
        <v>12</v>
      </c>
      <c r="Z15" s="294" t="s">
        <v>50</v>
      </c>
      <c r="AA15" s="294" t="s">
        <v>48</v>
      </c>
      <c r="AB15" s="295">
        <v>1</v>
      </c>
      <c r="AC15" s="272">
        <v>190.08264462809919</v>
      </c>
      <c r="AD15" s="226">
        <v>0</v>
      </c>
      <c r="AE15" s="226">
        <v>21</v>
      </c>
      <c r="AF15" s="249" t="s">
        <v>12</v>
      </c>
      <c r="AG15" s="295">
        <v>1</v>
      </c>
      <c r="AH15" s="272">
        <v>107.43801652892563</v>
      </c>
      <c r="AI15" s="226">
        <v>0</v>
      </c>
      <c r="AJ15" s="226">
        <v>21</v>
      </c>
      <c r="AK15" s="255" t="s">
        <v>12</v>
      </c>
      <c r="AL15" s="271">
        <v>0</v>
      </c>
      <c r="AM15" s="272">
        <v>0</v>
      </c>
      <c r="AN15" s="272">
        <v>0</v>
      </c>
      <c r="AO15" s="226">
        <v>0</v>
      </c>
      <c r="AP15" s="249" t="s">
        <v>12</v>
      </c>
      <c r="AQ15" s="271">
        <v>0</v>
      </c>
      <c r="AR15" s="272">
        <v>0</v>
      </c>
      <c r="AS15" s="272">
        <v>0</v>
      </c>
      <c r="AT15" s="226">
        <v>0</v>
      </c>
      <c r="AU15" s="255" t="s">
        <v>12</v>
      </c>
      <c r="AV15" s="249" t="s">
        <v>12</v>
      </c>
      <c r="AW15" s="296" t="s">
        <v>12</v>
      </c>
      <c r="AX15" s="255"/>
      <c r="AY15" s="255"/>
      <c r="AZ15" s="255"/>
      <c r="BA15" s="255"/>
      <c r="BB15" s="208" t="s">
        <v>326</v>
      </c>
      <c r="BC15" s="244">
        <v>42142</v>
      </c>
      <c r="BD15" s="245">
        <v>42142</v>
      </c>
      <c r="BE15" s="211">
        <v>297.52</v>
      </c>
      <c r="BF15" s="212">
        <v>360</v>
      </c>
      <c r="BG15" s="213"/>
      <c r="BH15" s="214">
        <v>1</v>
      </c>
      <c r="BI15" s="215">
        <v>1</v>
      </c>
      <c r="BJ15" s="214" t="s">
        <v>301</v>
      </c>
      <c r="BK15" s="297"/>
      <c r="BL15" s="255"/>
      <c r="BM15" s="255"/>
      <c r="BN15" s="255"/>
      <c r="BO15" s="255"/>
      <c r="BP15" s="255"/>
      <c r="BQ15" s="255"/>
      <c r="BR15" s="255"/>
      <c r="BS15" s="265">
        <f t="shared" si="0"/>
        <v>190.08264462809919</v>
      </c>
      <c r="BT15" s="266">
        <f t="shared" si="1"/>
        <v>107.43801652892563</v>
      </c>
      <c r="BU15" s="266">
        <f t="shared" si="2"/>
        <v>0</v>
      </c>
      <c r="BV15" s="266">
        <f t="shared" si="3"/>
        <v>0</v>
      </c>
      <c r="BW15" s="209">
        <v>42118</v>
      </c>
      <c r="BX15" s="218"/>
      <c r="BY15" s="218"/>
      <c r="BZ15" s="218"/>
      <c r="CA15" s="218"/>
      <c r="CB15" s="218"/>
      <c r="CC15" s="218"/>
      <c r="CD15" s="218"/>
      <c r="CE15" s="218"/>
      <c r="CF15" s="218"/>
      <c r="CG15" s="218"/>
      <c r="CH15" s="218"/>
      <c r="CI15" s="218"/>
      <c r="CJ15" s="218"/>
      <c r="CK15" s="218"/>
      <c r="CL15" s="218"/>
      <c r="CM15" s="218"/>
      <c r="CN15" s="218"/>
      <c r="CO15" s="218"/>
      <c r="CP15" s="218"/>
      <c r="CQ15" s="218"/>
      <c r="CR15" s="218"/>
      <c r="CS15" s="218"/>
      <c r="CT15" s="219"/>
      <c r="CU15" s="218"/>
      <c r="CV15" s="218"/>
      <c r="CW15" s="218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20"/>
      <c r="DJ15" s="218"/>
      <c r="DK15" s="218"/>
      <c r="DL15" s="218"/>
      <c r="DM15" s="220"/>
      <c r="DN15" s="218"/>
      <c r="DO15" s="218"/>
      <c r="DP15" s="218"/>
      <c r="DQ15" s="218"/>
      <c r="DR15" s="218"/>
      <c r="DS15" s="218"/>
      <c r="DT15" s="220"/>
      <c r="DU15" s="221"/>
      <c r="DV15" s="218"/>
      <c r="DW15" s="218"/>
      <c r="DX15" s="218"/>
      <c r="DY15" s="221"/>
      <c r="DZ15" s="221"/>
      <c r="EA15" s="222">
        <f t="shared" si="4"/>
        <v>190.08264462809919</v>
      </c>
      <c r="EB15" s="222">
        <f t="shared" si="5"/>
        <v>107.43801652892563</v>
      </c>
      <c r="EC15" s="222">
        <f t="shared" si="6"/>
        <v>0</v>
      </c>
      <c r="ED15" s="222">
        <f t="shared" si="7"/>
        <v>0</v>
      </c>
      <c r="EE15" s="222">
        <f t="shared" si="8"/>
        <v>297.52066115702485</v>
      </c>
      <c r="EF15" s="222">
        <f t="shared" si="9"/>
        <v>62.479338842975217</v>
      </c>
      <c r="EG15" s="222">
        <f t="shared" si="10"/>
        <v>360.00000000000006</v>
      </c>
    </row>
    <row r="16" spans="1:137" s="331" customFormat="1" ht="15.75">
      <c r="A16" s="253">
        <v>150524</v>
      </c>
      <c r="B16" s="232" t="s">
        <v>8</v>
      </c>
      <c r="C16" s="250">
        <v>42121</v>
      </c>
      <c r="D16" s="232" t="s">
        <v>365</v>
      </c>
      <c r="E16" s="231" t="s">
        <v>366</v>
      </c>
      <c r="F16" s="232">
        <v>7390</v>
      </c>
      <c r="G16" s="232" t="s">
        <v>367</v>
      </c>
      <c r="H16" s="248" t="s">
        <v>368</v>
      </c>
      <c r="I16" s="255" t="s">
        <v>82</v>
      </c>
      <c r="J16" s="232" t="s">
        <v>369</v>
      </c>
      <c r="K16" s="231" t="s">
        <v>366</v>
      </c>
      <c r="L16" s="232">
        <v>7390</v>
      </c>
      <c r="M16" s="232" t="s">
        <v>367</v>
      </c>
      <c r="N16" s="250">
        <v>42122</v>
      </c>
      <c r="O16" s="256"/>
      <c r="P16" s="256"/>
      <c r="Q16" s="232" t="s">
        <v>297</v>
      </c>
      <c r="R16" s="231" t="s">
        <v>297</v>
      </c>
      <c r="S16" s="231" t="s">
        <v>370</v>
      </c>
      <c r="T16" s="232">
        <v>7300</v>
      </c>
      <c r="U16" s="232" t="s">
        <v>299</v>
      </c>
      <c r="V16" s="257" t="s">
        <v>16</v>
      </c>
      <c r="W16" s="258" t="s">
        <v>153</v>
      </c>
      <c r="X16" s="258"/>
      <c r="Y16" s="259"/>
      <c r="Z16" s="259"/>
      <c r="AA16" s="259" t="s">
        <v>48</v>
      </c>
      <c r="AB16" s="248">
        <v>1</v>
      </c>
      <c r="AC16" s="293">
        <v>190.08</v>
      </c>
      <c r="AD16" s="226">
        <v>0</v>
      </c>
      <c r="AE16" s="226">
        <v>21</v>
      </c>
      <c r="AF16" s="255"/>
      <c r="AG16" s="259">
        <v>0</v>
      </c>
      <c r="AH16" s="261">
        <v>0</v>
      </c>
      <c r="AI16" s="261">
        <v>0</v>
      </c>
      <c r="AJ16" s="202">
        <v>0</v>
      </c>
      <c r="AK16" s="255"/>
      <c r="AL16" s="294">
        <v>0</v>
      </c>
      <c r="AM16" s="272">
        <v>0</v>
      </c>
      <c r="AN16" s="272">
        <v>0</v>
      </c>
      <c r="AO16" s="226">
        <v>0</v>
      </c>
      <c r="AP16" s="249"/>
      <c r="AQ16" s="294">
        <v>0</v>
      </c>
      <c r="AR16" s="272">
        <v>0</v>
      </c>
      <c r="AS16" s="272">
        <v>0</v>
      </c>
      <c r="AT16" s="226">
        <v>0</v>
      </c>
      <c r="AU16" s="255"/>
      <c r="AV16" s="255"/>
      <c r="AW16" s="267"/>
      <c r="AX16" s="255"/>
      <c r="AY16" s="255"/>
      <c r="AZ16" s="255"/>
      <c r="BA16" s="255"/>
      <c r="BB16" s="208" t="s">
        <v>334</v>
      </c>
      <c r="BC16" s="244">
        <v>42128</v>
      </c>
      <c r="BD16" s="245">
        <v>42128</v>
      </c>
      <c r="BE16" s="211">
        <v>190.08</v>
      </c>
      <c r="BF16" s="212">
        <v>230</v>
      </c>
      <c r="BG16" s="213"/>
      <c r="BH16" s="214">
        <v>1</v>
      </c>
      <c r="BI16" s="229"/>
      <c r="BJ16" s="229"/>
      <c r="BK16" s="298"/>
      <c r="BL16" s="255"/>
      <c r="BM16" s="255"/>
      <c r="BN16" s="255"/>
      <c r="BO16" s="255"/>
      <c r="BP16" s="255"/>
      <c r="BQ16" s="255"/>
      <c r="BR16" s="255"/>
      <c r="BS16" s="265">
        <f t="shared" si="0"/>
        <v>190.08</v>
      </c>
      <c r="BT16" s="266">
        <f t="shared" si="1"/>
        <v>0</v>
      </c>
      <c r="BU16" s="266">
        <f t="shared" si="2"/>
        <v>0</v>
      </c>
      <c r="BV16" s="266">
        <f t="shared" si="3"/>
        <v>0</v>
      </c>
      <c r="BW16" s="209">
        <v>42121</v>
      </c>
      <c r="BX16" s="218"/>
      <c r="BY16" s="218"/>
      <c r="BZ16" s="218"/>
      <c r="CA16" s="218"/>
      <c r="CB16" s="218"/>
      <c r="CC16" s="218"/>
      <c r="CD16" s="218"/>
      <c r="CE16" s="218"/>
      <c r="CF16" s="218"/>
      <c r="CG16" s="218"/>
      <c r="CH16" s="218"/>
      <c r="CI16" s="218"/>
      <c r="CJ16" s="218"/>
      <c r="CK16" s="218"/>
      <c r="CL16" s="218"/>
      <c r="CM16" s="218"/>
      <c r="CN16" s="218"/>
      <c r="CO16" s="218"/>
      <c r="CP16" s="218"/>
      <c r="CQ16" s="218"/>
      <c r="CR16" s="218"/>
      <c r="CS16" s="218"/>
      <c r="CT16" s="219"/>
      <c r="CU16" s="218"/>
      <c r="CV16" s="218"/>
      <c r="CW16" s="218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20"/>
      <c r="DJ16" s="218"/>
      <c r="DK16" s="218"/>
      <c r="DL16" s="218"/>
      <c r="DM16" s="220"/>
      <c r="DN16" s="218"/>
      <c r="DO16" s="218"/>
      <c r="DP16" s="218"/>
      <c r="DQ16" s="218"/>
      <c r="DR16" s="218"/>
      <c r="DS16" s="218"/>
      <c r="DT16" s="220"/>
      <c r="DU16" s="221"/>
      <c r="DV16" s="218"/>
      <c r="DW16" s="218"/>
      <c r="DX16" s="218"/>
      <c r="DY16" s="221"/>
      <c r="DZ16" s="221"/>
      <c r="EA16" s="222">
        <f t="shared" si="4"/>
        <v>190.08</v>
      </c>
      <c r="EB16" s="222">
        <f t="shared" si="5"/>
        <v>0</v>
      </c>
      <c r="EC16" s="222">
        <f t="shared" si="6"/>
        <v>0</v>
      </c>
      <c r="ED16" s="222">
        <f t="shared" si="7"/>
        <v>0</v>
      </c>
      <c r="EE16" s="222">
        <f t="shared" si="8"/>
        <v>190.08</v>
      </c>
      <c r="EF16" s="222">
        <f t="shared" si="9"/>
        <v>39.916800000000002</v>
      </c>
      <c r="EG16" s="222">
        <f t="shared" si="10"/>
        <v>229.99680000000001</v>
      </c>
    </row>
    <row r="17" spans="1:137" s="331" customFormat="1" ht="31.5" customHeight="1">
      <c r="A17" s="253">
        <v>150526</v>
      </c>
      <c r="B17" s="232" t="s">
        <v>7</v>
      </c>
      <c r="C17" s="254">
        <v>42121</v>
      </c>
      <c r="D17" s="232" t="s">
        <v>371</v>
      </c>
      <c r="E17" s="231" t="s">
        <v>372</v>
      </c>
      <c r="F17" s="232">
        <v>7160</v>
      </c>
      <c r="G17" s="232" t="s">
        <v>373</v>
      </c>
      <c r="H17" s="232" t="s">
        <v>374</v>
      </c>
      <c r="I17" s="255" t="s">
        <v>82</v>
      </c>
      <c r="J17" s="255" t="s">
        <v>82</v>
      </c>
      <c r="K17" s="231" t="s">
        <v>372</v>
      </c>
      <c r="L17" s="232">
        <v>7160</v>
      </c>
      <c r="M17" s="232" t="s">
        <v>373</v>
      </c>
      <c r="N17" s="254">
        <v>42123</v>
      </c>
      <c r="O17" s="256"/>
      <c r="P17" s="256"/>
      <c r="Q17" s="232" t="s">
        <v>317</v>
      </c>
      <c r="R17" s="231" t="s">
        <v>317</v>
      </c>
      <c r="S17" s="231" t="s">
        <v>375</v>
      </c>
      <c r="T17" s="232">
        <v>7180</v>
      </c>
      <c r="U17" s="232" t="s">
        <v>319</v>
      </c>
      <c r="V17" s="257" t="s">
        <v>16</v>
      </c>
      <c r="W17" s="258" t="s">
        <v>153</v>
      </c>
      <c r="X17" s="258"/>
      <c r="Y17" s="259"/>
      <c r="Z17" s="259"/>
      <c r="AA17" s="259" t="s">
        <v>48</v>
      </c>
      <c r="AB17" s="232">
        <v>1</v>
      </c>
      <c r="AC17" s="256">
        <v>190.08</v>
      </c>
      <c r="AD17" s="202">
        <v>0</v>
      </c>
      <c r="AE17" s="202">
        <v>21</v>
      </c>
      <c r="AF17" s="255"/>
      <c r="AG17" s="232">
        <v>1</v>
      </c>
      <c r="AH17" s="256">
        <v>107.44</v>
      </c>
      <c r="AI17" s="202">
        <v>0</v>
      </c>
      <c r="AJ17" s="202">
        <v>21</v>
      </c>
      <c r="AK17" s="255"/>
      <c r="AL17" s="259">
        <v>0</v>
      </c>
      <c r="AM17" s="261">
        <v>0</v>
      </c>
      <c r="AN17" s="261">
        <v>0</v>
      </c>
      <c r="AO17" s="202">
        <v>0</v>
      </c>
      <c r="AP17" s="255"/>
      <c r="AQ17" s="259">
        <v>0</v>
      </c>
      <c r="AR17" s="261">
        <v>0</v>
      </c>
      <c r="AS17" s="261">
        <v>0</v>
      </c>
      <c r="AT17" s="202">
        <v>0</v>
      </c>
      <c r="AU17" s="255"/>
      <c r="AV17" s="255"/>
      <c r="AW17" s="267"/>
      <c r="AX17" s="255"/>
      <c r="AY17" s="255"/>
      <c r="AZ17" s="255"/>
      <c r="BA17" s="255"/>
      <c r="BB17" s="208" t="s">
        <v>326</v>
      </c>
      <c r="BC17" s="244">
        <v>42132</v>
      </c>
      <c r="BD17" s="245">
        <v>42132</v>
      </c>
      <c r="BE17" s="211">
        <v>297.52</v>
      </c>
      <c r="BF17" s="212">
        <v>360</v>
      </c>
      <c r="BG17" s="213"/>
      <c r="BH17" s="214">
        <v>1</v>
      </c>
      <c r="BI17" s="215">
        <v>1</v>
      </c>
      <c r="BJ17" s="214" t="s">
        <v>301</v>
      </c>
      <c r="BK17" s="298"/>
      <c r="BL17" s="255"/>
      <c r="BM17" s="255"/>
      <c r="BN17" s="255"/>
      <c r="BO17" s="255"/>
      <c r="BP17" s="255"/>
      <c r="BQ17" s="255"/>
      <c r="BR17" s="255"/>
      <c r="BS17" s="265">
        <f t="shared" si="0"/>
        <v>190.08</v>
      </c>
      <c r="BT17" s="266">
        <f t="shared" si="1"/>
        <v>107.44</v>
      </c>
      <c r="BU17" s="266">
        <f t="shared" si="2"/>
        <v>0</v>
      </c>
      <c r="BV17" s="266">
        <f t="shared" si="3"/>
        <v>0</v>
      </c>
      <c r="BW17" s="209">
        <v>42122</v>
      </c>
      <c r="BX17" s="218"/>
      <c r="BY17" s="218"/>
      <c r="BZ17" s="218"/>
      <c r="CA17" s="218"/>
      <c r="CB17" s="218"/>
      <c r="CC17" s="218"/>
      <c r="CD17" s="218"/>
      <c r="CE17" s="218"/>
      <c r="CF17" s="218"/>
      <c r="CG17" s="218"/>
      <c r="CH17" s="218"/>
      <c r="CI17" s="218"/>
      <c r="CJ17" s="218"/>
      <c r="CK17" s="218"/>
      <c r="CL17" s="218"/>
      <c r="CM17" s="218"/>
      <c r="CN17" s="218"/>
      <c r="CO17" s="218"/>
      <c r="CP17" s="218"/>
      <c r="CQ17" s="218"/>
      <c r="CR17" s="218"/>
      <c r="CS17" s="218"/>
      <c r="CT17" s="219"/>
      <c r="CU17" s="218"/>
      <c r="CV17" s="218"/>
      <c r="CW17" s="218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20"/>
      <c r="DJ17" s="218"/>
      <c r="DK17" s="218"/>
      <c r="DL17" s="218"/>
      <c r="DM17" s="220"/>
      <c r="DN17" s="218"/>
      <c r="DO17" s="218"/>
      <c r="DP17" s="218"/>
      <c r="DQ17" s="218"/>
      <c r="DR17" s="218"/>
      <c r="DS17" s="218"/>
      <c r="DT17" s="220"/>
      <c r="DU17" s="221"/>
      <c r="DV17" s="218"/>
      <c r="DW17" s="218"/>
      <c r="DX17" s="218"/>
      <c r="DY17" s="221"/>
      <c r="DZ17" s="221"/>
      <c r="EA17" s="222">
        <f t="shared" si="4"/>
        <v>190.08</v>
      </c>
      <c r="EB17" s="222">
        <f t="shared" si="5"/>
        <v>107.44</v>
      </c>
      <c r="EC17" s="222">
        <f t="shared" si="6"/>
        <v>0</v>
      </c>
      <c r="ED17" s="222">
        <f t="shared" si="7"/>
        <v>0</v>
      </c>
      <c r="EE17" s="222">
        <f t="shared" si="8"/>
        <v>297.52</v>
      </c>
      <c r="EF17" s="222">
        <f t="shared" si="9"/>
        <v>62.479199999999992</v>
      </c>
      <c r="EG17" s="222">
        <f t="shared" si="10"/>
        <v>359.99919999999997</v>
      </c>
    </row>
    <row r="18" spans="1:137" s="331" customFormat="1" ht="31.5">
      <c r="A18" s="253">
        <v>150552</v>
      </c>
      <c r="B18" s="232" t="s">
        <v>82</v>
      </c>
      <c r="C18" s="254">
        <v>42130</v>
      </c>
      <c r="D18" s="232" t="s">
        <v>376</v>
      </c>
      <c r="E18" s="231" t="s">
        <v>377</v>
      </c>
      <c r="F18" s="232">
        <v>7090</v>
      </c>
      <c r="G18" s="232" t="s">
        <v>343</v>
      </c>
      <c r="H18" s="232" t="s">
        <v>378</v>
      </c>
      <c r="I18" s="255" t="s">
        <v>82</v>
      </c>
      <c r="J18" s="255" t="s">
        <v>82</v>
      </c>
      <c r="K18" s="231" t="s">
        <v>377</v>
      </c>
      <c r="L18" s="232">
        <v>7090</v>
      </c>
      <c r="M18" s="232" t="s">
        <v>343</v>
      </c>
      <c r="N18" s="299">
        <v>36526</v>
      </c>
      <c r="O18" s="256"/>
      <c r="P18" s="256"/>
      <c r="Q18" s="232" t="s">
        <v>305</v>
      </c>
      <c r="R18" s="231" t="s">
        <v>305</v>
      </c>
      <c r="S18" s="231" t="s">
        <v>306</v>
      </c>
      <c r="T18" s="232">
        <v>7190</v>
      </c>
      <c r="U18" s="232" t="s">
        <v>307</v>
      </c>
      <c r="V18" s="257" t="s">
        <v>16</v>
      </c>
      <c r="W18" s="257" t="s">
        <v>153</v>
      </c>
      <c r="X18" s="258"/>
      <c r="Y18" s="259"/>
      <c r="Z18" s="259"/>
      <c r="AA18" s="270" t="s">
        <v>48</v>
      </c>
      <c r="AB18" s="259"/>
      <c r="AC18" s="256"/>
      <c r="AD18" s="293"/>
      <c r="AE18" s="293"/>
      <c r="AF18" s="255"/>
      <c r="AG18" s="232">
        <v>1</v>
      </c>
      <c r="AH18" s="256">
        <v>107.44</v>
      </c>
      <c r="AI18" s="202">
        <v>0</v>
      </c>
      <c r="AJ18" s="202">
        <v>21</v>
      </c>
      <c r="AK18" s="255"/>
      <c r="AL18" s="294">
        <v>0</v>
      </c>
      <c r="AM18" s="272">
        <v>0</v>
      </c>
      <c r="AN18" s="272">
        <v>0</v>
      </c>
      <c r="AO18" s="226">
        <v>0</v>
      </c>
      <c r="AP18" s="249"/>
      <c r="AQ18" s="294">
        <v>0</v>
      </c>
      <c r="AR18" s="272">
        <v>0</v>
      </c>
      <c r="AS18" s="272">
        <v>0</v>
      </c>
      <c r="AT18" s="226">
        <v>0</v>
      </c>
      <c r="AU18" s="255"/>
      <c r="AV18" s="255"/>
      <c r="AW18" s="267"/>
      <c r="AX18" s="255"/>
      <c r="AY18" s="255"/>
      <c r="AZ18" s="255"/>
      <c r="BA18" s="255"/>
      <c r="BB18" s="208" t="s">
        <v>334</v>
      </c>
      <c r="BC18" s="244">
        <v>42130</v>
      </c>
      <c r="BD18" s="245">
        <v>42130</v>
      </c>
      <c r="BE18" s="211">
        <v>107.44</v>
      </c>
      <c r="BF18" s="212">
        <v>130</v>
      </c>
      <c r="BG18" s="213"/>
      <c r="BH18" s="229"/>
      <c r="BI18" s="215">
        <v>1</v>
      </c>
      <c r="BJ18" s="214" t="s">
        <v>301</v>
      </c>
      <c r="BK18" s="298"/>
      <c r="BL18" s="255"/>
      <c r="BM18" s="255"/>
      <c r="BN18" s="255"/>
      <c r="BO18" s="255"/>
      <c r="BP18" s="255"/>
      <c r="BQ18" s="255"/>
      <c r="BR18" s="255"/>
      <c r="BS18" s="265">
        <f t="shared" si="0"/>
        <v>0</v>
      </c>
      <c r="BT18" s="266">
        <f t="shared" si="1"/>
        <v>107.44</v>
      </c>
      <c r="BU18" s="266">
        <f t="shared" si="2"/>
        <v>0</v>
      </c>
      <c r="BV18" s="266">
        <f t="shared" si="3"/>
        <v>0</v>
      </c>
      <c r="BW18" s="209">
        <v>42130</v>
      </c>
      <c r="BX18" s="218"/>
      <c r="BY18" s="218"/>
      <c r="BZ18" s="218"/>
      <c r="CA18" s="218"/>
      <c r="CB18" s="218"/>
      <c r="CC18" s="218"/>
      <c r="CD18" s="218"/>
      <c r="CE18" s="218"/>
      <c r="CF18" s="218"/>
      <c r="CG18" s="218"/>
      <c r="CH18" s="218"/>
      <c r="CI18" s="218"/>
      <c r="CJ18" s="218"/>
      <c r="CK18" s="218"/>
      <c r="CL18" s="218"/>
      <c r="CM18" s="218"/>
      <c r="CN18" s="218"/>
      <c r="CO18" s="218"/>
      <c r="CP18" s="218"/>
      <c r="CQ18" s="218"/>
      <c r="CR18" s="218"/>
      <c r="CS18" s="218"/>
      <c r="CT18" s="219"/>
      <c r="CU18" s="218"/>
      <c r="CV18" s="218"/>
      <c r="CW18" s="218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20"/>
      <c r="DJ18" s="218"/>
      <c r="DK18" s="218"/>
      <c r="DL18" s="218"/>
      <c r="DM18" s="220"/>
      <c r="DN18" s="218"/>
      <c r="DO18" s="218"/>
      <c r="DP18" s="218"/>
      <c r="DQ18" s="218"/>
      <c r="DR18" s="218"/>
      <c r="DS18" s="218"/>
      <c r="DT18" s="220"/>
      <c r="DU18" s="221"/>
      <c r="DV18" s="218"/>
      <c r="DW18" s="218"/>
      <c r="DX18" s="218"/>
      <c r="DY18" s="221"/>
      <c r="DZ18" s="221"/>
      <c r="EA18" s="222">
        <f t="shared" si="4"/>
        <v>0</v>
      </c>
      <c r="EB18" s="222">
        <f t="shared" si="5"/>
        <v>107.44</v>
      </c>
      <c r="EC18" s="222">
        <f t="shared" si="6"/>
        <v>0</v>
      </c>
      <c r="ED18" s="222">
        <f t="shared" si="7"/>
        <v>0</v>
      </c>
      <c r="EE18" s="222">
        <f t="shared" si="8"/>
        <v>107.44</v>
      </c>
      <c r="EF18" s="222">
        <f t="shared" si="9"/>
        <v>22.5624</v>
      </c>
      <c r="EG18" s="222">
        <f t="shared" si="10"/>
        <v>130.00239999999999</v>
      </c>
    </row>
    <row r="19" spans="1:137" s="331" customFormat="1" ht="31.5">
      <c r="A19" s="253">
        <v>150564</v>
      </c>
      <c r="B19" s="248" t="s">
        <v>7</v>
      </c>
      <c r="C19" s="250">
        <v>42131</v>
      </c>
      <c r="D19" s="232" t="s">
        <v>379</v>
      </c>
      <c r="E19" s="231" t="s">
        <v>380</v>
      </c>
      <c r="F19" s="232">
        <v>7090</v>
      </c>
      <c r="G19" s="232" t="s">
        <v>343</v>
      </c>
      <c r="H19" s="249" t="s">
        <v>82</v>
      </c>
      <c r="I19" s="249" t="s">
        <v>82</v>
      </c>
      <c r="J19" s="255" t="s">
        <v>82</v>
      </c>
      <c r="K19" s="231" t="s">
        <v>380</v>
      </c>
      <c r="L19" s="232">
        <v>7090</v>
      </c>
      <c r="M19" s="232" t="s">
        <v>343</v>
      </c>
      <c r="N19" s="254">
        <v>42132</v>
      </c>
      <c r="O19" s="256"/>
      <c r="P19" s="256"/>
      <c r="Q19" s="232" t="s">
        <v>341</v>
      </c>
      <c r="R19" s="231" t="s">
        <v>341</v>
      </c>
      <c r="S19" s="231" t="s">
        <v>381</v>
      </c>
      <c r="T19" s="232">
        <v>7090</v>
      </c>
      <c r="U19" s="232" t="s">
        <v>343</v>
      </c>
      <c r="V19" s="257" t="s">
        <v>16</v>
      </c>
      <c r="W19" s="258" t="s">
        <v>153</v>
      </c>
      <c r="X19" s="258"/>
      <c r="Y19" s="259"/>
      <c r="Z19" s="259"/>
      <c r="AA19" s="259" t="s">
        <v>48</v>
      </c>
      <c r="AB19" s="232">
        <v>1</v>
      </c>
      <c r="AC19" s="256">
        <v>190.08</v>
      </c>
      <c r="AD19" s="202">
        <v>0</v>
      </c>
      <c r="AE19" s="202">
        <v>21</v>
      </c>
      <c r="AF19" s="255"/>
      <c r="AG19" s="259">
        <v>0</v>
      </c>
      <c r="AH19" s="261">
        <v>0</v>
      </c>
      <c r="AI19" s="261">
        <v>0</v>
      </c>
      <c r="AJ19" s="202">
        <v>0</v>
      </c>
      <c r="AK19" s="255"/>
      <c r="AL19" s="259">
        <v>0</v>
      </c>
      <c r="AM19" s="261">
        <v>0</v>
      </c>
      <c r="AN19" s="261">
        <v>0</v>
      </c>
      <c r="AO19" s="202">
        <v>0</v>
      </c>
      <c r="AP19" s="255"/>
      <c r="AQ19" s="294">
        <v>0</v>
      </c>
      <c r="AR19" s="272">
        <v>0</v>
      </c>
      <c r="AS19" s="272">
        <v>0</v>
      </c>
      <c r="AT19" s="226">
        <v>0</v>
      </c>
      <c r="AU19" s="255"/>
      <c r="AV19" s="255"/>
      <c r="AW19" s="267"/>
      <c r="AX19" s="255"/>
      <c r="AY19" s="255"/>
      <c r="AZ19" s="255"/>
      <c r="BA19" s="255"/>
      <c r="BB19" s="208" t="s">
        <v>334</v>
      </c>
      <c r="BC19" s="244">
        <v>42135</v>
      </c>
      <c r="BD19" s="245">
        <v>42135</v>
      </c>
      <c r="BE19" s="211">
        <v>190.08</v>
      </c>
      <c r="BF19" s="212">
        <v>230</v>
      </c>
      <c r="BG19" s="213"/>
      <c r="BH19" s="214">
        <v>1</v>
      </c>
      <c r="BI19" s="229"/>
      <c r="BJ19" s="229"/>
      <c r="BK19" s="298"/>
      <c r="BL19" s="255"/>
      <c r="BM19" s="255"/>
      <c r="BN19" s="255"/>
      <c r="BO19" s="255"/>
      <c r="BP19" s="255"/>
      <c r="BQ19" s="255"/>
      <c r="BR19" s="255"/>
      <c r="BS19" s="265">
        <f t="shared" si="0"/>
        <v>190.08</v>
      </c>
      <c r="BT19" s="266">
        <f t="shared" si="1"/>
        <v>0</v>
      </c>
      <c r="BU19" s="266">
        <f t="shared" si="2"/>
        <v>0</v>
      </c>
      <c r="BV19" s="266">
        <f t="shared" si="3"/>
        <v>0</v>
      </c>
      <c r="BW19" s="209">
        <v>42131</v>
      </c>
      <c r="BX19" s="218"/>
      <c r="BY19" s="218"/>
      <c r="BZ19" s="218"/>
      <c r="CA19" s="218"/>
      <c r="CB19" s="218"/>
      <c r="CC19" s="218"/>
      <c r="CD19" s="218"/>
      <c r="CE19" s="218"/>
      <c r="CF19" s="218"/>
      <c r="CG19" s="218"/>
      <c r="CH19" s="218"/>
      <c r="CI19" s="218"/>
      <c r="CJ19" s="218"/>
      <c r="CK19" s="218"/>
      <c r="CL19" s="218"/>
      <c r="CM19" s="218"/>
      <c r="CN19" s="218"/>
      <c r="CO19" s="218"/>
      <c r="CP19" s="218"/>
      <c r="CQ19" s="218"/>
      <c r="CR19" s="218"/>
      <c r="CS19" s="218"/>
      <c r="CT19" s="219"/>
      <c r="CU19" s="218"/>
      <c r="CV19" s="218"/>
      <c r="CW19" s="218"/>
      <c r="CX19" s="218"/>
      <c r="CY19" s="218"/>
      <c r="CZ19" s="218"/>
      <c r="DA19" s="218"/>
      <c r="DB19" s="218"/>
      <c r="DC19" s="218"/>
      <c r="DD19" s="218"/>
      <c r="DE19" s="218"/>
      <c r="DF19" s="218"/>
      <c r="DG19" s="218"/>
      <c r="DH19" s="218"/>
      <c r="DI19" s="220"/>
      <c r="DJ19" s="218"/>
      <c r="DK19" s="218"/>
      <c r="DL19" s="218"/>
      <c r="DM19" s="220"/>
      <c r="DN19" s="218"/>
      <c r="DO19" s="218"/>
      <c r="DP19" s="218"/>
      <c r="DQ19" s="218"/>
      <c r="DR19" s="218"/>
      <c r="DS19" s="218"/>
      <c r="DT19" s="220"/>
      <c r="DU19" s="221"/>
      <c r="DV19" s="218"/>
      <c r="DW19" s="218"/>
      <c r="DX19" s="218"/>
      <c r="DY19" s="221"/>
      <c r="DZ19" s="221"/>
      <c r="EA19" s="222">
        <f t="shared" si="4"/>
        <v>190.08</v>
      </c>
      <c r="EB19" s="222">
        <f t="shared" si="5"/>
        <v>0</v>
      </c>
      <c r="EC19" s="222">
        <f t="shared" si="6"/>
        <v>0</v>
      </c>
      <c r="ED19" s="222">
        <f t="shared" si="7"/>
        <v>0</v>
      </c>
      <c r="EE19" s="222">
        <f t="shared" si="8"/>
        <v>190.08</v>
      </c>
      <c r="EF19" s="222">
        <f t="shared" si="9"/>
        <v>39.916800000000002</v>
      </c>
      <c r="EG19" s="222">
        <f t="shared" si="10"/>
        <v>229.99680000000001</v>
      </c>
    </row>
    <row r="20" spans="1:137" s="331" customFormat="1" ht="15.75">
      <c r="A20" s="253">
        <v>150510</v>
      </c>
      <c r="B20" s="232" t="s">
        <v>8</v>
      </c>
      <c r="C20" s="254">
        <v>42117</v>
      </c>
      <c r="D20" s="232" t="s">
        <v>359</v>
      </c>
      <c r="E20" s="231" t="s">
        <v>360</v>
      </c>
      <c r="F20" s="232">
        <v>7300</v>
      </c>
      <c r="G20" s="232" t="s">
        <v>299</v>
      </c>
      <c r="H20" s="248" t="s">
        <v>361</v>
      </c>
      <c r="I20" s="249" t="s">
        <v>82</v>
      </c>
      <c r="J20" s="255" t="s">
        <v>82</v>
      </c>
      <c r="K20" s="231" t="s">
        <v>360</v>
      </c>
      <c r="L20" s="232">
        <v>7300</v>
      </c>
      <c r="M20" s="232" t="s">
        <v>299</v>
      </c>
      <c r="N20" s="250">
        <v>42118</v>
      </c>
      <c r="O20" s="293"/>
      <c r="P20" s="293"/>
      <c r="Q20" s="248" t="s">
        <v>362</v>
      </c>
      <c r="R20" s="247" t="s">
        <v>362</v>
      </c>
      <c r="S20" s="247" t="s">
        <v>363</v>
      </c>
      <c r="T20" s="248">
        <v>7370</v>
      </c>
      <c r="U20" s="248" t="s">
        <v>364</v>
      </c>
      <c r="V20" s="257" t="s">
        <v>16</v>
      </c>
      <c r="W20" s="258" t="s">
        <v>153</v>
      </c>
      <c r="X20" s="258"/>
      <c r="Y20" s="294" t="s">
        <v>12</v>
      </c>
      <c r="Z20" s="294" t="s">
        <v>50</v>
      </c>
      <c r="AA20" s="294" t="s">
        <v>48</v>
      </c>
      <c r="AB20" s="295">
        <v>1</v>
      </c>
      <c r="AC20" s="272">
        <v>190.08264462809919</v>
      </c>
      <c r="AD20" s="226">
        <v>0</v>
      </c>
      <c r="AE20" s="226">
        <v>21</v>
      </c>
      <c r="AF20" s="249" t="s">
        <v>12</v>
      </c>
      <c r="AG20" s="295">
        <v>1</v>
      </c>
      <c r="AH20" s="272">
        <v>107.43801652892563</v>
      </c>
      <c r="AI20" s="226">
        <v>0</v>
      </c>
      <c r="AJ20" s="226">
        <v>21</v>
      </c>
      <c r="AK20" s="255" t="s">
        <v>12</v>
      </c>
      <c r="AL20" s="271">
        <v>0</v>
      </c>
      <c r="AM20" s="272">
        <v>0</v>
      </c>
      <c r="AN20" s="272">
        <v>0</v>
      </c>
      <c r="AO20" s="226">
        <v>0</v>
      </c>
      <c r="AP20" s="249" t="s">
        <v>12</v>
      </c>
      <c r="AQ20" s="271">
        <v>0</v>
      </c>
      <c r="AR20" s="272">
        <v>0</v>
      </c>
      <c r="AS20" s="272">
        <v>0</v>
      </c>
      <c r="AT20" s="226">
        <v>0</v>
      </c>
      <c r="AU20" s="255" t="s">
        <v>12</v>
      </c>
      <c r="AV20" s="249" t="s">
        <v>12</v>
      </c>
      <c r="AW20" s="296" t="s">
        <v>12</v>
      </c>
      <c r="AX20" s="255"/>
      <c r="AY20" s="255"/>
      <c r="AZ20" s="255"/>
      <c r="BA20" s="255"/>
      <c r="BB20" s="208" t="s">
        <v>326</v>
      </c>
      <c r="BC20" s="244">
        <v>42142</v>
      </c>
      <c r="BD20" s="245">
        <v>42142</v>
      </c>
      <c r="BE20" s="211">
        <v>297.52</v>
      </c>
      <c r="BF20" s="212">
        <v>360</v>
      </c>
      <c r="BG20" s="213"/>
      <c r="BH20" s="214">
        <v>1</v>
      </c>
      <c r="BI20" s="215">
        <v>1</v>
      </c>
      <c r="BJ20" s="214" t="s">
        <v>301</v>
      </c>
      <c r="BK20" s="297"/>
      <c r="BL20" s="255"/>
      <c r="BM20" s="255"/>
      <c r="BN20" s="255"/>
      <c r="BO20" s="255"/>
      <c r="BP20" s="255"/>
      <c r="BQ20" s="255"/>
      <c r="BR20" s="255"/>
      <c r="BS20" s="265">
        <f t="shared" si="0"/>
        <v>190.08264462809919</v>
      </c>
      <c r="BT20" s="266">
        <f t="shared" si="1"/>
        <v>107.43801652892563</v>
      </c>
      <c r="BU20" s="266">
        <f t="shared" si="2"/>
        <v>0</v>
      </c>
      <c r="BV20" s="266">
        <f t="shared" si="3"/>
        <v>0</v>
      </c>
      <c r="BW20" s="209">
        <v>42118</v>
      </c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9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218"/>
      <c r="DF20" s="218"/>
      <c r="DG20" s="218"/>
      <c r="DH20" s="218"/>
      <c r="DI20" s="220"/>
      <c r="DJ20" s="218"/>
      <c r="DK20" s="218"/>
      <c r="DL20" s="218"/>
      <c r="DM20" s="220"/>
      <c r="DN20" s="218"/>
      <c r="DO20" s="218"/>
      <c r="DP20" s="218"/>
      <c r="DQ20" s="218"/>
      <c r="DR20" s="218"/>
      <c r="DS20" s="218"/>
      <c r="DT20" s="220"/>
      <c r="DU20" s="221"/>
      <c r="DV20" s="218"/>
      <c r="DW20" s="218"/>
      <c r="DX20" s="218"/>
      <c r="DY20" s="221"/>
      <c r="DZ20" s="221"/>
      <c r="EA20" s="222">
        <f t="shared" si="4"/>
        <v>190.08264462809919</v>
      </c>
      <c r="EB20" s="222">
        <f t="shared" si="5"/>
        <v>107.43801652892563</v>
      </c>
      <c r="EC20" s="222">
        <f t="shared" si="6"/>
        <v>0</v>
      </c>
      <c r="ED20" s="222">
        <f t="shared" si="7"/>
        <v>0</v>
      </c>
      <c r="EE20" s="222">
        <f t="shared" si="8"/>
        <v>297.52066115702485</v>
      </c>
      <c r="EF20" s="222">
        <f t="shared" si="9"/>
        <v>62.479338842975217</v>
      </c>
      <c r="EG20" s="222">
        <f t="shared" si="10"/>
        <v>360.00000000000006</v>
      </c>
    </row>
    <row r="21" spans="1:137" s="331" customFormat="1" ht="15.75">
      <c r="A21" s="253">
        <v>150739</v>
      </c>
      <c r="B21" s="232" t="s">
        <v>7</v>
      </c>
      <c r="C21" s="254">
        <v>42174</v>
      </c>
      <c r="D21" s="232" t="s">
        <v>382</v>
      </c>
      <c r="E21" s="231" t="s">
        <v>383</v>
      </c>
      <c r="F21" s="232">
        <v>6140</v>
      </c>
      <c r="G21" s="232" t="s">
        <v>384</v>
      </c>
      <c r="H21" s="255" t="s">
        <v>82</v>
      </c>
      <c r="I21" s="255" t="s">
        <v>82</v>
      </c>
      <c r="J21" s="232" t="s">
        <v>385</v>
      </c>
      <c r="K21" s="231" t="s">
        <v>383</v>
      </c>
      <c r="L21" s="232">
        <v>6140</v>
      </c>
      <c r="M21" s="232" t="s">
        <v>384</v>
      </c>
      <c r="N21" s="254">
        <v>42178</v>
      </c>
      <c r="O21" s="256"/>
      <c r="P21" s="256"/>
      <c r="Q21" s="232" t="s">
        <v>305</v>
      </c>
      <c r="R21" s="231" t="s">
        <v>305</v>
      </c>
      <c r="S21" s="231" t="s">
        <v>306</v>
      </c>
      <c r="T21" s="232">
        <v>7190</v>
      </c>
      <c r="U21" s="232" t="s">
        <v>307</v>
      </c>
      <c r="V21" s="300" t="s">
        <v>16</v>
      </c>
      <c r="W21" s="257" t="s">
        <v>153</v>
      </c>
      <c r="X21" s="301"/>
      <c r="Y21" s="255"/>
      <c r="Z21" s="302"/>
      <c r="AA21" s="303" t="s">
        <v>48</v>
      </c>
      <c r="AB21" s="232">
        <v>1</v>
      </c>
      <c r="AC21" s="304">
        <v>190.08</v>
      </c>
      <c r="AD21" s="226">
        <v>0</v>
      </c>
      <c r="AE21" s="226">
        <v>21</v>
      </c>
      <c r="AF21" s="267"/>
      <c r="AG21" s="305">
        <v>1</v>
      </c>
      <c r="AH21" s="293">
        <v>107.44</v>
      </c>
      <c r="AI21" s="226">
        <v>0</v>
      </c>
      <c r="AJ21" s="226">
        <v>21</v>
      </c>
      <c r="AK21" s="255"/>
      <c r="AL21" s="263">
        <v>0</v>
      </c>
      <c r="AM21" s="261">
        <v>0</v>
      </c>
      <c r="AN21" s="272">
        <v>0</v>
      </c>
      <c r="AO21" s="226">
        <v>0</v>
      </c>
      <c r="AP21" s="255"/>
      <c r="AQ21" s="294">
        <v>0</v>
      </c>
      <c r="AR21" s="272">
        <v>0</v>
      </c>
      <c r="AS21" s="272">
        <v>0</v>
      </c>
      <c r="AT21" s="226">
        <v>0</v>
      </c>
      <c r="AU21" s="255"/>
      <c r="AV21" s="255"/>
      <c r="AW21" s="267"/>
      <c r="AX21" s="255"/>
      <c r="AY21" s="255"/>
      <c r="AZ21" s="255"/>
      <c r="BA21" s="255"/>
      <c r="BB21" s="273" t="s">
        <v>345</v>
      </c>
      <c r="BC21" s="306">
        <v>42180</v>
      </c>
      <c r="BD21" s="228">
        <v>42180</v>
      </c>
      <c r="BE21" s="211">
        <v>297.52</v>
      </c>
      <c r="BF21" s="212">
        <v>360</v>
      </c>
      <c r="BG21" s="255"/>
      <c r="BH21" s="214">
        <v>1</v>
      </c>
      <c r="BI21" s="215">
        <v>1</v>
      </c>
      <c r="BJ21" s="229" t="s">
        <v>301</v>
      </c>
      <c r="BK21" s="267"/>
      <c r="BL21" s="255"/>
      <c r="BM21" s="255"/>
      <c r="BN21" s="255"/>
      <c r="BO21" s="255"/>
      <c r="BP21" s="255"/>
      <c r="BQ21" s="255"/>
      <c r="BR21" s="255"/>
      <c r="BS21" s="265">
        <f t="shared" si="0"/>
        <v>190.08</v>
      </c>
      <c r="BT21" s="266">
        <f t="shared" si="1"/>
        <v>107.44</v>
      </c>
      <c r="BU21" s="266">
        <f t="shared" si="2"/>
        <v>0</v>
      </c>
      <c r="BV21" s="266">
        <f t="shared" si="3"/>
        <v>0</v>
      </c>
      <c r="BW21" s="209">
        <v>42174</v>
      </c>
      <c r="BX21" s="218"/>
      <c r="BY21" s="218"/>
      <c r="BZ21" s="218"/>
      <c r="CA21" s="218"/>
      <c r="CB21" s="218"/>
      <c r="CC21" s="218"/>
      <c r="CD21" s="218"/>
      <c r="CE21" s="218"/>
      <c r="CF21" s="218"/>
      <c r="CG21" s="218"/>
      <c r="CH21" s="218"/>
      <c r="CI21" s="218"/>
      <c r="CJ21" s="218"/>
      <c r="CK21" s="218"/>
      <c r="CL21" s="218"/>
      <c r="CM21" s="218"/>
      <c r="CN21" s="218"/>
      <c r="CO21" s="218"/>
      <c r="CP21" s="218"/>
      <c r="CQ21" s="218"/>
      <c r="CR21" s="218"/>
      <c r="CS21" s="218"/>
      <c r="CT21" s="219"/>
      <c r="CU21" s="218"/>
      <c r="CV21" s="218"/>
      <c r="CW21" s="218"/>
      <c r="CX21" s="218"/>
      <c r="CY21" s="218"/>
      <c r="CZ21" s="218"/>
      <c r="DA21" s="218"/>
      <c r="DB21" s="218"/>
      <c r="DC21" s="218"/>
      <c r="DD21" s="218"/>
      <c r="DE21" s="218"/>
      <c r="DF21" s="218"/>
      <c r="DG21" s="218"/>
      <c r="DH21" s="218"/>
      <c r="DI21" s="220"/>
      <c r="DJ21" s="218"/>
      <c r="DK21" s="218"/>
      <c r="DL21" s="218"/>
      <c r="DM21" s="220"/>
      <c r="DN21" s="218"/>
      <c r="DO21" s="218"/>
      <c r="DP21" s="218"/>
      <c r="DQ21" s="218"/>
      <c r="DR21" s="218"/>
      <c r="DS21" s="218"/>
      <c r="DT21" s="220"/>
      <c r="DU21" s="221"/>
      <c r="DV21" s="218"/>
      <c r="DW21" s="218"/>
      <c r="DX21" s="218"/>
      <c r="DY21" s="221"/>
      <c r="DZ21" s="221"/>
      <c r="EA21" s="222">
        <f t="shared" si="4"/>
        <v>190.08</v>
      </c>
      <c r="EB21" s="222">
        <f t="shared" si="5"/>
        <v>107.44</v>
      </c>
      <c r="EC21" s="222">
        <f t="shared" si="6"/>
        <v>0</v>
      </c>
      <c r="ED21" s="222">
        <f t="shared" si="7"/>
        <v>0</v>
      </c>
      <c r="EE21" s="222">
        <f t="shared" si="8"/>
        <v>297.52</v>
      </c>
      <c r="EF21" s="222">
        <f t="shared" si="9"/>
        <v>62.479199999999992</v>
      </c>
      <c r="EG21" s="222">
        <f t="shared" si="10"/>
        <v>359.99919999999997</v>
      </c>
    </row>
    <row r="22" spans="1:137" s="331" customFormat="1" ht="15.75">
      <c r="A22" s="253">
        <v>150755</v>
      </c>
      <c r="B22" s="232" t="s">
        <v>7</v>
      </c>
      <c r="C22" s="250">
        <v>42177</v>
      </c>
      <c r="D22" s="232" t="s">
        <v>386</v>
      </c>
      <c r="E22" s="231" t="s">
        <v>387</v>
      </c>
      <c r="F22" s="232">
        <v>7812</v>
      </c>
      <c r="G22" s="232" t="s">
        <v>388</v>
      </c>
      <c r="H22" s="253" t="s">
        <v>389</v>
      </c>
      <c r="I22" s="255" t="s">
        <v>82</v>
      </c>
      <c r="J22" s="232" t="s">
        <v>390</v>
      </c>
      <c r="K22" s="231" t="s">
        <v>387</v>
      </c>
      <c r="L22" s="232">
        <v>7812</v>
      </c>
      <c r="M22" s="232" t="s">
        <v>388</v>
      </c>
      <c r="N22" s="250">
        <v>42179</v>
      </c>
      <c r="O22" s="256"/>
      <c r="P22" s="256"/>
      <c r="Q22" s="232" t="s">
        <v>311</v>
      </c>
      <c r="R22" s="231" t="s">
        <v>311</v>
      </c>
      <c r="S22" s="231" t="s">
        <v>312</v>
      </c>
      <c r="T22" s="232">
        <v>7322</v>
      </c>
      <c r="U22" s="232" t="s">
        <v>313</v>
      </c>
      <c r="V22" s="300" t="s">
        <v>16</v>
      </c>
      <c r="W22" s="257" t="s">
        <v>153</v>
      </c>
      <c r="X22" s="301"/>
      <c r="Y22" s="255"/>
      <c r="Z22" s="307"/>
      <c r="AA22" s="303" t="s">
        <v>48</v>
      </c>
      <c r="AB22" s="232">
        <v>1</v>
      </c>
      <c r="AC22" s="304">
        <v>190.08</v>
      </c>
      <c r="AD22" s="226">
        <v>0</v>
      </c>
      <c r="AE22" s="226">
        <v>21</v>
      </c>
      <c r="AF22" s="267"/>
      <c r="AG22" s="259">
        <v>0</v>
      </c>
      <c r="AH22" s="261">
        <v>0</v>
      </c>
      <c r="AI22" s="261">
        <v>0</v>
      </c>
      <c r="AJ22" s="202">
        <v>0</v>
      </c>
      <c r="AK22" s="255"/>
      <c r="AL22" s="263">
        <v>0</v>
      </c>
      <c r="AM22" s="261">
        <v>0</v>
      </c>
      <c r="AN22" s="272">
        <v>0</v>
      </c>
      <c r="AO22" s="226">
        <v>0</v>
      </c>
      <c r="AP22" s="255"/>
      <c r="AQ22" s="294">
        <v>0</v>
      </c>
      <c r="AR22" s="272">
        <v>0</v>
      </c>
      <c r="AS22" s="272">
        <v>0</v>
      </c>
      <c r="AT22" s="226">
        <v>0</v>
      </c>
      <c r="AU22" s="255"/>
      <c r="AV22" s="255"/>
      <c r="AW22" s="267"/>
      <c r="AX22" s="255"/>
      <c r="AY22" s="255"/>
      <c r="AZ22" s="255"/>
      <c r="BA22" s="255"/>
      <c r="BB22" s="273" t="s">
        <v>153</v>
      </c>
      <c r="BC22" s="244">
        <v>42181</v>
      </c>
      <c r="BD22" s="245">
        <v>42181</v>
      </c>
      <c r="BE22" s="211">
        <v>190.08</v>
      </c>
      <c r="BF22" s="212">
        <v>230</v>
      </c>
      <c r="BG22" s="255"/>
      <c r="BH22" s="214">
        <v>1</v>
      </c>
      <c r="BI22" s="274"/>
      <c r="BJ22" s="274"/>
      <c r="BK22" s="267"/>
      <c r="BL22" s="255"/>
      <c r="BM22" s="255"/>
      <c r="BN22" s="255"/>
      <c r="BO22" s="255"/>
      <c r="BP22" s="255"/>
      <c r="BQ22" s="255"/>
      <c r="BR22" s="255"/>
      <c r="BS22" s="265">
        <f t="shared" si="0"/>
        <v>190.08</v>
      </c>
      <c r="BT22" s="266">
        <f t="shared" si="1"/>
        <v>0</v>
      </c>
      <c r="BU22" s="266">
        <f t="shared" si="2"/>
        <v>0</v>
      </c>
      <c r="BV22" s="266">
        <f t="shared" si="3"/>
        <v>0</v>
      </c>
      <c r="BW22" s="209">
        <v>42177</v>
      </c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30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18"/>
      <c r="DI22" s="220"/>
      <c r="DJ22" s="218"/>
      <c r="DK22" s="218"/>
      <c r="DL22" s="218"/>
      <c r="DM22" s="220"/>
      <c r="DN22" s="218"/>
      <c r="DO22" s="218"/>
      <c r="DP22" s="218"/>
      <c r="DQ22" s="218"/>
      <c r="DR22" s="218"/>
      <c r="DS22" s="218"/>
      <c r="DT22" s="220"/>
      <c r="DU22" s="221"/>
      <c r="DV22" s="218"/>
      <c r="DW22" s="218"/>
      <c r="DX22" s="218"/>
      <c r="DY22" s="221"/>
      <c r="DZ22" s="221"/>
      <c r="EA22" s="222">
        <f t="shared" si="4"/>
        <v>190.08</v>
      </c>
      <c r="EB22" s="222">
        <f t="shared" si="5"/>
        <v>0</v>
      </c>
      <c r="EC22" s="222">
        <f t="shared" si="6"/>
        <v>0</v>
      </c>
      <c r="ED22" s="222">
        <f t="shared" si="7"/>
        <v>0</v>
      </c>
      <c r="EE22" s="222">
        <f t="shared" si="8"/>
        <v>190.08</v>
      </c>
      <c r="EF22" s="222">
        <f t="shared" si="9"/>
        <v>39.916800000000002</v>
      </c>
      <c r="EG22" s="222">
        <f t="shared" si="10"/>
        <v>229.99680000000001</v>
      </c>
    </row>
    <row r="23" spans="1:137" s="331" customFormat="1" ht="15.75">
      <c r="A23" s="253">
        <v>150759</v>
      </c>
      <c r="B23" s="232" t="s">
        <v>8</v>
      </c>
      <c r="C23" s="250">
        <v>42178</v>
      </c>
      <c r="D23" s="232" t="s">
        <v>391</v>
      </c>
      <c r="E23" s="231" t="s">
        <v>392</v>
      </c>
      <c r="F23" s="232">
        <v>7300</v>
      </c>
      <c r="G23" s="232" t="s">
        <v>299</v>
      </c>
      <c r="H23" s="255" t="s">
        <v>82</v>
      </c>
      <c r="I23" s="255" t="s">
        <v>82</v>
      </c>
      <c r="J23" s="255" t="s">
        <v>82</v>
      </c>
      <c r="K23" s="231" t="s">
        <v>392</v>
      </c>
      <c r="L23" s="232">
        <v>7300</v>
      </c>
      <c r="M23" s="232" t="s">
        <v>299</v>
      </c>
      <c r="N23" s="250">
        <v>42180</v>
      </c>
      <c r="O23" s="256"/>
      <c r="P23" s="256"/>
      <c r="Q23" s="232" t="s">
        <v>362</v>
      </c>
      <c r="R23" s="231" t="s">
        <v>362</v>
      </c>
      <c r="S23" s="231" t="s">
        <v>363</v>
      </c>
      <c r="T23" s="232">
        <v>7370</v>
      </c>
      <c r="U23" s="232" t="s">
        <v>364</v>
      </c>
      <c r="V23" s="300" t="s">
        <v>16</v>
      </c>
      <c r="W23" s="257" t="s">
        <v>153</v>
      </c>
      <c r="X23" s="301"/>
      <c r="Y23" s="255" t="s">
        <v>12</v>
      </c>
      <c r="Z23" s="307" t="s">
        <v>50</v>
      </c>
      <c r="AA23" s="303" t="s">
        <v>48</v>
      </c>
      <c r="AB23" s="269">
        <v>1</v>
      </c>
      <c r="AC23" s="309">
        <v>190.08264462809919</v>
      </c>
      <c r="AD23" s="226">
        <v>0</v>
      </c>
      <c r="AE23" s="226">
        <v>21</v>
      </c>
      <c r="AF23" s="267" t="s">
        <v>12</v>
      </c>
      <c r="AG23" s="269">
        <v>1</v>
      </c>
      <c r="AH23" s="272">
        <v>107.43801652892563</v>
      </c>
      <c r="AI23" s="226">
        <v>0</v>
      </c>
      <c r="AJ23" s="226">
        <v>21</v>
      </c>
      <c r="AK23" s="255" t="s">
        <v>12</v>
      </c>
      <c r="AL23" s="263">
        <v>0</v>
      </c>
      <c r="AM23" s="261">
        <v>0</v>
      </c>
      <c r="AN23" s="272">
        <v>0</v>
      </c>
      <c r="AO23" s="226">
        <v>0</v>
      </c>
      <c r="AP23" s="255" t="s">
        <v>12</v>
      </c>
      <c r="AQ23" s="271">
        <v>0</v>
      </c>
      <c r="AR23" s="272">
        <v>0</v>
      </c>
      <c r="AS23" s="272">
        <v>0</v>
      </c>
      <c r="AT23" s="226">
        <v>0</v>
      </c>
      <c r="AU23" s="255" t="s">
        <v>12</v>
      </c>
      <c r="AV23" s="255" t="s">
        <v>12</v>
      </c>
      <c r="AW23" s="267" t="s">
        <v>12</v>
      </c>
      <c r="AX23" s="255"/>
      <c r="AY23" s="255"/>
      <c r="AZ23" s="255"/>
      <c r="BA23" s="255"/>
      <c r="BB23" s="208" t="s">
        <v>345</v>
      </c>
      <c r="BC23" s="310">
        <v>42185</v>
      </c>
      <c r="BD23" s="220">
        <v>42185</v>
      </c>
      <c r="BE23" s="211">
        <v>297.52</v>
      </c>
      <c r="BF23" s="212">
        <v>360</v>
      </c>
      <c r="BG23" s="311"/>
      <c r="BH23" s="214">
        <v>1</v>
      </c>
      <c r="BI23" s="215">
        <v>1</v>
      </c>
      <c r="BJ23" s="214" t="s">
        <v>301</v>
      </c>
      <c r="BK23" s="298"/>
      <c r="BL23" s="232" t="s">
        <v>301</v>
      </c>
      <c r="BM23" s="255"/>
      <c r="BN23" s="232" t="s">
        <v>393</v>
      </c>
      <c r="BO23" s="232" t="s">
        <v>393</v>
      </c>
      <c r="BP23" s="232" t="s">
        <v>393</v>
      </c>
      <c r="BQ23" s="255"/>
      <c r="BR23" s="255"/>
      <c r="BS23" s="265">
        <f t="shared" si="0"/>
        <v>190.08264462809919</v>
      </c>
      <c r="BT23" s="266">
        <f t="shared" si="1"/>
        <v>107.43801652892563</v>
      </c>
      <c r="BU23" s="266">
        <f t="shared" si="2"/>
        <v>0</v>
      </c>
      <c r="BV23" s="266">
        <f t="shared" si="3"/>
        <v>0</v>
      </c>
      <c r="BW23" s="209">
        <v>42178</v>
      </c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 t="s">
        <v>12</v>
      </c>
      <c r="CM23" s="218"/>
      <c r="CN23" s="218"/>
      <c r="CO23" s="218"/>
      <c r="CP23" s="218"/>
      <c r="CQ23" s="218"/>
      <c r="CR23" s="218"/>
      <c r="CS23" s="218"/>
      <c r="CT23" s="219" t="s">
        <v>12</v>
      </c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218"/>
      <c r="DF23" s="218"/>
      <c r="DG23" s="218"/>
      <c r="DH23" s="218"/>
      <c r="DI23" s="220"/>
      <c r="DJ23" s="218"/>
      <c r="DK23" s="218"/>
      <c r="DL23" s="218"/>
      <c r="DM23" s="220"/>
      <c r="DN23" s="218"/>
      <c r="DO23" s="218"/>
      <c r="DP23" s="218"/>
      <c r="DQ23" s="218"/>
      <c r="DR23" s="218"/>
      <c r="DS23" s="218"/>
      <c r="DT23" s="220"/>
      <c r="DU23" s="221"/>
      <c r="DV23" s="218"/>
      <c r="DW23" s="218"/>
      <c r="DX23" s="218"/>
      <c r="DY23" s="221"/>
      <c r="DZ23" s="221"/>
      <c r="EA23" s="222">
        <f t="shared" si="4"/>
        <v>190.08264462809919</v>
      </c>
      <c r="EB23" s="222">
        <f t="shared" si="5"/>
        <v>107.43801652892563</v>
      </c>
      <c r="EC23" s="222">
        <f t="shared" si="6"/>
        <v>0</v>
      </c>
      <c r="ED23" s="222">
        <f t="shared" si="7"/>
        <v>0</v>
      </c>
      <c r="EE23" s="222">
        <f t="shared" si="8"/>
        <v>297.52066115702485</v>
      </c>
      <c r="EF23" s="222">
        <f t="shared" si="9"/>
        <v>62.479338842975217</v>
      </c>
      <c r="EG23" s="222">
        <f t="shared" si="10"/>
        <v>360.00000000000006</v>
      </c>
    </row>
    <row r="24" spans="1:137" s="331" customFormat="1" ht="15.75">
      <c r="A24" s="189">
        <v>150926</v>
      </c>
      <c r="B24" s="312" t="s">
        <v>7</v>
      </c>
      <c r="C24" s="313">
        <v>42227</v>
      </c>
      <c r="D24" s="312" t="s">
        <v>394</v>
      </c>
      <c r="E24" s="314" t="s">
        <v>395</v>
      </c>
      <c r="F24" s="192">
        <v>7180</v>
      </c>
      <c r="G24" s="312" t="s">
        <v>319</v>
      </c>
      <c r="H24" s="193" t="s">
        <v>82</v>
      </c>
      <c r="I24" s="194" t="s">
        <v>82</v>
      </c>
      <c r="J24" s="189" t="s">
        <v>82</v>
      </c>
      <c r="K24" s="314" t="s">
        <v>395</v>
      </c>
      <c r="L24" s="189">
        <v>7180</v>
      </c>
      <c r="M24" s="312" t="s">
        <v>319</v>
      </c>
      <c r="N24" s="313">
        <v>42228</v>
      </c>
      <c r="O24" s="197"/>
      <c r="P24" s="197"/>
      <c r="Q24" s="312" t="s">
        <v>317</v>
      </c>
      <c r="R24" s="314" t="s">
        <v>317</v>
      </c>
      <c r="S24" s="314" t="s">
        <v>318</v>
      </c>
      <c r="T24" s="192">
        <v>7180</v>
      </c>
      <c r="U24" s="312" t="s">
        <v>319</v>
      </c>
      <c r="V24" s="312" t="s">
        <v>16</v>
      </c>
      <c r="W24" s="315" t="s">
        <v>153</v>
      </c>
      <c r="X24" s="316"/>
      <c r="Y24" s="189" t="s">
        <v>12</v>
      </c>
      <c r="Z24" s="200" t="s">
        <v>50</v>
      </c>
      <c r="AA24" s="312" t="s">
        <v>48</v>
      </c>
      <c r="AB24" s="317">
        <v>1</v>
      </c>
      <c r="AC24" s="202">
        <v>190.08264462809919</v>
      </c>
      <c r="AD24" s="202">
        <v>0</v>
      </c>
      <c r="AE24" s="202">
        <v>21</v>
      </c>
      <c r="AF24" s="198" t="s">
        <v>12</v>
      </c>
      <c r="AG24" s="317">
        <v>1</v>
      </c>
      <c r="AH24" s="204">
        <v>107.43801652892563</v>
      </c>
      <c r="AI24" s="202">
        <v>0</v>
      </c>
      <c r="AJ24" s="202">
        <v>21</v>
      </c>
      <c r="AK24" s="189" t="s">
        <v>12</v>
      </c>
      <c r="AL24" s="317">
        <v>0</v>
      </c>
      <c r="AM24" s="204">
        <v>0</v>
      </c>
      <c r="AN24" s="202">
        <v>0</v>
      </c>
      <c r="AO24" s="202">
        <v>0</v>
      </c>
      <c r="AP24" s="189" t="s">
        <v>12</v>
      </c>
      <c r="AQ24" s="203">
        <v>0</v>
      </c>
      <c r="AR24" s="204">
        <v>0</v>
      </c>
      <c r="AS24" s="202">
        <v>0</v>
      </c>
      <c r="AT24" s="202">
        <v>0</v>
      </c>
      <c r="AU24" s="189" t="s">
        <v>12</v>
      </c>
      <c r="AV24" s="189" t="s">
        <v>12</v>
      </c>
      <c r="AW24" s="189" t="s">
        <v>12</v>
      </c>
      <c r="AX24" s="189"/>
      <c r="AY24" s="189"/>
      <c r="AZ24" s="189"/>
      <c r="BA24" s="193"/>
      <c r="BB24" s="18"/>
      <c r="BC24" s="280"/>
      <c r="BD24" s="280"/>
      <c r="BE24" s="281">
        <v>297.52</v>
      </c>
      <c r="BF24" s="282">
        <v>360</v>
      </c>
      <c r="BG24" s="189"/>
      <c r="BH24" s="1">
        <v>1</v>
      </c>
      <c r="BI24" s="1">
        <v>1</v>
      </c>
      <c r="BJ24" s="1"/>
      <c r="BK24" s="189"/>
      <c r="BL24" s="189" t="s">
        <v>301</v>
      </c>
      <c r="BM24" s="189"/>
      <c r="BN24" s="189" t="s">
        <v>393</v>
      </c>
      <c r="BO24" s="189" t="s">
        <v>12</v>
      </c>
      <c r="BP24" s="189" t="s">
        <v>12</v>
      </c>
      <c r="BQ24" s="189" t="s">
        <v>12</v>
      </c>
      <c r="BR24" s="189" t="s">
        <v>12</v>
      </c>
      <c r="BS24" s="318"/>
      <c r="BT24" s="318"/>
      <c r="BU24" s="318"/>
      <c r="BV24" s="318"/>
      <c r="BW24" s="319">
        <v>42227</v>
      </c>
      <c r="BX24" s="189" t="s">
        <v>49</v>
      </c>
      <c r="BY24" s="189" t="s">
        <v>12</v>
      </c>
      <c r="BZ24" s="189" t="s">
        <v>48</v>
      </c>
      <c r="CA24" s="189"/>
      <c r="CB24" s="189"/>
      <c r="CC24" s="189"/>
      <c r="CD24" s="189"/>
      <c r="CE24" s="189" t="s">
        <v>396</v>
      </c>
      <c r="CF24" s="189"/>
      <c r="CG24" s="189" t="s">
        <v>12</v>
      </c>
      <c r="CH24" s="189" t="s">
        <v>12</v>
      </c>
      <c r="CI24" s="189" t="s">
        <v>12</v>
      </c>
      <c r="CJ24" s="189" t="s">
        <v>12</v>
      </c>
      <c r="CK24" s="189" t="s">
        <v>397</v>
      </c>
      <c r="CL24" s="189" t="s">
        <v>398</v>
      </c>
      <c r="CM24" s="189" t="s">
        <v>12</v>
      </c>
      <c r="CN24" s="189" t="s">
        <v>12</v>
      </c>
      <c r="CO24" s="189" t="s">
        <v>12</v>
      </c>
      <c r="CP24" s="189"/>
      <c r="CQ24" s="189"/>
      <c r="CR24" s="189" t="s">
        <v>12</v>
      </c>
      <c r="CS24" s="189" t="s">
        <v>12</v>
      </c>
      <c r="CT24" s="189" t="s">
        <v>12</v>
      </c>
      <c r="CU24" s="189" t="s">
        <v>12</v>
      </c>
      <c r="CV24" s="189" t="s">
        <v>12</v>
      </c>
      <c r="CW24" s="189" t="s">
        <v>12</v>
      </c>
      <c r="CX24" s="189" t="s">
        <v>12</v>
      </c>
      <c r="CY24" s="189" t="s">
        <v>12</v>
      </c>
      <c r="CZ24" s="189" t="s">
        <v>12</v>
      </c>
      <c r="DA24" s="189" t="s">
        <v>48</v>
      </c>
      <c r="DB24" s="189" t="s">
        <v>48</v>
      </c>
      <c r="DC24" s="189" t="s">
        <v>48</v>
      </c>
      <c r="DD24" s="189" t="s">
        <v>48</v>
      </c>
      <c r="DE24" s="189" t="s">
        <v>48</v>
      </c>
      <c r="DF24" s="189" t="s">
        <v>48</v>
      </c>
      <c r="DG24" s="189" t="s">
        <v>49</v>
      </c>
      <c r="DH24" s="189"/>
      <c r="DI24" s="280" t="s">
        <v>399</v>
      </c>
      <c r="DJ24" s="189"/>
      <c r="DK24" s="189" t="s">
        <v>48</v>
      </c>
      <c r="DL24" s="189"/>
      <c r="DM24" s="280" t="s">
        <v>400</v>
      </c>
      <c r="DN24" s="189"/>
      <c r="DO24" s="189"/>
      <c r="DP24" s="189" t="s">
        <v>48</v>
      </c>
      <c r="DQ24" s="189"/>
      <c r="DR24" s="189" t="s">
        <v>48</v>
      </c>
      <c r="DS24" s="189" t="s">
        <v>48</v>
      </c>
      <c r="DT24" s="280" t="s">
        <v>400</v>
      </c>
      <c r="DU24" s="223" t="s">
        <v>401</v>
      </c>
      <c r="DV24" s="189"/>
      <c r="DW24" s="189" t="s">
        <v>48</v>
      </c>
      <c r="DX24" s="189"/>
      <c r="DY24" s="223" t="s">
        <v>400</v>
      </c>
      <c r="DZ24" s="223" t="s">
        <v>402</v>
      </c>
      <c r="EA24" s="222">
        <f t="shared" si="4"/>
        <v>190.08264462809919</v>
      </c>
      <c r="EB24" s="222">
        <f t="shared" si="5"/>
        <v>107.43801652892563</v>
      </c>
      <c r="EC24" s="222">
        <f t="shared" si="6"/>
        <v>0</v>
      </c>
      <c r="ED24" s="222">
        <f t="shared" si="7"/>
        <v>0</v>
      </c>
      <c r="EE24" s="222">
        <f t="shared" si="8"/>
        <v>297.52066115702485</v>
      </c>
      <c r="EF24" s="222">
        <f t="shared" si="9"/>
        <v>62.479338842975217</v>
      </c>
      <c r="EG24" s="222">
        <f t="shared" si="10"/>
        <v>360.00000000000006</v>
      </c>
    </row>
    <row r="25" spans="1:137" s="331" customFormat="1" ht="15.75">
      <c r="A25" s="189">
        <v>150929</v>
      </c>
      <c r="B25" s="312" t="s">
        <v>8</v>
      </c>
      <c r="C25" s="313">
        <v>42228</v>
      </c>
      <c r="D25" s="312" t="s">
        <v>403</v>
      </c>
      <c r="E25" s="314" t="s">
        <v>404</v>
      </c>
      <c r="F25" s="192">
        <v>7370</v>
      </c>
      <c r="G25" s="312" t="s">
        <v>364</v>
      </c>
      <c r="H25" s="193" t="s">
        <v>405</v>
      </c>
      <c r="I25" s="194" t="s">
        <v>82</v>
      </c>
      <c r="J25" s="189" t="s">
        <v>82</v>
      </c>
      <c r="K25" s="314" t="s">
        <v>404</v>
      </c>
      <c r="L25" s="189">
        <v>7370</v>
      </c>
      <c r="M25" s="312" t="s">
        <v>364</v>
      </c>
      <c r="N25" s="313">
        <v>42230</v>
      </c>
      <c r="O25" s="197"/>
      <c r="P25" s="197"/>
      <c r="Q25" s="312" t="s">
        <v>362</v>
      </c>
      <c r="R25" s="314" t="s">
        <v>362</v>
      </c>
      <c r="S25" s="314" t="s">
        <v>363</v>
      </c>
      <c r="T25" s="192">
        <v>7370</v>
      </c>
      <c r="U25" s="312" t="s">
        <v>364</v>
      </c>
      <c r="V25" s="312" t="s">
        <v>16</v>
      </c>
      <c r="W25" s="320" t="s">
        <v>153</v>
      </c>
      <c r="X25" s="316"/>
      <c r="Y25" s="189" t="s">
        <v>12</v>
      </c>
      <c r="Z25" s="200" t="s">
        <v>50</v>
      </c>
      <c r="AA25" s="312" t="s">
        <v>49</v>
      </c>
      <c r="AB25" s="317">
        <v>1</v>
      </c>
      <c r="AC25" s="202">
        <v>190.08264462809919</v>
      </c>
      <c r="AD25" s="202">
        <v>0</v>
      </c>
      <c r="AE25" s="202">
        <v>21</v>
      </c>
      <c r="AF25" s="198" t="s">
        <v>12</v>
      </c>
      <c r="AG25" s="317">
        <v>0</v>
      </c>
      <c r="AH25" s="204">
        <v>0</v>
      </c>
      <c r="AI25" s="202">
        <v>0</v>
      </c>
      <c r="AJ25" s="202">
        <v>0</v>
      </c>
      <c r="AK25" s="189" t="s">
        <v>12</v>
      </c>
      <c r="AL25" s="317">
        <v>0</v>
      </c>
      <c r="AM25" s="204">
        <v>0</v>
      </c>
      <c r="AN25" s="202">
        <v>0</v>
      </c>
      <c r="AO25" s="202">
        <v>0</v>
      </c>
      <c r="AP25" s="189" t="s">
        <v>12</v>
      </c>
      <c r="AQ25" s="203">
        <v>0</v>
      </c>
      <c r="AR25" s="204">
        <v>0</v>
      </c>
      <c r="AS25" s="202">
        <v>0</v>
      </c>
      <c r="AT25" s="202">
        <v>0</v>
      </c>
      <c r="AU25" s="189" t="s">
        <v>12</v>
      </c>
      <c r="AV25" s="189" t="s">
        <v>12</v>
      </c>
      <c r="AW25" s="189" t="s">
        <v>12</v>
      </c>
      <c r="AX25" s="189"/>
      <c r="AY25" s="189"/>
      <c r="AZ25" s="189"/>
      <c r="BA25" s="193"/>
      <c r="BB25" s="18"/>
      <c r="BC25" s="280"/>
      <c r="BD25" s="321"/>
      <c r="BE25" s="282">
        <v>190.08</v>
      </c>
      <c r="BF25" s="282">
        <v>230</v>
      </c>
      <c r="BG25" s="189"/>
      <c r="BH25" s="1">
        <v>1</v>
      </c>
      <c r="BI25" s="1"/>
      <c r="BJ25" s="1"/>
      <c r="BK25" s="189"/>
      <c r="BL25" s="189"/>
      <c r="BM25" s="189"/>
      <c r="BN25" s="189"/>
      <c r="BO25" s="189"/>
      <c r="BP25" s="189"/>
      <c r="BQ25" s="189"/>
      <c r="BR25" s="189"/>
      <c r="BS25" s="318"/>
      <c r="BT25" s="318"/>
      <c r="BU25" s="318"/>
      <c r="BV25" s="318"/>
      <c r="BW25" s="280">
        <v>42228</v>
      </c>
      <c r="BX25" s="189"/>
      <c r="BY25" s="189"/>
      <c r="BZ25" s="189"/>
      <c r="CA25" s="189"/>
      <c r="CB25" s="189"/>
      <c r="CC25" s="189"/>
      <c r="CD25" s="189"/>
      <c r="CE25" s="189"/>
      <c r="CF25" s="189"/>
      <c r="CG25" s="189"/>
      <c r="CH25" s="189"/>
      <c r="CI25" s="189"/>
      <c r="CJ25" s="189"/>
      <c r="CK25" s="189"/>
      <c r="CL25" s="189" t="s">
        <v>406</v>
      </c>
      <c r="CM25" s="189"/>
      <c r="CN25" s="189"/>
      <c r="CO25" s="189"/>
      <c r="CP25" s="189"/>
      <c r="CQ25" s="189"/>
      <c r="CR25" s="189"/>
      <c r="CS25" s="189"/>
      <c r="CT25" s="189" t="s">
        <v>12</v>
      </c>
      <c r="CU25" s="189"/>
      <c r="CV25" s="189"/>
      <c r="CW25" s="189"/>
      <c r="CX25" s="189"/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280"/>
      <c r="DJ25" s="189"/>
      <c r="DK25" s="189"/>
      <c r="DL25" s="189"/>
      <c r="DM25" s="280"/>
      <c r="DN25" s="189"/>
      <c r="DO25" s="189"/>
      <c r="DP25" s="189"/>
      <c r="DQ25" s="189"/>
      <c r="DR25" s="189"/>
      <c r="DS25" s="189"/>
      <c r="DT25" s="280"/>
      <c r="DU25" s="223"/>
      <c r="DV25" s="189"/>
      <c r="DW25" s="189"/>
      <c r="DX25" s="189"/>
      <c r="DY25" s="223"/>
      <c r="DZ25" s="223"/>
      <c r="EA25" s="222">
        <f t="shared" si="4"/>
        <v>190.08264462809919</v>
      </c>
      <c r="EB25" s="222">
        <f t="shared" si="5"/>
        <v>0</v>
      </c>
      <c r="EC25" s="222">
        <f t="shared" si="6"/>
        <v>0</v>
      </c>
      <c r="ED25" s="222">
        <f t="shared" si="7"/>
        <v>0</v>
      </c>
      <c r="EE25" s="222">
        <f t="shared" si="8"/>
        <v>190.08264462809919</v>
      </c>
      <c r="EF25" s="222">
        <f t="shared" si="9"/>
        <v>39.917355371900825</v>
      </c>
      <c r="EG25" s="222">
        <f t="shared" si="10"/>
        <v>230</v>
      </c>
    </row>
    <row r="26" spans="1:137" s="332" customFormat="1" ht="16.5" customHeight="1">
      <c r="A26" s="189">
        <v>150966</v>
      </c>
      <c r="B26" s="312" t="s">
        <v>8</v>
      </c>
      <c r="C26" s="322">
        <v>42241</v>
      </c>
      <c r="D26" s="312" t="s">
        <v>407</v>
      </c>
      <c r="E26" s="314" t="s">
        <v>408</v>
      </c>
      <c r="F26" s="192">
        <v>7390</v>
      </c>
      <c r="G26" s="312" t="s">
        <v>367</v>
      </c>
      <c r="H26" s="193" t="s">
        <v>409</v>
      </c>
      <c r="I26" s="194" t="s">
        <v>82</v>
      </c>
      <c r="J26" s="189" t="s">
        <v>82</v>
      </c>
      <c r="K26" s="314" t="s">
        <v>408</v>
      </c>
      <c r="L26" s="189">
        <v>7390</v>
      </c>
      <c r="M26" s="312" t="s">
        <v>367</v>
      </c>
      <c r="N26" s="322">
        <v>42242</v>
      </c>
      <c r="O26" s="323"/>
      <c r="P26" s="323"/>
      <c r="Q26" s="312" t="s">
        <v>297</v>
      </c>
      <c r="R26" s="314" t="s">
        <v>297</v>
      </c>
      <c r="S26" s="314" t="s">
        <v>298</v>
      </c>
      <c r="T26" s="192">
        <v>7300</v>
      </c>
      <c r="U26" s="312" t="s">
        <v>299</v>
      </c>
      <c r="V26" s="312" t="s">
        <v>16</v>
      </c>
      <c r="W26" s="315" t="s">
        <v>153</v>
      </c>
      <c r="X26" s="199"/>
      <c r="Y26" s="189" t="s">
        <v>12</v>
      </c>
      <c r="Z26" s="200" t="s">
        <v>50</v>
      </c>
      <c r="AA26" s="312" t="s">
        <v>49</v>
      </c>
      <c r="AB26" s="317">
        <v>1</v>
      </c>
      <c r="AC26" s="324">
        <v>190.08264462809919</v>
      </c>
      <c r="AD26" s="324">
        <v>0</v>
      </c>
      <c r="AE26" s="324">
        <v>21</v>
      </c>
      <c r="AF26" s="198" t="s">
        <v>12</v>
      </c>
      <c r="AG26" s="317">
        <v>0</v>
      </c>
      <c r="AH26" s="318">
        <v>0</v>
      </c>
      <c r="AI26" s="324">
        <v>0</v>
      </c>
      <c r="AJ26" s="324">
        <v>0</v>
      </c>
      <c r="AK26" s="189" t="s">
        <v>12</v>
      </c>
      <c r="AL26" s="317">
        <v>0</v>
      </c>
      <c r="AM26" s="318">
        <v>0</v>
      </c>
      <c r="AN26" s="324">
        <v>0</v>
      </c>
      <c r="AO26" s="324">
        <v>0</v>
      </c>
      <c r="AP26" s="189" t="s">
        <v>12</v>
      </c>
      <c r="AQ26" s="203">
        <v>0</v>
      </c>
      <c r="AR26" s="318">
        <v>0</v>
      </c>
      <c r="AS26" s="324">
        <v>0</v>
      </c>
      <c r="AT26" s="324">
        <v>0</v>
      </c>
      <c r="AU26" s="189" t="s">
        <v>12</v>
      </c>
      <c r="AV26" s="189" t="s">
        <v>12</v>
      </c>
      <c r="AW26" s="189" t="s">
        <v>12</v>
      </c>
      <c r="AX26" s="189"/>
      <c r="AY26" s="189"/>
      <c r="AZ26" s="189"/>
      <c r="BA26" s="193"/>
      <c r="BB26" s="215" t="s">
        <v>153</v>
      </c>
      <c r="BC26" s="280">
        <v>42244</v>
      </c>
      <c r="BD26" s="280">
        <v>42244</v>
      </c>
      <c r="BE26" s="212">
        <v>190.08</v>
      </c>
      <c r="BF26" s="212">
        <v>230</v>
      </c>
      <c r="BG26" s="189"/>
      <c r="BH26" s="1">
        <v>1</v>
      </c>
      <c r="BI26" s="1"/>
      <c r="BJ26" s="1"/>
      <c r="BK26" s="189"/>
      <c r="BL26" s="189" t="s">
        <v>301</v>
      </c>
      <c r="BM26" s="189"/>
      <c r="BN26" s="189" t="s">
        <v>393</v>
      </c>
      <c r="BO26" s="189" t="s">
        <v>393</v>
      </c>
      <c r="BP26" s="189" t="s">
        <v>393</v>
      </c>
      <c r="BQ26" s="189" t="s">
        <v>393</v>
      </c>
      <c r="BR26" s="189" t="s">
        <v>410</v>
      </c>
      <c r="BS26" s="318"/>
      <c r="BT26" s="318"/>
      <c r="BU26" s="318"/>
      <c r="BV26" s="318"/>
      <c r="BW26" s="280">
        <v>42242</v>
      </c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 t="s">
        <v>411</v>
      </c>
      <c r="CM26" s="189"/>
      <c r="CN26" s="189"/>
      <c r="CO26" s="189"/>
      <c r="CP26" s="189"/>
      <c r="CQ26" s="189"/>
      <c r="CR26" s="189"/>
      <c r="CS26" s="189"/>
      <c r="CT26" s="189" t="s">
        <v>12</v>
      </c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280"/>
      <c r="DJ26" s="189"/>
      <c r="DK26" s="189"/>
      <c r="DL26" s="189"/>
      <c r="DM26" s="280"/>
      <c r="DN26" s="189"/>
      <c r="DO26" s="189"/>
      <c r="DP26" s="189"/>
      <c r="DQ26" s="189"/>
      <c r="DR26" s="189"/>
      <c r="DS26" s="189"/>
      <c r="DT26" s="280"/>
      <c r="DU26" s="223"/>
      <c r="DV26" s="189"/>
      <c r="DW26" s="189"/>
      <c r="DX26" s="189"/>
      <c r="DY26" s="223"/>
      <c r="DZ26" s="223"/>
      <c r="EA26" s="222">
        <f t="shared" si="4"/>
        <v>190.08264462809919</v>
      </c>
      <c r="EB26" s="222">
        <f t="shared" si="5"/>
        <v>0</v>
      </c>
      <c r="EC26" s="222">
        <f t="shared" si="6"/>
        <v>0</v>
      </c>
      <c r="ED26" s="222">
        <f t="shared" si="7"/>
        <v>0</v>
      </c>
      <c r="EE26" s="222">
        <f t="shared" si="8"/>
        <v>190.08264462809919</v>
      </c>
      <c r="EF26" s="222">
        <f t="shared" si="9"/>
        <v>39.917355371900825</v>
      </c>
      <c r="EG26" s="222">
        <f t="shared" si="10"/>
        <v>230</v>
      </c>
    </row>
    <row r="27" spans="1:137" s="332" customFormat="1" ht="15.75">
      <c r="A27" s="189">
        <v>150990</v>
      </c>
      <c r="B27" s="312" t="s">
        <v>8</v>
      </c>
      <c r="C27" s="322">
        <v>42248</v>
      </c>
      <c r="D27" s="312" t="s">
        <v>412</v>
      </c>
      <c r="E27" s="314" t="s">
        <v>413</v>
      </c>
      <c r="F27" s="192">
        <v>7370</v>
      </c>
      <c r="G27" s="312" t="s">
        <v>414</v>
      </c>
      <c r="H27" s="193" t="s">
        <v>415</v>
      </c>
      <c r="I27" s="194" t="s">
        <v>82</v>
      </c>
      <c r="J27" s="189" t="s">
        <v>416</v>
      </c>
      <c r="K27" s="314" t="s">
        <v>413</v>
      </c>
      <c r="L27" s="189">
        <v>7370</v>
      </c>
      <c r="M27" s="312" t="s">
        <v>414</v>
      </c>
      <c r="N27" s="322">
        <v>42249</v>
      </c>
      <c r="O27" s="323"/>
      <c r="P27" s="323"/>
      <c r="Q27" s="312" t="s">
        <v>362</v>
      </c>
      <c r="R27" s="314" t="s">
        <v>362</v>
      </c>
      <c r="S27" s="314" t="s">
        <v>363</v>
      </c>
      <c r="T27" s="192">
        <v>7370</v>
      </c>
      <c r="U27" s="312" t="s">
        <v>364</v>
      </c>
      <c r="V27" s="312" t="s">
        <v>16</v>
      </c>
      <c r="W27" s="315" t="s">
        <v>153</v>
      </c>
      <c r="X27" s="199"/>
      <c r="Y27" s="189" t="s">
        <v>12</v>
      </c>
      <c r="Z27" s="200" t="s">
        <v>50</v>
      </c>
      <c r="AA27" s="312" t="s">
        <v>48</v>
      </c>
      <c r="AB27" s="317">
        <v>1</v>
      </c>
      <c r="AC27" s="324">
        <v>190.08264462809919</v>
      </c>
      <c r="AD27" s="324">
        <v>0</v>
      </c>
      <c r="AE27" s="324">
        <v>21</v>
      </c>
      <c r="AF27" s="198" t="s">
        <v>12</v>
      </c>
      <c r="AG27" s="317">
        <v>0</v>
      </c>
      <c r="AH27" s="318">
        <v>0</v>
      </c>
      <c r="AI27" s="324">
        <v>0</v>
      </c>
      <c r="AJ27" s="324">
        <v>0</v>
      </c>
      <c r="AK27" s="189" t="s">
        <v>12</v>
      </c>
      <c r="AL27" s="317">
        <v>0</v>
      </c>
      <c r="AM27" s="318">
        <v>0</v>
      </c>
      <c r="AN27" s="324">
        <v>0</v>
      </c>
      <c r="AO27" s="324">
        <v>0</v>
      </c>
      <c r="AP27" s="189" t="s">
        <v>12</v>
      </c>
      <c r="AQ27" s="203">
        <v>0</v>
      </c>
      <c r="AR27" s="318">
        <v>0</v>
      </c>
      <c r="AS27" s="324">
        <v>0</v>
      </c>
      <c r="AT27" s="324">
        <v>0</v>
      </c>
      <c r="AU27" s="189" t="s">
        <v>12</v>
      </c>
      <c r="AV27" s="189" t="s">
        <v>12</v>
      </c>
      <c r="AW27" s="189" t="s">
        <v>12</v>
      </c>
      <c r="AX27" s="189"/>
      <c r="AY27" s="189"/>
      <c r="AZ27" s="189"/>
      <c r="BA27" s="193"/>
      <c r="BB27" s="18"/>
      <c r="BC27" s="280"/>
      <c r="BD27" s="280"/>
      <c r="BE27" s="259"/>
      <c r="BF27" s="259"/>
      <c r="BG27" s="189"/>
      <c r="BH27" s="1"/>
      <c r="BI27" s="1"/>
      <c r="BJ27" s="1"/>
      <c r="BK27" s="189"/>
      <c r="BL27" s="189" t="s">
        <v>12</v>
      </c>
      <c r="BM27" s="189"/>
      <c r="BN27" s="189" t="s">
        <v>12</v>
      </c>
      <c r="BO27" s="189" t="s">
        <v>12</v>
      </c>
      <c r="BP27" s="189" t="s">
        <v>12</v>
      </c>
      <c r="BQ27" s="189" t="s">
        <v>12</v>
      </c>
      <c r="BR27" s="189" t="s">
        <v>12</v>
      </c>
      <c r="BS27" s="318"/>
      <c r="BT27" s="318"/>
      <c r="BU27" s="318"/>
      <c r="BV27" s="318"/>
      <c r="BW27" s="280">
        <v>42248</v>
      </c>
      <c r="BX27" s="189" t="s">
        <v>48</v>
      </c>
      <c r="BY27" s="189" t="s">
        <v>417</v>
      </c>
      <c r="BZ27" s="189" t="s">
        <v>49</v>
      </c>
      <c r="CA27" s="189"/>
      <c r="CB27" s="189"/>
      <c r="CC27" s="189"/>
      <c r="CD27" s="189"/>
      <c r="CE27" s="189" t="s">
        <v>396</v>
      </c>
      <c r="CF27" s="189"/>
      <c r="CG27" s="189" t="s">
        <v>418</v>
      </c>
      <c r="CH27" s="189" t="s">
        <v>415</v>
      </c>
      <c r="CI27" s="189" t="s">
        <v>12</v>
      </c>
      <c r="CJ27" s="189" t="s">
        <v>396</v>
      </c>
      <c r="CK27" s="189" t="s">
        <v>397</v>
      </c>
      <c r="CL27" s="189" t="s">
        <v>398</v>
      </c>
      <c r="CM27" s="189" t="s">
        <v>419</v>
      </c>
      <c r="CN27" s="189" t="s">
        <v>420</v>
      </c>
      <c r="CO27" s="189" t="s">
        <v>12</v>
      </c>
      <c r="CP27" s="189"/>
      <c r="CQ27" s="189"/>
      <c r="CR27" s="189" t="s">
        <v>12</v>
      </c>
      <c r="CS27" s="189" t="s">
        <v>12</v>
      </c>
      <c r="CT27" s="189" t="s">
        <v>12</v>
      </c>
      <c r="CU27" s="189" t="s">
        <v>12</v>
      </c>
      <c r="CV27" s="189" t="s">
        <v>12</v>
      </c>
      <c r="CW27" s="189" t="s">
        <v>12</v>
      </c>
      <c r="CX27" s="189" t="s">
        <v>12</v>
      </c>
      <c r="CY27" s="280" t="s">
        <v>12</v>
      </c>
      <c r="CZ27" s="189" t="s">
        <v>12</v>
      </c>
      <c r="DA27" s="189" t="s">
        <v>48</v>
      </c>
      <c r="DB27" s="189" t="s">
        <v>48</v>
      </c>
      <c r="DC27" s="189" t="s">
        <v>48</v>
      </c>
      <c r="DD27" s="189" t="s">
        <v>48</v>
      </c>
      <c r="DE27" s="189" t="s">
        <v>49</v>
      </c>
      <c r="DF27" s="189" t="s">
        <v>48</v>
      </c>
      <c r="DG27" s="189" t="s">
        <v>49</v>
      </c>
      <c r="DH27" s="189"/>
      <c r="DI27" s="280" t="s">
        <v>12</v>
      </c>
      <c r="DJ27" s="189"/>
      <c r="DK27" s="189" t="s">
        <v>48</v>
      </c>
      <c r="DL27" s="189"/>
      <c r="DM27" s="280">
        <v>42251</v>
      </c>
      <c r="DN27" s="189"/>
      <c r="DO27" s="189"/>
      <c r="DP27" s="189" t="s">
        <v>48</v>
      </c>
      <c r="DQ27" s="189"/>
      <c r="DR27" s="189" t="s">
        <v>48</v>
      </c>
      <c r="DS27" s="189" t="s">
        <v>48</v>
      </c>
      <c r="DT27" s="280">
        <v>42251</v>
      </c>
      <c r="DU27" s="223">
        <v>42251</v>
      </c>
      <c r="DV27" s="189"/>
      <c r="DW27" s="189" t="s">
        <v>12</v>
      </c>
      <c r="DX27" s="189"/>
      <c r="DY27" s="223" t="s">
        <v>12</v>
      </c>
      <c r="DZ27" s="223" t="s">
        <v>12</v>
      </c>
      <c r="EA27" s="222">
        <f t="shared" si="4"/>
        <v>190.08264462809919</v>
      </c>
      <c r="EB27" s="222">
        <f t="shared" si="5"/>
        <v>0</v>
      </c>
      <c r="EC27" s="222">
        <f t="shared" si="6"/>
        <v>0</v>
      </c>
      <c r="ED27" s="222">
        <f t="shared" si="7"/>
        <v>0</v>
      </c>
      <c r="EE27" s="222">
        <f t="shared" si="8"/>
        <v>190.08264462809919</v>
      </c>
      <c r="EF27" s="222">
        <f t="shared" si="9"/>
        <v>39.917355371900825</v>
      </c>
      <c r="EG27" s="222">
        <f t="shared" si="10"/>
        <v>230</v>
      </c>
    </row>
    <row r="28" spans="1:137" s="331" customFormat="1" ht="15.75">
      <c r="A28" s="189">
        <v>151006</v>
      </c>
      <c r="B28" s="325" t="s">
        <v>8</v>
      </c>
      <c r="C28" s="313">
        <v>42251</v>
      </c>
      <c r="D28" s="312" t="s">
        <v>421</v>
      </c>
      <c r="E28" s="314" t="s">
        <v>422</v>
      </c>
      <c r="F28" s="192">
        <v>7322</v>
      </c>
      <c r="G28" s="325" t="s">
        <v>423</v>
      </c>
      <c r="H28" s="193" t="s">
        <v>82</v>
      </c>
      <c r="I28" s="194" t="s">
        <v>82</v>
      </c>
      <c r="J28" s="189" t="s">
        <v>82</v>
      </c>
      <c r="K28" s="314" t="s">
        <v>422</v>
      </c>
      <c r="L28" s="189">
        <v>7322</v>
      </c>
      <c r="M28" s="325" t="s">
        <v>423</v>
      </c>
      <c r="N28" s="313">
        <v>42254</v>
      </c>
      <c r="O28" s="197"/>
      <c r="P28" s="197"/>
      <c r="Q28" s="312" t="s">
        <v>311</v>
      </c>
      <c r="R28" s="314" t="s">
        <v>311</v>
      </c>
      <c r="S28" s="314" t="s">
        <v>312</v>
      </c>
      <c r="T28" s="192">
        <v>7322</v>
      </c>
      <c r="U28" s="312" t="s">
        <v>423</v>
      </c>
      <c r="V28" s="312" t="s">
        <v>16</v>
      </c>
      <c r="W28" s="312" t="s">
        <v>153</v>
      </c>
      <c r="X28" s="199"/>
      <c r="Y28" s="189" t="s">
        <v>12</v>
      </c>
      <c r="Z28" s="200" t="s">
        <v>50</v>
      </c>
      <c r="AA28" s="312" t="s">
        <v>48</v>
      </c>
      <c r="AB28" s="317">
        <v>1</v>
      </c>
      <c r="AC28" s="202">
        <v>190.08264462809919</v>
      </c>
      <c r="AD28" s="202">
        <v>0</v>
      </c>
      <c r="AE28" s="202">
        <v>21</v>
      </c>
      <c r="AF28" s="198" t="s">
        <v>12</v>
      </c>
      <c r="AG28" s="317">
        <v>0</v>
      </c>
      <c r="AH28" s="204">
        <v>0</v>
      </c>
      <c r="AI28" s="202">
        <v>0</v>
      </c>
      <c r="AJ28" s="202">
        <v>0</v>
      </c>
      <c r="AK28" s="189" t="s">
        <v>12</v>
      </c>
      <c r="AL28" s="317">
        <v>0</v>
      </c>
      <c r="AM28" s="204">
        <v>0</v>
      </c>
      <c r="AN28" s="202">
        <v>0</v>
      </c>
      <c r="AO28" s="202">
        <v>0</v>
      </c>
      <c r="AP28" s="205" t="s">
        <v>12</v>
      </c>
      <c r="AQ28" s="203">
        <v>0</v>
      </c>
      <c r="AR28" s="204">
        <v>0</v>
      </c>
      <c r="AS28" s="202">
        <v>0</v>
      </c>
      <c r="AT28" s="202">
        <v>0</v>
      </c>
      <c r="AU28" s="205" t="s">
        <v>12</v>
      </c>
      <c r="AV28" s="205" t="s">
        <v>12</v>
      </c>
      <c r="AW28" s="205" t="s">
        <v>12</v>
      </c>
      <c r="AX28" s="195"/>
      <c r="AY28" s="195"/>
      <c r="AZ28" s="195"/>
      <c r="BA28" s="207"/>
      <c r="BB28" s="149"/>
      <c r="BC28" s="310"/>
      <c r="BD28" s="280"/>
      <c r="BE28" s="255"/>
      <c r="BF28" s="255"/>
      <c r="BG28" s="195"/>
      <c r="BH28" s="9"/>
      <c r="BI28" s="9"/>
      <c r="BJ28" s="9"/>
      <c r="BK28" s="195"/>
      <c r="BL28" s="195" t="s">
        <v>12</v>
      </c>
      <c r="BM28" s="195"/>
      <c r="BN28" s="195" t="s">
        <v>48</v>
      </c>
      <c r="BO28" s="195" t="s">
        <v>12</v>
      </c>
      <c r="BP28" s="195" t="s">
        <v>48</v>
      </c>
      <c r="BQ28" s="195" t="s">
        <v>12</v>
      </c>
      <c r="BR28" s="195" t="s">
        <v>424</v>
      </c>
      <c r="BS28" s="266"/>
      <c r="BT28" s="266"/>
      <c r="BU28" s="266"/>
      <c r="BV28" s="266"/>
      <c r="BW28" s="310">
        <v>42251</v>
      </c>
      <c r="BX28" s="195" t="s">
        <v>49</v>
      </c>
      <c r="BY28" s="195" t="s">
        <v>12</v>
      </c>
      <c r="BZ28" s="195" t="s">
        <v>49</v>
      </c>
      <c r="CA28" s="195"/>
      <c r="CB28" s="195"/>
      <c r="CC28" s="195"/>
      <c r="CD28" s="195"/>
      <c r="CE28" s="195" t="s">
        <v>396</v>
      </c>
      <c r="CF28" s="195"/>
      <c r="CG28" s="195" t="s">
        <v>425</v>
      </c>
      <c r="CH28" s="195" t="s">
        <v>426</v>
      </c>
      <c r="CI28" s="195" t="s">
        <v>12</v>
      </c>
      <c r="CJ28" s="195" t="s">
        <v>396</v>
      </c>
      <c r="CK28" s="195" t="s">
        <v>397</v>
      </c>
      <c r="CL28" s="195" t="s">
        <v>427</v>
      </c>
      <c r="CM28" s="195" t="s">
        <v>419</v>
      </c>
      <c r="CN28" s="195" t="s">
        <v>12</v>
      </c>
      <c r="CO28" s="195" t="s">
        <v>12</v>
      </c>
      <c r="CP28" s="195"/>
      <c r="CQ28" s="195"/>
      <c r="CR28" s="195" t="s">
        <v>12</v>
      </c>
      <c r="CS28" s="195" t="s">
        <v>12</v>
      </c>
      <c r="CT28" s="189" t="s">
        <v>12</v>
      </c>
      <c r="CU28" s="195" t="s">
        <v>12</v>
      </c>
      <c r="CV28" s="195" t="s">
        <v>12</v>
      </c>
      <c r="CW28" s="195" t="s">
        <v>12</v>
      </c>
      <c r="CX28" s="195" t="s">
        <v>12</v>
      </c>
      <c r="CY28" s="310" t="s">
        <v>12</v>
      </c>
      <c r="CZ28" s="195" t="s">
        <v>12</v>
      </c>
      <c r="DA28" s="195" t="s">
        <v>48</v>
      </c>
      <c r="DB28" s="195" t="s">
        <v>48</v>
      </c>
      <c r="DC28" s="195" t="s">
        <v>48</v>
      </c>
      <c r="DD28" s="195" t="s">
        <v>48</v>
      </c>
      <c r="DE28" s="195" t="s">
        <v>49</v>
      </c>
      <c r="DF28" s="195" t="s">
        <v>48</v>
      </c>
      <c r="DG28" s="195" t="s">
        <v>49</v>
      </c>
      <c r="DH28" s="195"/>
      <c r="DI28" s="310" t="s">
        <v>12</v>
      </c>
      <c r="DJ28" s="195" t="s">
        <v>12</v>
      </c>
      <c r="DK28" s="195" t="s">
        <v>48</v>
      </c>
      <c r="DL28" s="195"/>
      <c r="DM28" s="310" t="s">
        <v>428</v>
      </c>
      <c r="DN28" s="195"/>
      <c r="DO28" s="195"/>
      <c r="DP28" s="195" t="s">
        <v>48</v>
      </c>
      <c r="DQ28" s="195"/>
      <c r="DR28" s="195" t="s">
        <v>48</v>
      </c>
      <c r="DS28" s="195" t="s">
        <v>48</v>
      </c>
      <c r="DT28" s="310" t="s">
        <v>428</v>
      </c>
      <c r="DU28" s="223" t="s">
        <v>12</v>
      </c>
      <c r="DV28" s="195"/>
      <c r="DW28" s="195" t="s">
        <v>12</v>
      </c>
      <c r="DX28" s="195"/>
      <c r="DY28" s="223" t="s">
        <v>12</v>
      </c>
      <c r="DZ28" s="223" t="s">
        <v>12</v>
      </c>
      <c r="EA28" s="222">
        <f t="shared" si="4"/>
        <v>190.08264462809919</v>
      </c>
      <c r="EB28" s="222">
        <f t="shared" si="5"/>
        <v>0</v>
      </c>
      <c r="EC28" s="222">
        <f t="shared" si="6"/>
        <v>0</v>
      </c>
      <c r="ED28" s="222">
        <f t="shared" si="7"/>
        <v>0</v>
      </c>
      <c r="EE28" s="222">
        <f t="shared" si="8"/>
        <v>190.08264462809919</v>
      </c>
      <c r="EF28" s="222">
        <f t="shared" si="9"/>
        <v>39.917355371900825</v>
      </c>
      <c r="EG28" s="222">
        <f t="shared" si="10"/>
        <v>230</v>
      </c>
    </row>
    <row r="29" spans="1:137" s="331" customFormat="1" ht="16.5" thickBot="1">
      <c r="A29" s="189">
        <v>151008</v>
      </c>
      <c r="B29" s="312" t="s">
        <v>7</v>
      </c>
      <c r="C29" s="313">
        <v>42227</v>
      </c>
      <c r="D29" s="312" t="s">
        <v>429</v>
      </c>
      <c r="E29" s="314" t="s">
        <v>430</v>
      </c>
      <c r="F29" s="192">
        <v>7180</v>
      </c>
      <c r="G29" s="312" t="s">
        <v>319</v>
      </c>
      <c r="H29" s="193" t="s">
        <v>82</v>
      </c>
      <c r="I29" s="194" t="s">
        <v>82</v>
      </c>
      <c r="J29" s="189" t="s">
        <v>82</v>
      </c>
      <c r="K29" s="314" t="s">
        <v>430</v>
      </c>
      <c r="L29" s="192">
        <v>7180</v>
      </c>
      <c r="M29" s="312" t="s">
        <v>319</v>
      </c>
      <c r="N29" s="313">
        <v>42255</v>
      </c>
      <c r="O29" s="197"/>
      <c r="P29" s="197"/>
      <c r="Q29" s="312" t="s">
        <v>317</v>
      </c>
      <c r="R29" s="314" t="s">
        <v>317</v>
      </c>
      <c r="S29" s="314" t="s">
        <v>318</v>
      </c>
      <c r="T29" s="192">
        <v>7180</v>
      </c>
      <c r="U29" s="312" t="s">
        <v>319</v>
      </c>
      <c r="V29" s="312" t="s">
        <v>16</v>
      </c>
      <c r="W29" s="315" t="s">
        <v>153</v>
      </c>
      <c r="X29" s="316"/>
      <c r="Y29" s="189" t="s">
        <v>12</v>
      </c>
      <c r="Z29" s="200" t="s">
        <v>50</v>
      </c>
      <c r="AA29" s="312" t="s">
        <v>48</v>
      </c>
      <c r="AB29" s="317">
        <v>1</v>
      </c>
      <c r="AC29" s="202">
        <v>190.08264462809919</v>
      </c>
      <c r="AD29" s="202">
        <v>0</v>
      </c>
      <c r="AE29" s="202">
        <v>21</v>
      </c>
      <c r="AF29" s="198" t="s">
        <v>12</v>
      </c>
      <c r="AG29" s="317">
        <v>1</v>
      </c>
      <c r="AH29" s="204">
        <v>107.43801652892563</v>
      </c>
      <c r="AI29" s="202">
        <v>0</v>
      </c>
      <c r="AJ29" s="202">
        <v>21</v>
      </c>
      <c r="AK29" s="189" t="s">
        <v>12</v>
      </c>
      <c r="AL29" s="317">
        <v>0</v>
      </c>
      <c r="AM29" s="204">
        <v>0</v>
      </c>
      <c r="AN29" s="202">
        <v>0</v>
      </c>
      <c r="AO29" s="202">
        <v>0</v>
      </c>
      <c r="AP29" s="189" t="s">
        <v>12</v>
      </c>
      <c r="AQ29" s="203">
        <v>0</v>
      </c>
      <c r="AR29" s="204">
        <v>0</v>
      </c>
      <c r="AS29" s="202">
        <v>0</v>
      </c>
      <c r="AT29" s="202">
        <v>0</v>
      </c>
      <c r="AU29" s="189" t="s">
        <v>12</v>
      </c>
      <c r="AV29" s="189" t="s">
        <v>12</v>
      </c>
      <c r="AW29" s="189" t="s">
        <v>12</v>
      </c>
      <c r="AX29" s="189"/>
      <c r="AY29" s="189"/>
      <c r="AZ29" s="189"/>
      <c r="BA29" s="193"/>
      <c r="BB29" s="18"/>
      <c r="BC29" s="280"/>
      <c r="BD29" s="280"/>
      <c r="BE29" s="281">
        <v>297.52</v>
      </c>
      <c r="BF29" s="282">
        <v>360</v>
      </c>
      <c r="BG29" s="189"/>
      <c r="BH29" s="1">
        <v>1</v>
      </c>
      <c r="BI29" s="1">
        <v>1</v>
      </c>
      <c r="BJ29" s="1"/>
      <c r="BK29" s="189"/>
      <c r="BL29" s="189" t="s">
        <v>301</v>
      </c>
      <c r="BM29" s="189"/>
      <c r="BN29" s="189" t="s">
        <v>393</v>
      </c>
      <c r="BO29" s="189" t="s">
        <v>12</v>
      </c>
      <c r="BP29" s="189" t="s">
        <v>12</v>
      </c>
      <c r="BQ29" s="189" t="s">
        <v>12</v>
      </c>
      <c r="BR29" s="189" t="s">
        <v>12</v>
      </c>
      <c r="BS29" s="318"/>
      <c r="BT29" s="318"/>
      <c r="BU29" s="318"/>
      <c r="BV29" s="318"/>
      <c r="BW29" s="310">
        <v>42253</v>
      </c>
      <c r="BX29" s="189" t="s">
        <v>49</v>
      </c>
      <c r="BY29" s="189" t="s">
        <v>12</v>
      </c>
      <c r="BZ29" s="189" t="s">
        <v>48</v>
      </c>
      <c r="CA29" s="189"/>
      <c r="CB29" s="189"/>
      <c r="CC29" s="189"/>
      <c r="CD29" s="189"/>
      <c r="CE29" s="189" t="s">
        <v>396</v>
      </c>
      <c r="CF29" s="189"/>
      <c r="CG29" s="189" t="s">
        <v>12</v>
      </c>
      <c r="CH29" s="189" t="s">
        <v>12</v>
      </c>
      <c r="CI29" s="189" t="s">
        <v>12</v>
      </c>
      <c r="CJ29" s="189" t="s">
        <v>12</v>
      </c>
      <c r="CK29" s="189" t="s">
        <v>397</v>
      </c>
      <c r="CL29" s="189" t="s">
        <v>398</v>
      </c>
      <c r="CM29" s="189" t="s">
        <v>12</v>
      </c>
      <c r="CN29" s="189" t="s">
        <v>12</v>
      </c>
      <c r="CO29" s="189" t="s">
        <v>12</v>
      </c>
      <c r="CP29" s="189"/>
      <c r="CQ29" s="189"/>
      <c r="CR29" s="189" t="s">
        <v>12</v>
      </c>
      <c r="CS29" s="189" t="s">
        <v>12</v>
      </c>
      <c r="CT29" s="189" t="s">
        <v>12</v>
      </c>
      <c r="CU29" s="189" t="s">
        <v>12</v>
      </c>
      <c r="CV29" s="189" t="s">
        <v>12</v>
      </c>
      <c r="CW29" s="189" t="s">
        <v>12</v>
      </c>
      <c r="CX29" s="189" t="s">
        <v>12</v>
      </c>
      <c r="CY29" s="189" t="s">
        <v>12</v>
      </c>
      <c r="CZ29" s="189" t="s">
        <v>12</v>
      </c>
      <c r="DA29" s="189" t="s">
        <v>48</v>
      </c>
      <c r="DB29" s="189" t="s">
        <v>48</v>
      </c>
      <c r="DC29" s="189" t="s">
        <v>48</v>
      </c>
      <c r="DD29" s="189" t="s">
        <v>48</v>
      </c>
      <c r="DE29" s="189" t="s">
        <v>48</v>
      </c>
      <c r="DF29" s="189" t="s">
        <v>48</v>
      </c>
      <c r="DG29" s="189" t="s">
        <v>49</v>
      </c>
      <c r="DH29" s="189"/>
      <c r="DI29" s="280" t="s">
        <v>399</v>
      </c>
      <c r="DJ29" s="189"/>
      <c r="DK29" s="189" t="s">
        <v>48</v>
      </c>
      <c r="DL29" s="189"/>
      <c r="DM29" s="310" t="s">
        <v>428</v>
      </c>
      <c r="DN29" s="189"/>
      <c r="DO29" s="189"/>
      <c r="DP29" s="189" t="s">
        <v>48</v>
      </c>
      <c r="DQ29" s="189"/>
      <c r="DR29" s="189" t="s">
        <v>48</v>
      </c>
      <c r="DS29" s="189" t="s">
        <v>48</v>
      </c>
      <c r="DT29" s="310" t="s">
        <v>428</v>
      </c>
      <c r="DU29" s="223">
        <v>42251</v>
      </c>
      <c r="DV29" s="189"/>
      <c r="DW29" s="189" t="s">
        <v>48</v>
      </c>
      <c r="DX29" s="189"/>
      <c r="DY29" s="223" t="s">
        <v>400</v>
      </c>
      <c r="DZ29" s="223" t="s">
        <v>402</v>
      </c>
      <c r="EA29" s="222">
        <f t="shared" si="4"/>
        <v>190.08264462809919</v>
      </c>
      <c r="EB29" s="222">
        <f t="shared" si="5"/>
        <v>107.43801652892563</v>
      </c>
      <c r="EC29" s="222">
        <f t="shared" si="6"/>
        <v>0</v>
      </c>
      <c r="ED29" s="222">
        <f t="shared" si="7"/>
        <v>0</v>
      </c>
      <c r="EE29" s="222">
        <f t="shared" si="8"/>
        <v>297.52066115702485</v>
      </c>
      <c r="EF29" s="222">
        <f t="shared" si="9"/>
        <v>62.479338842975217</v>
      </c>
      <c r="EG29" s="222">
        <f t="shared" si="10"/>
        <v>360.00000000000006</v>
      </c>
    </row>
    <row r="30" spans="1:137" s="350" customFormat="1" ht="15">
      <c r="A30" s="1">
        <v>140230</v>
      </c>
      <c r="B30" s="1" t="s">
        <v>7</v>
      </c>
      <c r="C30" s="338">
        <v>41920</v>
      </c>
      <c r="D30" s="339" t="s">
        <v>433</v>
      </c>
      <c r="E30" s="340" t="s">
        <v>434</v>
      </c>
      <c r="F30" s="341">
        <v>1480</v>
      </c>
      <c r="G30" s="340" t="s">
        <v>435</v>
      </c>
      <c r="H30" s="18" t="s">
        <v>82</v>
      </c>
      <c r="I30" s="340" t="s">
        <v>436</v>
      </c>
      <c r="J30" s="1" t="s">
        <v>82</v>
      </c>
      <c r="K30" s="340" t="s">
        <v>437</v>
      </c>
      <c r="L30" s="1">
        <v>1430</v>
      </c>
      <c r="M30" s="9" t="s">
        <v>438</v>
      </c>
      <c r="N30" s="338">
        <v>41920</v>
      </c>
      <c r="O30" s="338"/>
      <c r="P30" s="338"/>
      <c r="Q30" s="1" t="s">
        <v>82</v>
      </c>
      <c r="R30" s="340" t="s">
        <v>439</v>
      </c>
      <c r="S30" s="340" t="s">
        <v>434</v>
      </c>
      <c r="T30" s="341">
        <v>1480</v>
      </c>
      <c r="U30" s="340" t="s">
        <v>440</v>
      </c>
      <c r="V30" s="1" t="s">
        <v>11</v>
      </c>
      <c r="W30" s="1" t="s">
        <v>153</v>
      </c>
      <c r="X30" s="342"/>
      <c r="Y30" s="1" t="s">
        <v>12</v>
      </c>
      <c r="Z30" s="343" t="s">
        <v>50</v>
      </c>
      <c r="AA30" s="343" t="s">
        <v>49</v>
      </c>
      <c r="AB30" s="344">
        <v>1</v>
      </c>
      <c r="AC30" s="345">
        <v>107.43801652892563</v>
      </c>
      <c r="AD30" s="345">
        <v>0</v>
      </c>
      <c r="AE30" s="345">
        <v>21</v>
      </c>
      <c r="AF30" s="1" t="s">
        <v>12</v>
      </c>
      <c r="AG30" s="1">
        <v>0</v>
      </c>
      <c r="AH30" s="346">
        <v>0</v>
      </c>
      <c r="AI30" s="346">
        <v>0</v>
      </c>
      <c r="AJ30" s="346">
        <v>0</v>
      </c>
      <c r="AK30" s="1" t="s">
        <v>12</v>
      </c>
      <c r="AL30" s="1">
        <v>0</v>
      </c>
      <c r="AM30" s="346">
        <v>0</v>
      </c>
      <c r="AN30" s="346">
        <v>0</v>
      </c>
      <c r="AO30" s="346">
        <v>0</v>
      </c>
      <c r="AP30" s="347" t="s">
        <v>12</v>
      </c>
      <c r="AQ30" s="341">
        <v>0</v>
      </c>
      <c r="AR30" s="346">
        <v>0</v>
      </c>
      <c r="AS30" s="346">
        <v>0</v>
      </c>
      <c r="AT30" s="346">
        <v>0</v>
      </c>
      <c r="AU30" s="347" t="s">
        <v>12</v>
      </c>
      <c r="AV30" s="347" t="s">
        <v>12</v>
      </c>
      <c r="AW30" s="347" t="s">
        <v>12</v>
      </c>
      <c r="AX30" s="348"/>
      <c r="AY30" s="348"/>
      <c r="AZ30" s="348"/>
      <c r="BA30" s="349"/>
    </row>
    <row r="31" spans="1:137" s="350" customFormat="1" ht="15">
      <c r="A31" s="1">
        <v>140234</v>
      </c>
      <c r="B31" s="1" t="s">
        <v>8</v>
      </c>
      <c r="C31" s="338">
        <v>41946</v>
      </c>
      <c r="D31" s="340" t="s">
        <v>441</v>
      </c>
      <c r="E31" s="340" t="s">
        <v>442</v>
      </c>
      <c r="F31" s="341">
        <v>7300</v>
      </c>
      <c r="G31" s="340" t="s">
        <v>443</v>
      </c>
      <c r="H31" s="18" t="s">
        <v>82</v>
      </c>
      <c r="I31" s="340" t="s">
        <v>444</v>
      </c>
      <c r="J31" s="1" t="s">
        <v>82</v>
      </c>
      <c r="K31" s="340" t="s">
        <v>445</v>
      </c>
      <c r="L31" s="1">
        <v>7300</v>
      </c>
      <c r="M31" s="340" t="s">
        <v>443</v>
      </c>
      <c r="N31" s="338">
        <v>41950</v>
      </c>
      <c r="O31" s="338"/>
      <c r="P31" s="338"/>
      <c r="Q31" s="1" t="s">
        <v>82</v>
      </c>
      <c r="R31" s="340" t="s">
        <v>441</v>
      </c>
      <c r="S31" s="340" t="s">
        <v>442</v>
      </c>
      <c r="T31" s="341">
        <v>7300</v>
      </c>
      <c r="U31" s="340" t="s">
        <v>443</v>
      </c>
      <c r="V31" s="1" t="s">
        <v>11</v>
      </c>
      <c r="W31" s="1" t="s">
        <v>446</v>
      </c>
      <c r="X31" s="351">
        <v>41990</v>
      </c>
      <c r="Y31" s="1" t="s">
        <v>447</v>
      </c>
      <c r="Z31" s="343" t="s">
        <v>50</v>
      </c>
      <c r="AA31" s="343" t="s">
        <v>49</v>
      </c>
      <c r="AB31" s="1">
        <v>1</v>
      </c>
      <c r="AC31" s="345">
        <v>190.08</v>
      </c>
      <c r="AD31" s="345">
        <v>0</v>
      </c>
      <c r="AE31" s="345">
        <v>21</v>
      </c>
      <c r="AF31" s="1" t="s">
        <v>12</v>
      </c>
      <c r="AG31" s="1">
        <v>1</v>
      </c>
      <c r="AH31" s="346">
        <v>107.44</v>
      </c>
      <c r="AI31" s="346">
        <v>0</v>
      </c>
      <c r="AJ31" s="346">
        <v>21</v>
      </c>
      <c r="AK31" s="1" t="s">
        <v>12</v>
      </c>
      <c r="AL31" s="1">
        <v>0</v>
      </c>
      <c r="AM31" s="346">
        <v>0</v>
      </c>
      <c r="AN31" s="346">
        <v>0</v>
      </c>
      <c r="AO31" s="346">
        <v>0</v>
      </c>
      <c r="AP31" s="347" t="s">
        <v>12</v>
      </c>
      <c r="AQ31" s="341">
        <v>0</v>
      </c>
      <c r="AR31" s="346">
        <v>0</v>
      </c>
      <c r="AS31" s="346">
        <v>0</v>
      </c>
      <c r="AT31" s="346">
        <v>0</v>
      </c>
      <c r="AU31" s="347" t="s">
        <v>12</v>
      </c>
      <c r="AV31" s="347" t="s">
        <v>12</v>
      </c>
      <c r="AW31" s="347" t="s">
        <v>12</v>
      </c>
      <c r="AX31" s="9"/>
      <c r="AY31" s="9"/>
      <c r="AZ31" s="9"/>
      <c r="BA31" s="149"/>
    </row>
    <row r="32" spans="1:137" s="350" customFormat="1" ht="15">
      <c r="A32" s="1">
        <v>150001</v>
      </c>
      <c r="B32" s="1" t="s">
        <v>7</v>
      </c>
      <c r="C32" s="338">
        <v>42003</v>
      </c>
      <c r="D32" s="339" t="s">
        <v>448</v>
      </c>
      <c r="E32" s="340" t="s">
        <v>434</v>
      </c>
      <c r="F32" s="341">
        <v>1480</v>
      </c>
      <c r="G32" s="340" t="s">
        <v>435</v>
      </c>
      <c r="H32" s="18" t="s">
        <v>82</v>
      </c>
      <c r="I32" s="340" t="s">
        <v>436</v>
      </c>
      <c r="J32" s="1" t="s">
        <v>82</v>
      </c>
      <c r="K32" s="340" t="s">
        <v>437</v>
      </c>
      <c r="L32" s="1">
        <v>1430</v>
      </c>
      <c r="M32" s="9" t="s">
        <v>438</v>
      </c>
      <c r="N32" s="338">
        <v>42003</v>
      </c>
      <c r="O32" s="338"/>
      <c r="P32" s="338"/>
      <c r="Q32" s="1" t="s">
        <v>82</v>
      </c>
      <c r="R32" s="340" t="s">
        <v>439</v>
      </c>
      <c r="S32" s="340" t="s">
        <v>434</v>
      </c>
      <c r="T32" s="341">
        <v>1480</v>
      </c>
      <c r="U32" s="340" t="s">
        <v>440</v>
      </c>
      <c r="V32" s="1" t="s">
        <v>11</v>
      </c>
      <c r="W32" s="1" t="s">
        <v>153</v>
      </c>
      <c r="X32" s="342"/>
      <c r="Y32" s="1" t="s">
        <v>12</v>
      </c>
      <c r="Z32" s="343" t="s">
        <v>50</v>
      </c>
      <c r="AA32" s="343" t="s">
        <v>49</v>
      </c>
      <c r="AB32" s="1">
        <v>1</v>
      </c>
      <c r="AC32" s="345">
        <v>190.08</v>
      </c>
      <c r="AD32" s="345">
        <v>0</v>
      </c>
      <c r="AE32" s="345">
        <v>21</v>
      </c>
      <c r="AF32" s="1" t="s">
        <v>12</v>
      </c>
      <c r="AG32" s="1">
        <v>0</v>
      </c>
      <c r="AH32" s="346">
        <v>0</v>
      </c>
      <c r="AI32" s="346">
        <v>0</v>
      </c>
      <c r="AJ32" s="346">
        <v>0</v>
      </c>
      <c r="AK32" s="1" t="s">
        <v>12</v>
      </c>
      <c r="AL32" s="1">
        <v>0</v>
      </c>
      <c r="AM32" s="346">
        <v>0</v>
      </c>
      <c r="AN32" s="346">
        <v>0</v>
      </c>
      <c r="AO32" s="346">
        <v>0</v>
      </c>
      <c r="AP32" s="347" t="s">
        <v>12</v>
      </c>
      <c r="AQ32" s="341">
        <v>0</v>
      </c>
      <c r="AR32" s="346">
        <v>0</v>
      </c>
      <c r="AS32" s="346">
        <v>0</v>
      </c>
      <c r="AT32" s="346">
        <v>0</v>
      </c>
      <c r="AU32" s="347" t="s">
        <v>12</v>
      </c>
      <c r="AV32" s="347" t="s">
        <v>12</v>
      </c>
      <c r="AW32" s="347" t="s">
        <v>12</v>
      </c>
      <c r="AX32" s="9"/>
      <c r="AY32" s="9"/>
      <c r="AZ32" s="9"/>
      <c r="BA32" s="149"/>
    </row>
    <row r="33" spans="1:53" s="350" customFormat="1" ht="15">
      <c r="A33" s="1">
        <v>150005</v>
      </c>
      <c r="B33" s="1" t="s">
        <v>8</v>
      </c>
      <c r="C33" s="338">
        <v>42005</v>
      </c>
      <c r="D33" s="340" t="s">
        <v>449</v>
      </c>
      <c r="E33" s="340" t="s">
        <v>450</v>
      </c>
      <c r="F33" s="341">
        <v>7300</v>
      </c>
      <c r="G33" s="340" t="s">
        <v>451</v>
      </c>
      <c r="H33" s="18" t="s">
        <v>82</v>
      </c>
      <c r="I33" s="340" t="s">
        <v>452</v>
      </c>
      <c r="J33" s="1" t="s">
        <v>82</v>
      </c>
      <c r="K33" s="340" t="s">
        <v>453</v>
      </c>
      <c r="L33" s="1">
        <v>7300</v>
      </c>
      <c r="M33" s="340" t="s">
        <v>451</v>
      </c>
      <c r="N33" s="338">
        <v>42009</v>
      </c>
      <c r="O33" s="338"/>
      <c r="P33" s="338"/>
      <c r="Q33" s="1" t="s">
        <v>82</v>
      </c>
      <c r="R33" s="340" t="s">
        <v>449</v>
      </c>
      <c r="S33" s="340" t="s">
        <v>450</v>
      </c>
      <c r="T33" s="341">
        <v>7300</v>
      </c>
      <c r="U33" s="340" t="s">
        <v>451</v>
      </c>
      <c r="V33" s="1" t="s">
        <v>11</v>
      </c>
      <c r="W33" s="1" t="s">
        <v>12</v>
      </c>
      <c r="X33" s="342"/>
      <c r="Y33" s="1" t="s">
        <v>12</v>
      </c>
      <c r="Z33" s="343" t="s">
        <v>50</v>
      </c>
      <c r="AA33" s="343" t="s">
        <v>49</v>
      </c>
      <c r="AB33" s="1">
        <v>1</v>
      </c>
      <c r="AC33" s="345">
        <v>190.08</v>
      </c>
      <c r="AD33" s="345">
        <v>0</v>
      </c>
      <c r="AE33" s="345">
        <v>21</v>
      </c>
      <c r="AF33" s="1" t="s">
        <v>12</v>
      </c>
      <c r="AG33" s="1">
        <v>1</v>
      </c>
      <c r="AH33" s="346">
        <v>107.44</v>
      </c>
      <c r="AI33" s="346">
        <v>0</v>
      </c>
      <c r="AJ33" s="346">
        <v>21</v>
      </c>
      <c r="AK33" s="1" t="s">
        <v>12</v>
      </c>
      <c r="AL33" s="1">
        <v>0</v>
      </c>
      <c r="AM33" s="346">
        <v>0</v>
      </c>
      <c r="AN33" s="346">
        <v>0</v>
      </c>
      <c r="AO33" s="346">
        <v>0</v>
      </c>
      <c r="AP33" s="347" t="s">
        <v>12</v>
      </c>
      <c r="AQ33" s="341">
        <v>0</v>
      </c>
      <c r="AR33" s="346">
        <v>0</v>
      </c>
      <c r="AS33" s="346">
        <v>0</v>
      </c>
      <c r="AT33" s="346">
        <v>0</v>
      </c>
      <c r="AU33" s="347" t="s">
        <v>12</v>
      </c>
      <c r="AV33" s="347" t="s">
        <v>12</v>
      </c>
      <c r="AW33" s="347" t="s">
        <v>12</v>
      </c>
      <c r="AX33" s="9"/>
      <c r="AY33" s="9"/>
      <c r="AZ33" s="9"/>
      <c r="BA33" s="149"/>
    </row>
    <row r="34" spans="1:53" s="350" customFormat="1" ht="15">
      <c r="A34" s="1">
        <v>150008</v>
      </c>
      <c r="B34" s="1" t="s">
        <v>8</v>
      </c>
      <c r="C34" s="338">
        <v>42007</v>
      </c>
      <c r="D34" s="340" t="s">
        <v>454</v>
      </c>
      <c r="E34" s="340" t="s">
        <v>455</v>
      </c>
      <c r="F34" s="341">
        <v>3456</v>
      </c>
      <c r="G34" s="340" t="s">
        <v>456</v>
      </c>
      <c r="H34" s="18" t="s">
        <v>82</v>
      </c>
      <c r="I34" s="340" t="s">
        <v>457</v>
      </c>
      <c r="J34" s="1" t="s">
        <v>82</v>
      </c>
      <c r="K34" s="340" t="s">
        <v>458</v>
      </c>
      <c r="L34" s="1">
        <v>3456</v>
      </c>
      <c r="M34" s="9" t="s">
        <v>456</v>
      </c>
      <c r="N34" s="338">
        <v>42010</v>
      </c>
      <c r="O34" s="338"/>
      <c r="P34" s="338"/>
      <c r="Q34" s="1" t="s">
        <v>459</v>
      </c>
      <c r="R34" s="340" t="s">
        <v>454</v>
      </c>
      <c r="S34" s="340" t="s">
        <v>455</v>
      </c>
      <c r="T34" s="341">
        <v>3456</v>
      </c>
      <c r="U34" s="340" t="s">
        <v>456</v>
      </c>
      <c r="V34" s="1" t="s">
        <v>11</v>
      </c>
      <c r="W34" s="1"/>
      <c r="X34" s="342"/>
      <c r="Y34" s="1"/>
      <c r="Z34" s="343"/>
      <c r="AA34" s="343"/>
      <c r="AB34" s="1">
        <v>2</v>
      </c>
      <c r="AC34" s="352">
        <v>140.5</v>
      </c>
      <c r="AD34" s="345">
        <v>0</v>
      </c>
      <c r="AE34" s="345">
        <v>21</v>
      </c>
      <c r="AF34" s="1" t="s">
        <v>12</v>
      </c>
      <c r="AG34" s="1">
        <v>1</v>
      </c>
      <c r="AH34" s="346">
        <v>107.44</v>
      </c>
      <c r="AI34" s="346">
        <v>0</v>
      </c>
      <c r="AJ34" s="346">
        <v>21</v>
      </c>
      <c r="AK34" s="1" t="s">
        <v>460</v>
      </c>
      <c r="AL34" s="1">
        <v>0</v>
      </c>
      <c r="AM34" s="346">
        <v>0</v>
      </c>
      <c r="AN34" s="346">
        <v>0</v>
      </c>
      <c r="AO34" s="346">
        <v>0</v>
      </c>
      <c r="AP34" s="347"/>
      <c r="AQ34" s="341">
        <v>0</v>
      </c>
      <c r="AR34" s="346">
        <v>0</v>
      </c>
      <c r="AS34" s="346">
        <v>0</v>
      </c>
      <c r="AT34" s="346">
        <v>0</v>
      </c>
      <c r="AU34" s="347"/>
      <c r="AV34" s="347" t="s">
        <v>12</v>
      </c>
      <c r="AW34" s="347" t="s">
        <v>12</v>
      </c>
      <c r="AX34" s="9"/>
      <c r="AY34" s="9"/>
      <c r="AZ34" s="9"/>
      <c r="BA34" s="149"/>
    </row>
  </sheetData>
  <sortState ref="B3:AX17">
    <sortCondition ref="B3:B17"/>
  </sortState>
  <mergeCells count="12">
    <mergeCell ref="V1:AA1"/>
    <mergeCell ref="AB1:AU1"/>
    <mergeCell ref="A1:C1"/>
    <mergeCell ref="D1:J1"/>
    <mergeCell ref="K1:M1"/>
    <mergeCell ref="R1:U1"/>
    <mergeCell ref="N1:P1"/>
    <mergeCell ref="BB1:BK1"/>
    <mergeCell ref="BL1:BR1"/>
    <mergeCell ref="BS1:BV1"/>
    <mergeCell ref="AX1:BA1"/>
    <mergeCell ref="AV1:AW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53"/>
  <sheetViews>
    <sheetView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402" t="s">
        <v>2</v>
      </c>
      <c r="E1" s="402"/>
      <c r="F1" s="402"/>
    </row>
    <row r="2" spans="1:12" ht="26.25" customHeight="1">
      <c r="C2" s="121" t="s">
        <v>87</v>
      </c>
      <c r="D2" s="403"/>
      <c r="E2" s="403"/>
      <c r="F2" s="403"/>
    </row>
    <row r="3" spans="1:12" ht="27.75" customHeight="1">
      <c r="D3" s="404"/>
      <c r="E3" s="404"/>
      <c r="F3" s="404"/>
      <c r="G3" s="68"/>
      <c r="H3" s="68"/>
    </row>
    <row r="4" spans="1:12" ht="10.5" customHeight="1">
      <c r="D4" s="404"/>
      <c r="E4" s="404"/>
      <c r="F4" s="404"/>
      <c r="G4" s="68"/>
      <c r="H4" s="68"/>
      <c r="I4" s="411"/>
      <c r="J4" s="411"/>
      <c r="K4" s="411"/>
      <c r="L4" s="411"/>
    </row>
    <row r="5" spans="1:12" ht="15">
      <c r="A5" s="42" t="s">
        <v>56</v>
      </c>
      <c r="B5" s="140"/>
      <c r="C5" s="43"/>
      <c r="D5" s="405" t="s">
        <v>57</v>
      </c>
      <c r="E5" s="405"/>
      <c r="F5" s="70">
        <v>150011</v>
      </c>
      <c r="I5" s="45"/>
    </row>
    <row r="6" spans="1:12" ht="15.75">
      <c r="A6" s="43"/>
      <c r="B6" s="43"/>
      <c r="C6" s="43"/>
      <c r="D6" s="44"/>
      <c r="E6" s="406"/>
      <c r="F6" s="406"/>
      <c r="I6" s="45"/>
    </row>
    <row r="7" spans="1:12" ht="15">
      <c r="A7" s="387" t="s">
        <v>58</v>
      </c>
      <c r="B7" s="387"/>
      <c r="C7" s="388" t="s">
        <v>169</v>
      </c>
      <c r="D7" s="389"/>
      <c r="E7" s="389"/>
      <c r="F7" s="390"/>
      <c r="I7" s="45"/>
    </row>
    <row r="8" spans="1:12">
      <c r="A8" s="45"/>
      <c r="B8" s="45"/>
      <c r="C8" s="426" t="s">
        <v>170</v>
      </c>
      <c r="D8" s="427"/>
      <c r="E8" s="427"/>
      <c r="F8" s="428"/>
      <c r="I8" s="45"/>
    </row>
    <row r="9" spans="1:12">
      <c r="A9" s="45"/>
      <c r="B9" s="45"/>
      <c r="C9" s="71">
        <v>4444</v>
      </c>
      <c r="D9" s="385" t="s">
        <v>171</v>
      </c>
      <c r="E9" s="385"/>
      <c r="F9" s="386"/>
      <c r="I9" s="64"/>
    </row>
    <row r="10" spans="1:12">
      <c r="A10" s="45"/>
      <c r="B10" s="45"/>
      <c r="C10" s="72" t="s">
        <v>59</v>
      </c>
      <c r="D10" s="398">
        <v>147852</v>
      </c>
      <c r="E10" s="398"/>
      <c r="F10" s="399"/>
      <c r="I10" s="64"/>
      <c r="J10" s="65"/>
    </row>
    <row r="11" spans="1:12" ht="15">
      <c r="A11" s="400"/>
      <c r="B11" s="400"/>
      <c r="C11" s="401"/>
      <c r="D11" s="401"/>
      <c r="E11" s="401"/>
      <c r="F11" s="401"/>
    </row>
    <row r="12" spans="1:12" ht="15">
      <c r="A12" s="387" t="s">
        <v>60</v>
      </c>
      <c r="B12" s="387"/>
      <c r="C12" s="388" t="s">
        <v>170</v>
      </c>
      <c r="D12" s="389"/>
      <c r="E12" s="389"/>
      <c r="F12" s="390"/>
    </row>
    <row r="13" spans="1:12">
      <c r="A13" s="46"/>
      <c r="B13" s="46"/>
      <c r="C13" s="73">
        <v>4444</v>
      </c>
      <c r="D13" s="382" t="s">
        <v>171</v>
      </c>
      <c r="E13" s="382"/>
      <c r="F13" s="383"/>
    </row>
    <row r="14" spans="1:12">
      <c r="A14" s="46"/>
      <c r="B14" s="46"/>
      <c r="C14" s="47"/>
      <c r="D14" s="90"/>
      <c r="E14" s="90"/>
      <c r="F14" s="90"/>
    </row>
    <row r="15" spans="1:12">
      <c r="A15" s="45"/>
      <c r="B15" s="45"/>
      <c r="C15" s="45"/>
      <c r="D15" s="45"/>
      <c r="E15" s="45"/>
      <c r="F15" s="45"/>
    </row>
    <row r="16" spans="1:12" ht="15.75">
      <c r="A16" s="89"/>
      <c r="B16" s="384" t="s">
        <v>61</v>
      </c>
      <c r="C16" s="384"/>
      <c r="D16" s="384"/>
      <c r="E16" s="384"/>
      <c r="F16" s="384"/>
    </row>
    <row r="17" spans="1:10" ht="15">
      <c r="A17" s="48">
        <v>1</v>
      </c>
      <c r="B17" s="391" t="s">
        <v>141</v>
      </c>
      <c r="C17" s="392"/>
      <c r="D17" s="392"/>
      <c r="E17" s="392"/>
      <c r="F17" s="137">
        <v>107.44</v>
      </c>
    </row>
    <row r="18" spans="1:10" ht="15">
      <c r="A18" s="48">
        <v>1</v>
      </c>
      <c r="B18" s="391" t="s">
        <v>142</v>
      </c>
      <c r="C18" s="392"/>
      <c r="D18" s="392"/>
      <c r="E18" s="392"/>
      <c r="F18" s="137">
        <v>190.08</v>
      </c>
    </row>
    <row r="19" spans="1:10" ht="15">
      <c r="A19" s="48">
        <v>0</v>
      </c>
      <c r="B19" s="85" t="s">
        <v>62</v>
      </c>
      <c r="C19" s="393"/>
      <c r="D19" s="393"/>
      <c r="E19" s="393"/>
      <c r="F19" s="137"/>
    </row>
    <row r="20" spans="1:10" ht="15.75">
      <c r="A20" s="49"/>
      <c r="B20" s="50"/>
      <c r="C20" s="51"/>
      <c r="D20" s="51"/>
      <c r="E20" s="51"/>
      <c r="F20" s="51"/>
    </row>
    <row r="21" spans="1:10" ht="15.75">
      <c r="A21" s="49"/>
      <c r="B21" s="50" t="s">
        <v>63</v>
      </c>
      <c r="C21" s="423"/>
      <c r="D21" s="424"/>
      <c r="E21" s="424"/>
      <c r="F21" s="425"/>
    </row>
    <row r="22" spans="1:10" ht="15.75">
      <c r="A22" s="49"/>
      <c r="B22" s="50"/>
      <c r="C22" s="395"/>
      <c r="D22" s="396"/>
      <c r="E22" s="396"/>
      <c r="F22" s="397"/>
    </row>
    <row r="23" spans="1:10">
      <c r="A23" s="52"/>
      <c r="B23" s="52"/>
      <c r="C23" s="52"/>
      <c r="D23" s="45"/>
      <c r="E23" s="53"/>
      <c r="F23" s="54"/>
    </row>
    <row r="24" spans="1:10">
      <c r="A24" s="55"/>
      <c r="B24" s="55"/>
      <c r="C24" s="55"/>
      <c r="D24" s="45"/>
      <c r="E24" s="53" t="s">
        <v>64</v>
      </c>
      <c r="F24" s="137">
        <v>297.52</v>
      </c>
      <c r="H24" s="66"/>
    </row>
    <row r="25" spans="1:10">
      <c r="A25" s="56"/>
      <c r="B25" s="56"/>
      <c r="C25" s="56"/>
      <c r="D25" s="57"/>
      <c r="E25" s="58" t="s">
        <v>65</v>
      </c>
      <c r="F25" s="144">
        <v>0.21</v>
      </c>
      <c r="I25" s="74"/>
      <c r="J25" s="68"/>
    </row>
    <row r="26" spans="1:10" ht="13.5" thickBot="1">
      <c r="A26" s="45"/>
      <c r="B26" s="45"/>
      <c r="C26" s="45"/>
      <c r="D26" s="45"/>
      <c r="E26" s="58" t="s">
        <v>66</v>
      </c>
      <c r="F26" s="145">
        <v>62.480000000000004</v>
      </c>
    </row>
    <row r="27" spans="1:10" ht="16.5" thickBot="1">
      <c r="A27" s="45"/>
      <c r="B27" s="45"/>
      <c r="C27" s="45"/>
      <c r="D27" s="45"/>
      <c r="E27" s="59" t="s">
        <v>67</v>
      </c>
      <c r="F27" s="146">
        <v>360</v>
      </c>
    </row>
    <row r="28" spans="1:10" ht="15.75">
      <c r="A28" s="45"/>
      <c r="B28" s="45"/>
      <c r="C28" s="45"/>
      <c r="D28" s="45"/>
      <c r="E28" s="59"/>
      <c r="F28" s="60"/>
    </row>
    <row r="29" spans="1:10">
      <c r="A29" s="45"/>
      <c r="B29" s="45"/>
      <c r="C29" s="45"/>
      <c r="D29" s="45"/>
      <c r="E29" s="45"/>
      <c r="F29" s="45"/>
    </row>
    <row r="30" spans="1:10" ht="19.5" thickBot="1">
      <c r="A30" s="61" t="s">
        <v>1</v>
      </c>
      <c r="B30" s="62"/>
      <c r="C30" s="62"/>
      <c r="D30" s="45"/>
      <c r="E30" s="45"/>
      <c r="F30" s="45"/>
    </row>
    <row r="31" spans="1:10" ht="13.5" thickBot="1">
      <c r="A31" s="407" t="s">
        <v>68</v>
      </c>
      <c r="B31" s="408"/>
      <c r="C31" s="407" t="s">
        <v>69</v>
      </c>
      <c r="D31" s="408"/>
      <c r="E31" s="407" t="s">
        <v>70</v>
      </c>
      <c r="F31" s="408"/>
    </row>
    <row r="32" spans="1:10" ht="26.25">
      <c r="A32" s="409" t="s">
        <v>71</v>
      </c>
      <c r="B32" s="410"/>
      <c r="C32" s="409" t="s">
        <v>71</v>
      </c>
      <c r="D32" s="410"/>
      <c r="E32" s="409" t="s">
        <v>71</v>
      </c>
      <c r="F32" s="410"/>
    </row>
    <row r="33" spans="1:7">
      <c r="A33" s="420" t="s">
        <v>72</v>
      </c>
      <c r="B33" s="417"/>
      <c r="C33" s="401" t="s">
        <v>73</v>
      </c>
      <c r="D33" s="421"/>
      <c r="E33" s="422" t="s">
        <v>73</v>
      </c>
      <c r="F33" s="421"/>
    </row>
    <row r="34" spans="1:7">
      <c r="A34" s="420" t="s">
        <v>74</v>
      </c>
      <c r="B34" s="417"/>
      <c r="C34" s="87"/>
      <c r="D34" s="88"/>
      <c r="E34" s="87"/>
      <c r="F34" s="88"/>
    </row>
    <row r="35" spans="1:7">
      <c r="A35" s="412" t="s">
        <v>75</v>
      </c>
      <c r="B35" s="413"/>
      <c r="C35" s="414" t="s">
        <v>76</v>
      </c>
      <c r="D35" s="415"/>
      <c r="E35" s="87"/>
      <c r="F35" s="88"/>
    </row>
    <row r="36" spans="1:7">
      <c r="A36" s="412" t="s">
        <v>77</v>
      </c>
      <c r="B36" s="413"/>
      <c r="C36" s="414"/>
      <c r="D36" s="415"/>
      <c r="E36" s="416"/>
      <c r="F36" s="417"/>
    </row>
    <row r="37" spans="1:7" ht="15">
      <c r="A37" s="418" t="s">
        <v>78</v>
      </c>
      <c r="B37" s="419"/>
      <c r="C37" s="418" t="s">
        <v>79</v>
      </c>
      <c r="D37" s="419"/>
      <c r="E37" s="418" t="s">
        <v>79</v>
      </c>
      <c r="F37" s="419"/>
    </row>
    <row r="38" spans="1:7">
      <c r="A38" s="394"/>
      <c r="B38" s="394"/>
      <c r="C38" s="394"/>
      <c r="D38" s="394"/>
      <c r="E38" s="394"/>
      <c r="F38" s="394"/>
    </row>
    <row r="39" spans="1:7">
      <c r="A39" s="394"/>
      <c r="B39" s="394"/>
      <c r="C39" s="394"/>
      <c r="D39" s="394"/>
      <c r="E39" s="394"/>
      <c r="F39" s="394"/>
    </row>
    <row r="40" spans="1:7">
      <c r="A40" s="45"/>
      <c r="B40" s="45"/>
      <c r="C40" s="45"/>
      <c r="D40" s="45"/>
      <c r="E40" s="45"/>
      <c r="F40" s="45"/>
    </row>
    <row r="41" spans="1:7" ht="18.75">
      <c r="A41" s="381" t="s">
        <v>80</v>
      </c>
      <c r="B41" s="381"/>
      <c r="C41" s="381"/>
      <c r="D41" s="381"/>
      <c r="E41" s="381"/>
      <c r="F41" s="381"/>
    </row>
    <row r="42" spans="1:7">
      <c r="A42" s="45"/>
      <c r="B42" s="45"/>
      <c r="C42" s="45"/>
      <c r="D42" s="45"/>
      <c r="E42" s="45"/>
      <c r="F42" s="45"/>
    </row>
    <row r="43" spans="1:7">
      <c r="A43" s="45"/>
      <c r="B43" s="45"/>
      <c r="C43" s="45"/>
      <c r="D43" s="45"/>
      <c r="E43" s="86" t="s">
        <v>0</v>
      </c>
      <c r="F43" s="45"/>
    </row>
    <row r="44" spans="1:7">
      <c r="A44" s="45"/>
      <c r="B44" s="45"/>
      <c r="C44" s="45"/>
      <c r="D44" s="86"/>
      <c r="E44" s="86"/>
      <c r="F44" s="45"/>
      <c r="G44" s="45"/>
    </row>
    <row r="45" spans="1:7">
      <c r="A45" s="45"/>
      <c r="B45" s="45"/>
      <c r="C45" s="45"/>
      <c r="D45" s="108"/>
      <c r="E45" s="109" t="s">
        <v>152</v>
      </c>
      <c r="F45" s="108"/>
      <c r="G45" s="45"/>
    </row>
    <row r="46" spans="1:7">
      <c r="A46" s="45"/>
      <c r="B46" s="45"/>
      <c r="C46" s="45"/>
      <c r="D46" s="45"/>
      <c r="E46" s="45"/>
      <c r="F46" s="45"/>
      <c r="G46" s="45"/>
    </row>
    <row r="47" spans="1:7">
      <c r="A47" s="45"/>
      <c r="B47" s="45"/>
      <c r="C47" s="45"/>
      <c r="D47" s="45"/>
      <c r="E47" s="45"/>
      <c r="F47" s="45"/>
      <c r="G47" s="45"/>
    </row>
    <row r="48" spans="1:7">
      <c r="A48" s="45"/>
      <c r="B48" s="45"/>
      <c r="C48" s="45"/>
      <c r="D48" s="45"/>
      <c r="E48" s="45"/>
      <c r="F48" s="45"/>
      <c r="G48" s="45"/>
    </row>
    <row r="49" spans="1:7">
      <c r="A49" s="45"/>
      <c r="B49" s="45"/>
      <c r="C49" s="45"/>
      <c r="D49" s="45"/>
      <c r="E49" s="45"/>
      <c r="F49" s="45"/>
      <c r="G49" s="45"/>
    </row>
    <row r="50" spans="1:7">
      <c r="G50" s="45"/>
    </row>
    <row r="51" spans="1:7">
      <c r="G51" s="45"/>
    </row>
    <row r="52" spans="1:7">
      <c r="G52" s="45"/>
    </row>
    <row r="53" spans="1:7">
      <c r="G53" s="45"/>
    </row>
  </sheetData>
  <mergeCells count="44"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  <mergeCell ref="A31:B31"/>
    <mergeCell ref="C31:D31"/>
    <mergeCell ref="E31:F31"/>
    <mergeCell ref="A32:B32"/>
    <mergeCell ref="C32:D32"/>
    <mergeCell ref="E32:F32"/>
    <mergeCell ref="D1:F2"/>
    <mergeCell ref="D4:F4"/>
    <mergeCell ref="D5:E5"/>
    <mergeCell ref="E6:F6"/>
    <mergeCell ref="C7:F7"/>
    <mergeCell ref="D3:F3"/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3"/>
  <sheetViews>
    <sheetView topLeftCell="A10"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402" t="s">
        <v>2</v>
      </c>
      <c r="E1" s="402"/>
      <c r="F1" s="402"/>
    </row>
    <row r="2" spans="1:12" ht="26.25" customHeight="1">
      <c r="C2" s="122" t="s">
        <v>86</v>
      </c>
      <c r="D2" s="403"/>
      <c r="E2" s="403"/>
      <c r="F2" s="403"/>
    </row>
    <row r="3" spans="1:12" ht="27.75" customHeight="1">
      <c r="D3" s="404"/>
      <c r="E3" s="404"/>
      <c r="F3" s="404"/>
      <c r="G3" s="68"/>
      <c r="H3" s="68"/>
    </row>
    <row r="4" spans="1:12" ht="10.5" customHeight="1">
      <c r="D4" s="404"/>
      <c r="E4" s="404"/>
      <c r="F4" s="404"/>
      <c r="G4" s="68"/>
      <c r="H4" s="68"/>
      <c r="I4" s="411"/>
      <c r="J4" s="411"/>
      <c r="K4" s="411"/>
      <c r="L4" s="411"/>
    </row>
    <row r="5" spans="1:12" ht="15">
      <c r="A5" s="42" t="s">
        <v>56</v>
      </c>
      <c r="B5" s="140"/>
      <c r="C5" s="43"/>
      <c r="D5" s="405" t="s">
        <v>57</v>
      </c>
      <c r="E5" s="405"/>
      <c r="F5" s="70">
        <v>140231</v>
      </c>
      <c r="I5" s="45"/>
    </row>
    <row r="6" spans="1:12" ht="15.75">
      <c r="A6" s="43"/>
      <c r="B6" s="43"/>
      <c r="C6" s="43"/>
      <c r="D6" s="44"/>
      <c r="E6" s="406"/>
      <c r="F6" s="406"/>
      <c r="I6" s="45"/>
    </row>
    <row r="7" spans="1:12" ht="15">
      <c r="A7" s="387" t="s">
        <v>58</v>
      </c>
      <c r="B7" s="387"/>
      <c r="C7" s="388" t="s">
        <v>154</v>
      </c>
      <c r="D7" s="389"/>
      <c r="E7" s="389"/>
      <c r="F7" s="390"/>
      <c r="I7" s="45"/>
    </row>
    <row r="8" spans="1:12">
      <c r="A8" s="45"/>
      <c r="B8" s="45"/>
      <c r="C8" s="426" t="s">
        <v>140</v>
      </c>
      <c r="D8" s="427"/>
      <c r="E8" s="427"/>
      <c r="F8" s="428"/>
      <c r="I8" s="45"/>
    </row>
    <row r="9" spans="1:12">
      <c r="A9" s="45"/>
      <c r="B9" s="45"/>
      <c r="C9" s="71">
        <v>7090</v>
      </c>
      <c r="D9" s="385" t="s">
        <v>144</v>
      </c>
      <c r="E9" s="385"/>
      <c r="F9" s="386"/>
      <c r="I9" s="64"/>
    </row>
    <row r="10" spans="1:12">
      <c r="A10" s="45"/>
      <c r="B10" s="45"/>
      <c r="C10" s="72" t="s">
        <v>59</v>
      </c>
      <c r="D10" s="398" t="s">
        <v>82</v>
      </c>
      <c r="E10" s="398"/>
      <c r="F10" s="399"/>
      <c r="I10" s="64"/>
      <c r="J10" s="65"/>
    </row>
    <row r="11" spans="1:12" ht="15">
      <c r="A11" s="400"/>
      <c r="B11" s="400"/>
      <c r="C11" s="401"/>
      <c r="D11" s="401"/>
      <c r="E11" s="401"/>
      <c r="F11" s="401"/>
    </row>
    <row r="12" spans="1:12" ht="15">
      <c r="A12" s="387" t="s">
        <v>60</v>
      </c>
      <c r="B12" s="387"/>
      <c r="C12" s="388" t="s">
        <v>155</v>
      </c>
      <c r="D12" s="389"/>
      <c r="E12" s="389"/>
      <c r="F12" s="390"/>
    </row>
    <row r="13" spans="1:12">
      <c r="A13" s="46"/>
      <c r="B13" s="46"/>
      <c r="C13" s="73">
        <v>7090</v>
      </c>
      <c r="D13" s="382" t="s">
        <v>144</v>
      </c>
      <c r="E13" s="382"/>
      <c r="F13" s="383"/>
    </row>
    <row r="14" spans="1:12">
      <c r="A14" s="46"/>
      <c r="B14" s="46"/>
      <c r="C14" s="47"/>
      <c r="D14" s="84"/>
      <c r="E14" s="84"/>
      <c r="F14" s="84"/>
    </row>
    <row r="15" spans="1:12">
      <c r="A15" s="45"/>
      <c r="B15" s="45"/>
      <c r="C15" s="45"/>
      <c r="D15" s="45"/>
      <c r="E15" s="45"/>
      <c r="F15" s="45"/>
    </row>
    <row r="16" spans="1:12" ht="15.75">
      <c r="A16" s="83"/>
      <c r="B16" s="384" t="s">
        <v>61</v>
      </c>
      <c r="C16" s="384"/>
      <c r="D16" s="384"/>
      <c r="E16" s="384"/>
      <c r="F16" s="384"/>
    </row>
    <row r="17" spans="1:10" ht="15">
      <c r="A17" s="48">
        <v>1</v>
      </c>
      <c r="B17" s="391" t="s">
        <v>141</v>
      </c>
      <c r="C17" s="392"/>
      <c r="D17" s="392"/>
      <c r="E17" s="392"/>
      <c r="F17" s="137">
        <v>190.08</v>
      </c>
    </row>
    <row r="18" spans="1:10" ht="15">
      <c r="A18" s="48">
        <v>1</v>
      </c>
      <c r="B18" s="391" t="s">
        <v>142</v>
      </c>
      <c r="C18" s="392"/>
      <c r="D18" s="392"/>
      <c r="E18" s="392"/>
      <c r="F18" s="137">
        <v>130</v>
      </c>
    </row>
    <row r="19" spans="1:10" ht="15">
      <c r="A19" s="48">
        <v>0</v>
      </c>
      <c r="B19" s="85" t="s">
        <v>62</v>
      </c>
      <c r="C19" s="393"/>
      <c r="D19" s="393"/>
      <c r="E19" s="393"/>
      <c r="F19" s="137"/>
    </row>
    <row r="20" spans="1:10" ht="15.75">
      <c r="A20" s="49"/>
      <c r="B20" s="50"/>
      <c r="C20" s="51"/>
      <c r="D20" s="51"/>
      <c r="E20" s="51"/>
      <c r="F20" s="51"/>
    </row>
    <row r="21" spans="1:10" ht="15.75">
      <c r="A21" s="49"/>
      <c r="B21" s="50" t="s">
        <v>63</v>
      </c>
      <c r="C21" s="423"/>
      <c r="D21" s="424"/>
      <c r="E21" s="424"/>
      <c r="F21" s="425"/>
    </row>
    <row r="22" spans="1:10" ht="15.75">
      <c r="A22" s="49"/>
      <c r="B22" s="50"/>
      <c r="C22" s="395"/>
      <c r="D22" s="396"/>
      <c r="E22" s="396"/>
      <c r="F22" s="397"/>
    </row>
    <row r="23" spans="1:10">
      <c r="A23" s="52"/>
      <c r="B23" s="52"/>
      <c r="C23" s="52"/>
      <c r="D23" s="45"/>
      <c r="E23" s="53"/>
      <c r="F23" s="54"/>
    </row>
    <row r="24" spans="1:10">
      <c r="A24" s="55"/>
      <c r="B24" s="55"/>
      <c r="C24" s="55"/>
      <c r="D24" s="45"/>
      <c r="E24" s="53" t="s">
        <v>64</v>
      </c>
      <c r="F24" s="137">
        <v>320.08000000000004</v>
      </c>
      <c r="H24" s="66"/>
    </row>
    <row r="25" spans="1:10">
      <c r="A25" s="56"/>
      <c r="B25" s="56"/>
      <c r="C25" s="56"/>
      <c r="D25" s="57"/>
      <c r="E25" s="58" t="s">
        <v>65</v>
      </c>
      <c r="F25" s="144">
        <v>0.21</v>
      </c>
      <c r="I25" s="74"/>
      <c r="J25" s="68"/>
    </row>
    <row r="26" spans="1:10" ht="13.5" thickBot="1">
      <c r="A26" s="45"/>
      <c r="B26" s="45"/>
      <c r="C26" s="45"/>
      <c r="D26" s="45"/>
      <c r="E26" s="58" t="s">
        <v>66</v>
      </c>
      <c r="F26" s="145">
        <v>39.92</v>
      </c>
    </row>
    <row r="27" spans="1:10" ht="16.5" thickBot="1">
      <c r="A27" s="45"/>
      <c r="B27" s="45"/>
      <c r="C27" s="45"/>
      <c r="D27" s="45"/>
      <c r="E27" s="59" t="s">
        <v>67</v>
      </c>
      <c r="F27" s="146">
        <v>360</v>
      </c>
    </row>
    <row r="28" spans="1:10" ht="15.75">
      <c r="A28" s="45"/>
      <c r="B28" s="45"/>
      <c r="C28" s="45"/>
      <c r="D28" s="45"/>
      <c r="E28" s="59"/>
      <c r="F28" s="60"/>
    </row>
    <row r="29" spans="1:10">
      <c r="A29" s="45"/>
      <c r="B29" s="45"/>
      <c r="C29" s="45"/>
      <c r="D29" s="45"/>
      <c r="E29" s="45"/>
      <c r="F29" s="45"/>
    </row>
    <row r="30" spans="1:10" ht="18.75">
      <c r="A30" s="61"/>
      <c r="B30" s="62"/>
      <c r="C30" s="62"/>
      <c r="D30" s="45"/>
      <c r="E30" s="45"/>
      <c r="F30" s="45"/>
    </row>
    <row r="31" spans="1:10">
      <c r="A31" s="429"/>
      <c r="B31" s="429"/>
      <c r="C31" s="429"/>
      <c r="D31" s="429"/>
      <c r="E31" s="429"/>
      <c r="F31" s="429"/>
    </row>
    <row r="32" spans="1:10" ht="26.25">
      <c r="A32" s="432"/>
      <c r="B32" s="433"/>
      <c r="C32" s="432"/>
      <c r="D32" s="433"/>
      <c r="E32" s="432"/>
      <c r="F32" s="433"/>
    </row>
    <row r="33" spans="1:7">
      <c r="A33" s="429"/>
      <c r="B33" s="429"/>
      <c r="C33" s="401"/>
      <c r="D33" s="401"/>
      <c r="E33" s="401"/>
      <c r="F33" s="401"/>
    </row>
    <row r="34" spans="1:7">
      <c r="A34" s="429"/>
      <c r="B34" s="429"/>
      <c r="C34" s="82"/>
      <c r="D34" s="82"/>
      <c r="E34" s="82"/>
      <c r="F34" s="82"/>
    </row>
    <row r="35" spans="1:7">
      <c r="A35" s="430"/>
      <c r="B35" s="430"/>
      <c r="C35" s="414"/>
      <c r="D35" s="414"/>
      <c r="E35" s="82"/>
      <c r="F35" s="82"/>
    </row>
    <row r="36" spans="1:7">
      <c r="A36" s="430"/>
      <c r="B36" s="430"/>
      <c r="C36" s="414"/>
      <c r="D36" s="414"/>
      <c r="E36" s="429"/>
      <c r="F36" s="429"/>
    </row>
    <row r="37" spans="1:7" ht="15">
      <c r="A37" s="431"/>
      <c r="B37" s="431"/>
      <c r="C37" s="431"/>
      <c r="D37" s="431"/>
      <c r="E37" s="431"/>
      <c r="F37" s="431"/>
    </row>
    <row r="38" spans="1:7">
      <c r="A38" s="429"/>
      <c r="B38" s="429"/>
      <c r="C38" s="429"/>
      <c r="D38" s="429"/>
      <c r="E38" s="429"/>
      <c r="F38" s="429"/>
    </row>
    <row r="39" spans="1:7">
      <c r="A39" s="429"/>
      <c r="B39" s="429"/>
      <c r="C39" s="429"/>
      <c r="D39" s="429"/>
      <c r="E39" s="429"/>
      <c r="F39" s="429"/>
    </row>
    <row r="40" spans="1:7">
      <c r="A40" s="45"/>
      <c r="B40" s="45"/>
      <c r="C40" s="45"/>
      <c r="D40" s="45"/>
      <c r="E40" s="45"/>
      <c r="F40" s="45"/>
    </row>
    <row r="41" spans="1:7" ht="18.75">
      <c r="A41" s="67" t="s">
        <v>81</v>
      </c>
      <c r="B41" s="63"/>
      <c r="C41" s="63"/>
      <c r="D41" s="45"/>
      <c r="E41" s="45"/>
      <c r="F41" s="45"/>
    </row>
    <row r="42" spans="1:7">
      <c r="A42" s="45"/>
      <c r="B42" s="45"/>
      <c r="C42" s="45"/>
      <c r="D42" s="45"/>
      <c r="E42" s="45"/>
      <c r="F42" s="45"/>
    </row>
    <row r="43" spans="1:7">
      <c r="A43" s="45"/>
      <c r="B43" s="45"/>
      <c r="C43" s="45"/>
      <c r="D43" s="45"/>
      <c r="E43" s="81" t="s">
        <v>0</v>
      </c>
      <c r="F43" s="45"/>
    </row>
    <row r="44" spans="1:7">
      <c r="A44" s="45"/>
      <c r="B44" s="45"/>
      <c r="C44" s="45"/>
      <c r="D44" s="81"/>
      <c r="E44" s="81"/>
      <c r="F44" s="45"/>
      <c r="G44" s="45"/>
    </row>
    <row r="45" spans="1:7">
      <c r="A45" s="45"/>
      <c r="B45" s="45"/>
      <c r="C45" s="45"/>
      <c r="D45" s="108"/>
      <c r="E45" s="109" t="s">
        <v>152</v>
      </c>
      <c r="F45" s="108"/>
      <c r="G45" s="45"/>
    </row>
    <row r="46" spans="1:7">
      <c r="A46" s="45"/>
      <c r="B46" s="45"/>
      <c r="C46" s="45"/>
      <c r="D46" s="45"/>
      <c r="E46" s="45"/>
      <c r="F46" s="45"/>
      <c r="G46" s="45"/>
    </row>
    <row r="47" spans="1:7">
      <c r="A47" s="45"/>
      <c r="B47" s="45"/>
      <c r="C47" s="45"/>
      <c r="D47" s="45"/>
      <c r="E47" s="45"/>
      <c r="F47" s="45"/>
      <c r="G47" s="45"/>
    </row>
    <row r="48" spans="1:7">
      <c r="A48" s="45"/>
      <c r="B48" s="45"/>
      <c r="C48" s="45"/>
      <c r="D48" s="45"/>
      <c r="E48" s="45"/>
      <c r="F48" s="45"/>
      <c r="G48" s="45"/>
    </row>
    <row r="49" spans="1:7">
      <c r="A49" s="45"/>
      <c r="B49" s="45"/>
      <c r="C49" s="45"/>
      <c r="D49" s="45"/>
      <c r="E49" s="45"/>
      <c r="F49" s="45"/>
      <c r="G49" s="45"/>
    </row>
    <row r="50" spans="1:7">
      <c r="A50" s="45"/>
      <c r="B50" s="45"/>
      <c r="C50" s="45"/>
      <c r="D50" s="45"/>
      <c r="E50" s="45"/>
      <c r="F50" s="45"/>
      <c r="G50" s="45"/>
    </row>
    <row r="51" spans="1:7">
      <c r="G51" s="45"/>
    </row>
    <row r="52" spans="1:7">
      <c r="G52" s="45"/>
    </row>
    <row r="53" spans="1:7">
      <c r="G53" s="45"/>
    </row>
  </sheetData>
  <mergeCells count="43"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E6:F6"/>
    <mergeCell ref="D1:F2"/>
    <mergeCell ref="D3:F3"/>
    <mergeCell ref="D4:F4"/>
    <mergeCell ref="I4:L4"/>
    <mergeCell ref="D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98"/>
  <sheetViews>
    <sheetView showGridLines="0" workbookViewId="0">
      <selection activeCell="C4" sqref="C4"/>
    </sheetView>
  </sheetViews>
  <sheetFormatPr baseColWidth="10" defaultColWidth="12.5703125" defaultRowHeight="12.75"/>
  <cols>
    <col min="1" max="1" width="12.5703125" style="100"/>
    <col min="2" max="2" width="13.28515625" style="100" customWidth="1"/>
    <col min="3" max="3" width="60.28515625" style="104" customWidth="1"/>
    <col min="4" max="4" width="12.5703125" style="103"/>
    <col min="5" max="16384" width="12.5703125" style="91"/>
  </cols>
  <sheetData>
    <row r="1" spans="1:4" ht="21.75" customHeight="1">
      <c r="A1" s="91"/>
      <c r="B1" s="105"/>
      <c r="C1" s="434" t="s">
        <v>461</v>
      </c>
      <c r="D1" s="434"/>
    </row>
    <row r="2" spans="1:4" ht="26.25" customHeight="1">
      <c r="A2" s="91"/>
      <c r="B2" s="107"/>
      <c r="C2" s="337" t="s">
        <v>431</v>
      </c>
      <c r="D2" s="96"/>
    </row>
    <row r="3" spans="1:4" ht="14.25" customHeight="1">
      <c r="A3" s="91">
        <v>150089</v>
      </c>
      <c r="B3" s="135"/>
      <c r="C3" s="335"/>
      <c r="D3" s="97"/>
    </row>
    <row r="4" spans="1:4" s="92" customFormat="1" ht="20.25">
      <c r="C4" s="336" t="s">
        <v>462</v>
      </c>
      <c r="D4" s="98"/>
    </row>
    <row r="5" spans="1:4" s="94" customFormat="1" ht="20.25" customHeight="1">
      <c r="A5" s="93"/>
      <c r="B5" s="136"/>
      <c r="C5" s="159"/>
    </row>
    <row r="6" spans="1:4" s="95" customFormat="1" ht="24">
      <c r="A6" s="99" t="s">
        <v>17</v>
      </c>
      <c r="B6" s="99" t="s">
        <v>157</v>
      </c>
      <c r="C6" s="99" t="s">
        <v>432</v>
      </c>
      <c r="D6" s="99" t="s">
        <v>158</v>
      </c>
    </row>
    <row r="7" spans="1:4">
      <c r="B7" s="101"/>
      <c r="C7" s="102"/>
    </row>
    <row r="8" spans="1:4" ht="25.5">
      <c r="A8" s="100">
        <v>140230</v>
      </c>
      <c r="B8" s="160">
        <v>41920</v>
      </c>
      <c r="C8" s="102" t="s">
        <v>463</v>
      </c>
      <c r="D8" s="103">
        <v>130</v>
      </c>
    </row>
    <row r="9" spans="1:4">
      <c r="B9" s="160"/>
      <c r="C9" s="102"/>
    </row>
    <row r="10" spans="1:4" ht="25.5">
      <c r="A10" s="100">
        <v>150001</v>
      </c>
      <c r="B10" s="160">
        <v>42003</v>
      </c>
      <c r="C10" s="102" t="s">
        <v>463</v>
      </c>
      <c r="D10" s="103">
        <v>229.99680000000001</v>
      </c>
    </row>
    <row r="11" spans="1:4">
      <c r="B11" s="160"/>
      <c r="C11" s="102"/>
    </row>
    <row r="12" spans="1:4">
      <c r="B12" s="160"/>
      <c r="C12" s="102"/>
    </row>
    <row r="13" spans="1:4">
      <c r="B13" s="160"/>
    </row>
    <row r="14" spans="1:4">
      <c r="B14" s="160"/>
      <c r="C14" s="102"/>
    </row>
    <row r="15" spans="1:4">
      <c r="B15" s="160"/>
    </row>
    <row r="16" spans="1:4">
      <c r="B16" s="160"/>
      <c r="C16" s="102"/>
    </row>
    <row r="17" spans="2:3">
      <c r="B17" s="160"/>
    </row>
    <row r="18" spans="2:3">
      <c r="B18" s="160"/>
      <c r="C18" s="102"/>
    </row>
    <row r="19" spans="2:3">
      <c r="B19" s="160"/>
    </row>
    <row r="20" spans="2:3">
      <c r="B20" s="160"/>
      <c r="C20" s="102"/>
    </row>
    <row r="21" spans="2:3">
      <c r="B21" s="160"/>
    </row>
    <row r="22" spans="2:3">
      <c r="B22" s="160"/>
      <c r="C22" s="102"/>
    </row>
    <row r="23" spans="2:3">
      <c r="B23" s="160"/>
    </row>
    <row r="24" spans="2:3">
      <c r="B24" s="160"/>
      <c r="C24" s="102"/>
    </row>
    <row r="25" spans="2:3">
      <c r="B25" s="160"/>
    </row>
    <row r="26" spans="2:3">
      <c r="B26" s="160"/>
      <c r="C26" s="102"/>
    </row>
    <row r="27" spans="2:3">
      <c r="B27" s="160"/>
    </row>
    <row r="28" spans="2:3">
      <c r="B28" s="160"/>
      <c r="C28" s="102"/>
    </row>
    <row r="29" spans="2:3">
      <c r="B29" s="160"/>
    </row>
    <row r="30" spans="2:3">
      <c r="B30" s="160"/>
      <c r="C30" s="102"/>
    </row>
    <row r="31" spans="2:3">
      <c r="B31" s="160"/>
    </row>
    <row r="32" spans="2:3">
      <c r="B32" s="160"/>
      <c r="C32" s="102"/>
    </row>
    <row r="33" spans="2:3">
      <c r="B33" s="160"/>
    </row>
    <row r="34" spans="2:3">
      <c r="B34" s="160"/>
      <c r="C34" s="102"/>
    </row>
    <row r="35" spans="2:3">
      <c r="B35" s="160"/>
    </row>
    <row r="36" spans="2:3">
      <c r="B36" s="160"/>
      <c r="C36" s="102"/>
    </row>
    <row r="37" spans="2:3">
      <c r="B37" s="160"/>
    </row>
    <row r="38" spans="2:3">
      <c r="B38" s="160"/>
      <c r="C38" s="102"/>
    </row>
    <row r="39" spans="2:3">
      <c r="B39" s="160"/>
    </row>
    <row r="40" spans="2:3">
      <c r="B40" s="160"/>
      <c r="C40" s="102"/>
    </row>
    <row r="41" spans="2:3">
      <c r="B41" s="160"/>
    </row>
    <row r="42" spans="2:3">
      <c r="B42" s="160"/>
      <c r="C42" s="102"/>
    </row>
    <row r="43" spans="2:3">
      <c r="B43" s="160"/>
    </row>
    <row r="44" spans="2:3">
      <c r="B44" s="160"/>
      <c r="C44" s="102"/>
    </row>
    <row r="45" spans="2:3">
      <c r="B45" s="160"/>
    </row>
    <row r="46" spans="2:3">
      <c r="B46" s="160"/>
      <c r="C46" s="102"/>
    </row>
    <row r="47" spans="2:3">
      <c r="B47" s="160"/>
    </row>
    <row r="48" spans="2:3">
      <c r="B48" s="160"/>
      <c r="C48" s="102"/>
    </row>
    <row r="49" spans="2:3">
      <c r="B49" s="160"/>
    </row>
    <row r="50" spans="2:3">
      <c r="B50" s="160"/>
      <c r="C50" s="102"/>
    </row>
    <row r="51" spans="2:3">
      <c r="B51" s="160"/>
    </row>
    <row r="52" spans="2:3">
      <c r="B52" s="160"/>
      <c r="C52" s="102"/>
    </row>
    <row r="53" spans="2:3">
      <c r="B53" s="160"/>
    </row>
    <row r="54" spans="2:3">
      <c r="B54" s="160"/>
      <c r="C54" s="102"/>
    </row>
    <row r="55" spans="2:3">
      <c r="B55" s="160"/>
    </row>
    <row r="56" spans="2:3">
      <c r="B56" s="160"/>
      <c r="C56" s="102"/>
    </row>
    <row r="57" spans="2:3">
      <c r="B57" s="160"/>
    </row>
    <row r="58" spans="2:3">
      <c r="B58" s="160"/>
      <c r="C58" s="102"/>
    </row>
    <row r="59" spans="2:3">
      <c r="B59" s="160"/>
    </row>
    <row r="60" spans="2:3">
      <c r="B60" s="160"/>
      <c r="C60" s="102"/>
    </row>
    <row r="61" spans="2:3">
      <c r="B61" s="160"/>
    </row>
    <row r="62" spans="2:3">
      <c r="B62" s="160"/>
      <c r="C62" s="102"/>
    </row>
    <row r="63" spans="2:3">
      <c r="B63" s="160"/>
    </row>
    <row r="64" spans="2:3">
      <c r="B64" s="160"/>
      <c r="C64" s="102"/>
    </row>
    <row r="65" spans="2:3">
      <c r="B65" s="160"/>
    </row>
    <row r="66" spans="2:3">
      <c r="B66" s="160"/>
      <c r="C66" s="102"/>
    </row>
    <row r="67" spans="2:3">
      <c r="B67" s="160"/>
    </row>
    <row r="68" spans="2:3">
      <c r="B68" s="160"/>
      <c r="C68" s="102"/>
    </row>
    <row r="69" spans="2:3">
      <c r="B69" s="160"/>
    </row>
    <row r="70" spans="2:3">
      <c r="B70" s="160"/>
      <c r="C70" s="102"/>
    </row>
    <row r="71" spans="2:3">
      <c r="B71" s="160"/>
    </row>
    <row r="72" spans="2:3">
      <c r="B72" s="160"/>
      <c r="C72" s="102"/>
    </row>
    <row r="73" spans="2:3">
      <c r="B73" s="160"/>
    </row>
    <row r="74" spans="2:3">
      <c r="B74" s="160"/>
      <c r="C74" s="102"/>
    </row>
    <row r="75" spans="2:3">
      <c r="B75" s="160"/>
    </row>
    <row r="76" spans="2:3">
      <c r="B76" s="160"/>
      <c r="C76" s="102"/>
    </row>
    <row r="77" spans="2:3">
      <c r="B77" s="160"/>
    </row>
    <row r="78" spans="2:3">
      <c r="B78" s="160"/>
      <c r="C78" s="102"/>
    </row>
    <row r="79" spans="2:3">
      <c r="B79" s="160"/>
    </row>
    <row r="80" spans="2:3">
      <c r="B80" s="160"/>
      <c r="C80" s="102"/>
    </row>
    <row r="81" spans="2:3">
      <c r="B81" s="160"/>
    </row>
    <row r="82" spans="2:3">
      <c r="B82" s="160"/>
      <c r="C82" s="102"/>
    </row>
    <row r="83" spans="2:3">
      <c r="B83" s="160"/>
    </row>
    <row r="84" spans="2:3">
      <c r="B84" s="160"/>
      <c r="C84" s="102"/>
    </row>
    <row r="85" spans="2:3">
      <c r="B85" s="160"/>
    </row>
    <row r="86" spans="2:3">
      <c r="B86" s="160"/>
      <c r="C86" s="102"/>
    </row>
    <row r="87" spans="2:3">
      <c r="B87" s="160"/>
    </row>
    <row r="88" spans="2:3">
      <c r="B88" s="160"/>
      <c r="C88" s="102"/>
    </row>
    <row r="89" spans="2:3">
      <c r="B89" s="160"/>
    </row>
    <row r="90" spans="2:3">
      <c r="B90" s="160"/>
      <c r="C90" s="102"/>
    </row>
    <row r="91" spans="2:3">
      <c r="B91" s="160"/>
    </row>
    <row r="92" spans="2:3">
      <c r="B92" s="160"/>
      <c r="C92" s="102"/>
    </row>
    <row r="93" spans="2:3">
      <c r="B93" s="160"/>
    </row>
    <row r="94" spans="2:3">
      <c r="B94" s="160"/>
      <c r="C94" s="102"/>
    </row>
    <row r="95" spans="2:3">
      <c r="B95" s="160"/>
    </row>
    <row r="96" spans="2:3">
      <c r="B96" s="160"/>
      <c r="C96" s="102"/>
    </row>
    <row r="97" spans="2:3">
      <c r="B97" s="160"/>
    </row>
    <row r="98" spans="2:3">
      <c r="B98" s="160"/>
      <c r="C98" s="102"/>
    </row>
    <row r="100" spans="2:3">
      <c r="B100" s="101"/>
      <c r="C100" s="102"/>
    </row>
    <row r="102" spans="2:3">
      <c r="B102" s="101"/>
      <c r="C102" s="102"/>
    </row>
    <row r="104" spans="2:3">
      <c r="B104" s="101"/>
      <c r="C104" s="102"/>
    </row>
    <row r="106" spans="2:3">
      <c r="B106" s="101"/>
      <c r="C106" s="102"/>
    </row>
    <row r="108" spans="2:3">
      <c r="B108" s="101"/>
      <c r="C108" s="102"/>
    </row>
    <row r="110" spans="2:3">
      <c r="B110" s="101"/>
      <c r="C110" s="102"/>
    </row>
    <row r="112" spans="2:3">
      <c r="B112" s="101"/>
      <c r="C112" s="102"/>
    </row>
    <row r="114" spans="2:3">
      <c r="B114" s="101"/>
      <c r="C114" s="102"/>
    </row>
    <row r="116" spans="2:3">
      <c r="B116" s="101"/>
      <c r="C116" s="102"/>
    </row>
    <row r="118" spans="2:3">
      <c r="B118" s="101"/>
      <c r="C118" s="102"/>
    </row>
    <row r="120" spans="2:3">
      <c r="B120" s="101"/>
      <c r="C120" s="102"/>
    </row>
    <row r="122" spans="2:3">
      <c r="B122" s="101"/>
      <c r="C122" s="102"/>
    </row>
    <row r="124" spans="2:3">
      <c r="B124" s="101"/>
      <c r="C124" s="102"/>
    </row>
    <row r="126" spans="2:3">
      <c r="B126" s="101"/>
      <c r="C126" s="102"/>
    </row>
    <row r="128" spans="2:3">
      <c r="B128" s="101"/>
      <c r="C128" s="102"/>
    </row>
    <row r="130" spans="2:3">
      <c r="B130" s="101"/>
      <c r="C130" s="102"/>
    </row>
    <row r="132" spans="2:3">
      <c r="B132" s="101"/>
      <c r="C132" s="102"/>
    </row>
    <row r="134" spans="2:3">
      <c r="B134" s="101"/>
      <c r="C134" s="102"/>
    </row>
    <row r="136" spans="2:3">
      <c r="B136" s="101"/>
      <c r="C136" s="102"/>
    </row>
    <row r="138" spans="2:3">
      <c r="B138" s="101"/>
      <c r="C138" s="102"/>
    </row>
    <row r="140" spans="2:3">
      <c r="B140" s="101"/>
      <c r="C140" s="102"/>
    </row>
    <row r="142" spans="2:3">
      <c r="B142" s="101"/>
      <c r="C142" s="102"/>
    </row>
    <row r="144" spans="2:3">
      <c r="B144" s="101"/>
      <c r="C144" s="102"/>
    </row>
    <row r="146" spans="2:3">
      <c r="B146" s="101"/>
      <c r="C146" s="102"/>
    </row>
    <row r="148" spans="2:3">
      <c r="B148" s="101"/>
      <c r="C148" s="102"/>
    </row>
    <row r="150" spans="2:3">
      <c r="B150" s="101"/>
      <c r="C150" s="102"/>
    </row>
    <row r="152" spans="2:3">
      <c r="B152" s="101"/>
      <c r="C152" s="102"/>
    </row>
    <row r="154" spans="2:3">
      <c r="B154" s="101"/>
      <c r="C154" s="102"/>
    </row>
    <row r="156" spans="2:3">
      <c r="B156" s="101"/>
      <c r="C156" s="102"/>
    </row>
    <row r="158" spans="2:3">
      <c r="B158" s="101"/>
      <c r="C158" s="102"/>
    </row>
    <row r="160" spans="2:3">
      <c r="B160" s="101"/>
      <c r="C160" s="102"/>
    </row>
    <row r="162" spans="2:3">
      <c r="B162" s="101"/>
      <c r="C162" s="102"/>
    </row>
    <row r="164" spans="2:3">
      <c r="B164" s="101"/>
      <c r="C164" s="102"/>
    </row>
    <row r="166" spans="2:3">
      <c r="B166" s="101"/>
      <c r="C166" s="102"/>
    </row>
    <row r="168" spans="2:3">
      <c r="B168" s="101"/>
      <c r="C168" s="102"/>
    </row>
    <row r="170" spans="2:3">
      <c r="B170" s="101"/>
      <c r="C170" s="102"/>
    </row>
    <row r="172" spans="2:3">
      <c r="B172" s="101"/>
      <c r="C172" s="102"/>
    </row>
    <row r="174" spans="2:3">
      <c r="B174" s="101"/>
      <c r="C174" s="102"/>
    </row>
    <row r="176" spans="2:3">
      <c r="B176" s="101"/>
      <c r="C176" s="102"/>
    </row>
    <row r="178" spans="2:3">
      <c r="B178" s="101"/>
      <c r="C178" s="102"/>
    </row>
    <row r="180" spans="2:3">
      <c r="B180" s="101"/>
      <c r="C180" s="102"/>
    </row>
    <row r="182" spans="2:3">
      <c r="B182" s="101"/>
      <c r="C182" s="102"/>
    </row>
    <row r="184" spans="2:3">
      <c r="B184" s="101"/>
      <c r="C184" s="102"/>
    </row>
    <row r="186" spans="2:3">
      <c r="B186" s="101"/>
      <c r="C186" s="102"/>
    </row>
    <row r="188" spans="2:3">
      <c r="B188" s="101"/>
      <c r="C188" s="102"/>
    </row>
    <row r="190" spans="2:3">
      <c r="B190" s="101"/>
      <c r="C190" s="102"/>
    </row>
    <row r="192" spans="2:3">
      <c r="B192" s="101"/>
      <c r="C192" s="102"/>
    </row>
    <row r="194" spans="2:3">
      <c r="B194" s="101"/>
      <c r="C194" s="102"/>
    </row>
    <row r="196" spans="2:3">
      <c r="B196" s="101"/>
      <c r="C196" s="102"/>
    </row>
    <row r="198" spans="2:3">
      <c r="B198" s="101"/>
      <c r="C198" s="102"/>
    </row>
  </sheetData>
  <mergeCells count="1">
    <mergeCell ref="C1:D1"/>
  </mergeCells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50"/>
  <sheetViews>
    <sheetView topLeftCell="A10" zoomScaleNormal="100" workbookViewId="0">
      <selection activeCell="A26" sqref="A26:B26"/>
    </sheetView>
  </sheetViews>
  <sheetFormatPr baseColWidth="10" defaultRowHeight="12.75"/>
  <cols>
    <col min="10" max="10" width="3.85546875" customWidth="1"/>
  </cols>
  <sheetData>
    <row r="1" spans="1:19" ht="15.75" thickBot="1">
      <c r="I1" s="134" t="s">
        <v>139</v>
      </c>
    </row>
    <row r="2" spans="1:19" ht="16.5" customHeight="1" thickTop="1" thickBot="1">
      <c r="A2" s="529" t="s">
        <v>88</v>
      </c>
      <c r="B2" s="530"/>
      <c r="C2" s="530"/>
      <c r="D2" s="530"/>
      <c r="E2" s="530"/>
      <c r="F2" s="123"/>
      <c r="G2" s="123"/>
      <c r="H2" s="469" t="s">
        <v>89</v>
      </c>
      <c r="I2" s="470"/>
    </row>
    <row r="3" spans="1:19" ht="15.75" thickTop="1">
      <c r="A3" s="531"/>
      <c r="B3" s="532"/>
      <c r="C3" s="532"/>
      <c r="D3" s="532"/>
      <c r="E3" s="532"/>
      <c r="F3" s="471" t="s">
        <v>173</v>
      </c>
      <c r="G3" s="471"/>
      <c r="H3" s="472" t="s">
        <v>90</v>
      </c>
      <c r="I3" s="473"/>
    </row>
    <row r="4" spans="1:19" ht="15.75" thickBot="1">
      <c r="A4" s="132"/>
      <c r="B4" s="133"/>
      <c r="C4" s="133"/>
      <c r="D4" s="133"/>
      <c r="E4" s="133"/>
      <c r="F4" s="124"/>
      <c r="G4" s="124"/>
      <c r="H4" s="474" t="s">
        <v>91</v>
      </c>
      <c r="I4" s="475"/>
    </row>
    <row r="5" spans="1:19" ht="15.75" thickTop="1">
      <c r="A5" s="466" t="s">
        <v>92</v>
      </c>
      <c r="B5" s="467"/>
      <c r="C5" s="467"/>
      <c r="D5" s="467"/>
      <c r="E5" s="467"/>
      <c r="F5" s="467"/>
      <c r="G5" s="467"/>
      <c r="H5" s="467"/>
      <c r="I5" s="468"/>
    </row>
    <row r="6" spans="1:19" ht="15">
      <c r="A6" s="476" t="s">
        <v>93</v>
      </c>
      <c r="B6" s="477"/>
      <c r="C6" s="478" t="s">
        <v>94</v>
      </c>
      <c r="D6" s="478"/>
      <c r="E6" s="478"/>
      <c r="F6" s="478" t="s">
        <v>95</v>
      </c>
      <c r="G6" s="478"/>
      <c r="H6" s="478"/>
      <c r="I6" s="110" t="s">
        <v>96</v>
      </c>
    </row>
    <row r="7" spans="1:19" ht="15.75" thickBot="1">
      <c r="A7" s="479" t="s">
        <v>97</v>
      </c>
      <c r="B7" s="480"/>
      <c r="C7" s="480" t="s">
        <v>98</v>
      </c>
      <c r="D7" s="480"/>
      <c r="E7" s="480"/>
      <c r="F7" s="480" t="s">
        <v>99</v>
      </c>
      <c r="G7" s="480"/>
      <c r="H7" s="480"/>
      <c r="I7" s="111" t="s">
        <v>100</v>
      </c>
      <c r="S7" s="118"/>
    </row>
    <row r="8" spans="1:19" ht="15.75" customHeight="1" thickTop="1">
      <c r="A8" s="450" t="s">
        <v>134</v>
      </c>
      <c r="B8" s="451"/>
      <c r="C8" s="451"/>
      <c r="D8" s="451"/>
      <c r="E8" s="452" t="s">
        <v>145</v>
      </c>
      <c r="F8" s="452"/>
      <c r="G8" s="452"/>
      <c r="H8" s="444"/>
      <c r="I8" s="445"/>
      <c r="K8" s="119"/>
    </row>
    <row r="9" spans="1:19" ht="15" customHeight="1">
      <c r="A9" s="453" t="s">
        <v>135</v>
      </c>
      <c r="B9" s="454"/>
      <c r="C9" s="454"/>
      <c r="D9" s="454"/>
      <c r="E9" s="455" t="s">
        <v>146</v>
      </c>
      <c r="F9" s="455"/>
      <c r="G9" s="455"/>
      <c r="H9" s="446"/>
      <c r="I9" s="447"/>
    </row>
    <row r="10" spans="1:19" ht="15">
      <c r="A10" s="453" t="s">
        <v>101</v>
      </c>
      <c r="B10" s="454"/>
      <c r="C10" s="454"/>
      <c r="D10" s="454"/>
      <c r="E10" s="456"/>
      <c r="F10" s="456"/>
      <c r="G10" s="456"/>
      <c r="H10" s="446"/>
      <c r="I10" s="447"/>
    </row>
    <row r="11" spans="1:19" ht="15.75" customHeight="1" thickBot="1">
      <c r="A11" s="457" t="s">
        <v>136</v>
      </c>
      <c r="B11" s="458"/>
      <c r="C11" s="458"/>
      <c r="D11" s="458"/>
      <c r="E11" s="459" t="s">
        <v>147</v>
      </c>
      <c r="F11" s="460"/>
      <c r="G11" s="460"/>
      <c r="H11" s="448"/>
      <c r="I11" s="449"/>
      <c r="K11" s="119"/>
    </row>
    <row r="12" spans="1:19" ht="15.75" thickTop="1">
      <c r="A12" s="482" t="s">
        <v>102</v>
      </c>
      <c r="B12" s="483"/>
      <c r="C12" s="483"/>
      <c r="D12" s="484" t="s">
        <v>174</v>
      </c>
      <c r="E12" s="484"/>
      <c r="F12" s="484"/>
      <c r="G12" s="484"/>
      <c r="H12" s="484"/>
      <c r="I12" s="485"/>
    </row>
    <row r="13" spans="1:19" ht="15">
      <c r="A13" s="461"/>
      <c r="B13" s="462"/>
      <c r="C13" s="462"/>
      <c r="D13" s="462"/>
      <c r="E13" s="462"/>
      <c r="F13" s="462"/>
      <c r="G13" s="462"/>
      <c r="H13" s="462"/>
      <c r="I13" s="463"/>
    </row>
    <row r="14" spans="1:19" ht="15">
      <c r="A14" s="464" t="s">
        <v>103</v>
      </c>
      <c r="B14" s="465"/>
      <c r="C14" s="471" t="s">
        <v>12</v>
      </c>
      <c r="D14" s="471"/>
      <c r="E14" s="471"/>
      <c r="F14" s="471"/>
      <c r="G14" s="471"/>
      <c r="H14" s="471"/>
      <c r="I14" s="481"/>
      <c r="K14" s="119"/>
      <c r="P14" s="118"/>
    </row>
    <row r="15" spans="1:19" ht="15">
      <c r="A15" s="461"/>
      <c r="B15" s="462"/>
      <c r="C15" s="462"/>
      <c r="D15" s="462"/>
      <c r="E15" s="462"/>
      <c r="F15" s="462"/>
      <c r="G15" s="462"/>
      <c r="H15" s="462"/>
      <c r="I15" s="463"/>
    </row>
    <row r="16" spans="1:19" ht="15.75" thickBot="1">
      <c r="A16" s="486" t="s">
        <v>104</v>
      </c>
      <c r="B16" s="487"/>
      <c r="C16" s="112"/>
      <c r="D16" s="128"/>
      <c r="E16" s="128"/>
      <c r="F16" s="128"/>
      <c r="G16" s="128"/>
      <c r="H16" s="128"/>
      <c r="I16" s="129"/>
    </row>
    <row r="17" spans="1:12" ht="15.75" thickTop="1">
      <c r="A17" s="466" t="s">
        <v>105</v>
      </c>
      <c r="B17" s="467"/>
      <c r="C17" s="467"/>
      <c r="D17" s="467"/>
      <c r="E17" s="467"/>
      <c r="F17" s="467"/>
      <c r="G17" s="467"/>
      <c r="H17" s="467"/>
      <c r="I17" s="468"/>
    </row>
    <row r="18" spans="1:12" ht="15" customHeight="1">
      <c r="A18" s="453" t="s">
        <v>106</v>
      </c>
      <c r="B18" s="454"/>
      <c r="C18" s="471" t="s">
        <v>12</v>
      </c>
      <c r="D18" s="471"/>
      <c r="E18" s="471"/>
      <c r="F18" s="471"/>
      <c r="G18" s="471"/>
      <c r="H18" s="471"/>
      <c r="I18" s="481"/>
      <c r="K18" s="119"/>
      <c r="L18" s="113"/>
    </row>
    <row r="19" spans="1:12" ht="15" customHeight="1">
      <c r="A19" s="453" t="s">
        <v>107</v>
      </c>
      <c r="B19" s="454"/>
      <c r="C19" s="471" t="s">
        <v>12</v>
      </c>
      <c r="D19" s="471"/>
      <c r="E19" s="471"/>
      <c r="F19" s="471"/>
      <c r="G19" s="471"/>
      <c r="H19" s="471"/>
      <c r="I19" s="481"/>
      <c r="L19" s="113"/>
    </row>
    <row r="20" spans="1:12" ht="15.75" thickBot="1">
      <c r="A20" s="457"/>
      <c r="B20" s="458"/>
      <c r="C20" s="458"/>
      <c r="D20" s="458"/>
      <c r="E20" s="458"/>
      <c r="F20" s="458"/>
      <c r="G20" s="458"/>
      <c r="H20" s="458"/>
      <c r="I20" s="490"/>
      <c r="L20" s="113"/>
    </row>
    <row r="21" spans="1:12" ht="15.75" thickTop="1">
      <c r="A21" s="488" t="s">
        <v>137</v>
      </c>
      <c r="B21" s="440"/>
      <c r="C21" s="440"/>
      <c r="D21" s="440"/>
      <c r="E21" s="440"/>
      <c r="F21" s="440"/>
      <c r="G21" s="440"/>
      <c r="H21" s="440"/>
      <c r="I21" s="489"/>
    </row>
    <row r="22" spans="1:12" ht="15" customHeight="1">
      <c r="A22" s="495" t="s">
        <v>148</v>
      </c>
      <c r="B22" s="496"/>
      <c r="C22" s="496"/>
      <c r="D22" s="496"/>
      <c r="E22" s="130"/>
      <c r="F22" s="497" t="s">
        <v>148</v>
      </c>
      <c r="G22" s="497"/>
      <c r="H22" s="497"/>
      <c r="I22" s="498"/>
      <c r="K22" s="114"/>
    </row>
    <row r="23" spans="1:12" ht="15" customHeight="1">
      <c r="A23" s="499" t="s">
        <v>149</v>
      </c>
      <c r="B23" s="497"/>
      <c r="C23" s="497"/>
      <c r="D23" s="497"/>
      <c r="E23" s="130"/>
      <c r="F23" s="497" t="s">
        <v>149</v>
      </c>
      <c r="G23" s="497"/>
      <c r="H23" s="497"/>
      <c r="I23" s="498"/>
    </row>
    <row r="24" spans="1:12" ht="15" customHeight="1">
      <c r="A24" s="499" t="s">
        <v>151</v>
      </c>
      <c r="B24" s="497"/>
      <c r="C24" s="497"/>
      <c r="D24" s="497"/>
      <c r="E24" s="154"/>
      <c r="F24" s="497" t="s">
        <v>151</v>
      </c>
      <c r="G24" s="500"/>
      <c r="H24" s="500"/>
      <c r="I24" s="501"/>
      <c r="K24" s="114"/>
    </row>
    <row r="25" spans="1:12" ht="15.75" customHeight="1">
      <c r="A25" s="442" t="s">
        <v>138</v>
      </c>
      <c r="B25" s="443"/>
      <c r="C25" s="439" t="s">
        <v>150</v>
      </c>
      <c r="D25" s="439"/>
      <c r="E25" s="155"/>
      <c r="F25" s="153"/>
      <c r="G25" s="153"/>
      <c r="H25" s="153"/>
      <c r="I25" s="151"/>
    </row>
    <row r="26" spans="1:12" ht="15.75" customHeight="1" thickBot="1">
      <c r="A26" s="510" t="s">
        <v>168</v>
      </c>
      <c r="B26" s="511"/>
      <c r="C26" s="156" t="s">
        <v>172</v>
      </c>
      <c r="D26" s="157" t="s">
        <v>122</v>
      </c>
      <c r="E26" s="131"/>
      <c r="F26" s="150"/>
      <c r="G26" s="150"/>
      <c r="H26" s="150"/>
      <c r="I26" s="152"/>
    </row>
    <row r="27" spans="1:12" ht="30.75" thickTop="1">
      <c r="A27" s="125" t="s">
        <v>108</v>
      </c>
      <c r="B27" s="491" t="s">
        <v>109</v>
      </c>
      <c r="C27" s="491"/>
      <c r="D27" s="491"/>
      <c r="E27" s="491" t="s">
        <v>110</v>
      </c>
      <c r="F27" s="491"/>
      <c r="G27" s="491" t="s">
        <v>111</v>
      </c>
      <c r="H27" s="491" t="s">
        <v>112</v>
      </c>
      <c r="I27" s="493"/>
    </row>
    <row r="28" spans="1:12" ht="30.75" thickBot="1">
      <c r="A28" s="115" t="s">
        <v>113</v>
      </c>
      <c r="B28" s="494" t="s">
        <v>114</v>
      </c>
      <c r="C28" s="494"/>
      <c r="D28" s="494"/>
      <c r="E28" s="494" t="s">
        <v>115</v>
      </c>
      <c r="F28" s="494"/>
      <c r="G28" s="492"/>
      <c r="H28" s="544" t="s">
        <v>116</v>
      </c>
      <c r="I28" s="545"/>
    </row>
    <row r="29" spans="1:12" ht="15">
      <c r="A29" s="442"/>
      <c r="B29" s="503" t="s">
        <v>117</v>
      </c>
      <c r="C29" s="503"/>
      <c r="D29" s="126" t="s">
        <v>118</v>
      </c>
      <c r="E29" s="503" t="s">
        <v>118</v>
      </c>
      <c r="F29" s="503"/>
      <c r="G29" s="116" t="s">
        <v>118</v>
      </c>
      <c r="H29" s="505"/>
      <c r="I29" s="506"/>
    </row>
    <row r="30" spans="1:12" ht="15.75" thickBot="1">
      <c r="A30" s="502"/>
      <c r="B30" s="504"/>
      <c r="C30" s="504"/>
      <c r="D30" s="127" t="s">
        <v>119</v>
      </c>
      <c r="E30" s="509" t="s">
        <v>120</v>
      </c>
      <c r="F30" s="509"/>
      <c r="G30" s="127" t="s">
        <v>119</v>
      </c>
      <c r="H30" s="507"/>
      <c r="I30" s="508"/>
    </row>
    <row r="31" spans="1:12" ht="15.75" thickTop="1">
      <c r="A31" s="488"/>
      <c r="B31" s="440"/>
      <c r="C31" s="440"/>
      <c r="D31" s="440"/>
      <c r="E31" s="440"/>
      <c r="F31" s="440"/>
      <c r="G31" s="440"/>
      <c r="H31" s="440"/>
      <c r="I31" s="489"/>
    </row>
    <row r="32" spans="1:12" ht="15.75" thickBot="1">
      <c r="A32" s="546"/>
      <c r="B32" s="441"/>
      <c r="C32" s="441"/>
      <c r="D32" s="441"/>
      <c r="E32" s="441"/>
      <c r="F32" s="441"/>
      <c r="G32" s="441"/>
      <c r="H32" s="439" t="s">
        <v>121</v>
      </c>
      <c r="I32" s="543"/>
    </row>
    <row r="33" spans="1:18" ht="15" customHeight="1">
      <c r="A33" s="435" t="s">
        <v>122</v>
      </c>
      <c r="B33" s="437"/>
      <c r="C33" s="437"/>
      <c r="D33" s="437"/>
      <c r="E33" s="437"/>
      <c r="F33" s="437"/>
      <c r="G33" s="437"/>
      <c r="H33" s="437"/>
      <c r="I33" s="520"/>
    </row>
    <row r="34" spans="1:18" ht="13.5" customHeight="1" thickBot="1">
      <c r="A34" s="436"/>
      <c r="B34" s="438"/>
      <c r="C34" s="438"/>
      <c r="D34" s="438"/>
      <c r="E34" s="438"/>
      <c r="F34" s="438"/>
      <c r="G34" s="438"/>
      <c r="H34" s="438"/>
      <c r="I34" s="521"/>
    </row>
    <row r="35" spans="1:18" ht="15">
      <c r="A35" s="435" t="s">
        <v>122</v>
      </c>
      <c r="B35" s="437"/>
      <c r="C35" s="437"/>
      <c r="D35" s="437"/>
      <c r="E35" s="437"/>
      <c r="F35" s="437"/>
      <c r="G35" s="437"/>
      <c r="H35" s="437"/>
      <c r="I35" s="520"/>
      <c r="K35" s="119"/>
      <c r="L35" s="119"/>
      <c r="M35" s="119"/>
      <c r="N35" s="119"/>
      <c r="O35" s="119"/>
      <c r="P35" s="119"/>
      <c r="Q35" s="119"/>
      <c r="R35" s="119"/>
    </row>
    <row r="36" spans="1:18" ht="15.75" thickBot="1">
      <c r="A36" s="436"/>
      <c r="B36" s="438"/>
      <c r="C36" s="438"/>
      <c r="D36" s="438"/>
      <c r="E36" s="438"/>
      <c r="F36" s="438"/>
      <c r="G36" s="438"/>
      <c r="H36" s="438"/>
      <c r="I36" s="521"/>
      <c r="K36" s="119"/>
      <c r="L36" s="119"/>
      <c r="M36" s="119"/>
      <c r="N36" s="119"/>
      <c r="O36" s="119"/>
      <c r="P36" s="119"/>
      <c r="Q36" s="119"/>
      <c r="R36" s="119"/>
    </row>
    <row r="37" spans="1:18" ht="15">
      <c r="A37" s="435"/>
      <c r="B37" s="437"/>
      <c r="C37" s="437"/>
      <c r="D37" s="437"/>
      <c r="E37" s="437"/>
      <c r="F37" s="437"/>
      <c r="G37" s="437"/>
      <c r="H37" s="437"/>
      <c r="I37" s="520"/>
      <c r="K37" s="119"/>
      <c r="L37" s="119"/>
      <c r="M37" s="119"/>
      <c r="N37" s="119"/>
      <c r="O37" s="119"/>
      <c r="P37" s="119"/>
      <c r="Q37" s="119"/>
      <c r="R37" s="119"/>
    </row>
    <row r="38" spans="1:18" ht="15.75" thickBot="1">
      <c r="A38" s="457"/>
      <c r="B38" s="458"/>
      <c r="C38" s="458"/>
      <c r="D38" s="458"/>
      <c r="E38" s="458"/>
      <c r="F38" s="458"/>
      <c r="G38" s="458"/>
      <c r="H38" s="458"/>
      <c r="I38" s="490"/>
      <c r="K38" s="119"/>
      <c r="L38" s="119"/>
      <c r="M38" s="119"/>
      <c r="N38" s="119"/>
      <c r="O38" s="119"/>
      <c r="P38" s="119"/>
      <c r="Q38" s="119"/>
      <c r="R38" s="119"/>
    </row>
    <row r="39" spans="1:18" ht="15.75" customHeight="1" thickTop="1">
      <c r="A39" s="488" t="s">
        <v>123</v>
      </c>
      <c r="B39" s="440"/>
      <c r="C39" s="440"/>
      <c r="D39" s="440"/>
      <c r="E39" s="440"/>
      <c r="F39" s="440"/>
      <c r="G39" s="440"/>
      <c r="H39" s="440"/>
      <c r="I39" s="489"/>
      <c r="K39" s="119"/>
      <c r="L39" s="120"/>
      <c r="M39" s="119"/>
      <c r="N39" s="119"/>
      <c r="O39" s="119"/>
      <c r="P39" s="119"/>
      <c r="Q39" s="119"/>
      <c r="R39" s="119"/>
    </row>
    <row r="40" spans="1:18" ht="15.75" customHeight="1" thickBot="1">
      <c r="A40" s="525" t="s">
        <v>124</v>
      </c>
      <c r="B40" s="526"/>
      <c r="C40" s="526"/>
      <c r="D40" s="526"/>
      <c r="E40" s="526"/>
      <c r="F40" s="526"/>
      <c r="G40" s="526"/>
      <c r="H40" s="526"/>
      <c r="I40" s="527"/>
      <c r="K40" s="119"/>
      <c r="L40" s="119"/>
      <c r="M40" s="119"/>
      <c r="N40" s="119"/>
      <c r="O40" s="119"/>
      <c r="P40" s="119"/>
      <c r="Q40" s="119"/>
      <c r="R40" s="119"/>
    </row>
    <row r="41" spans="1:18" ht="15.75" customHeight="1" thickTop="1">
      <c r="A41" s="488" t="s">
        <v>125</v>
      </c>
      <c r="B41" s="440"/>
      <c r="C41" s="440"/>
      <c r="D41" s="440"/>
      <c r="E41" s="440"/>
      <c r="F41" s="539" t="s">
        <v>126</v>
      </c>
      <c r="G41" s="539"/>
      <c r="H41" s="539"/>
      <c r="I41" s="540"/>
      <c r="K41" s="119"/>
      <c r="L41" s="119"/>
      <c r="M41" s="119"/>
      <c r="N41" s="119"/>
      <c r="O41" s="119"/>
      <c r="P41" s="119"/>
      <c r="Q41" s="119"/>
      <c r="R41" s="119"/>
    </row>
    <row r="42" spans="1:18" ht="15.75" customHeight="1" thickBot="1">
      <c r="A42" s="528"/>
      <c r="B42" s="507"/>
      <c r="C42" s="507"/>
      <c r="D42" s="507"/>
      <c r="E42" s="507"/>
      <c r="F42" s="541" t="s">
        <v>127</v>
      </c>
      <c r="G42" s="541"/>
      <c r="H42" s="541"/>
      <c r="I42" s="542"/>
      <c r="K42" s="119"/>
      <c r="L42" s="119"/>
      <c r="M42" s="119"/>
      <c r="N42" s="119"/>
      <c r="O42" s="119"/>
      <c r="P42" s="119"/>
      <c r="Q42" s="119"/>
      <c r="R42" s="119"/>
    </row>
    <row r="43" spans="1:18" ht="16.5" customHeight="1" thickTop="1" thickBot="1">
      <c r="A43" s="522" t="s">
        <v>128</v>
      </c>
      <c r="B43" s="523"/>
      <c r="C43" s="523"/>
      <c r="D43" s="523"/>
      <c r="E43" s="523"/>
      <c r="F43" s="523"/>
      <c r="G43" s="523"/>
      <c r="H43" s="523"/>
      <c r="I43" s="524"/>
      <c r="K43" s="119"/>
      <c r="L43" s="119"/>
      <c r="M43" s="119"/>
      <c r="N43" s="119"/>
      <c r="O43" s="119"/>
      <c r="P43" s="119"/>
      <c r="Q43" s="119"/>
      <c r="R43" s="119"/>
    </row>
    <row r="44" spans="1:18" ht="15.75" customHeight="1" thickTop="1">
      <c r="A44" s="466" t="s">
        <v>129</v>
      </c>
      <c r="B44" s="467"/>
      <c r="C44" s="467"/>
      <c r="D44" s="467"/>
      <c r="E44" s="467"/>
      <c r="F44" s="467"/>
      <c r="G44" s="467"/>
      <c r="H44" s="467"/>
      <c r="I44" s="468"/>
      <c r="K44" s="119"/>
      <c r="L44" s="119"/>
      <c r="M44" s="119"/>
      <c r="N44" s="119"/>
      <c r="O44" s="119"/>
      <c r="P44" s="119"/>
      <c r="Q44" s="119"/>
      <c r="R44" s="119"/>
    </row>
    <row r="45" spans="1:18" ht="18.75" customHeight="1">
      <c r="A45" s="533" t="s">
        <v>130</v>
      </c>
      <c r="B45" s="534"/>
      <c r="C45" s="534"/>
      <c r="D45" s="534"/>
      <c r="E45" s="534"/>
      <c r="F45" s="534"/>
      <c r="G45" s="534"/>
      <c r="H45" s="534"/>
      <c r="I45" s="535"/>
      <c r="K45" s="119"/>
      <c r="L45" s="119"/>
      <c r="M45" s="119"/>
      <c r="N45" s="119"/>
      <c r="O45" s="119"/>
      <c r="P45" s="119"/>
      <c r="Q45" s="119"/>
      <c r="R45" s="119"/>
    </row>
    <row r="46" spans="1:18" ht="15" customHeight="1">
      <c r="A46" s="536" t="s">
        <v>131</v>
      </c>
      <c r="B46" s="537"/>
      <c r="C46" s="537"/>
      <c r="D46" s="537"/>
      <c r="E46" s="537"/>
      <c r="F46" s="537"/>
      <c r="G46" s="537"/>
      <c r="H46" s="537"/>
      <c r="I46" s="538"/>
      <c r="K46" s="119"/>
      <c r="L46" s="119"/>
      <c r="M46" s="119"/>
      <c r="N46" s="119"/>
      <c r="O46" s="119"/>
      <c r="P46" s="119"/>
      <c r="Q46" s="119"/>
      <c r="R46" s="119"/>
    </row>
    <row r="47" spans="1:18" ht="15" customHeight="1">
      <c r="A47" s="536" t="s">
        <v>132</v>
      </c>
      <c r="B47" s="537"/>
      <c r="C47" s="537"/>
      <c r="D47" s="537"/>
      <c r="E47" s="537"/>
      <c r="F47" s="537"/>
      <c r="G47" s="537"/>
      <c r="H47" s="537"/>
      <c r="I47" s="538"/>
      <c r="K47" s="119"/>
      <c r="L47" s="119"/>
      <c r="M47" s="119"/>
      <c r="N47" s="119"/>
      <c r="O47" s="119"/>
      <c r="P47" s="119"/>
      <c r="Q47" s="119"/>
      <c r="R47" s="119"/>
    </row>
    <row r="48" spans="1:18" ht="15">
      <c r="A48" s="512"/>
      <c r="B48" s="513"/>
      <c r="C48" s="513"/>
      <c r="D48" s="513"/>
      <c r="E48" s="513"/>
      <c r="F48" s="513"/>
      <c r="G48" s="513"/>
      <c r="H48" s="513"/>
      <c r="I48" s="514"/>
      <c r="K48" s="119"/>
      <c r="L48" s="119"/>
      <c r="M48" s="119"/>
      <c r="N48" s="119"/>
      <c r="O48" s="119"/>
      <c r="P48" s="119"/>
      <c r="Q48" s="119"/>
      <c r="R48" s="119"/>
    </row>
    <row r="49" spans="1:18" ht="15.75" thickBot="1">
      <c r="A49" s="515"/>
      <c r="B49" s="516"/>
      <c r="C49" s="516"/>
      <c r="D49" s="516"/>
      <c r="E49" s="516"/>
      <c r="F49" s="516"/>
      <c r="G49" s="516"/>
      <c r="H49" s="516"/>
      <c r="I49" s="517"/>
      <c r="K49" s="119"/>
      <c r="L49" s="119"/>
      <c r="M49" s="119"/>
      <c r="N49" s="119"/>
      <c r="O49" s="119"/>
      <c r="P49" s="119"/>
      <c r="Q49" s="119"/>
      <c r="R49" s="119"/>
    </row>
    <row r="50" spans="1:18" ht="24.75" customHeight="1" thickTop="1" thickBot="1">
      <c r="A50" s="117"/>
      <c r="B50" s="117"/>
      <c r="C50" s="117"/>
      <c r="D50" s="117"/>
      <c r="E50" s="117"/>
      <c r="F50" s="117"/>
      <c r="G50" s="518" t="s">
        <v>133</v>
      </c>
      <c r="H50" s="518"/>
      <c r="I50" s="519"/>
    </row>
  </sheetData>
  <mergeCells count="94">
    <mergeCell ref="A2:E3"/>
    <mergeCell ref="A44:I44"/>
    <mergeCell ref="A45:I45"/>
    <mergeCell ref="A46:I46"/>
    <mergeCell ref="A47:I47"/>
    <mergeCell ref="F41:I41"/>
    <mergeCell ref="F42:I42"/>
    <mergeCell ref="A35:A36"/>
    <mergeCell ref="B35:C36"/>
    <mergeCell ref="D35:D36"/>
    <mergeCell ref="E35:F36"/>
    <mergeCell ref="G35:G36"/>
    <mergeCell ref="H31:I31"/>
    <mergeCell ref="H32:I32"/>
    <mergeCell ref="H28:I28"/>
    <mergeCell ref="A31:A32"/>
    <mergeCell ref="A48:I48"/>
    <mergeCell ref="A49:I49"/>
    <mergeCell ref="G50:I50"/>
    <mergeCell ref="H35:I36"/>
    <mergeCell ref="G33:G34"/>
    <mergeCell ref="H33:I34"/>
    <mergeCell ref="A43:I43"/>
    <mergeCell ref="A37:A38"/>
    <mergeCell ref="B37:C38"/>
    <mergeCell ref="D37:D38"/>
    <mergeCell ref="E37:F38"/>
    <mergeCell ref="G37:G38"/>
    <mergeCell ref="H37:I38"/>
    <mergeCell ref="A39:I39"/>
    <mergeCell ref="A40:I40"/>
    <mergeCell ref="A41:E42"/>
    <mergeCell ref="F24:I24"/>
    <mergeCell ref="A29:A30"/>
    <mergeCell ref="B29:C30"/>
    <mergeCell ref="E29:F29"/>
    <mergeCell ref="H29:I30"/>
    <mergeCell ref="E30:F30"/>
    <mergeCell ref="A26:B26"/>
    <mergeCell ref="A21:I21"/>
    <mergeCell ref="G31:G32"/>
    <mergeCell ref="A19:B19"/>
    <mergeCell ref="C19:I19"/>
    <mergeCell ref="A20:I20"/>
    <mergeCell ref="B27:D27"/>
    <mergeCell ref="E27:F27"/>
    <mergeCell ref="G27:G28"/>
    <mergeCell ref="H27:I27"/>
    <mergeCell ref="B28:D28"/>
    <mergeCell ref="E28:F28"/>
    <mergeCell ref="A22:D22"/>
    <mergeCell ref="F22:I22"/>
    <mergeCell ref="A23:D23"/>
    <mergeCell ref="F23:I23"/>
    <mergeCell ref="A24:D24"/>
    <mergeCell ref="A15:I15"/>
    <mergeCell ref="A16:B16"/>
    <mergeCell ref="A17:I17"/>
    <mergeCell ref="A18:B18"/>
    <mergeCell ref="C18:I18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33:A34"/>
    <mergeCell ref="B33:C34"/>
    <mergeCell ref="D33:D34"/>
    <mergeCell ref="E33:F34"/>
    <mergeCell ref="C25:D25"/>
    <mergeCell ref="B31:C32"/>
    <mergeCell ref="D31:D32"/>
    <mergeCell ref="E31:F32"/>
    <mergeCell ref="A25:B25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BA10"/>
  <sheetViews>
    <sheetView workbookViewId="0">
      <selection activeCell="AZ3" sqref="AZ3"/>
    </sheetView>
  </sheetViews>
  <sheetFormatPr baseColWidth="10" defaultColWidth="53.5703125" defaultRowHeight="12.75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77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77" customWidth="1"/>
    <col min="50" max="50" width="15.7109375" bestFit="1" customWidth="1"/>
    <col min="51" max="51" width="13.140625" bestFit="1" customWidth="1"/>
    <col min="52" max="52" width="23.42578125" customWidth="1"/>
    <col min="53" max="53" width="21.7109375" customWidth="1"/>
  </cols>
  <sheetData>
    <row r="1" spans="1:53" ht="40.5" customHeight="1" thickBot="1"/>
    <row r="2" spans="1:53" s="7" customFormat="1" ht="15.75" thickBot="1">
      <c r="A2" s="367" t="s">
        <v>23</v>
      </c>
      <c r="B2" s="368"/>
      <c r="C2" s="368"/>
      <c r="D2" s="552" t="s">
        <v>24</v>
      </c>
      <c r="E2" s="553"/>
      <c r="F2" s="553"/>
      <c r="G2" s="553"/>
      <c r="H2" s="553"/>
      <c r="I2" s="553"/>
      <c r="J2" s="554"/>
      <c r="K2" s="555" t="s">
        <v>25</v>
      </c>
      <c r="L2" s="556"/>
      <c r="M2" s="557"/>
      <c r="N2" s="558" t="s">
        <v>30</v>
      </c>
      <c r="O2" s="559"/>
      <c r="P2" s="560"/>
      <c r="Q2" s="10"/>
      <c r="R2" s="561" t="s">
        <v>26</v>
      </c>
      <c r="S2" s="562"/>
      <c r="T2" s="562"/>
      <c r="U2" s="563"/>
      <c r="V2" s="564" t="s">
        <v>35</v>
      </c>
      <c r="W2" s="565"/>
      <c r="X2" s="565"/>
      <c r="Y2" s="565"/>
      <c r="Z2" s="565"/>
      <c r="AA2" s="566"/>
      <c r="AB2" s="549" t="s">
        <v>44</v>
      </c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  <c r="AR2" s="550"/>
      <c r="AS2" s="550"/>
      <c r="AT2" s="550"/>
      <c r="AU2" s="551"/>
      <c r="AV2" s="548" t="s">
        <v>43</v>
      </c>
      <c r="AW2" s="548"/>
      <c r="AX2" s="547" t="s">
        <v>162</v>
      </c>
      <c r="AY2" s="547"/>
      <c r="AZ2" s="547"/>
      <c r="BA2" s="547"/>
    </row>
    <row r="3" spans="1:53" s="8" customFormat="1" ht="30.75" thickBot="1">
      <c r="A3" s="26" t="s">
        <v>17</v>
      </c>
      <c r="B3" s="27" t="s">
        <v>3</v>
      </c>
      <c r="C3" s="27" t="s">
        <v>42</v>
      </c>
      <c r="D3" s="28" t="s">
        <v>4</v>
      </c>
      <c r="E3" s="28" t="s">
        <v>29</v>
      </c>
      <c r="F3" s="29" t="s">
        <v>18</v>
      </c>
      <c r="G3" s="28" t="s">
        <v>19</v>
      </c>
      <c r="H3" s="30" t="s">
        <v>21</v>
      </c>
      <c r="I3" s="28" t="s">
        <v>5</v>
      </c>
      <c r="J3" s="28" t="s">
        <v>22</v>
      </c>
      <c r="K3" s="31" t="s">
        <v>29</v>
      </c>
      <c r="L3" s="31" t="s">
        <v>18</v>
      </c>
      <c r="M3" s="31" t="s">
        <v>19</v>
      </c>
      <c r="N3" s="32" t="s">
        <v>45</v>
      </c>
      <c r="O3" s="32" t="s">
        <v>31</v>
      </c>
      <c r="P3" s="32" t="s">
        <v>32</v>
      </c>
      <c r="Q3" s="33" t="s">
        <v>41</v>
      </c>
      <c r="R3" s="2" t="s">
        <v>4</v>
      </c>
      <c r="S3" s="2" t="s">
        <v>29</v>
      </c>
      <c r="T3" s="34" t="s">
        <v>18</v>
      </c>
      <c r="U3" s="2" t="s">
        <v>19</v>
      </c>
      <c r="V3" s="35" t="s">
        <v>20</v>
      </c>
      <c r="W3" s="35" t="s">
        <v>27</v>
      </c>
      <c r="X3" s="36" t="s">
        <v>54</v>
      </c>
      <c r="Y3" s="35" t="s">
        <v>28</v>
      </c>
      <c r="Z3" s="37" t="s">
        <v>33</v>
      </c>
      <c r="AA3" s="37" t="s">
        <v>34</v>
      </c>
      <c r="AB3" s="38" t="s">
        <v>9</v>
      </c>
      <c r="AC3" s="39" t="s">
        <v>6</v>
      </c>
      <c r="AD3" s="39" t="s">
        <v>46</v>
      </c>
      <c r="AE3" s="39" t="s">
        <v>36</v>
      </c>
      <c r="AF3" s="40" t="s">
        <v>43</v>
      </c>
      <c r="AG3" s="38" t="s">
        <v>10</v>
      </c>
      <c r="AH3" s="39" t="s">
        <v>6</v>
      </c>
      <c r="AI3" s="39" t="s">
        <v>46</v>
      </c>
      <c r="AJ3" s="39" t="s">
        <v>36</v>
      </c>
      <c r="AK3" s="40" t="s">
        <v>43</v>
      </c>
      <c r="AL3" s="38" t="s">
        <v>11</v>
      </c>
      <c r="AM3" s="39" t="s">
        <v>6</v>
      </c>
      <c r="AN3" s="39" t="s">
        <v>46</v>
      </c>
      <c r="AO3" s="39" t="s">
        <v>36</v>
      </c>
      <c r="AP3" s="79" t="s">
        <v>43</v>
      </c>
      <c r="AQ3" s="41" t="s">
        <v>53</v>
      </c>
      <c r="AR3" s="39" t="s">
        <v>6</v>
      </c>
      <c r="AS3" s="39" t="s">
        <v>46</v>
      </c>
      <c r="AT3" s="39" t="s">
        <v>36</v>
      </c>
      <c r="AU3" s="78" t="s">
        <v>43</v>
      </c>
      <c r="AV3" s="76" t="s">
        <v>84</v>
      </c>
      <c r="AW3" s="76" t="s">
        <v>85</v>
      </c>
      <c r="AX3" s="147" t="s">
        <v>163</v>
      </c>
      <c r="AY3" s="147" t="s">
        <v>164</v>
      </c>
      <c r="AZ3" s="147" t="s">
        <v>167</v>
      </c>
      <c r="BA3" s="148" t="s">
        <v>166</v>
      </c>
    </row>
    <row r="4" spans="1:53">
      <c r="E4" s="69"/>
    </row>
    <row r="5" spans="1:53">
      <c r="E5" s="69"/>
    </row>
    <row r="6" spans="1:53">
      <c r="E6" s="69"/>
    </row>
    <row r="7" spans="1:53">
      <c r="E7" s="69"/>
    </row>
    <row r="8" spans="1:53">
      <c r="E8" s="69"/>
    </row>
    <row r="9" spans="1:53">
      <c r="E9" s="69"/>
    </row>
    <row r="10" spans="1:53">
      <c r="E10" s="69"/>
    </row>
  </sheetData>
  <mergeCells count="9">
    <mergeCell ref="AX2:BA2"/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legacyDrawing r:id="rId2"/>
  <controls>
    <control shapeId="1025" r:id="rId3" name="Reto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J6"/>
  <sheetViews>
    <sheetView workbookViewId="0">
      <selection activeCell="J2" sqref="J2:J3"/>
    </sheetView>
  </sheetViews>
  <sheetFormatPr baseColWidth="10" defaultColWidth="20.85546875" defaultRowHeight="15"/>
  <cols>
    <col min="1" max="1" width="17.85546875" style="4" bestFit="1" customWidth="1"/>
    <col min="2" max="2" width="12.5703125" style="4" bestFit="1" customWidth="1"/>
    <col min="3" max="3" width="10.5703125" style="4" bestFit="1" customWidth="1"/>
    <col min="4" max="4" width="15.5703125" style="17" bestFit="1" customWidth="1"/>
    <col min="5" max="5" width="12.5703125" style="16" bestFit="1" customWidth="1"/>
    <col min="6" max="6" width="18.140625" style="4" bestFit="1" customWidth="1"/>
    <col min="7" max="7" width="11" style="143" bestFit="1" customWidth="1"/>
    <col min="8" max="8" width="11.5703125" style="4" bestFit="1" customWidth="1"/>
    <col min="9" max="9" width="21" style="4" bestFit="1" customWidth="1"/>
    <col min="10" max="16384" width="20.85546875" style="4"/>
  </cols>
  <sheetData>
    <row r="1" spans="1:10" s="3" customFormat="1">
      <c r="A1" s="6" t="s">
        <v>17</v>
      </c>
      <c r="B1" s="6" t="s">
        <v>13</v>
      </c>
      <c r="C1" s="6" t="s">
        <v>14</v>
      </c>
      <c r="D1" s="12" t="s">
        <v>52</v>
      </c>
      <c r="E1" s="14" t="s">
        <v>51</v>
      </c>
      <c r="F1" s="6" t="s">
        <v>1</v>
      </c>
      <c r="G1" s="141" t="s">
        <v>161</v>
      </c>
      <c r="H1" s="11" t="s">
        <v>47</v>
      </c>
      <c r="I1" s="11" t="s">
        <v>33</v>
      </c>
      <c r="J1" s="11" t="s">
        <v>175</v>
      </c>
    </row>
    <row r="2" spans="1:10" ht="15.75" thickBot="1">
      <c r="A2" s="5">
        <v>150010</v>
      </c>
      <c r="B2" s="4" t="s">
        <v>7</v>
      </c>
      <c r="C2" s="3" t="s">
        <v>15</v>
      </c>
      <c r="D2" s="13">
        <v>2</v>
      </c>
      <c r="E2" s="15">
        <v>21</v>
      </c>
      <c r="F2" s="4" t="s">
        <v>37</v>
      </c>
      <c r="G2" s="142">
        <v>130</v>
      </c>
      <c r="H2" s="4" t="s">
        <v>48</v>
      </c>
      <c r="I2" s="4" t="s">
        <v>50</v>
      </c>
      <c r="J2" s="158" t="s">
        <v>176</v>
      </c>
    </row>
    <row r="3" spans="1:10">
      <c r="B3" s="4" t="s">
        <v>8</v>
      </c>
      <c r="C3" s="3" t="s">
        <v>11</v>
      </c>
      <c r="D3" s="13">
        <v>5</v>
      </c>
      <c r="E3" s="16">
        <v>5</v>
      </c>
      <c r="F3" s="4" t="s">
        <v>38</v>
      </c>
      <c r="G3" s="142">
        <v>150</v>
      </c>
      <c r="H3" s="4" t="s">
        <v>49</v>
      </c>
      <c r="I3" s="4" t="s">
        <v>48</v>
      </c>
      <c r="J3" s="158" t="s">
        <v>177</v>
      </c>
    </row>
    <row r="4" spans="1:10">
      <c r="C4" s="3" t="s">
        <v>16</v>
      </c>
      <c r="D4" s="13">
        <v>7</v>
      </c>
      <c r="E4" s="16">
        <v>9.9749999999999996</v>
      </c>
      <c r="F4" s="4" t="s">
        <v>40</v>
      </c>
      <c r="G4" s="142">
        <v>170</v>
      </c>
    </row>
    <row r="5" spans="1:10">
      <c r="D5" s="17">
        <v>10</v>
      </c>
      <c r="F5" s="4" t="s">
        <v>39</v>
      </c>
      <c r="G5" s="142">
        <v>230</v>
      </c>
    </row>
    <row r="6" spans="1:10">
      <c r="G6" s="142">
        <v>360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O36"/>
  <sheetViews>
    <sheetView showGridLines="0" workbookViewId="0">
      <selection activeCell="G13" sqref="G13"/>
    </sheetView>
  </sheetViews>
  <sheetFormatPr baseColWidth="10" defaultColWidth="5.7109375" defaultRowHeight="15"/>
  <cols>
    <col min="1" max="1" width="10.140625" style="20" customWidth="1"/>
    <col min="2" max="16384" width="5.7109375" style="20"/>
  </cols>
  <sheetData>
    <row r="1" spans="1:15" s="21" customFormat="1" ht="26.25">
      <c r="A1" s="25"/>
      <c r="D1" s="106"/>
      <c r="E1" s="106" t="s">
        <v>55</v>
      </c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1:15" s="21" customFormat="1">
      <c r="A2" s="25"/>
      <c r="G2" s="22"/>
    </row>
    <row r="3" spans="1:15" s="21" customFormat="1">
      <c r="A3" s="25"/>
    </row>
    <row r="4" spans="1:15" s="21" customFormat="1">
      <c r="A4" s="25"/>
    </row>
    <row r="5" spans="1:15" s="21" customFormat="1">
      <c r="A5" s="25"/>
    </row>
    <row r="6" spans="1:15" s="19" customFormat="1" ht="15.75">
      <c r="A6" s="23"/>
    </row>
    <row r="7" spans="1:15">
      <c r="A7" s="23"/>
    </row>
    <row r="8" spans="1:15" ht="18.75">
      <c r="A8" s="24" t="s">
        <v>178</v>
      </c>
    </row>
    <row r="9" spans="1:15">
      <c r="A9"/>
    </row>
    <row r="10" spans="1:15">
      <c r="A10" s="80" t="s">
        <v>143</v>
      </c>
    </row>
    <row r="11" spans="1:15">
      <c r="A11">
        <v>140231</v>
      </c>
    </row>
    <row r="12" spans="1:15">
      <c r="A12">
        <v>150004</v>
      </c>
    </row>
    <row r="13" spans="1:15">
      <c r="A13">
        <v>150005</v>
      </c>
    </row>
    <row r="14" spans="1:15">
      <c r="A14">
        <v>150006</v>
      </c>
    </row>
    <row r="15" spans="1:15">
      <c r="A15">
        <v>150007</v>
      </c>
    </row>
    <row r="16" spans="1:15">
      <c r="A16">
        <v>150008</v>
      </c>
    </row>
    <row r="17" spans="1:1">
      <c r="A17">
        <v>150009</v>
      </c>
    </row>
    <row r="18" spans="1:1">
      <c r="A18"/>
    </row>
    <row r="19" spans="1:1">
      <c r="A19" s="80" t="s">
        <v>160</v>
      </c>
    </row>
    <row r="20" spans="1:1">
      <c r="A20">
        <v>150003</v>
      </c>
    </row>
    <row r="21" spans="1:1">
      <c r="A21">
        <v>150010</v>
      </c>
    </row>
    <row r="22" spans="1:1">
      <c r="A22"/>
    </row>
    <row r="23" spans="1:1">
      <c r="A23" s="80" t="s">
        <v>179</v>
      </c>
    </row>
    <row r="24" spans="1:1">
      <c r="A24">
        <v>140233</v>
      </c>
    </row>
    <row r="25" spans="1:1">
      <c r="A25"/>
    </row>
    <row r="26" spans="1:1">
      <c r="A26" s="80" t="s">
        <v>159</v>
      </c>
    </row>
    <row r="27" spans="1:1">
      <c r="A27">
        <v>140232</v>
      </c>
    </row>
    <row r="28" spans="1:1">
      <c r="A28">
        <v>140234</v>
      </c>
    </row>
    <row r="29" spans="1:1">
      <c r="A29">
        <v>150002</v>
      </c>
    </row>
    <row r="30" spans="1:1">
      <c r="A30"/>
    </row>
    <row r="31" spans="1:1">
      <c r="A31" s="80" t="s">
        <v>156</v>
      </c>
    </row>
    <row r="32" spans="1:1">
      <c r="A32">
        <v>140230</v>
      </c>
    </row>
    <row r="33" spans="1:1">
      <c r="A33">
        <v>140235</v>
      </c>
    </row>
    <row r="34" spans="1:1">
      <c r="A34">
        <v>150001</v>
      </c>
    </row>
    <row r="35" spans="1:1">
      <c r="A35"/>
    </row>
    <row r="36" spans="1:1">
      <c r="A36"/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TypeBien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Pierre</cp:lastModifiedBy>
  <cp:lastPrinted>2015-09-15T13:08:56Z</cp:lastPrinted>
  <dcterms:created xsi:type="dcterms:W3CDTF">2008-02-28T17:35:23Z</dcterms:created>
  <dcterms:modified xsi:type="dcterms:W3CDTF">2015-09-15T13:08:59Z</dcterms:modified>
</cp:coreProperties>
</file>