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S" sheetId="1" r:id="rId1"/>
    <sheet name="CAISSE" sheetId="2" r:id="rId2"/>
    <sheet name="RECAP" sheetId="3" r:id="rId3"/>
  </sheets>
  <externalReferences>
    <externalReference r:id="rId4"/>
  </externalReferences>
  <definedNames>
    <definedName name="CJF">'[1]Année Gestion'!$E$14:$E$28</definedName>
    <definedName name="FERIES">'[1]Année Gestion'!$C$14:$C$28</definedName>
  </definedNames>
  <calcPr calcId="152511"/>
</workbook>
</file>

<file path=xl/calcChain.xml><?xml version="1.0" encoding="utf-8"?>
<calcChain xmlns="http://schemas.openxmlformats.org/spreadsheetml/2006/main">
  <c r="D9" i="1" l="1"/>
  <c r="E9" i="3" l="1" a="1"/>
  <c r="E9" i="3" s="1"/>
  <c r="F9" i="3" a="1"/>
  <c r="F9" i="3" s="1"/>
  <c r="E10" i="3" a="1"/>
  <c r="E10" i="3" s="1"/>
  <c r="F10" i="3" a="1"/>
  <c r="F10" i="3" s="1"/>
  <c r="E11" i="3" a="1"/>
  <c r="E11" i="3" s="1"/>
  <c r="F11" i="3" a="1"/>
  <c r="F11" i="3" s="1"/>
  <c r="E12" i="3" a="1"/>
  <c r="E12" i="3" s="1"/>
  <c r="F12" i="3" a="1"/>
  <c r="F12" i="3" s="1"/>
  <c r="E13" i="3" a="1"/>
  <c r="E13" i="3" s="1"/>
  <c r="F13" i="3" a="1"/>
  <c r="F13" i="3" s="1"/>
  <c r="E14" i="3" a="1"/>
  <c r="E14" i="3" s="1"/>
  <c r="F14" i="3" a="1"/>
  <c r="F14" i="3" s="1"/>
  <c r="E15" i="3" a="1"/>
  <c r="E15" i="3" s="1"/>
  <c r="F15" i="3" a="1"/>
  <c r="F15" i="3" s="1"/>
  <c r="E16" i="3" a="1"/>
  <c r="E16" i="3" s="1"/>
  <c r="F16" i="3" a="1"/>
  <c r="F16" i="3" s="1"/>
  <c r="E17" i="3" a="1"/>
  <c r="E17" i="3" s="1"/>
  <c r="F17" i="3" a="1"/>
  <c r="F17" i="3" s="1"/>
  <c r="E18" i="3" a="1"/>
  <c r="E18" i="3" s="1"/>
  <c r="F18" i="3" a="1"/>
  <c r="F18" i="3" s="1"/>
  <c r="E19" i="3" a="1"/>
  <c r="E19" i="3" s="1"/>
  <c r="F19" i="3" a="1"/>
  <c r="F19" i="3" s="1"/>
  <c r="E20" i="3" a="1"/>
  <c r="E20" i="3" s="1"/>
  <c r="F20" i="3" a="1"/>
  <c r="F20" i="3" s="1"/>
  <c r="E21" i="3" a="1"/>
  <c r="E21" i="3" s="1"/>
  <c r="F21" i="3" a="1"/>
  <c r="F21" i="3" s="1"/>
  <c r="E22" i="3" a="1"/>
  <c r="E22" i="3" s="1"/>
  <c r="F22" i="3" a="1"/>
  <c r="F22" i="3" s="1"/>
  <c r="E23" i="3" a="1"/>
  <c r="E23" i="3" s="1"/>
  <c r="F23" i="3" a="1"/>
  <c r="F23" i="3" s="1"/>
  <c r="E24" i="3" a="1"/>
  <c r="E24" i="3" s="1"/>
  <c r="F24" i="3" a="1"/>
  <c r="F24" i="3" s="1"/>
  <c r="E25" i="3" a="1"/>
  <c r="E25" i="3" s="1"/>
  <c r="F25" i="3" a="1"/>
  <c r="F25" i="3" s="1"/>
  <c r="E8" i="3" a="1"/>
  <c r="E8" i="3" s="1"/>
  <c r="F8" i="3" a="1"/>
  <c r="F8" i="3" s="1"/>
  <c r="F7" i="3" a="1"/>
  <c r="F7" i="3"/>
  <c r="E7" i="3" a="1"/>
  <c r="E7" i="3" s="1"/>
  <c r="H23" i="2"/>
  <c r="H24" i="2"/>
  <c r="H26" i="2"/>
  <c r="H25" i="2"/>
  <c r="H27" i="2"/>
  <c r="H29" i="2"/>
  <c r="H28" i="2"/>
  <c r="H30" i="2"/>
  <c r="H31" i="2"/>
  <c r="H34" i="2"/>
  <c r="H32" i="2"/>
  <c r="H33" i="2"/>
  <c r="H37" i="2"/>
  <c r="H35" i="2"/>
  <c r="H36" i="2"/>
  <c r="H38" i="2"/>
  <c r="H40" i="2"/>
  <c r="H43" i="2"/>
  <c r="H41" i="2"/>
  <c r="H39" i="2"/>
  <c r="H42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10" i="2"/>
  <c r="G13" i="3" s="1" a="1"/>
  <c r="H11" i="2"/>
  <c r="H12" i="2"/>
  <c r="H13" i="2"/>
  <c r="H14" i="2"/>
  <c r="H15" i="2"/>
  <c r="H16" i="2"/>
  <c r="H17" i="2"/>
  <c r="H19" i="2"/>
  <c r="H18" i="2"/>
  <c r="H21" i="2"/>
  <c r="H20" i="2"/>
  <c r="H22" i="2"/>
  <c r="H9" i="2"/>
  <c r="H8" i="2"/>
  <c r="G12" i="3" s="1" a="1"/>
  <c r="C13" i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G9" i="3" l="1" a="1"/>
  <c r="G23" i="3" a="1"/>
  <c r="G22" i="3" a="1"/>
  <c r="G21" i="3" a="1"/>
  <c r="G20" i="3" a="1"/>
  <c r="G19" i="3" a="1"/>
  <c r="G18" i="3" a="1"/>
  <c r="G14" i="3" a="1"/>
  <c r="G14" i="3" s="1"/>
  <c r="G10" i="3" a="1"/>
  <c r="G17" i="3" a="1"/>
  <c r="G7" i="3" a="1"/>
  <c r="G25" i="3" a="1"/>
  <c r="G25" i="3" s="1"/>
  <c r="G24" i="3" a="1"/>
  <c r="G15" i="3" a="1"/>
  <c r="G11" i="3" a="1"/>
  <c r="G11" i="3" s="1"/>
  <c r="G8" i="3" a="1"/>
  <c r="G8" i="3" s="1"/>
  <c r="G16" i="3" a="1"/>
  <c r="G16" i="3" s="1"/>
  <c r="G23" i="3"/>
  <c r="G17" i="3"/>
  <c r="G9" i="3"/>
  <c r="G22" i="3"/>
  <c r="G18" i="3"/>
  <c r="G10" i="3"/>
  <c r="G21" i="3"/>
  <c r="G19" i="3"/>
  <c r="G15" i="3"/>
  <c r="G13" i="3"/>
  <c r="G7" i="3"/>
  <c r="G24" i="3"/>
  <c r="G20" i="3"/>
  <c r="G12" i="3"/>
</calcChain>
</file>

<file path=xl/sharedStrings.xml><?xml version="1.0" encoding="utf-8"?>
<sst xmlns="http://schemas.openxmlformats.org/spreadsheetml/2006/main" count="128" uniqueCount="52">
  <si>
    <t>DATE</t>
  </si>
  <si>
    <t>BENEFICIAIRE</t>
  </si>
  <si>
    <t>TITRE</t>
  </si>
  <si>
    <t>MONTANT</t>
  </si>
  <si>
    <t>N° REÇU</t>
  </si>
  <si>
    <t>PERÇU</t>
  </si>
  <si>
    <t>JUSTIFIÉ</t>
  </si>
  <si>
    <t>RESTANT</t>
  </si>
  <si>
    <t>NOM ET PRENOM</t>
  </si>
  <si>
    <t>MOUV</t>
  </si>
  <si>
    <t>OPERATION</t>
  </si>
  <si>
    <t>OBSERVATION</t>
  </si>
  <si>
    <t>Nom et Prénom</t>
  </si>
  <si>
    <t>Période d'Etat</t>
  </si>
  <si>
    <t>PERIODE</t>
  </si>
  <si>
    <t>Reçu</t>
  </si>
  <si>
    <t>Justifié</t>
  </si>
  <si>
    <t>Perçu</t>
  </si>
  <si>
    <t>Restant</t>
  </si>
  <si>
    <t>Montant</t>
  </si>
  <si>
    <t>N°</t>
  </si>
  <si>
    <t>BONS DE SORTIE</t>
  </si>
  <si>
    <t>VALEUR</t>
  </si>
  <si>
    <t>CODE PRJ</t>
  </si>
  <si>
    <t>N° BS</t>
  </si>
  <si>
    <t>Réservé au Magasin</t>
  </si>
  <si>
    <t>Réservé au Sce comptabilité</t>
  </si>
  <si>
    <t>Réservé au Contrôle</t>
  </si>
  <si>
    <t>MOIS D'ETAT</t>
  </si>
  <si>
    <t>Remarques</t>
  </si>
  <si>
    <t>&amp; Décisions</t>
  </si>
  <si>
    <t>MOUVEMENTS CAISSE</t>
  </si>
  <si>
    <t>AA</t>
  </si>
  <si>
    <t>BB</t>
  </si>
  <si>
    <t>CC</t>
  </si>
  <si>
    <t>DD</t>
  </si>
  <si>
    <t>FF</t>
  </si>
  <si>
    <t>NOM</t>
  </si>
  <si>
    <t>GG</t>
  </si>
  <si>
    <t>HH</t>
  </si>
  <si>
    <t>MM</t>
  </si>
  <si>
    <t>RECAP DU MOIS</t>
  </si>
  <si>
    <t>DATE DEBUT</t>
  </si>
  <si>
    <t>DATE DE FIN</t>
  </si>
  <si>
    <t>Edité Le:</t>
  </si>
  <si>
    <t>OBSERVATIONS</t>
  </si>
  <si>
    <t>TOTAL</t>
  </si>
  <si>
    <t>REGULARISATION</t>
  </si>
  <si>
    <t>S</t>
  </si>
  <si>
    <t>CODE</t>
  </si>
  <si>
    <t>Achat urgent</t>
  </si>
  <si>
    <t>FICHE DE SITUATION 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</si>
</sst>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mmmm\ yyyy;@"/>
    <numFmt numFmtId="165" formatCode="00"/>
    <numFmt numFmtId="166" formatCode="[$-40C]mmmmm;@"/>
    <numFmt numFmtId="167" formatCode="dd/mm/yy;@"/>
    <numFmt numFmtId="168" formatCode="#&quot; &quot;##0.000&quot;  &quot;"/>
    <numFmt numFmtId="169" formatCode="00&quot;j&quot;"/>
    <numFmt numFmtId="170" formatCode="0&quot;h&quot;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name val="Times New Roman"/>
      <family val="1"/>
    </font>
    <font>
      <sz val="9"/>
      <name val="Courier New"/>
      <family val="3"/>
    </font>
    <font>
      <sz val="2"/>
      <name val="Arial"/>
      <family val="2"/>
    </font>
    <font>
      <b/>
      <sz val="9"/>
      <name val="Courier New"/>
      <family val="3"/>
    </font>
    <font>
      <b/>
      <sz val="8"/>
      <name val="Arial"/>
      <family val="2"/>
    </font>
    <font>
      <sz val="8"/>
      <name val="Courier New"/>
      <family val="3"/>
    </font>
    <font>
      <sz val="8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sz val="1"/>
      <name val="Arial"/>
      <family val="2"/>
    </font>
    <font>
      <i/>
      <sz val="9"/>
      <name val="Arial"/>
      <family val="2"/>
    </font>
    <font>
      <b/>
      <i/>
      <sz val="9"/>
      <name val="Times New Roman"/>
      <family val="1"/>
    </font>
    <font>
      <i/>
      <sz val="10"/>
      <name val="Times New Roman"/>
      <family val="1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99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thin">
        <color indexed="64"/>
      </top>
      <bottom/>
      <diagonal/>
    </border>
    <border>
      <left style="dashDot">
        <color indexed="64"/>
      </left>
      <right style="dashDot">
        <color indexed="64"/>
      </right>
      <top/>
      <bottom/>
      <diagonal/>
    </border>
    <border>
      <left style="dashDot">
        <color indexed="64"/>
      </left>
      <right style="dashDot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51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1"/>
    <xf numFmtId="0" fontId="5" fillId="0" borderId="0" xfId="1" applyFont="1"/>
    <xf numFmtId="0" fontId="7" fillId="0" borderId="4" xfId="1" applyFont="1" applyBorder="1" applyAlignment="1">
      <alignment horizontal="center" vertical="center"/>
    </xf>
    <xf numFmtId="0" fontId="9" fillId="0" borderId="0" xfId="1" applyFont="1"/>
    <xf numFmtId="0" fontId="9" fillId="0" borderId="7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10" fillId="0" borderId="0" xfId="1" applyFont="1"/>
    <xf numFmtId="0" fontId="17" fillId="0" borderId="1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/>
    </xf>
    <xf numFmtId="0" fontId="7" fillId="0" borderId="21" xfId="1" applyFont="1" applyBorder="1" applyAlignment="1">
      <alignment horizontal="center" vertical="center"/>
    </xf>
    <xf numFmtId="166" fontId="9" fillId="0" borderId="22" xfId="1" applyNumberFormat="1" applyFont="1" applyBorder="1"/>
    <xf numFmtId="0" fontId="8" fillId="0" borderId="12" xfId="1" applyFont="1" applyBorder="1" applyProtection="1">
      <protection locked="0"/>
    </xf>
    <xf numFmtId="0" fontId="11" fillId="0" borderId="12" xfId="0" quotePrefix="1" applyFont="1" applyBorder="1"/>
    <xf numFmtId="166" fontId="9" fillId="0" borderId="23" xfId="1" applyNumberFormat="1" applyFont="1" applyBorder="1"/>
    <xf numFmtId="0" fontId="9" fillId="0" borderId="25" xfId="1" applyFont="1" applyBorder="1" applyAlignment="1">
      <alignment horizontal="center"/>
    </xf>
    <xf numFmtId="16" fontId="8" fillId="0" borderId="27" xfId="1" applyNumberFormat="1" applyFont="1" applyBorder="1" applyProtection="1">
      <protection locked="0"/>
    </xf>
    <xf numFmtId="0" fontId="7" fillId="0" borderId="31" xfId="1" applyFont="1" applyBorder="1" applyAlignment="1">
      <alignment horizontal="center"/>
    </xf>
    <xf numFmtId="0" fontId="7" fillId="0" borderId="32" xfId="1" applyFont="1" applyBorder="1" applyAlignment="1">
      <alignment horizontal="center" vertical="center"/>
    </xf>
    <xf numFmtId="0" fontId="8" fillId="0" borderId="33" xfId="1" applyFont="1" applyBorder="1" applyAlignment="1" applyProtection="1">
      <alignment horizontal="center"/>
      <protection locked="0"/>
    </xf>
    <xf numFmtId="165" fontId="9" fillId="0" borderId="39" xfId="1" applyNumberFormat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1" fontId="8" fillId="0" borderId="41" xfId="1" applyNumberFormat="1" applyFont="1" applyBorder="1" applyProtection="1">
      <protection locked="0"/>
    </xf>
    <xf numFmtId="14" fontId="18" fillId="0" borderId="37" xfId="1" applyNumberFormat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19" fillId="0" borderId="0" xfId="0" applyFont="1"/>
    <xf numFmtId="0" fontId="9" fillId="0" borderId="14" xfId="1" applyFont="1" applyBorder="1" applyAlignment="1">
      <alignment horizontal="center"/>
    </xf>
    <xf numFmtId="165" fontId="4" fillId="0" borderId="49" xfId="1" applyNumberFormat="1" applyFont="1" applyFill="1" applyBorder="1" applyAlignment="1" applyProtection="1">
      <alignment horizontal="center"/>
    </xf>
    <xf numFmtId="0" fontId="10" fillId="0" borderId="49" xfId="1" applyFont="1" applyFill="1" applyBorder="1" applyAlignment="1">
      <alignment horizontal="center"/>
    </xf>
    <xf numFmtId="168" fontId="6" fillId="0" borderId="50" xfId="1" applyNumberFormat="1" applyFont="1" applyFill="1" applyBorder="1"/>
    <xf numFmtId="165" fontId="4" fillId="0" borderId="0" xfId="1" applyNumberFormat="1" applyFont="1" applyFill="1" applyBorder="1" applyAlignment="1" applyProtection="1">
      <alignment horizont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/>
    </xf>
    <xf numFmtId="168" fontId="4" fillId="0" borderId="12" xfId="1" applyNumberFormat="1" applyFont="1" applyFill="1" applyBorder="1" applyProtection="1"/>
    <xf numFmtId="168" fontId="6" fillId="0" borderId="12" xfId="1" applyNumberFormat="1" applyFont="1" applyFill="1" applyBorder="1"/>
    <xf numFmtId="168" fontId="4" fillId="0" borderId="12" xfId="1" applyNumberFormat="1" applyFont="1" applyFill="1" applyBorder="1" applyProtection="1">
      <protection locked="0"/>
    </xf>
    <xf numFmtId="169" fontId="6" fillId="0" borderId="26" xfId="1" applyNumberFormat="1" applyFont="1" applyFill="1" applyBorder="1" applyAlignment="1" applyProtection="1">
      <alignment horizontal="center"/>
    </xf>
    <xf numFmtId="170" fontId="6" fillId="0" borderId="26" xfId="1" applyNumberFormat="1" applyFont="1" applyFill="1" applyBorder="1" applyAlignment="1" applyProtection="1">
      <alignment horizontal="center"/>
    </xf>
    <xf numFmtId="0" fontId="14" fillId="0" borderId="26" xfId="1" applyFont="1" applyFill="1" applyBorder="1" applyAlignment="1">
      <alignment horizontal="center"/>
    </xf>
    <xf numFmtId="168" fontId="6" fillId="0" borderId="27" xfId="1" applyNumberFormat="1" applyFont="1" applyFill="1" applyBorder="1"/>
    <xf numFmtId="0" fontId="9" fillId="0" borderId="52" xfId="1" applyFont="1" applyBorder="1" applyAlignment="1">
      <alignment horizontal="center"/>
    </xf>
    <xf numFmtId="0" fontId="9" fillId="0" borderId="53" xfId="1" applyFont="1" applyBorder="1" applyAlignment="1">
      <alignment horizontal="center"/>
    </xf>
    <xf numFmtId="0" fontId="9" fillId="0" borderId="54" xfId="1" applyFont="1" applyBorder="1" applyAlignment="1">
      <alignment horizontal="center"/>
    </xf>
    <xf numFmtId="4" fontId="9" fillId="0" borderId="8" xfId="1" applyNumberFormat="1" applyFont="1" applyBorder="1" applyAlignment="1">
      <alignment horizontal="center"/>
    </xf>
    <xf numFmtId="4" fontId="9" fillId="0" borderId="0" xfId="1" applyNumberFormat="1" applyFont="1" applyBorder="1" applyAlignment="1">
      <alignment horizontal="center"/>
    </xf>
    <xf numFmtId="4" fontId="9" fillId="0" borderId="26" xfId="1" applyNumberFormat="1" applyFont="1" applyBorder="1" applyAlignment="1">
      <alignment horizontal="center"/>
    </xf>
    <xf numFmtId="0" fontId="16" fillId="0" borderId="46" xfId="1" applyFont="1" applyBorder="1" applyAlignment="1"/>
    <xf numFmtId="0" fontId="16" fillId="0" borderId="47" xfId="1" applyFont="1" applyBorder="1" applyAlignment="1">
      <alignment horizontal="right"/>
    </xf>
    <xf numFmtId="0" fontId="0" fillId="0" borderId="6" xfId="0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57" xfId="0" applyBorder="1"/>
    <xf numFmtId="0" fontId="1" fillId="0" borderId="58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167" fontId="0" fillId="0" borderId="13" xfId="0" applyNumberFormat="1" applyBorder="1" applyAlignment="1">
      <alignment horizontal="center"/>
    </xf>
    <xf numFmtId="40" fontId="0" fillId="0" borderId="6" xfId="0" applyNumberFormat="1" applyBorder="1"/>
    <xf numFmtId="40" fontId="0" fillId="0" borderId="0" xfId="0" applyNumberFormat="1"/>
    <xf numFmtId="167" fontId="0" fillId="0" borderId="2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40" fontId="1" fillId="0" borderId="6" xfId="0" applyNumberFormat="1" applyFont="1" applyBorder="1"/>
    <xf numFmtId="40" fontId="21" fillId="0" borderId="6" xfId="0" applyNumberFormat="1" applyFont="1" applyBorder="1"/>
    <xf numFmtId="0" fontId="1" fillId="0" borderId="16" xfId="0" applyFon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40" fontId="0" fillId="0" borderId="62" xfId="0" applyNumberFormat="1" applyBorder="1"/>
    <xf numFmtId="40" fontId="0" fillId="0" borderId="57" xfId="0" applyNumberFormat="1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4" xfId="0" applyBorder="1"/>
    <xf numFmtId="40" fontId="1" fillId="0" borderId="24" xfId="0" applyNumberFormat="1" applyFont="1" applyBorder="1"/>
    <xf numFmtId="40" fontId="21" fillId="0" borderId="24" xfId="0" applyNumberFormat="1" applyFont="1" applyBorder="1"/>
    <xf numFmtId="40" fontId="0" fillId="0" borderId="24" xfId="0" applyNumberFormat="1" applyBorder="1"/>
    <xf numFmtId="40" fontId="0" fillId="0" borderId="60" xfId="0" applyNumberFormat="1" applyBorder="1"/>
    <xf numFmtId="164" fontId="23" fillId="2" borderId="45" xfId="1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4" fontId="0" fillId="4" borderId="6" xfId="0" applyNumberFormat="1" applyFill="1" applyBorder="1"/>
    <xf numFmtId="4" fontId="0" fillId="5" borderId="6" xfId="0" applyNumberFormat="1" applyFill="1" applyBorder="1"/>
    <xf numFmtId="40" fontId="0" fillId="6" borderId="6" xfId="0" applyNumberFormat="1" applyFill="1" applyBorder="1"/>
    <xf numFmtId="0" fontId="24" fillId="0" borderId="6" xfId="0" applyFont="1" applyBorder="1"/>
    <xf numFmtId="0" fontId="24" fillId="0" borderId="2" xfId="0" applyFont="1" applyBorder="1"/>
    <xf numFmtId="0" fontId="1" fillId="0" borderId="1" xfId="0" applyFont="1" applyBorder="1" applyAlignment="1">
      <alignment horizontal="center"/>
    </xf>
    <xf numFmtId="40" fontId="0" fillId="0" borderId="5" xfId="0" applyNumberFormat="1" applyBorder="1"/>
    <xf numFmtId="40" fontId="0" fillId="0" borderId="25" xfId="0" applyNumberFormat="1" applyBorder="1"/>
    <xf numFmtId="0" fontId="1" fillId="0" borderId="6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9" fillId="0" borderId="14" xfId="1" applyFont="1" applyBorder="1" applyAlignment="1">
      <alignment horizontal="center"/>
    </xf>
    <xf numFmtId="0" fontId="15" fillId="0" borderId="0" xfId="1" applyFont="1" applyBorder="1" applyAlignment="1">
      <alignment horizontal="center" vertical="top"/>
    </xf>
    <xf numFmtId="0" fontId="15" fillId="0" borderId="0" xfId="1" applyFont="1" applyAlignment="1">
      <alignment horizontal="center" vertical="top"/>
    </xf>
    <xf numFmtId="0" fontId="10" fillId="0" borderId="0" xfId="1" applyFont="1" applyBorder="1" applyAlignment="1" applyProtection="1">
      <alignment horizontal="left"/>
      <protection locked="0"/>
    </xf>
    <xf numFmtId="0" fontId="9" fillId="0" borderId="0" xfId="1" applyFont="1" applyBorder="1" applyAlignment="1" applyProtection="1">
      <alignment horizontal="left"/>
      <protection locked="0"/>
    </xf>
    <xf numFmtId="0" fontId="2" fillId="0" borderId="0" xfId="1" applyBorder="1" applyAlignment="1" applyProtection="1">
      <alignment horizontal="left"/>
      <protection locked="0"/>
    </xf>
    <xf numFmtId="0" fontId="17" fillId="0" borderId="17" xfId="1" applyFont="1" applyBorder="1" applyAlignment="1">
      <alignment horizontal="center"/>
    </xf>
    <xf numFmtId="0" fontId="17" fillId="0" borderId="18" xfId="1" applyFont="1" applyBorder="1" applyAlignment="1">
      <alignment horizontal="center"/>
    </xf>
    <xf numFmtId="0" fontId="17" fillId="0" borderId="19" xfId="1" applyFont="1" applyBorder="1" applyAlignment="1">
      <alignment horizontal="center"/>
    </xf>
    <xf numFmtId="0" fontId="10" fillId="0" borderId="22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165" fontId="4" fillId="0" borderId="0" xfId="1" applyNumberFormat="1" applyFont="1" applyFill="1" applyBorder="1" applyAlignment="1" applyProtection="1">
      <alignment horizontal="center"/>
    </xf>
    <xf numFmtId="0" fontId="10" fillId="0" borderId="0" xfId="1" applyFont="1" applyFill="1" applyBorder="1" applyAlignment="1">
      <alignment horizontal="right"/>
    </xf>
    <xf numFmtId="0" fontId="9" fillId="0" borderId="51" xfId="1" applyFont="1" applyFill="1" applyBorder="1" applyAlignment="1">
      <alignment horizontal="left"/>
    </xf>
    <xf numFmtId="0" fontId="9" fillId="0" borderId="26" xfId="1" applyFont="1" applyFill="1" applyBorder="1" applyAlignment="1">
      <alignment horizontal="left"/>
    </xf>
    <xf numFmtId="0" fontId="3" fillId="0" borderId="26" xfId="1" applyFont="1" applyFill="1" applyBorder="1" applyAlignment="1">
      <alignment horizontal="right"/>
    </xf>
    <xf numFmtId="0" fontId="13" fillId="0" borderId="0" xfId="1" applyFont="1" applyFill="1" applyBorder="1" applyAlignment="1">
      <alignment horizontal="right"/>
    </xf>
    <xf numFmtId="0" fontId="10" fillId="0" borderId="15" xfId="1" applyFont="1" applyBorder="1" applyAlignment="1">
      <alignment horizontal="center"/>
    </xf>
    <xf numFmtId="0" fontId="10" fillId="0" borderId="16" xfId="1" applyFont="1" applyBorder="1" applyAlignment="1">
      <alignment horizontal="center"/>
    </xf>
    <xf numFmtId="0" fontId="10" fillId="0" borderId="48" xfId="1" applyFont="1" applyFill="1" applyBorder="1" applyAlignment="1">
      <alignment horizontal="left"/>
    </xf>
    <xf numFmtId="0" fontId="10" fillId="0" borderId="49" xfId="1" applyFont="1" applyFill="1" applyBorder="1" applyAlignment="1">
      <alignment horizontal="left"/>
    </xf>
    <xf numFmtId="0" fontId="10" fillId="0" borderId="49" xfId="1" applyFont="1" applyFill="1" applyBorder="1" applyAlignment="1">
      <alignment horizontal="right"/>
    </xf>
    <xf numFmtId="0" fontId="17" fillId="0" borderId="63" xfId="1" applyFont="1" applyBorder="1" applyAlignment="1">
      <alignment horizontal="center" vertical="center"/>
    </xf>
    <xf numFmtId="0" fontId="17" fillId="0" borderId="43" xfId="1" applyFont="1" applyBorder="1" applyAlignment="1">
      <alignment horizontal="center" vertical="center"/>
    </xf>
    <xf numFmtId="0" fontId="25" fillId="0" borderId="42" xfId="1" applyFont="1" applyBorder="1" applyAlignment="1">
      <alignment horizontal="center" vertical="center"/>
    </xf>
    <xf numFmtId="0" fontId="25" fillId="0" borderId="43" xfId="1" applyFont="1" applyBorder="1" applyAlignment="1">
      <alignment horizontal="center" vertical="center"/>
    </xf>
    <xf numFmtId="0" fontId="25" fillId="0" borderId="44" xfId="1" applyFont="1" applyBorder="1" applyAlignment="1">
      <alignment horizontal="center" vertical="center"/>
    </xf>
    <xf numFmtId="0" fontId="11" fillId="0" borderId="28" xfId="1" applyFont="1" applyBorder="1" applyAlignment="1">
      <alignment horizontal="left"/>
    </xf>
    <xf numFmtId="0" fontId="11" fillId="0" borderId="29" xfId="1" applyFont="1" applyBorder="1" applyAlignment="1">
      <alignment horizontal="left"/>
    </xf>
    <xf numFmtId="0" fontId="23" fillId="2" borderId="29" xfId="1" applyFont="1" applyFill="1" applyBorder="1" applyAlignment="1" applyProtection="1">
      <alignment horizontal="center"/>
      <protection locked="0"/>
    </xf>
    <xf numFmtId="0" fontId="23" fillId="2" borderId="30" xfId="1" applyFont="1" applyFill="1" applyBorder="1" applyAlignment="1" applyProtection="1">
      <alignment horizontal="center"/>
      <protection locked="0"/>
    </xf>
    <xf numFmtId="0" fontId="11" fillId="0" borderId="34" xfId="1" applyFont="1" applyBorder="1" applyAlignment="1">
      <alignment horizontal="left"/>
    </xf>
    <xf numFmtId="0" fontId="11" fillId="0" borderId="35" xfId="1" applyFont="1" applyBorder="1" applyAlignment="1">
      <alignment horizontal="left"/>
    </xf>
    <xf numFmtId="14" fontId="18" fillId="0" borderId="36" xfId="1" applyNumberFormat="1" applyFont="1" applyBorder="1" applyAlignment="1" applyProtection="1">
      <alignment horizontal="center"/>
    </xf>
    <xf numFmtId="14" fontId="18" fillId="0" borderId="37" xfId="1" applyNumberFormat="1" applyFont="1" applyBorder="1" applyAlignment="1" applyProtection="1">
      <alignment horizontal="center"/>
    </xf>
    <xf numFmtId="14" fontId="18" fillId="0" borderId="37" xfId="1" applyNumberFormat="1" applyFont="1" applyBorder="1" applyAlignment="1">
      <alignment horizontal="center"/>
    </xf>
    <xf numFmtId="14" fontId="18" fillId="0" borderId="38" xfId="1" applyNumberFormat="1" applyFont="1" applyBorder="1" applyAlignment="1">
      <alignment horizontal="center"/>
    </xf>
    <xf numFmtId="0" fontId="1" fillId="0" borderId="5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56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/>
    </xf>
    <xf numFmtId="0" fontId="20" fillId="0" borderId="43" xfId="0" applyFont="1" applyBorder="1" applyAlignment="1">
      <alignment horizontal="center"/>
    </xf>
    <xf numFmtId="0" fontId="20" fillId="0" borderId="4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22" fillId="0" borderId="49" xfId="0" applyFont="1" applyBorder="1" applyAlignment="1">
      <alignment horizontal="left"/>
    </xf>
    <xf numFmtId="0" fontId="1" fillId="0" borderId="48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22" fillId="0" borderId="42" xfId="0" applyFont="1" applyBorder="1" applyAlignment="1">
      <alignment horizontal="left"/>
    </xf>
    <xf numFmtId="0" fontId="22" fillId="0" borderId="43" xfId="0" applyFont="1" applyBorder="1" applyAlignment="1">
      <alignment horizontal="left"/>
    </xf>
    <xf numFmtId="0" fontId="22" fillId="0" borderId="45" xfId="0" applyFont="1" applyBorder="1" applyAlignment="1">
      <alignment horizontal="left"/>
    </xf>
    <xf numFmtId="14" fontId="2" fillId="0" borderId="6" xfId="1" applyNumberFormat="1" applyFont="1" applyBorder="1" applyAlignment="1">
      <alignment horizontal="center"/>
    </xf>
    <xf numFmtId="14" fontId="2" fillId="0" borderId="24" xfId="1" applyNumberFormat="1" applyFon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3" borderId="24" xfId="0" applyFill="1" applyBorder="1" applyAlignment="1">
      <alignment horizontal="center"/>
    </xf>
    <xf numFmtId="4" fontId="0" fillId="4" borderId="24" xfId="0" applyNumberFormat="1" applyFill="1" applyBorder="1"/>
    <xf numFmtId="4" fontId="0" fillId="5" borderId="24" xfId="0" applyNumberFormat="1" applyFill="1" applyBorder="1"/>
    <xf numFmtId="40" fontId="0" fillId="6" borderId="24" xfId="0" applyNumberForma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5</xdr:row>
          <xdr:rowOff>0</xdr:rowOff>
        </xdr:from>
        <xdr:to>
          <xdr:col>14</xdr:col>
          <xdr:colOff>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 FICHE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ysteme\Temp\GMC_Pointage_V1_2016_Extension_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ée Gestion"/>
      <sheetName val="JANV"/>
      <sheetName val="FEV"/>
      <sheetName val="MARS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F01"/>
      <sheetName val="Personnel"/>
      <sheetName val="ABS"/>
    </sheetNames>
    <sheetDataSet>
      <sheetData sheetId="0">
        <row r="14">
          <cell r="C14">
            <v>42370</v>
          </cell>
          <cell r="E14" t="str">
            <v>NP</v>
          </cell>
        </row>
        <row r="15">
          <cell r="C15">
            <v>42383</v>
          </cell>
          <cell r="E15" t="str">
            <v>PY</v>
          </cell>
        </row>
        <row r="16">
          <cell r="C16">
            <v>42449</v>
          </cell>
          <cell r="E16" t="str">
            <v>PY</v>
          </cell>
        </row>
        <row r="17">
          <cell r="C17">
            <v>42469</v>
          </cell>
          <cell r="E17" t="str">
            <v>NP</v>
          </cell>
        </row>
        <row r="18">
          <cell r="C18">
            <v>42491</v>
          </cell>
          <cell r="E18" t="str">
            <v>PY</v>
          </cell>
        </row>
        <row r="19">
          <cell r="C19">
            <v>42576</v>
          </cell>
          <cell r="E19" t="str">
            <v>PY</v>
          </cell>
        </row>
        <row r="20">
          <cell r="C20">
            <v>42595</v>
          </cell>
          <cell r="E20" t="str">
            <v>NP</v>
          </cell>
        </row>
        <row r="21">
          <cell r="C21">
            <v>42658</v>
          </cell>
          <cell r="E21" t="str">
            <v>NP</v>
          </cell>
        </row>
        <row r="22">
          <cell r="C22">
            <v>42716</v>
          </cell>
          <cell r="E22" t="str">
            <v>NP</v>
          </cell>
        </row>
        <row r="23">
          <cell r="C23">
            <v>42557</v>
          </cell>
          <cell r="E23" t="str">
            <v>PY</v>
          </cell>
        </row>
        <row r="24">
          <cell r="C24">
            <v>42558</v>
          </cell>
          <cell r="E24" t="str">
            <v>PY</v>
          </cell>
        </row>
        <row r="25">
          <cell r="C25">
            <v>42625</v>
          </cell>
          <cell r="E25" t="str">
            <v>PY</v>
          </cell>
        </row>
        <row r="26">
          <cell r="C26">
            <v>42626</v>
          </cell>
          <cell r="E26" t="str">
            <v>PY</v>
          </cell>
        </row>
        <row r="27">
          <cell r="C27">
            <v>42645</v>
          </cell>
          <cell r="E27" t="str">
            <v>PY</v>
          </cell>
        </row>
        <row r="28">
          <cell r="E28" t="str">
            <v>NP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M54"/>
  <sheetViews>
    <sheetView tabSelected="1" workbookViewId="0">
      <selection activeCell="K6" sqref="K6"/>
    </sheetView>
  </sheetViews>
  <sheetFormatPr baseColWidth="10" defaultRowHeight="14.4" x14ac:dyDescent="0.3"/>
  <cols>
    <col min="1" max="1" width="9.88671875" style="2" customWidth="1"/>
    <col min="2" max="2" width="3.6640625" style="2" customWidth="1"/>
    <col min="3" max="3" width="10.88671875" style="2" customWidth="1"/>
    <col min="4" max="4" width="10" style="2" customWidth="1"/>
    <col min="5" max="5" width="13.109375" style="2" customWidth="1"/>
    <col min="6" max="6" width="10.5546875" style="2" customWidth="1"/>
    <col min="7" max="9" width="8.6640625" style="2" customWidth="1"/>
    <col min="10" max="10" width="10.109375" style="2" customWidth="1"/>
    <col min="11" max="11" width="18.6640625" style="2" customWidth="1"/>
    <col min="13" max="15" width="11.21875" customWidth="1"/>
  </cols>
  <sheetData>
    <row r="5" spans="1:13" ht="15" thickBot="1" x14ac:dyDescent="0.35"/>
    <row r="6" spans="1:13" ht="24.75" customHeight="1" thickBot="1" x14ac:dyDescent="0.35">
      <c r="B6" s="115" t="s">
        <v>51</v>
      </c>
      <c r="C6" s="116"/>
      <c r="D6" s="116"/>
      <c r="E6" s="116"/>
      <c r="F6" s="116"/>
      <c r="G6" s="116"/>
      <c r="H6" s="117"/>
      <c r="I6" s="113" t="s">
        <v>28</v>
      </c>
      <c r="J6" s="114"/>
      <c r="K6" s="76">
        <v>42552</v>
      </c>
      <c r="L6" s="1"/>
    </row>
    <row r="7" spans="1:13" ht="15" thickBot="1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</row>
    <row r="8" spans="1:13" ht="15.6" x14ac:dyDescent="0.3">
      <c r="B8" s="118" t="s">
        <v>12</v>
      </c>
      <c r="C8" s="119"/>
      <c r="D8" s="120" t="s">
        <v>32</v>
      </c>
      <c r="E8" s="120"/>
      <c r="F8" s="120"/>
      <c r="G8" s="120"/>
      <c r="H8" s="121"/>
      <c r="I8" s="20"/>
      <c r="J8" s="21" t="s">
        <v>44</v>
      </c>
      <c r="K8" s="22"/>
      <c r="M8" s="77"/>
    </row>
    <row r="9" spans="1:13" ht="16.2" thickBot="1" x14ac:dyDescent="0.35">
      <c r="B9" s="122" t="s">
        <v>13</v>
      </c>
      <c r="C9" s="123"/>
      <c r="D9" s="124">
        <f>K6</f>
        <v>42552</v>
      </c>
      <c r="E9" s="125"/>
      <c r="F9" s="26"/>
      <c r="G9" s="126">
        <v>42582</v>
      </c>
      <c r="H9" s="127"/>
      <c r="I9" s="23"/>
      <c r="J9" s="24" t="s">
        <v>49</v>
      </c>
      <c r="K9" s="25"/>
    </row>
    <row r="10" spans="1:13" s="28" customFormat="1" ht="10.8" thickBot="1" x14ac:dyDescent="0.25">
      <c r="A10" s="5"/>
      <c r="B10" s="91" t="s">
        <v>25</v>
      </c>
      <c r="C10" s="91"/>
      <c r="D10" s="91"/>
      <c r="E10" s="91"/>
      <c r="F10" s="91"/>
      <c r="G10" s="91" t="s">
        <v>26</v>
      </c>
      <c r="H10" s="91"/>
      <c r="I10" s="91"/>
      <c r="J10" s="91"/>
      <c r="K10" s="29" t="s">
        <v>27</v>
      </c>
    </row>
    <row r="11" spans="1:13" x14ac:dyDescent="0.3">
      <c r="B11" s="108" t="s">
        <v>14</v>
      </c>
      <c r="C11" s="109"/>
      <c r="D11" s="97" t="s">
        <v>21</v>
      </c>
      <c r="E11" s="98"/>
      <c r="F11" s="99"/>
      <c r="G11" s="12" t="s">
        <v>20</v>
      </c>
      <c r="H11" s="97" t="s">
        <v>19</v>
      </c>
      <c r="I11" s="98"/>
      <c r="J11" s="99"/>
      <c r="K11" s="49" t="s">
        <v>29</v>
      </c>
    </row>
    <row r="12" spans="1:13" x14ac:dyDescent="0.3">
      <c r="B12" s="13"/>
      <c r="C12" s="4" t="s">
        <v>0</v>
      </c>
      <c r="D12" s="9" t="s">
        <v>24</v>
      </c>
      <c r="E12" s="9" t="s">
        <v>23</v>
      </c>
      <c r="F12" s="27" t="s">
        <v>22</v>
      </c>
      <c r="G12" s="11" t="s">
        <v>15</v>
      </c>
      <c r="H12" s="9" t="s">
        <v>17</v>
      </c>
      <c r="I12" s="9" t="s">
        <v>16</v>
      </c>
      <c r="J12" s="10" t="s">
        <v>18</v>
      </c>
      <c r="K12" s="50" t="s">
        <v>30</v>
      </c>
    </row>
    <row r="13" spans="1:13" x14ac:dyDescent="0.3">
      <c r="A13" s="5"/>
      <c r="B13" s="14"/>
      <c r="C13" s="144">
        <f>D9</f>
        <v>42552</v>
      </c>
      <c r="D13" s="6"/>
      <c r="E13" s="43"/>
      <c r="F13" s="46"/>
      <c r="G13" s="78"/>
      <c r="H13" s="80"/>
      <c r="I13" s="81"/>
      <c r="J13" s="82"/>
      <c r="K13" s="15"/>
    </row>
    <row r="14" spans="1:13" x14ac:dyDescent="0.3">
      <c r="A14" s="5"/>
      <c r="B14" s="14"/>
      <c r="C14" s="144">
        <f>C13+1</f>
        <v>42553</v>
      </c>
      <c r="D14" s="7"/>
      <c r="E14" s="44"/>
      <c r="F14" s="47"/>
      <c r="G14" s="78"/>
      <c r="H14" s="80"/>
      <c r="I14" s="81"/>
      <c r="J14" s="82"/>
      <c r="K14" s="16"/>
    </row>
    <row r="15" spans="1:13" x14ac:dyDescent="0.3">
      <c r="A15" s="5"/>
      <c r="B15" s="14"/>
      <c r="C15" s="144">
        <f t="shared" ref="C15:C43" si="0">C14+1</f>
        <v>42554</v>
      </c>
      <c r="D15" s="7"/>
      <c r="E15" s="44"/>
      <c r="F15" s="47"/>
      <c r="G15" s="78"/>
      <c r="H15" s="80"/>
      <c r="I15" s="81"/>
      <c r="J15" s="82"/>
      <c r="K15" s="15"/>
    </row>
    <row r="16" spans="1:13" x14ac:dyDescent="0.3">
      <c r="A16" s="5"/>
      <c r="B16" s="14"/>
      <c r="C16" s="144">
        <f t="shared" si="0"/>
        <v>42555</v>
      </c>
      <c r="D16" s="7"/>
      <c r="E16" s="44"/>
      <c r="F16" s="47"/>
      <c r="G16" s="78"/>
      <c r="H16" s="80"/>
      <c r="I16" s="81"/>
      <c r="J16" s="82"/>
      <c r="K16" s="15"/>
    </row>
    <row r="17" spans="1:11" x14ac:dyDescent="0.3">
      <c r="A17" s="5"/>
      <c r="B17" s="14"/>
      <c r="C17" s="144">
        <f t="shared" si="0"/>
        <v>42556</v>
      </c>
      <c r="D17" s="7"/>
      <c r="E17" s="44"/>
      <c r="F17" s="47"/>
      <c r="G17" s="78"/>
      <c r="H17" s="80"/>
      <c r="I17" s="81"/>
      <c r="J17" s="82"/>
      <c r="K17" s="15"/>
    </row>
    <row r="18" spans="1:11" x14ac:dyDescent="0.3">
      <c r="A18" s="5"/>
      <c r="B18" s="14"/>
      <c r="C18" s="144">
        <f t="shared" si="0"/>
        <v>42557</v>
      </c>
      <c r="D18" s="7"/>
      <c r="E18" s="44"/>
      <c r="F18" s="47"/>
      <c r="G18" s="78"/>
      <c r="H18" s="80"/>
      <c r="I18" s="81"/>
      <c r="J18" s="82"/>
      <c r="K18" s="15"/>
    </row>
    <row r="19" spans="1:11" x14ac:dyDescent="0.3">
      <c r="A19" s="5"/>
      <c r="B19" s="14"/>
      <c r="C19" s="144">
        <f t="shared" si="0"/>
        <v>42558</v>
      </c>
      <c r="D19" s="7"/>
      <c r="E19" s="44"/>
      <c r="F19" s="47"/>
      <c r="G19" s="78"/>
      <c r="H19" s="80"/>
      <c r="I19" s="81"/>
      <c r="J19" s="82"/>
      <c r="K19" s="15"/>
    </row>
    <row r="20" spans="1:11" x14ac:dyDescent="0.3">
      <c r="A20" s="5"/>
      <c r="B20" s="14"/>
      <c r="C20" s="144">
        <f t="shared" si="0"/>
        <v>42559</v>
      </c>
      <c r="D20" s="7"/>
      <c r="E20" s="44"/>
      <c r="F20" s="47"/>
      <c r="G20" s="78"/>
      <c r="H20" s="80"/>
      <c r="I20" s="81"/>
      <c r="J20" s="82"/>
      <c r="K20" s="15"/>
    </row>
    <row r="21" spans="1:11" x14ac:dyDescent="0.3">
      <c r="A21" s="5"/>
      <c r="B21" s="14"/>
      <c r="C21" s="144">
        <f t="shared" si="0"/>
        <v>42560</v>
      </c>
      <c r="D21" s="7"/>
      <c r="E21" s="44"/>
      <c r="F21" s="47"/>
      <c r="G21" s="78"/>
      <c r="H21" s="80"/>
      <c r="I21" s="81"/>
      <c r="J21" s="82"/>
      <c r="K21" s="15"/>
    </row>
    <row r="22" spans="1:11" x14ac:dyDescent="0.3">
      <c r="A22" s="5"/>
      <c r="B22" s="14"/>
      <c r="C22" s="144">
        <f t="shared" si="0"/>
        <v>42561</v>
      </c>
      <c r="D22" s="7"/>
      <c r="E22" s="44"/>
      <c r="F22" s="47"/>
      <c r="G22" s="78"/>
      <c r="H22" s="80"/>
      <c r="I22" s="81"/>
      <c r="J22" s="82"/>
      <c r="K22" s="15"/>
    </row>
    <row r="23" spans="1:11" x14ac:dyDescent="0.3">
      <c r="A23" s="5"/>
      <c r="B23" s="14"/>
      <c r="C23" s="144">
        <f t="shared" si="0"/>
        <v>42562</v>
      </c>
      <c r="D23" s="7"/>
      <c r="E23" s="44"/>
      <c r="F23" s="47"/>
      <c r="G23" s="78"/>
      <c r="H23" s="80"/>
      <c r="I23" s="81"/>
      <c r="J23" s="82"/>
      <c r="K23" s="15"/>
    </row>
    <row r="24" spans="1:11" x14ac:dyDescent="0.3">
      <c r="A24" s="5"/>
      <c r="B24" s="14"/>
      <c r="C24" s="144">
        <f t="shared" si="0"/>
        <v>42563</v>
      </c>
      <c r="D24" s="7"/>
      <c r="E24" s="44"/>
      <c r="F24" s="47"/>
      <c r="G24" s="78"/>
      <c r="H24" s="80"/>
      <c r="I24" s="81"/>
      <c r="J24" s="82"/>
      <c r="K24" s="15"/>
    </row>
    <row r="25" spans="1:11" x14ac:dyDescent="0.3">
      <c r="A25" s="5"/>
      <c r="B25" s="14"/>
      <c r="C25" s="144">
        <f t="shared" si="0"/>
        <v>42564</v>
      </c>
      <c r="D25" s="7"/>
      <c r="E25" s="44"/>
      <c r="F25" s="47"/>
      <c r="G25" s="78"/>
      <c r="H25" s="80"/>
      <c r="I25" s="81"/>
      <c r="J25" s="82"/>
      <c r="K25" s="15"/>
    </row>
    <row r="26" spans="1:11" x14ac:dyDescent="0.3">
      <c r="A26" s="5"/>
      <c r="B26" s="14"/>
      <c r="C26" s="144">
        <f t="shared" si="0"/>
        <v>42565</v>
      </c>
      <c r="D26" s="7"/>
      <c r="E26" s="44"/>
      <c r="F26" s="47"/>
      <c r="G26" s="78"/>
      <c r="H26" s="80"/>
      <c r="I26" s="81"/>
      <c r="J26" s="82"/>
      <c r="K26" s="15"/>
    </row>
    <row r="27" spans="1:11" x14ac:dyDescent="0.3">
      <c r="A27" s="5"/>
      <c r="B27" s="14"/>
      <c r="C27" s="144">
        <f t="shared" si="0"/>
        <v>42566</v>
      </c>
      <c r="D27" s="7"/>
      <c r="E27" s="44"/>
      <c r="F27" s="47"/>
      <c r="G27" s="78"/>
      <c r="H27" s="80"/>
      <c r="I27" s="81"/>
      <c r="J27" s="82"/>
      <c r="K27" s="15"/>
    </row>
    <row r="28" spans="1:11" x14ac:dyDescent="0.3">
      <c r="A28" s="5"/>
      <c r="B28" s="14"/>
      <c r="C28" s="144">
        <f t="shared" si="0"/>
        <v>42567</v>
      </c>
      <c r="D28" s="7"/>
      <c r="E28" s="44"/>
      <c r="F28" s="47"/>
      <c r="G28" s="78"/>
      <c r="H28" s="80"/>
      <c r="I28" s="81"/>
      <c r="J28" s="82"/>
      <c r="K28" s="15"/>
    </row>
    <row r="29" spans="1:11" x14ac:dyDescent="0.3">
      <c r="A29" s="5"/>
      <c r="B29" s="14"/>
      <c r="C29" s="144">
        <f t="shared" si="0"/>
        <v>42568</v>
      </c>
      <c r="D29" s="7"/>
      <c r="E29" s="44"/>
      <c r="F29" s="47"/>
      <c r="G29" s="78"/>
      <c r="H29" s="80"/>
      <c r="I29" s="81"/>
      <c r="J29" s="82"/>
      <c r="K29" s="15"/>
    </row>
    <row r="30" spans="1:11" x14ac:dyDescent="0.3">
      <c r="A30" s="5"/>
      <c r="B30" s="14"/>
      <c r="C30" s="144">
        <f t="shared" si="0"/>
        <v>42569</v>
      </c>
      <c r="D30" s="7"/>
      <c r="E30" s="44"/>
      <c r="F30" s="47"/>
      <c r="G30" s="78"/>
      <c r="H30" s="80"/>
      <c r="I30" s="81"/>
      <c r="J30" s="82"/>
      <c r="K30" s="15"/>
    </row>
    <row r="31" spans="1:11" x14ac:dyDescent="0.3">
      <c r="A31" s="5"/>
      <c r="B31" s="14"/>
      <c r="C31" s="144">
        <f t="shared" si="0"/>
        <v>42570</v>
      </c>
      <c r="D31" s="7"/>
      <c r="E31" s="44"/>
      <c r="F31" s="47"/>
      <c r="G31" s="78"/>
      <c r="H31" s="80"/>
      <c r="I31" s="81"/>
      <c r="J31" s="82"/>
      <c r="K31" s="15"/>
    </row>
    <row r="32" spans="1:11" x14ac:dyDescent="0.3">
      <c r="A32" s="5"/>
      <c r="B32" s="14"/>
      <c r="C32" s="144">
        <f t="shared" si="0"/>
        <v>42571</v>
      </c>
      <c r="D32" s="7"/>
      <c r="E32" s="44"/>
      <c r="F32" s="47"/>
      <c r="G32" s="78"/>
      <c r="H32" s="80"/>
      <c r="I32" s="81"/>
      <c r="J32" s="82"/>
      <c r="K32" s="15"/>
    </row>
    <row r="33" spans="1:11" x14ac:dyDescent="0.3">
      <c r="A33" s="5"/>
      <c r="B33" s="14"/>
      <c r="C33" s="144">
        <f t="shared" si="0"/>
        <v>42572</v>
      </c>
      <c r="D33" s="7"/>
      <c r="E33" s="44"/>
      <c r="F33" s="47"/>
      <c r="G33" s="78"/>
      <c r="H33" s="80"/>
      <c r="I33" s="81"/>
      <c r="J33" s="82"/>
      <c r="K33" s="15"/>
    </row>
    <row r="34" spans="1:11" x14ac:dyDescent="0.3">
      <c r="A34" s="5"/>
      <c r="B34" s="14"/>
      <c r="C34" s="144">
        <f t="shared" si="0"/>
        <v>42573</v>
      </c>
      <c r="D34" s="7"/>
      <c r="E34" s="44"/>
      <c r="F34" s="47"/>
      <c r="G34" s="78"/>
      <c r="H34" s="80"/>
      <c r="I34" s="81"/>
      <c r="J34" s="82"/>
      <c r="K34" s="15"/>
    </row>
    <row r="35" spans="1:11" x14ac:dyDescent="0.3">
      <c r="A35" s="5"/>
      <c r="B35" s="14"/>
      <c r="C35" s="144">
        <f t="shared" si="0"/>
        <v>42574</v>
      </c>
      <c r="D35" s="7"/>
      <c r="E35" s="44"/>
      <c r="F35" s="47"/>
      <c r="G35" s="78"/>
      <c r="H35" s="80"/>
      <c r="I35" s="81"/>
      <c r="J35" s="82"/>
      <c r="K35" s="15"/>
    </row>
    <row r="36" spans="1:11" x14ac:dyDescent="0.3">
      <c r="A36" s="5"/>
      <c r="B36" s="14"/>
      <c r="C36" s="144">
        <f t="shared" si="0"/>
        <v>42575</v>
      </c>
      <c r="D36" s="7"/>
      <c r="E36" s="44"/>
      <c r="F36" s="47"/>
      <c r="G36" s="78"/>
      <c r="H36" s="80"/>
      <c r="I36" s="81"/>
      <c r="J36" s="82"/>
      <c r="K36" s="15"/>
    </row>
    <row r="37" spans="1:11" x14ac:dyDescent="0.3">
      <c r="A37" s="5"/>
      <c r="B37" s="14"/>
      <c r="C37" s="144">
        <f t="shared" si="0"/>
        <v>42576</v>
      </c>
      <c r="D37" s="7"/>
      <c r="E37" s="44"/>
      <c r="F37" s="47"/>
      <c r="G37" s="78"/>
      <c r="H37" s="80"/>
      <c r="I37" s="81"/>
      <c r="J37" s="82"/>
      <c r="K37" s="15"/>
    </row>
    <row r="38" spans="1:11" x14ac:dyDescent="0.3">
      <c r="A38" s="5"/>
      <c r="B38" s="14"/>
      <c r="C38" s="144">
        <f t="shared" si="0"/>
        <v>42577</v>
      </c>
      <c r="D38" s="7"/>
      <c r="E38" s="44"/>
      <c r="F38" s="47"/>
      <c r="G38" s="78"/>
      <c r="H38" s="80"/>
      <c r="I38" s="81"/>
      <c r="J38" s="82"/>
      <c r="K38" s="15"/>
    </row>
    <row r="39" spans="1:11" x14ac:dyDescent="0.3">
      <c r="A39" s="5"/>
      <c r="B39" s="14"/>
      <c r="C39" s="144">
        <f t="shared" si="0"/>
        <v>42578</v>
      </c>
      <c r="D39" s="7"/>
      <c r="E39" s="44"/>
      <c r="F39" s="47"/>
      <c r="G39" s="78"/>
      <c r="H39" s="80"/>
      <c r="I39" s="81"/>
      <c r="J39" s="82"/>
      <c r="K39" s="15"/>
    </row>
    <row r="40" spans="1:11" x14ac:dyDescent="0.3">
      <c r="A40" s="5"/>
      <c r="B40" s="14"/>
      <c r="C40" s="144">
        <f t="shared" si="0"/>
        <v>42579</v>
      </c>
      <c r="D40" s="7"/>
      <c r="E40" s="44"/>
      <c r="F40" s="47"/>
      <c r="G40" s="78"/>
      <c r="H40" s="80"/>
      <c r="I40" s="81"/>
      <c r="J40" s="82"/>
      <c r="K40" s="15"/>
    </row>
    <row r="41" spans="1:11" x14ac:dyDescent="0.3">
      <c r="A41" s="5"/>
      <c r="B41" s="14"/>
      <c r="C41" s="144">
        <f t="shared" si="0"/>
        <v>42580</v>
      </c>
      <c r="D41" s="7"/>
      <c r="E41" s="44"/>
      <c r="F41" s="47"/>
      <c r="G41" s="78"/>
      <c r="H41" s="80"/>
      <c r="I41" s="81"/>
      <c r="J41" s="82"/>
      <c r="K41" s="15"/>
    </row>
    <row r="42" spans="1:11" x14ac:dyDescent="0.3">
      <c r="A42" s="5"/>
      <c r="B42" s="14"/>
      <c r="C42" s="144">
        <f t="shared" si="0"/>
        <v>42581</v>
      </c>
      <c r="D42" s="7"/>
      <c r="E42" s="44"/>
      <c r="F42" s="47"/>
      <c r="G42" s="78"/>
      <c r="H42" s="80"/>
      <c r="I42" s="81"/>
      <c r="J42" s="82"/>
      <c r="K42" s="15"/>
    </row>
    <row r="43" spans="1:11" ht="15" thickBot="1" x14ac:dyDescent="0.35">
      <c r="A43" s="5"/>
      <c r="B43" s="17"/>
      <c r="C43" s="145">
        <f t="shared" si="0"/>
        <v>42582</v>
      </c>
      <c r="D43" s="18"/>
      <c r="E43" s="45"/>
      <c r="F43" s="48"/>
      <c r="G43" s="147"/>
      <c r="H43" s="148"/>
      <c r="I43" s="149"/>
      <c r="J43" s="150"/>
      <c r="K43" s="19"/>
    </row>
    <row r="44" spans="1:11" ht="15" thickBo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3">
      <c r="B45" s="110"/>
      <c r="C45" s="111"/>
      <c r="D45" s="30"/>
      <c r="E45" s="30"/>
      <c r="F45" s="112"/>
      <c r="G45" s="112"/>
      <c r="H45" s="112"/>
      <c r="I45" s="112"/>
      <c r="J45" s="31"/>
      <c r="K45" s="32"/>
    </row>
    <row r="46" spans="1:11" x14ac:dyDescent="0.3">
      <c r="B46" s="100"/>
      <c r="C46" s="101"/>
      <c r="D46" s="33"/>
      <c r="E46" s="33"/>
      <c r="F46" s="34"/>
      <c r="G46" s="103"/>
      <c r="H46" s="103"/>
      <c r="I46" s="103"/>
      <c r="J46" s="35"/>
      <c r="K46" s="36"/>
    </row>
    <row r="47" spans="1:11" x14ac:dyDescent="0.3">
      <c r="B47" s="100"/>
      <c r="C47" s="101"/>
      <c r="D47" s="33"/>
      <c r="E47" s="33"/>
      <c r="F47" s="107"/>
      <c r="G47" s="107"/>
      <c r="H47" s="107"/>
      <c r="I47" s="107"/>
      <c r="J47" s="35"/>
      <c r="K47" s="37"/>
    </row>
    <row r="48" spans="1:11" x14ac:dyDescent="0.3">
      <c r="B48" s="100"/>
      <c r="C48" s="101"/>
      <c r="D48" s="102"/>
      <c r="E48" s="102"/>
      <c r="F48" s="103"/>
      <c r="G48" s="103"/>
      <c r="H48" s="103"/>
      <c r="I48" s="103"/>
      <c r="J48" s="35"/>
      <c r="K48" s="36"/>
    </row>
    <row r="49" spans="1:11" x14ac:dyDescent="0.3">
      <c r="B49" s="100"/>
      <c r="C49" s="101"/>
      <c r="D49" s="102"/>
      <c r="E49" s="102"/>
      <c r="F49" s="103"/>
      <c r="G49" s="103"/>
      <c r="H49" s="103"/>
      <c r="I49" s="103"/>
      <c r="J49" s="35"/>
      <c r="K49" s="38"/>
    </row>
    <row r="50" spans="1:11" ht="15" thickBot="1" x14ac:dyDescent="0.35">
      <c r="B50" s="104"/>
      <c r="C50" s="105"/>
      <c r="D50" s="39"/>
      <c r="E50" s="40"/>
      <c r="F50" s="106"/>
      <c r="G50" s="106"/>
      <c r="H50" s="106"/>
      <c r="I50" s="106"/>
      <c r="J50" s="41"/>
      <c r="K50" s="42"/>
    </row>
    <row r="51" spans="1:11" x14ac:dyDescent="0.3">
      <c r="A51" s="5"/>
      <c r="B51" s="5"/>
      <c r="C51" s="5"/>
      <c r="D51" s="5"/>
      <c r="E51" s="5"/>
      <c r="F51" s="5"/>
      <c r="G51" s="5"/>
      <c r="H51" s="5"/>
      <c r="I51" s="5"/>
      <c r="J51" s="5"/>
      <c r="K51" s="92"/>
    </row>
    <row r="52" spans="1:11" x14ac:dyDescent="0.3">
      <c r="A52" s="8"/>
      <c r="B52" s="94"/>
      <c r="C52" s="94"/>
      <c r="D52" s="94"/>
      <c r="E52" s="94"/>
      <c r="F52" s="94"/>
      <c r="G52" s="94"/>
      <c r="H52" s="94"/>
      <c r="I52" s="94"/>
      <c r="J52" s="94"/>
      <c r="K52" s="93"/>
    </row>
    <row r="53" spans="1:11" x14ac:dyDescent="0.3">
      <c r="A53" s="5"/>
      <c r="B53" s="95"/>
      <c r="C53" s="95"/>
      <c r="D53" s="95"/>
      <c r="E53" s="95"/>
      <c r="F53" s="95"/>
      <c r="G53" s="95"/>
      <c r="H53" s="95"/>
      <c r="I53" s="95"/>
      <c r="J53" s="95"/>
      <c r="K53" s="93"/>
    </row>
    <row r="54" spans="1:11" x14ac:dyDescent="0.3">
      <c r="B54" s="96"/>
      <c r="C54" s="96"/>
      <c r="D54" s="96"/>
      <c r="E54" s="96"/>
      <c r="F54" s="96"/>
      <c r="G54" s="96"/>
      <c r="H54" s="96"/>
      <c r="I54" s="96"/>
      <c r="J54" s="96"/>
      <c r="K54" s="93"/>
    </row>
  </sheetData>
  <mergeCells count="30">
    <mergeCell ref="I6:J6"/>
    <mergeCell ref="B6:H6"/>
    <mergeCell ref="B8:C8"/>
    <mergeCell ref="D8:H8"/>
    <mergeCell ref="B9:C9"/>
    <mergeCell ref="D9:E9"/>
    <mergeCell ref="G9:H9"/>
    <mergeCell ref="F47:I47"/>
    <mergeCell ref="B48:C48"/>
    <mergeCell ref="D48:E48"/>
    <mergeCell ref="F48:I48"/>
    <mergeCell ref="B11:C11"/>
    <mergeCell ref="B45:C45"/>
    <mergeCell ref="F45:I45"/>
    <mergeCell ref="B10:F10"/>
    <mergeCell ref="G10:J10"/>
    <mergeCell ref="K51:K54"/>
    <mergeCell ref="B52:J52"/>
    <mergeCell ref="B53:J53"/>
    <mergeCell ref="B54:J54"/>
    <mergeCell ref="H11:J11"/>
    <mergeCell ref="D11:F11"/>
    <mergeCell ref="B49:C49"/>
    <mergeCell ref="D49:E49"/>
    <mergeCell ref="F49:I49"/>
    <mergeCell ref="B50:C50"/>
    <mergeCell ref="F50:I50"/>
    <mergeCell ref="B46:C46"/>
    <mergeCell ref="G46:I46"/>
    <mergeCell ref="B47:C47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Fiche">
                <anchor moveWithCells="1" sizeWithCells="1">
                  <from>
                    <xdr:col>12</xdr:col>
                    <xdr:colOff>0</xdr:colOff>
                    <xdr:row>5</xdr:row>
                    <xdr:rowOff>0</xdr:rowOff>
                  </from>
                  <to>
                    <xdr:col>14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60"/>
  <sheetViews>
    <sheetView workbookViewId="0">
      <selection activeCell="B8" sqref="B8"/>
    </sheetView>
  </sheetViews>
  <sheetFormatPr baseColWidth="10" defaultRowHeight="14.4" x14ac:dyDescent="0.3"/>
  <cols>
    <col min="3" max="3" width="30" customWidth="1"/>
    <col min="4" max="4" width="16.88671875" customWidth="1"/>
    <col min="5" max="5" width="9.44140625" customWidth="1"/>
    <col min="9" max="9" width="24.88671875" customWidth="1"/>
  </cols>
  <sheetData>
    <row r="3" spans="2:9" ht="15" thickBot="1" x14ac:dyDescent="0.35"/>
    <row r="4" spans="2:9" ht="26.4" thickBot="1" x14ac:dyDescent="0.55000000000000004">
      <c r="B4" s="133" t="s">
        <v>31</v>
      </c>
      <c r="C4" s="134"/>
      <c r="D4" s="135"/>
    </row>
    <row r="5" spans="2:9" ht="15" thickBot="1" x14ac:dyDescent="0.35">
      <c r="G5" s="136"/>
      <c r="H5" s="136"/>
      <c r="I5" s="136"/>
    </row>
    <row r="6" spans="2:9" x14ac:dyDescent="0.3">
      <c r="B6" s="52" t="s">
        <v>0</v>
      </c>
      <c r="C6" s="53" t="s">
        <v>1</v>
      </c>
      <c r="D6" s="90" t="s">
        <v>2</v>
      </c>
      <c r="E6" s="128" t="s">
        <v>4</v>
      </c>
      <c r="F6" s="130" t="s">
        <v>3</v>
      </c>
      <c r="G6" s="130"/>
      <c r="H6" s="130"/>
      <c r="I6" s="131" t="s">
        <v>11</v>
      </c>
    </row>
    <row r="7" spans="2:9" ht="15" thickBot="1" x14ac:dyDescent="0.35">
      <c r="B7" s="56" t="s">
        <v>9</v>
      </c>
      <c r="C7" s="57" t="s">
        <v>8</v>
      </c>
      <c r="D7" s="89" t="s">
        <v>10</v>
      </c>
      <c r="E7" s="129"/>
      <c r="F7" s="57" t="s">
        <v>5</v>
      </c>
      <c r="G7" s="57" t="s">
        <v>6</v>
      </c>
      <c r="H7" s="57" t="s">
        <v>7</v>
      </c>
      <c r="I7" s="132"/>
    </row>
    <row r="8" spans="2:9" x14ac:dyDescent="0.3">
      <c r="B8" s="146">
        <v>42552</v>
      </c>
      <c r="C8" s="83" t="s">
        <v>32</v>
      </c>
      <c r="D8" s="51" t="s">
        <v>50</v>
      </c>
      <c r="E8" s="78">
        <v>312</v>
      </c>
      <c r="F8" s="80">
        <v>50</v>
      </c>
      <c r="G8" s="81">
        <v>43.3</v>
      </c>
      <c r="H8" s="82">
        <f t="shared" ref="H8:H43" si="0">F8-G8</f>
        <v>6.7000000000000028</v>
      </c>
      <c r="I8" s="55"/>
    </row>
    <row r="9" spans="2:9" x14ac:dyDescent="0.3">
      <c r="B9" s="146">
        <v>42552</v>
      </c>
      <c r="C9" s="51" t="s">
        <v>33</v>
      </c>
      <c r="D9" s="51" t="s">
        <v>50</v>
      </c>
      <c r="E9" s="78">
        <v>314</v>
      </c>
      <c r="F9" s="80">
        <v>100</v>
      </c>
      <c r="G9" s="81">
        <v>82.12</v>
      </c>
      <c r="H9" s="82">
        <f t="shared" si="0"/>
        <v>17.879999999999995</v>
      </c>
      <c r="I9" s="55"/>
    </row>
    <row r="10" spans="2:9" x14ac:dyDescent="0.3">
      <c r="B10" s="146">
        <v>42552</v>
      </c>
      <c r="C10" s="51" t="s">
        <v>34</v>
      </c>
      <c r="D10" s="51" t="s">
        <v>50</v>
      </c>
      <c r="E10" s="78">
        <v>315</v>
      </c>
      <c r="F10" s="80">
        <v>120</v>
      </c>
      <c r="G10" s="81">
        <v>136.16999999999999</v>
      </c>
      <c r="H10" s="82">
        <f t="shared" si="0"/>
        <v>-16.169999999999987</v>
      </c>
      <c r="I10" s="55"/>
    </row>
    <row r="11" spans="2:9" x14ac:dyDescent="0.3">
      <c r="B11" s="146">
        <v>42555</v>
      </c>
      <c r="C11" s="51" t="s">
        <v>33</v>
      </c>
      <c r="D11" s="51" t="s">
        <v>50</v>
      </c>
      <c r="E11" s="78">
        <v>316</v>
      </c>
      <c r="F11" s="80">
        <v>70</v>
      </c>
      <c r="G11" s="81">
        <v>62.3</v>
      </c>
      <c r="H11" s="82">
        <f t="shared" si="0"/>
        <v>7.7000000000000028</v>
      </c>
      <c r="I11" s="55"/>
    </row>
    <row r="12" spans="2:9" x14ac:dyDescent="0.3">
      <c r="B12" s="146">
        <v>42555</v>
      </c>
      <c r="C12" s="51" t="s">
        <v>35</v>
      </c>
      <c r="D12" s="51" t="s">
        <v>50</v>
      </c>
      <c r="E12" s="78">
        <v>317</v>
      </c>
      <c r="F12" s="80">
        <v>30</v>
      </c>
      <c r="G12" s="81">
        <v>27.1</v>
      </c>
      <c r="H12" s="82">
        <f t="shared" si="0"/>
        <v>2.8999999999999986</v>
      </c>
      <c r="I12" s="55"/>
    </row>
    <row r="13" spans="2:9" x14ac:dyDescent="0.3">
      <c r="B13" s="146">
        <v>42557</v>
      </c>
      <c r="C13" s="83" t="s">
        <v>32</v>
      </c>
      <c r="D13" s="51" t="s">
        <v>50</v>
      </c>
      <c r="E13" s="78">
        <v>318</v>
      </c>
      <c r="F13" s="80">
        <v>50</v>
      </c>
      <c r="G13" s="81">
        <v>38.74</v>
      </c>
      <c r="H13" s="82">
        <f t="shared" si="0"/>
        <v>11.259999999999998</v>
      </c>
      <c r="I13" s="55"/>
    </row>
    <row r="14" spans="2:9" x14ac:dyDescent="0.3">
      <c r="B14" s="146">
        <v>42557</v>
      </c>
      <c r="C14" s="51" t="s">
        <v>34</v>
      </c>
      <c r="D14" s="51" t="s">
        <v>50</v>
      </c>
      <c r="E14" s="78">
        <v>319</v>
      </c>
      <c r="F14" s="80">
        <v>100</v>
      </c>
      <c r="G14" s="81">
        <v>88.88</v>
      </c>
      <c r="H14" s="82">
        <f t="shared" si="0"/>
        <v>11.120000000000005</v>
      </c>
      <c r="I14" s="55"/>
    </row>
    <row r="15" spans="2:9" x14ac:dyDescent="0.3">
      <c r="B15" s="146">
        <v>42557</v>
      </c>
      <c r="C15" s="51" t="s">
        <v>36</v>
      </c>
      <c r="D15" s="51" t="s">
        <v>50</v>
      </c>
      <c r="E15" s="78">
        <v>320</v>
      </c>
      <c r="F15" s="80">
        <v>20</v>
      </c>
      <c r="G15" s="81">
        <v>12.3</v>
      </c>
      <c r="H15" s="82">
        <f t="shared" si="0"/>
        <v>7.6999999999999993</v>
      </c>
      <c r="I15" s="55"/>
    </row>
    <row r="16" spans="2:9" x14ac:dyDescent="0.3">
      <c r="B16" s="146">
        <v>42559</v>
      </c>
      <c r="C16" s="51" t="s">
        <v>34</v>
      </c>
      <c r="D16" s="51" t="s">
        <v>50</v>
      </c>
      <c r="E16" s="78">
        <v>321</v>
      </c>
      <c r="F16" s="80">
        <v>20</v>
      </c>
      <c r="G16" s="81">
        <v>18.8</v>
      </c>
      <c r="H16" s="82">
        <f t="shared" si="0"/>
        <v>1.1999999999999993</v>
      </c>
      <c r="I16" s="55"/>
    </row>
    <row r="17" spans="2:9" x14ac:dyDescent="0.3">
      <c r="B17" s="146">
        <v>42559</v>
      </c>
      <c r="C17" s="51" t="s">
        <v>35</v>
      </c>
      <c r="D17" s="51" t="s">
        <v>50</v>
      </c>
      <c r="E17" s="78">
        <v>322</v>
      </c>
      <c r="F17" s="80">
        <v>30</v>
      </c>
      <c r="G17" s="81">
        <v>23.6</v>
      </c>
      <c r="H17" s="82">
        <f t="shared" si="0"/>
        <v>6.3999999999999986</v>
      </c>
      <c r="I17" s="55"/>
    </row>
    <row r="18" spans="2:9" x14ac:dyDescent="0.3">
      <c r="B18" s="146">
        <v>42562</v>
      </c>
      <c r="C18" s="83" t="s">
        <v>32</v>
      </c>
      <c r="D18" s="51" t="s">
        <v>50</v>
      </c>
      <c r="E18" s="78">
        <v>324</v>
      </c>
      <c r="F18" s="80">
        <v>10</v>
      </c>
      <c r="G18" s="81">
        <v>8.76</v>
      </c>
      <c r="H18" s="82">
        <f t="shared" si="0"/>
        <v>1.2400000000000002</v>
      </c>
      <c r="I18" s="55"/>
    </row>
    <row r="19" spans="2:9" x14ac:dyDescent="0.3">
      <c r="B19" s="146">
        <v>42562</v>
      </c>
      <c r="C19" s="51" t="s">
        <v>35</v>
      </c>
      <c r="D19" s="51" t="s">
        <v>50</v>
      </c>
      <c r="E19" s="78">
        <v>323</v>
      </c>
      <c r="F19" s="80">
        <v>50</v>
      </c>
      <c r="G19" s="81">
        <v>42.12</v>
      </c>
      <c r="H19" s="82">
        <f t="shared" si="0"/>
        <v>7.8800000000000026</v>
      </c>
      <c r="I19" s="55"/>
    </row>
    <row r="20" spans="2:9" x14ac:dyDescent="0.3">
      <c r="B20" s="146">
        <v>42564</v>
      </c>
      <c r="C20" s="51" t="s">
        <v>34</v>
      </c>
      <c r="D20" s="51" t="s">
        <v>50</v>
      </c>
      <c r="E20" s="78">
        <v>326</v>
      </c>
      <c r="F20" s="80">
        <v>10</v>
      </c>
      <c r="G20" s="81">
        <v>8.73</v>
      </c>
      <c r="H20" s="82">
        <f t="shared" si="0"/>
        <v>1.2699999999999996</v>
      </c>
      <c r="I20" s="55"/>
    </row>
    <row r="21" spans="2:9" x14ac:dyDescent="0.3">
      <c r="B21" s="146">
        <v>42564</v>
      </c>
      <c r="C21" s="51" t="s">
        <v>36</v>
      </c>
      <c r="D21" s="51" t="s">
        <v>50</v>
      </c>
      <c r="E21" s="78">
        <v>325</v>
      </c>
      <c r="F21" s="80">
        <v>30</v>
      </c>
      <c r="G21" s="81">
        <v>21.82</v>
      </c>
      <c r="H21" s="82">
        <f t="shared" si="0"/>
        <v>8.18</v>
      </c>
      <c r="I21" s="55"/>
    </row>
    <row r="22" spans="2:9" x14ac:dyDescent="0.3">
      <c r="B22" s="146">
        <v>42566</v>
      </c>
      <c r="C22" s="51" t="s">
        <v>33</v>
      </c>
      <c r="D22" s="51" t="s">
        <v>50</v>
      </c>
      <c r="E22" s="78">
        <v>327</v>
      </c>
      <c r="F22" s="80">
        <v>20</v>
      </c>
      <c r="G22" s="81">
        <v>16.78</v>
      </c>
      <c r="H22" s="82">
        <f t="shared" si="0"/>
        <v>3.2199999999999989</v>
      </c>
      <c r="I22" s="55"/>
    </row>
    <row r="23" spans="2:9" x14ac:dyDescent="0.3">
      <c r="B23" s="146">
        <v>42566</v>
      </c>
      <c r="C23" s="51" t="s">
        <v>35</v>
      </c>
      <c r="D23" s="51" t="s">
        <v>50</v>
      </c>
      <c r="E23" s="78">
        <v>328</v>
      </c>
      <c r="F23" s="80">
        <v>30</v>
      </c>
      <c r="G23" s="81">
        <v>18.170000000000002</v>
      </c>
      <c r="H23" s="82">
        <f t="shared" si="0"/>
        <v>11.829999999999998</v>
      </c>
      <c r="I23" s="55"/>
    </row>
    <row r="24" spans="2:9" x14ac:dyDescent="0.3">
      <c r="B24" s="146">
        <v>42569</v>
      </c>
      <c r="C24" s="83" t="s">
        <v>32</v>
      </c>
      <c r="D24" s="51" t="s">
        <v>50</v>
      </c>
      <c r="E24" s="78">
        <v>329</v>
      </c>
      <c r="F24" s="80">
        <v>30</v>
      </c>
      <c r="G24" s="81">
        <v>30</v>
      </c>
      <c r="H24" s="82">
        <f t="shared" si="0"/>
        <v>0</v>
      </c>
      <c r="I24" s="55"/>
    </row>
    <row r="25" spans="2:9" x14ac:dyDescent="0.3">
      <c r="B25" s="146">
        <v>42569</v>
      </c>
      <c r="C25" s="51" t="s">
        <v>34</v>
      </c>
      <c r="D25" s="51" t="s">
        <v>50</v>
      </c>
      <c r="E25" s="78">
        <v>331</v>
      </c>
      <c r="F25" s="80">
        <v>15</v>
      </c>
      <c r="G25" s="81">
        <v>15</v>
      </c>
      <c r="H25" s="82">
        <f t="shared" si="0"/>
        <v>0</v>
      </c>
      <c r="I25" s="55"/>
    </row>
    <row r="26" spans="2:9" x14ac:dyDescent="0.3">
      <c r="B26" s="146">
        <v>42569</v>
      </c>
      <c r="C26" s="51" t="s">
        <v>36</v>
      </c>
      <c r="D26" s="51" t="s">
        <v>50</v>
      </c>
      <c r="E26" s="78">
        <v>330</v>
      </c>
      <c r="F26" s="80">
        <v>10</v>
      </c>
      <c r="G26" s="81">
        <v>9.74</v>
      </c>
      <c r="H26" s="82">
        <f t="shared" si="0"/>
        <v>0.25999999999999979</v>
      </c>
      <c r="I26" s="55"/>
    </row>
    <row r="27" spans="2:9" x14ac:dyDescent="0.3">
      <c r="B27" s="146">
        <v>42569</v>
      </c>
      <c r="C27" s="51" t="s">
        <v>40</v>
      </c>
      <c r="D27" s="51" t="s">
        <v>50</v>
      </c>
      <c r="E27" s="78">
        <v>332</v>
      </c>
      <c r="F27" s="80">
        <v>50</v>
      </c>
      <c r="G27" s="81">
        <v>36.840000000000003</v>
      </c>
      <c r="H27" s="82">
        <f t="shared" si="0"/>
        <v>13.159999999999997</v>
      </c>
      <c r="I27" s="55"/>
    </row>
    <row r="28" spans="2:9" x14ac:dyDescent="0.3">
      <c r="B28" s="146">
        <v>42571</v>
      </c>
      <c r="C28" s="51" t="s">
        <v>33</v>
      </c>
      <c r="D28" s="51" t="s">
        <v>50</v>
      </c>
      <c r="E28" s="78">
        <v>334</v>
      </c>
      <c r="F28" s="80">
        <v>30</v>
      </c>
      <c r="G28" s="81">
        <v>29.86</v>
      </c>
      <c r="H28" s="82">
        <f t="shared" si="0"/>
        <v>0.14000000000000057</v>
      </c>
      <c r="I28" s="55"/>
    </row>
    <row r="29" spans="2:9" x14ac:dyDescent="0.3">
      <c r="B29" s="146">
        <v>42571</v>
      </c>
      <c r="C29" s="51" t="s">
        <v>36</v>
      </c>
      <c r="D29" s="51" t="s">
        <v>50</v>
      </c>
      <c r="E29" s="78">
        <v>333</v>
      </c>
      <c r="F29" s="80">
        <v>20</v>
      </c>
      <c r="G29" s="81">
        <v>23.12</v>
      </c>
      <c r="H29" s="82">
        <f t="shared" si="0"/>
        <v>-3.120000000000001</v>
      </c>
      <c r="I29" s="55"/>
    </row>
    <row r="30" spans="2:9" x14ac:dyDescent="0.3">
      <c r="B30" s="146">
        <v>42573</v>
      </c>
      <c r="C30" s="83" t="s">
        <v>32</v>
      </c>
      <c r="D30" s="51" t="s">
        <v>50</v>
      </c>
      <c r="E30" s="78">
        <v>335</v>
      </c>
      <c r="F30" s="80">
        <v>15</v>
      </c>
      <c r="G30" s="81">
        <v>15</v>
      </c>
      <c r="H30" s="82">
        <f t="shared" si="0"/>
        <v>0</v>
      </c>
      <c r="I30" s="55"/>
    </row>
    <row r="31" spans="2:9" x14ac:dyDescent="0.3">
      <c r="B31" s="146">
        <v>42573</v>
      </c>
      <c r="C31" s="51" t="s">
        <v>34</v>
      </c>
      <c r="D31" s="51" t="s">
        <v>50</v>
      </c>
      <c r="E31" s="78">
        <v>336</v>
      </c>
      <c r="F31" s="80">
        <v>10</v>
      </c>
      <c r="G31" s="81">
        <v>8.86</v>
      </c>
      <c r="H31" s="82">
        <f t="shared" si="0"/>
        <v>1.1400000000000006</v>
      </c>
      <c r="I31" s="55"/>
    </row>
    <row r="32" spans="2:9" x14ac:dyDescent="0.3">
      <c r="B32" s="146">
        <v>42576</v>
      </c>
      <c r="C32" s="83" t="s">
        <v>32</v>
      </c>
      <c r="D32" s="51" t="s">
        <v>50</v>
      </c>
      <c r="E32" s="78">
        <v>338</v>
      </c>
      <c r="F32" s="80">
        <v>30</v>
      </c>
      <c r="G32" s="81">
        <v>36.17</v>
      </c>
      <c r="H32" s="82">
        <f t="shared" si="0"/>
        <v>-6.1700000000000017</v>
      </c>
      <c r="I32" s="55"/>
    </row>
    <row r="33" spans="2:9" x14ac:dyDescent="0.3">
      <c r="B33" s="146">
        <v>42576</v>
      </c>
      <c r="C33" s="51" t="s">
        <v>34</v>
      </c>
      <c r="D33" s="51" t="s">
        <v>50</v>
      </c>
      <c r="E33" s="78">
        <v>339</v>
      </c>
      <c r="F33" s="80">
        <v>30</v>
      </c>
      <c r="G33" s="81">
        <v>12.83</v>
      </c>
      <c r="H33" s="82">
        <f t="shared" si="0"/>
        <v>17.170000000000002</v>
      </c>
      <c r="I33" s="55"/>
    </row>
    <row r="34" spans="2:9" x14ac:dyDescent="0.3">
      <c r="B34" s="146">
        <v>42576</v>
      </c>
      <c r="C34" s="51" t="s">
        <v>36</v>
      </c>
      <c r="D34" s="51" t="s">
        <v>50</v>
      </c>
      <c r="E34" s="78">
        <v>337</v>
      </c>
      <c r="F34" s="80">
        <v>50</v>
      </c>
      <c r="G34" s="81">
        <v>43.12</v>
      </c>
      <c r="H34" s="82">
        <f t="shared" si="0"/>
        <v>6.8800000000000026</v>
      </c>
      <c r="I34" s="55"/>
    </row>
    <row r="35" spans="2:9" x14ac:dyDescent="0.3">
      <c r="B35" s="146">
        <v>42578</v>
      </c>
      <c r="C35" s="83" t="s">
        <v>32</v>
      </c>
      <c r="D35" s="51" t="s">
        <v>50</v>
      </c>
      <c r="E35" s="78">
        <v>341</v>
      </c>
      <c r="F35" s="80">
        <v>30</v>
      </c>
      <c r="G35" s="81">
        <v>27.12</v>
      </c>
      <c r="H35" s="82">
        <f t="shared" si="0"/>
        <v>2.879999999999999</v>
      </c>
      <c r="I35" s="55"/>
    </row>
    <row r="36" spans="2:9" x14ac:dyDescent="0.3">
      <c r="B36" s="146">
        <v>42578</v>
      </c>
      <c r="C36" s="51" t="s">
        <v>33</v>
      </c>
      <c r="D36" s="51" t="s">
        <v>50</v>
      </c>
      <c r="E36" s="78">
        <v>342</v>
      </c>
      <c r="F36" s="80">
        <v>10</v>
      </c>
      <c r="G36" s="81">
        <v>16.579999999999998</v>
      </c>
      <c r="H36" s="82">
        <f t="shared" si="0"/>
        <v>-6.5799999999999983</v>
      </c>
      <c r="I36" s="55"/>
    </row>
    <row r="37" spans="2:9" x14ac:dyDescent="0.3">
      <c r="B37" s="146">
        <v>42578</v>
      </c>
      <c r="C37" s="51" t="s">
        <v>38</v>
      </c>
      <c r="D37" s="51" t="s">
        <v>50</v>
      </c>
      <c r="E37" s="78">
        <v>340</v>
      </c>
      <c r="F37" s="80">
        <v>25</v>
      </c>
      <c r="G37" s="81">
        <v>36.83</v>
      </c>
      <c r="H37" s="82">
        <f t="shared" si="0"/>
        <v>-11.829999999999998</v>
      </c>
      <c r="I37" s="55"/>
    </row>
    <row r="38" spans="2:9" x14ac:dyDescent="0.3">
      <c r="B38" s="146">
        <v>42579</v>
      </c>
      <c r="C38" s="51" t="s">
        <v>35</v>
      </c>
      <c r="D38" s="51" t="s">
        <v>50</v>
      </c>
      <c r="E38" s="78">
        <v>343</v>
      </c>
      <c r="F38" s="80">
        <v>100</v>
      </c>
      <c r="G38" s="81">
        <v>112.56</v>
      </c>
      <c r="H38" s="82">
        <f t="shared" si="0"/>
        <v>-12.560000000000002</v>
      </c>
      <c r="I38" s="55"/>
    </row>
    <row r="39" spans="2:9" x14ac:dyDescent="0.3">
      <c r="B39" s="146">
        <v>42580</v>
      </c>
      <c r="C39" s="83" t="s">
        <v>32</v>
      </c>
      <c r="D39" s="51" t="s">
        <v>50</v>
      </c>
      <c r="E39" s="78">
        <v>347</v>
      </c>
      <c r="F39" s="80">
        <v>20</v>
      </c>
      <c r="G39" s="81">
        <v>18.420000000000002</v>
      </c>
      <c r="H39" s="82">
        <f t="shared" si="0"/>
        <v>1.5799999999999983</v>
      </c>
      <c r="I39" s="55"/>
    </row>
    <row r="40" spans="2:9" x14ac:dyDescent="0.3">
      <c r="B40" s="146">
        <v>42580</v>
      </c>
      <c r="C40" s="51" t="s">
        <v>34</v>
      </c>
      <c r="D40" s="51" t="s">
        <v>50</v>
      </c>
      <c r="E40" s="78">
        <v>344</v>
      </c>
      <c r="F40" s="80">
        <v>30</v>
      </c>
      <c r="G40" s="81">
        <v>29.78</v>
      </c>
      <c r="H40" s="82">
        <f t="shared" si="0"/>
        <v>0.21999999999999886</v>
      </c>
      <c r="I40" s="55"/>
    </row>
    <row r="41" spans="2:9" x14ac:dyDescent="0.3">
      <c r="B41" s="146">
        <v>42580</v>
      </c>
      <c r="C41" s="51" t="s">
        <v>35</v>
      </c>
      <c r="D41" s="51" t="s">
        <v>50</v>
      </c>
      <c r="E41" s="78">
        <v>346</v>
      </c>
      <c r="F41" s="80">
        <v>10</v>
      </c>
      <c r="G41" s="81">
        <v>12.12</v>
      </c>
      <c r="H41" s="82">
        <f t="shared" si="0"/>
        <v>-2.1199999999999992</v>
      </c>
      <c r="I41" s="55"/>
    </row>
    <row r="42" spans="2:9" x14ac:dyDescent="0.3">
      <c r="B42" s="146">
        <v>42580</v>
      </c>
      <c r="C42" s="51" t="s">
        <v>36</v>
      </c>
      <c r="D42" s="51" t="s">
        <v>50</v>
      </c>
      <c r="E42" s="78">
        <v>348</v>
      </c>
      <c r="F42" s="80">
        <v>30</v>
      </c>
      <c r="G42" s="81">
        <v>30</v>
      </c>
      <c r="H42" s="82">
        <f t="shared" si="0"/>
        <v>0</v>
      </c>
      <c r="I42" s="55"/>
    </row>
    <row r="43" spans="2:9" x14ac:dyDescent="0.3">
      <c r="B43" s="146">
        <v>42580</v>
      </c>
      <c r="C43" s="51" t="s">
        <v>39</v>
      </c>
      <c r="D43" s="51" t="s">
        <v>50</v>
      </c>
      <c r="E43" s="78">
        <v>345</v>
      </c>
      <c r="F43" s="80">
        <v>20</v>
      </c>
      <c r="G43" s="81">
        <v>8.82</v>
      </c>
      <c r="H43" s="82">
        <f t="shared" si="0"/>
        <v>11.18</v>
      </c>
      <c r="I43" s="55"/>
    </row>
    <row r="44" spans="2:9" x14ac:dyDescent="0.3">
      <c r="B44" s="58"/>
      <c r="C44" s="51"/>
      <c r="D44" s="51"/>
      <c r="E44" s="79"/>
      <c r="F44" s="80"/>
      <c r="G44" s="81"/>
      <c r="H44" s="82">
        <f t="shared" ref="H44:H60" si="1">F44-G44</f>
        <v>0</v>
      </c>
      <c r="I44" s="55"/>
    </row>
    <row r="45" spans="2:9" x14ac:dyDescent="0.3">
      <c r="B45" s="58"/>
      <c r="C45" s="51"/>
      <c r="D45" s="51"/>
      <c r="E45" s="79"/>
      <c r="F45" s="80"/>
      <c r="G45" s="81"/>
      <c r="H45" s="82">
        <f t="shared" si="1"/>
        <v>0</v>
      </c>
      <c r="I45" s="55"/>
    </row>
    <row r="46" spans="2:9" x14ac:dyDescent="0.3">
      <c r="B46" s="58"/>
      <c r="C46" s="51"/>
      <c r="D46" s="51"/>
      <c r="E46" s="79"/>
      <c r="F46" s="80"/>
      <c r="G46" s="81"/>
      <c r="H46" s="82">
        <f t="shared" si="1"/>
        <v>0</v>
      </c>
      <c r="I46" s="55"/>
    </row>
    <row r="47" spans="2:9" x14ac:dyDescent="0.3">
      <c r="B47" s="58"/>
      <c r="C47" s="51"/>
      <c r="D47" s="51"/>
      <c r="E47" s="79"/>
      <c r="F47" s="80"/>
      <c r="G47" s="81"/>
      <c r="H47" s="82">
        <f t="shared" si="1"/>
        <v>0</v>
      </c>
      <c r="I47" s="55"/>
    </row>
    <row r="48" spans="2:9" x14ac:dyDescent="0.3">
      <c r="B48" s="58"/>
      <c r="C48" s="51"/>
      <c r="D48" s="51"/>
      <c r="E48" s="79"/>
      <c r="F48" s="80"/>
      <c r="G48" s="81"/>
      <c r="H48" s="82">
        <f t="shared" si="1"/>
        <v>0</v>
      </c>
      <c r="I48" s="55"/>
    </row>
    <row r="49" spans="2:9" x14ac:dyDescent="0.3">
      <c r="B49" s="58"/>
      <c r="C49" s="51"/>
      <c r="D49" s="51"/>
      <c r="E49" s="79"/>
      <c r="F49" s="80"/>
      <c r="G49" s="81"/>
      <c r="H49" s="82">
        <f t="shared" si="1"/>
        <v>0</v>
      </c>
      <c r="I49" s="55"/>
    </row>
    <row r="50" spans="2:9" x14ac:dyDescent="0.3">
      <c r="B50" s="58"/>
      <c r="C50" s="51"/>
      <c r="D50" s="51"/>
      <c r="E50" s="79"/>
      <c r="F50" s="80"/>
      <c r="G50" s="81"/>
      <c r="H50" s="82">
        <f t="shared" si="1"/>
        <v>0</v>
      </c>
      <c r="I50" s="55"/>
    </row>
    <row r="51" spans="2:9" x14ac:dyDescent="0.3">
      <c r="B51" s="58"/>
      <c r="C51" s="51"/>
      <c r="D51" s="51"/>
      <c r="E51" s="79"/>
      <c r="F51" s="80"/>
      <c r="G51" s="81"/>
      <c r="H51" s="82">
        <f t="shared" si="1"/>
        <v>0</v>
      </c>
      <c r="I51" s="55"/>
    </row>
    <row r="52" spans="2:9" x14ac:dyDescent="0.3">
      <c r="B52" s="58"/>
      <c r="C52" s="51"/>
      <c r="D52" s="51"/>
      <c r="E52" s="79"/>
      <c r="F52" s="80"/>
      <c r="G52" s="81"/>
      <c r="H52" s="82">
        <f t="shared" si="1"/>
        <v>0</v>
      </c>
      <c r="I52" s="55"/>
    </row>
    <row r="53" spans="2:9" x14ac:dyDescent="0.3">
      <c r="B53" s="58"/>
      <c r="C53" s="51"/>
      <c r="D53" s="51"/>
      <c r="E53" s="79"/>
      <c r="F53" s="80"/>
      <c r="G53" s="81"/>
      <c r="H53" s="82">
        <f t="shared" si="1"/>
        <v>0</v>
      </c>
      <c r="I53" s="55"/>
    </row>
    <row r="54" spans="2:9" x14ac:dyDescent="0.3">
      <c r="B54" s="58"/>
      <c r="C54" s="51"/>
      <c r="D54" s="51"/>
      <c r="E54" s="79"/>
      <c r="F54" s="80"/>
      <c r="G54" s="81"/>
      <c r="H54" s="82">
        <f t="shared" si="1"/>
        <v>0</v>
      </c>
      <c r="I54" s="55"/>
    </row>
    <row r="55" spans="2:9" x14ac:dyDescent="0.3">
      <c r="B55" s="58"/>
      <c r="C55" s="51"/>
      <c r="D55" s="51"/>
      <c r="E55" s="79"/>
      <c r="F55" s="80"/>
      <c r="G55" s="81"/>
      <c r="H55" s="82">
        <f t="shared" si="1"/>
        <v>0</v>
      </c>
      <c r="I55" s="55"/>
    </row>
    <row r="56" spans="2:9" x14ac:dyDescent="0.3">
      <c r="B56" s="58"/>
      <c r="C56" s="51"/>
      <c r="D56" s="51"/>
      <c r="E56" s="79"/>
      <c r="F56" s="80"/>
      <c r="G56" s="81"/>
      <c r="H56" s="82">
        <f t="shared" si="1"/>
        <v>0</v>
      </c>
      <c r="I56" s="55"/>
    </row>
    <row r="57" spans="2:9" x14ac:dyDescent="0.3">
      <c r="B57" s="58"/>
      <c r="C57" s="51"/>
      <c r="D57" s="51"/>
      <c r="E57" s="79"/>
      <c r="F57" s="80"/>
      <c r="G57" s="81"/>
      <c r="H57" s="82">
        <f t="shared" si="1"/>
        <v>0</v>
      </c>
      <c r="I57" s="55"/>
    </row>
    <row r="58" spans="2:9" x14ac:dyDescent="0.3">
      <c r="B58" s="58"/>
      <c r="C58" s="51"/>
      <c r="D58" s="51"/>
      <c r="E58" s="79"/>
      <c r="F58" s="80"/>
      <c r="G58" s="81"/>
      <c r="H58" s="82">
        <f t="shared" si="1"/>
        <v>0</v>
      </c>
      <c r="I58" s="55"/>
    </row>
    <row r="59" spans="2:9" x14ac:dyDescent="0.3">
      <c r="B59" s="58"/>
      <c r="C59" s="51"/>
      <c r="D59" s="51"/>
      <c r="E59" s="79"/>
      <c r="F59" s="80"/>
      <c r="G59" s="81"/>
      <c r="H59" s="82">
        <f t="shared" si="1"/>
        <v>0</v>
      </c>
      <c r="I59" s="55"/>
    </row>
    <row r="60" spans="2:9" x14ac:dyDescent="0.3">
      <c r="B60" s="58"/>
      <c r="C60" s="51"/>
      <c r="D60" s="51"/>
      <c r="E60" s="79"/>
      <c r="F60" s="80"/>
      <c r="G60" s="81"/>
      <c r="H60" s="82">
        <f t="shared" si="1"/>
        <v>0</v>
      </c>
      <c r="I60" s="55"/>
    </row>
  </sheetData>
  <sortState ref="B8:I43">
    <sortCondition ref="B8:B43"/>
  </sortState>
  <mergeCells count="5">
    <mergeCell ref="E6:E7"/>
    <mergeCell ref="F6:H6"/>
    <mergeCell ref="I6:I7"/>
    <mergeCell ref="B4:D4"/>
    <mergeCell ref="G5:I5"/>
  </mergeCells>
  <dataValidations count="2">
    <dataValidation type="list" allowBlank="1" showInputMessage="1" showErrorMessage="1" sqref="D60">
      <formula1>"Achat,Avance"</formula1>
    </dataValidation>
    <dataValidation type="list" allowBlank="1" showInputMessage="1" showErrorMessage="1" sqref="D8:D59">
      <formula1>"Achat urgent,Réparation,Soustraitance,Intermédiaire,autres"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32"/>
  <sheetViews>
    <sheetView workbookViewId="0">
      <selection activeCell="B3" sqref="B3:D3"/>
    </sheetView>
  </sheetViews>
  <sheetFormatPr baseColWidth="10" defaultRowHeight="14.4" x14ac:dyDescent="0.3"/>
  <cols>
    <col min="2" max="2" width="12.44140625" customWidth="1"/>
    <col min="3" max="3" width="12.5546875" customWidth="1"/>
    <col min="4" max="4" width="30.33203125" customWidth="1"/>
    <col min="6" max="6" width="14.44140625" customWidth="1"/>
    <col min="7" max="7" width="14.88671875" customWidth="1"/>
    <col min="8" max="8" width="18.88671875" customWidth="1"/>
    <col min="9" max="9" width="27.109375" customWidth="1"/>
  </cols>
  <sheetData>
    <row r="2" spans="2:10" ht="15" thickBot="1" x14ac:dyDescent="0.35"/>
    <row r="3" spans="2:10" ht="24" thickBot="1" x14ac:dyDescent="0.5">
      <c r="B3" s="141" t="s">
        <v>41</v>
      </c>
      <c r="C3" s="142"/>
      <c r="D3" s="143"/>
    </row>
    <row r="4" spans="2:10" ht="11.25" customHeight="1" thickBot="1" x14ac:dyDescent="0.5">
      <c r="B4" s="137"/>
      <c r="C4" s="137"/>
      <c r="D4" s="137"/>
    </row>
    <row r="5" spans="2:10" ht="15" thickBot="1" x14ac:dyDescent="0.35">
      <c r="E5" s="138" t="s">
        <v>46</v>
      </c>
      <c r="F5" s="139"/>
      <c r="G5" s="140"/>
      <c r="H5" s="1"/>
    </row>
    <row r="6" spans="2:10" x14ac:dyDescent="0.3">
      <c r="B6" s="52" t="s">
        <v>42</v>
      </c>
      <c r="C6" s="54" t="s">
        <v>43</v>
      </c>
      <c r="D6" s="54" t="s">
        <v>37</v>
      </c>
      <c r="E6" s="85" t="s">
        <v>5</v>
      </c>
      <c r="F6" s="85" t="s">
        <v>6</v>
      </c>
      <c r="G6" s="85" t="s">
        <v>7</v>
      </c>
      <c r="H6" s="65" t="s">
        <v>47</v>
      </c>
      <c r="I6" s="88" t="s">
        <v>45</v>
      </c>
    </row>
    <row r="7" spans="2:10" x14ac:dyDescent="0.3">
      <c r="B7" s="66">
        <v>42552</v>
      </c>
      <c r="C7" s="61">
        <v>42582</v>
      </c>
      <c r="D7" s="84" t="s">
        <v>32</v>
      </c>
      <c r="E7" s="63">
        <f t="array" ref="E7">SUM((CAISSE!$F$8:$F$60)*(CAISSE!$C$8:$C$60=D7)*(CAISSE!$B$8:$B$60&gt;=(B7))*(CAISSE!$B$8:$B$60&lt;=(C7)))</f>
        <v>235</v>
      </c>
      <c r="F7" s="64">
        <f t="array" ref="F7">SUM((CAISSE!$G$8:$G$60)*(CAISSE!$C$8:$C$60=D7)*(CAISSE!$B$8:$B$60&gt;=(B7))*(CAISSE!$B$8:$B$60&lt;=(C7)))</f>
        <v>217.51000000000005</v>
      </c>
      <c r="G7" s="59">
        <f t="array" ref="G7">SUM((CAISSE!$H$8:$H$60)*(CAISSE!$C$8:$C$60=D7)*(CAISSE!$B$8:$B$60&gt;=(B7))*(CAISSE!$B$8:$B$60&lt;=(C7)))</f>
        <v>17.489999999999998</v>
      </c>
      <c r="H7" s="86"/>
      <c r="I7" s="67"/>
    </row>
    <row r="8" spans="2:10" x14ac:dyDescent="0.3">
      <c r="B8" s="58">
        <v>42552</v>
      </c>
      <c r="C8" s="62">
        <v>42582</v>
      </c>
      <c r="D8" s="51" t="s">
        <v>33</v>
      </c>
      <c r="E8" s="63">
        <f t="array" ref="E8">SUM((CAISSE!$F$8:$F$60)*(CAISSE!$C$8:$C$60=D8)*(CAISSE!$B$8:$B$60&gt;=(B8))*(CAISSE!$B$8:$B$60&lt;=(C8)))</f>
        <v>230</v>
      </c>
      <c r="F8" s="64">
        <f t="array" ref="F8">SUM((CAISSE!$G$8:$G$60)*(CAISSE!$C$8:$C$60=D8)*(CAISSE!$B$8:$B$60&gt;=(B8))*(CAISSE!$B$8:$B$60&lt;=(C8)))</f>
        <v>207.64</v>
      </c>
      <c r="G8" s="59">
        <f t="array" ref="G8">SUM((CAISSE!$H$8:$H$60)*(CAISSE!$C$8:$C$60=D8)*(CAISSE!$B$8:$B$60&gt;=(B8))*(CAISSE!$B$8:$B$60&lt;=(C8)))</f>
        <v>22.36</v>
      </c>
      <c r="H8" s="86"/>
      <c r="I8" s="68"/>
    </row>
    <row r="9" spans="2:10" x14ac:dyDescent="0.3">
      <c r="B9" s="58">
        <v>42552</v>
      </c>
      <c r="C9" s="62">
        <v>42582</v>
      </c>
      <c r="D9" s="51" t="s">
        <v>34</v>
      </c>
      <c r="E9" s="63">
        <f t="array" ref="E9">SUM((CAISSE!$F$8:$F$60)*(CAISSE!$C$8:$C$60=D9)*(CAISSE!$B$8:$B$60&gt;=(B9))*(CAISSE!$B$8:$B$60&lt;=(C9)))</f>
        <v>335</v>
      </c>
      <c r="F9" s="64">
        <f t="array" ref="F9">SUM((CAISSE!$G$8:$G$60)*(CAISSE!$C$8:$C$60=D9)*(CAISSE!$B$8:$B$60&gt;=(B9))*(CAISSE!$B$8:$B$60&lt;=(C9)))</f>
        <v>319.04999999999995</v>
      </c>
      <c r="G9" s="59">
        <f t="array" ref="G9">SUM((CAISSE!$H$8:$H$60)*(CAISSE!$C$8:$C$60=D9)*(CAISSE!$B$8:$B$60&gt;=(B9))*(CAISSE!$B$8:$B$60&lt;=(C9)))</f>
        <v>15.950000000000017</v>
      </c>
      <c r="H9" s="86"/>
      <c r="I9" s="68"/>
    </row>
    <row r="10" spans="2:10" x14ac:dyDescent="0.3">
      <c r="B10" s="58">
        <v>42552</v>
      </c>
      <c r="C10" s="62">
        <v>42582</v>
      </c>
      <c r="D10" s="51" t="s">
        <v>35</v>
      </c>
      <c r="E10" s="63">
        <f t="array" ref="E10">SUM((CAISSE!$F$8:$F$60)*(CAISSE!$C$8:$C$60=D10)*(CAISSE!$B$8:$B$60&gt;=(B10))*(CAISSE!$B$8:$B$60&lt;=(C10)))</f>
        <v>250</v>
      </c>
      <c r="F10" s="64">
        <f t="array" ref="F10">SUM((CAISSE!$G$8:$G$60)*(CAISSE!$C$8:$C$60=D10)*(CAISSE!$B$8:$B$60&gt;=(B10))*(CAISSE!$B$8:$B$60&lt;=(C10)))</f>
        <v>235.67000000000002</v>
      </c>
      <c r="G10" s="59">
        <f t="array" ref="G10">SUM((CAISSE!$H$8:$H$60)*(CAISSE!$C$8:$C$60=D10)*(CAISSE!$B$8:$B$60&gt;=(B10))*(CAISSE!$B$8:$B$60&lt;=(C10)))</f>
        <v>14.329999999999997</v>
      </c>
      <c r="H10" s="86"/>
      <c r="I10" s="68"/>
    </row>
    <row r="11" spans="2:10" x14ac:dyDescent="0.3">
      <c r="B11" s="58">
        <v>42552</v>
      </c>
      <c r="C11" s="62">
        <v>42582</v>
      </c>
      <c r="D11" s="51" t="s">
        <v>36</v>
      </c>
      <c r="E11" s="63">
        <f t="array" ref="E11">SUM((CAISSE!$F$8:$F$60)*(CAISSE!$C$8:$C$60=D11)*(CAISSE!$B$8:$B$60&gt;=(B11))*(CAISSE!$B$8:$B$60&lt;=(C11)))</f>
        <v>160</v>
      </c>
      <c r="F11" s="64">
        <f t="array" ref="F11">SUM((CAISSE!$G$8:$G$60)*(CAISSE!$C$8:$C$60=D11)*(CAISSE!$B$8:$B$60&gt;=(B11))*(CAISSE!$B$8:$B$60&lt;=(C11)))</f>
        <v>140.1</v>
      </c>
      <c r="G11" s="59">
        <f t="array" ref="G11">SUM((CAISSE!$H$8:$H$60)*(CAISSE!$C$8:$C$60=D11)*(CAISSE!$B$8:$B$60&gt;=(B11))*(CAISSE!$B$8:$B$60&lt;=(C11)))</f>
        <v>19.900000000000002</v>
      </c>
      <c r="H11" s="86"/>
      <c r="I11" s="68"/>
    </row>
    <row r="12" spans="2:10" x14ac:dyDescent="0.3">
      <c r="B12" s="58">
        <v>42552</v>
      </c>
      <c r="C12" s="62">
        <v>42582</v>
      </c>
      <c r="D12" s="51" t="s">
        <v>38</v>
      </c>
      <c r="E12" s="63">
        <f t="array" ref="E12">SUM((CAISSE!$F$8:$F$60)*(CAISSE!$C$8:$C$60=D12)*(CAISSE!$B$8:$B$60&gt;=(B12))*(CAISSE!$B$8:$B$60&lt;=(C12)))</f>
        <v>25</v>
      </c>
      <c r="F12" s="64">
        <f t="array" ref="F12">SUM((CAISSE!$G$8:$G$60)*(CAISSE!$C$8:$C$60=D12)*(CAISSE!$B$8:$B$60&gt;=(B12))*(CAISSE!$B$8:$B$60&lt;=(C12)))</f>
        <v>36.83</v>
      </c>
      <c r="G12" s="59">
        <f t="array" ref="G12">SUM((CAISSE!$H$8:$H$60)*(CAISSE!$C$8:$C$60=D12)*(CAISSE!$B$8:$B$60&gt;=(B12))*(CAISSE!$B$8:$B$60&lt;=(C12)))</f>
        <v>-11.829999999999998</v>
      </c>
      <c r="H12" s="86"/>
      <c r="I12" s="68"/>
    </row>
    <row r="13" spans="2:10" x14ac:dyDescent="0.3">
      <c r="B13" s="58">
        <v>42552</v>
      </c>
      <c r="C13" s="62">
        <v>42582</v>
      </c>
      <c r="D13" s="51" t="s">
        <v>39</v>
      </c>
      <c r="E13" s="63">
        <f t="array" ref="E13">SUM((CAISSE!$F$8:$F$60)*(CAISSE!$C$8:$C$60=D13)*(CAISSE!$B$8:$B$60&gt;=(B13))*(CAISSE!$B$8:$B$60&lt;=(C13)))</f>
        <v>20</v>
      </c>
      <c r="F13" s="64">
        <f t="array" ref="F13">SUM((CAISSE!$G$8:$G$60)*(CAISSE!$C$8:$C$60=D13)*(CAISSE!$B$8:$B$60&gt;=(B13))*(CAISSE!$B$8:$B$60&lt;=(C13)))</f>
        <v>8.82</v>
      </c>
      <c r="G13" s="59">
        <f t="array" ref="G13">SUM((CAISSE!$H$8:$H$60)*(CAISSE!$C$8:$C$60=D13)*(CAISSE!$B$8:$B$60&gt;=(B13))*(CAISSE!$B$8:$B$60&lt;=(C13)))</f>
        <v>11.18</v>
      </c>
      <c r="H13" s="86"/>
      <c r="I13" s="68"/>
    </row>
    <row r="14" spans="2:10" x14ac:dyDescent="0.3">
      <c r="B14" s="58">
        <v>42552</v>
      </c>
      <c r="C14" s="62">
        <v>42582</v>
      </c>
      <c r="D14" s="51" t="s">
        <v>40</v>
      </c>
      <c r="E14" s="63">
        <f t="array" ref="E14">SUM((CAISSE!$F$8:$F$60)*(CAISSE!$C$8:$C$60=D14)*(CAISSE!$B$8:$B$60&gt;=(B14))*(CAISSE!$B$8:$B$60&lt;=(C14)))</f>
        <v>50</v>
      </c>
      <c r="F14" s="64">
        <f t="array" ref="F14">SUM((CAISSE!$G$8:$G$60)*(CAISSE!$C$8:$C$60=D14)*(CAISSE!$B$8:$B$60&gt;=(B14))*(CAISSE!$B$8:$B$60&lt;=(C14)))</f>
        <v>36.840000000000003</v>
      </c>
      <c r="G14" s="59">
        <f t="array" ref="G14">SUM((CAISSE!$H$8:$H$60)*(CAISSE!$C$8:$C$60=D14)*(CAISSE!$B$8:$B$60&gt;=(B14))*(CAISSE!$B$8:$B$60&lt;=(C14)))</f>
        <v>13.159999999999997</v>
      </c>
      <c r="H14" s="86"/>
      <c r="I14" s="68"/>
      <c r="J14" t="s">
        <v>48</v>
      </c>
    </row>
    <row r="15" spans="2:10" x14ac:dyDescent="0.3">
      <c r="B15" s="58"/>
      <c r="C15" s="62"/>
      <c r="D15" s="51"/>
      <c r="E15" s="63">
        <f t="array" ref="E15">SUM((CAISSE!$F$8:$F$60)*(CAISSE!$C$8:$C$60=D15)*(CAISSE!$B$8:$B$60&gt;=(B15))*(CAISSE!$B$8:$B$60&lt;=(C15)))</f>
        <v>0</v>
      </c>
      <c r="F15" s="64">
        <f t="array" ref="F15">SUM((CAISSE!$G$8:$G$60)*(CAISSE!$C$8:$C$60=D15)*(CAISSE!$B$8:$B$60&gt;=(B15))*(CAISSE!$B$8:$B$60&lt;=(C15)))</f>
        <v>0</v>
      </c>
      <c r="G15" s="59">
        <f t="array" ref="G15">SUM((CAISSE!$H$8:$H$60)*(CAISSE!$C$8:$C$60=D15)*(CAISSE!$B$8:$B$60&gt;=(B15))*(CAISSE!$B$8:$B$60&lt;=(C15)))</f>
        <v>0</v>
      </c>
      <c r="H15" s="86"/>
      <c r="I15" s="68"/>
    </row>
    <row r="16" spans="2:10" x14ac:dyDescent="0.3">
      <c r="B16" s="58"/>
      <c r="C16" s="62"/>
      <c r="D16" s="51"/>
      <c r="E16" s="63">
        <f t="array" ref="E16">SUM((CAISSE!$F$8:$F$60)*(CAISSE!$C$8:$C$60=D16)*(CAISSE!$B$8:$B$60&gt;=(B16))*(CAISSE!$B$8:$B$60&lt;=(C16)))</f>
        <v>0</v>
      </c>
      <c r="F16" s="64">
        <f t="array" ref="F16">SUM((CAISSE!$G$8:$G$60)*(CAISSE!$C$8:$C$60=D16)*(CAISSE!$B$8:$B$60&gt;=(B16))*(CAISSE!$B$8:$B$60&lt;=(C16)))</f>
        <v>0</v>
      </c>
      <c r="G16" s="59">
        <f t="array" ref="G16">SUM((CAISSE!$H$8:$H$60)*(CAISSE!$C$8:$C$60=D16)*(CAISSE!$B$8:$B$60&gt;=(B16))*(CAISSE!$B$8:$B$60&lt;=(C16)))</f>
        <v>0</v>
      </c>
      <c r="H16" s="86"/>
      <c r="I16" s="68"/>
    </row>
    <row r="17" spans="2:9" x14ac:dyDescent="0.3">
      <c r="B17" s="58"/>
      <c r="C17" s="62"/>
      <c r="D17" s="51"/>
      <c r="E17" s="63">
        <f t="array" ref="E17">SUM((CAISSE!$F$8:$F$60)*(CAISSE!$C$8:$C$60=D17)*(CAISSE!$B$8:$B$60&gt;=(B17))*(CAISSE!$B$8:$B$60&lt;=(C17)))</f>
        <v>0</v>
      </c>
      <c r="F17" s="64">
        <f t="array" ref="F17">SUM((CAISSE!$G$8:$G$60)*(CAISSE!$C$8:$C$60=D17)*(CAISSE!$B$8:$B$60&gt;=(B17))*(CAISSE!$B$8:$B$60&lt;=(C17)))</f>
        <v>0</v>
      </c>
      <c r="G17" s="59">
        <f t="array" ref="G17">SUM((CAISSE!$H$8:$H$60)*(CAISSE!$C$8:$C$60=D17)*(CAISSE!$B$8:$B$60&gt;=(B17))*(CAISSE!$B$8:$B$60&lt;=(C17)))</f>
        <v>0</v>
      </c>
      <c r="H17" s="86"/>
      <c r="I17" s="68"/>
    </row>
    <row r="18" spans="2:9" x14ac:dyDescent="0.3">
      <c r="B18" s="58"/>
      <c r="C18" s="62"/>
      <c r="D18" s="51"/>
      <c r="E18" s="63">
        <f t="array" ref="E18">SUM((CAISSE!$F$8:$F$60)*(CAISSE!$C$8:$C$60=D18)*(CAISSE!$B$8:$B$60&gt;=(B18))*(CAISSE!$B$8:$B$60&lt;=(C18)))</f>
        <v>0</v>
      </c>
      <c r="F18" s="64">
        <f t="array" ref="F18">SUM((CAISSE!$G$8:$G$60)*(CAISSE!$C$8:$C$60=D18)*(CAISSE!$B$8:$B$60&gt;=(B18))*(CAISSE!$B$8:$B$60&lt;=(C18)))</f>
        <v>0</v>
      </c>
      <c r="G18" s="59">
        <f t="array" ref="G18">SUM((CAISSE!$H$8:$H$60)*(CAISSE!$C$8:$C$60=D18)*(CAISSE!$B$8:$B$60&gt;=(B18))*(CAISSE!$B$8:$B$60&lt;=(C18)))</f>
        <v>0</v>
      </c>
      <c r="H18" s="86"/>
      <c r="I18" s="68"/>
    </row>
    <row r="19" spans="2:9" x14ac:dyDescent="0.3">
      <c r="B19" s="58"/>
      <c r="C19" s="62"/>
      <c r="D19" s="51"/>
      <c r="E19" s="63">
        <f t="array" ref="E19">SUM((CAISSE!$F$8:$F$60)*(CAISSE!$C$8:$C$60=D19)*(CAISSE!$B$8:$B$60&gt;=(B19))*(CAISSE!$B$8:$B$60&lt;=(C19)))</f>
        <v>0</v>
      </c>
      <c r="F19" s="64">
        <f t="array" ref="F19">SUM((CAISSE!$G$8:$G$60)*(CAISSE!$C$8:$C$60=D19)*(CAISSE!$B$8:$B$60&gt;=(B19))*(CAISSE!$B$8:$B$60&lt;=(C19)))</f>
        <v>0</v>
      </c>
      <c r="G19" s="59">
        <f t="array" ref="G19">SUM((CAISSE!$H$8:$H$60)*(CAISSE!$C$8:$C$60=D19)*(CAISSE!$B$8:$B$60&gt;=(B19))*(CAISSE!$B$8:$B$60&lt;=(C19)))</f>
        <v>0</v>
      </c>
      <c r="H19" s="86"/>
      <c r="I19" s="68"/>
    </row>
    <row r="20" spans="2:9" x14ac:dyDescent="0.3">
      <c r="B20" s="58"/>
      <c r="C20" s="62"/>
      <c r="D20" s="51"/>
      <c r="E20" s="63">
        <f t="array" ref="E20">SUM((CAISSE!$F$8:$F$60)*(CAISSE!$C$8:$C$60=D20)*(CAISSE!$B$8:$B$60&gt;=(B20))*(CAISSE!$B$8:$B$60&lt;=(C20)))</f>
        <v>0</v>
      </c>
      <c r="F20" s="64">
        <f t="array" ref="F20">SUM((CAISSE!$G$8:$G$60)*(CAISSE!$C$8:$C$60=D20)*(CAISSE!$B$8:$B$60&gt;=(B20))*(CAISSE!$B$8:$B$60&lt;=(C20)))</f>
        <v>0</v>
      </c>
      <c r="G20" s="59">
        <f t="array" ref="G20">SUM((CAISSE!$H$8:$H$60)*(CAISSE!$C$8:$C$60=D20)*(CAISSE!$B$8:$B$60&gt;=(B20))*(CAISSE!$B$8:$B$60&lt;=(C20)))</f>
        <v>0</v>
      </c>
      <c r="H20" s="86"/>
      <c r="I20" s="68"/>
    </row>
    <row r="21" spans="2:9" x14ac:dyDescent="0.3">
      <c r="B21" s="58"/>
      <c r="C21" s="62"/>
      <c r="D21" s="51"/>
      <c r="E21" s="63">
        <f t="array" ref="E21">SUM((CAISSE!$F$8:$F$60)*(CAISSE!$C$8:$C$60=D21)*(CAISSE!$B$8:$B$60&gt;=(B21))*(CAISSE!$B$8:$B$60&lt;=(C21)))</f>
        <v>0</v>
      </c>
      <c r="F21" s="64">
        <f t="array" ref="F21">SUM((CAISSE!$G$8:$G$60)*(CAISSE!$C$8:$C$60=D21)*(CAISSE!$B$8:$B$60&gt;=(B21))*(CAISSE!$B$8:$B$60&lt;=(C21)))</f>
        <v>0</v>
      </c>
      <c r="G21" s="59">
        <f t="array" ref="G21">SUM((CAISSE!$H$8:$H$60)*(CAISSE!$C$8:$C$60=D21)*(CAISSE!$B$8:$B$60&gt;=(B21))*(CAISSE!$B$8:$B$60&lt;=(C21)))</f>
        <v>0</v>
      </c>
      <c r="H21" s="86"/>
      <c r="I21" s="68"/>
    </row>
    <row r="22" spans="2:9" x14ac:dyDescent="0.3">
      <c r="B22" s="58"/>
      <c r="C22" s="62"/>
      <c r="D22" s="51"/>
      <c r="E22" s="63">
        <f t="array" ref="E22">SUM((CAISSE!$F$8:$F$60)*(CAISSE!$C$8:$C$60=D22)*(CAISSE!$B$8:$B$60&gt;=(B22))*(CAISSE!$B$8:$B$60&lt;=(C22)))</f>
        <v>0</v>
      </c>
      <c r="F22" s="64">
        <f t="array" ref="F22">SUM((CAISSE!$G$8:$G$60)*(CAISSE!$C$8:$C$60=D22)*(CAISSE!$B$8:$B$60&gt;=(B22))*(CAISSE!$B$8:$B$60&lt;=(C22)))</f>
        <v>0</v>
      </c>
      <c r="G22" s="59">
        <f t="array" ref="G22">SUM((CAISSE!$H$8:$H$60)*(CAISSE!$C$8:$C$60=D22)*(CAISSE!$B$8:$B$60&gt;=(B22))*(CAISSE!$B$8:$B$60&lt;=(C22)))</f>
        <v>0</v>
      </c>
      <c r="H22" s="86"/>
      <c r="I22" s="68"/>
    </row>
    <row r="23" spans="2:9" x14ac:dyDescent="0.3">
      <c r="B23" s="58"/>
      <c r="C23" s="62"/>
      <c r="D23" s="51"/>
      <c r="E23" s="63">
        <f t="array" ref="E23">SUM((CAISSE!$F$8:$F$60)*(CAISSE!$C$8:$C$60=D23)*(CAISSE!$B$8:$B$60&gt;=(B23))*(CAISSE!$B$8:$B$60&lt;=(C23)))</f>
        <v>0</v>
      </c>
      <c r="F23" s="64">
        <f t="array" ref="F23">SUM((CAISSE!$G$8:$G$60)*(CAISSE!$C$8:$C$60=D23)*(CAISSE!$B$8:$B$60&gt;=(B23))*(CAISSE!$B$8:$B$60&lt;=(C23)))</f>
        <v>0</v>
      </c>
      <c r="G23" s="59">
        <f t="array" ref="G23">SUM((CAISSE!$H$8:$H$60)*(CAISSE!$C$8:$C$60=D23)*(CAISSE!$B$8:$B$60&gt;=(B23))*(CAISSE!$B$8:$B$60&lt;=(C23)))</f>
        <v>0</v>
      </c>
      <c r="H23" s="86"/>
      <c r="I23" s="68"/>
    </row>
    <row r="24" spans="2:9" x14ac:dyDescent="0.3">
      <c r="B24" s="58"/>
      <c r="C24" s="62"/>
      <c r="D24" s="51"/>
      <c r="E24" s="63">
        <f t="array" ref="E24">SUM((CAISSE!$F$8:$F$60)*(CAISSE!$C$8:$C$60=D24)*(CAISSE!$B$8:$B$60&gt;=(B24))*(CAISSE!$B$8:$B$60&lt;=(C24)))</f>
        <v>0</v>
      </c>
      <c r="F24" s="64">
        <f t="array" ref="F24">SUM((CAISSE!$G$8:$G$60)*(CAISSE!$C$8:$C$60=D24)*(CAISSE!$B$8:$B$60&gt;=(B24))*(CAISSE!$B$8:$B$60&lt;=(C24)))</f>
        <v>0</v>
      </c>
      <c r="G24" s="59">
        <f t="array" ref="G24">SUM((CAISSE!$H$8:$H$60)*(CAISSE!$C$8:$C$60=D24)*(CAISSE!$B$8:$B$60&gt;=(B24))*(CAISSE!$B$8:$B$60&lt;=(C24)))</f>
        <v>0</v>
      </c>
      <c r="H24" s="86"/>
      <c r="I24" s="68"/>
    </row>
    <row r="25" spans="2:9" ht="15" thickBot="1" x14ac:dyDescent="0.35">
      <c r="B25" s="69"/>
      <c r="C25" s="70"/>
      <c r="D25" s="71"/>
      <c r="E25" s="72">
        <f t="array" ref="E25">SUM((CAISSE!$F$8:$F$60)*(CAISSE!$C$8:$C$60=D25)*(CAISSE!$B$8:$B$60&gt;=(B25))*(CAISSE!$B$8:$B$60&lt;=(C25)))</f>
        <v>0</v>
      </c>
      <c r="F25" s="73">
        <f t="array" ref="F25">SUM((CAISSE!$G$8:$G$60)*(CAISSE!$C$8:$C$60=D25)*(CAISSE!$B$8:$B$60&gt;=(B25))*(CAISSE!$B$8:$B$60&lt;=(C25)))</f>
        <v>0</v>
      </c>
      <c r="G25" s="74">
        <f t="array" ref="G25">SUM((CAISSE!$H$8:$H$60)*(CAISSE!$C$8:$C$60=D25)*(CAISSE!$B$8:$B$60&gt;=(B25))*(CAISSE!$B$8:$B$60&lt;=(C25)))</f>
        <v>0</v>
      </c>
      <c r="H25" s="87"/>
      <c r="I25" s="75"/>
    </row>
    <row r="26" spans="2:9" x14ac:dyDescent="0.3">
      <c r="E26" s="60"/>
      <c r="F26" s="60"/>
      <c r="G26" s="60"/>
      <c r="H26" s="60"/>
      <c r="I26" s="60"/>
    </row>
    <row r="27" spans="2:9" x14ac:dyDescent="0.3">
      <c r="E27" s="60"/>
      <c r="F27" s="60"/>
      <c r="G27" s="60"/>
      <c r="H27" s="60"/>
      <c r="I27" s="60"/>
    </row>
    <row r="28" spans="2:9" x14ac:dyDescent="0.3">
      <c r="E28" s="60"/>
      <c r="F28" s="60"/>
      <c r="G28" s="60"/>
      <c r="H28" s="60"/>
      <c r="I28" s="60"/>
    </row>
    <row r="29" spans="2:9" x14ac:dyDescent="0.3">
      <c r="E29" s="60"/>
      <c r="F29" s="60"/>
      <c r="G29" s="60"/>
      <c r="H29" s="60"/>
      <c r="I29" s="60"/>
    </row>
    <row r="30" spans="2:9" x14ac:dyDescent="0.3">
      <c r="E30" s="60"/>
      <c r="F30" s="60"/>
      <c r="G30" s="60"/>
      <c r="H30" s="60"/>
      <c r="I30" s="60"/>
    </row>
    <row r="31" spans="2:9" x14ac:dyDescent="0.3">
      <c r="E31" s="60"/>
      <c r="F31" s="60"/>
      <c r="G31" s="60"/>
      <c r="H31" s="60"/>
      <c r="I31" s="60"/>
    </row>
    <row r="32" spans="2:9" x14ac:dyDescent="0.3">
      <c r="E32" s="60"/>
      <c r="F32" s="60"/>
      <c r="G32" s="60"/>
      <c r="H32" s="60"/>
      <c r="I32" s="60"/>
    </row>
  </sheetData>
  <mergeCells count="3">
    <mergeCell ref="B4:D4"/>
    <mergeCell ref="E5:G5"/>
    <mergeCell ref="B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FS</vt:lpstr>
      <vt:lpstr>CAISSE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ANDOLFI</cp:lastModifiedBy>
  <dcterms:created xsi:type="dcterms:W3CDTF">2016-08-14T10:36:04Z</dcterms:created>
  <dcterms:modified xsi:type="dcterms:W3CDTF">2016-08-14T16:34:25Z</dcterms:modified>
</cp:coreProperties>
</file>