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duc2\Desktop\"/>
    </mc:Choice>
  </mc:AlternateContent>
  <xr:revisionPtr revIDLastSave="0" documentId="13_ncr:1_{EF42347C-7794-4E19-94F1-4D152C883ABA}" xr6:coauthVersionLast="45" xr6:coauthVersionMax="45" xr10:uidLastSave="{00000000-0000-0000-0000-000000000000}"/>
  <bookViews>
    <workbookView xWindow="-120" yWindow="-120" windowWidth="20730" windowHeight="11160" xr2:uid="{F195E0A3-6AD7-4ABF-83F4-2DBA03E45FFE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5" i="1" l="1"/>
  <c r="J4" i="1"/>
  <c r="K4" i="1"/>
  <c r="K5" i="1"/>
  <c r="K6" i="1" l="1"/>
  <c r="K7" i="1"/>
  <c r="J7" i="1"/>
  <c r="J6" i="1"/>
  <c r="J8" i="1" l="1"/>
  <c r="L4" i="1"/>
  <c r="L7" i="1"/>
  <c r="L6" i="1"/>
  <c r="L5" i="1"/>
  <c r="L8" i="1" l="1"/>
  <c r="K8" i="1" l="1"/>
</calcChain>
</file>

<file path=xl/sharedStrings.xml><?xml version="1.0" encoding="utf-8"?>
<sst xmlns="http://schemas.openxmlformats.org/spreadsheetml/2006/main" count="47" uniqueCount="31">
  <si>
    <t>ELEC</t>
  </si>
  <si>
    <t>CVC</t>
  </si>
  <si>
    <t>MULTI-ELEC</t>
  </si>
  <si>
    <t>MULTI-CVC</t>
  </si>
  <si>
    <t>CHANTIER 1</t>
  </si>
  <si>
    <t>CHANTIER 2</t>
  </si>
  <si>
    <t>CHANTIER 3</t>
  </si>
  <si>
    <t>CHANTIER 4</t>
  </si>
  <si>
    <t>CHANTIER 5</t>
  </si>
  <si>
    <t>CHANTIER 6</t>
  </si>
  <si>
    <t>CHANTIER 7</t>
  </si>
  <si>
    <t>CHANTIER 8</t>
  </si>
  <si>
    <t>CHANTIER 9</t>
  </si>
  <si>
    <t>CHANTIER 10</t>
  </si>
  <si>
    <t>CHANTIER 11</t>
  </si>
  <si>
    <t>CHANTIER 12</t>
  </si>
  <si>
    <t>CHANTIER 13</t>
  </si>
  <si>
    <t>CHANTIER 14</t>
  </si>
  <si>
    <t>CHANTIER 15</t>
  </si>
  <si>
    <t>Cmd OK =</t>
  </si>
  <si>
    <t>Affaire gagné =</t>
  </si>
  <si>
    <t>Bonne voie =</t>
  </si>
  <si>
    <t>A prendre =</t>
  </si>
  <si>
    <t>TOTAL</t>
  </si>
  <si>
    <t>12****</t>
  </si>
  <si>
    <t>120062</t>
  </si>
  <si>
    <t>122063</t>
  </si>
  <si>
    <t>120001</t>
  </si>
  <si>
    <t>120123</t>
  </si>
  <si>
    <t>ERREUR CALCUL</t>
  </si>
  <si>
    <t>BIZARRE SA MARCHE !!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</si>
</sst>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\ _€_-;\-* #,##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4" tint="0.39997558519241921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3" fillId="0" borderId="1" xfId="0" applyFont="1" applyBorder="1" applyAlignment="1">
      <alignment vertical="center"/>
    </xf>
    <xf numFmtId="0" fontId="3" fillId="3" borderId="1" xfId="0" applyFont="1" applyFill="1" applyBorder="1" applyAlignment="1">
      <alignment vertical="center"/>
    </xf>
    <xf numFmtId="0" fontId="3" fillId="5" borderId="1" xfId="0" applyFont="1" applyFill="1" applyBorder="1" applyAlignment="1">
      <alignment vertical="center"/>
    </xf>
    <xf numFmtId="164" fontId="2" fillId="0" borderId="4" xfId="1" applyNumberFormat="1" applyFont="1" applyBorder="1" applyAlignment="1">
      <alignment horizontal="center" vertical="center"/>
    </xf>
    <xf numFmtId="9" fontId="0" fillId="3" borderId="3" xfId="0" applyNumberFormat="1" applyFill="1" applyBorder="1" applyAlignment="1">
      <alignment horizontal="center" vertical="center" wrapText="1"/>
    </xf>
    <xf numFmtId="164" fontId="0" fillId="0" borderId="5" xfId="1" applyNumberFormat="1" applyFont="1" applyFill="1" applyBorder="1" applyAlignment="1">
      <alignment horizontal="center" vertical="center"/>
    </xf>
    <xf numFmtId="164" fontId="0" fillId="0" borderId="1" xfId="1" applyNumberFormat="1" applyFont="1" applyFill="1" applyBorder="1" applyAlignment="1">
      <alignment horizontal="center" vertical="center"/>
    </xf>
    <xf numFmtId="164" fontId="2" fillId="0" borderId="2" xfId="1" applyNumberFormat="1" applyFont="1" applyBorder="1" applyAlignment="1">
      <alignment horizontal="center" vertical="center"/>
    </xf>
    <xf numFmtId="9" fontId="0" fillId="4" borderId="3" xfId="2" applyFont="1" applyFill="1" applyBorder="1" applyAlignment="1">
      <alignment horizontal="center" vertical="center" wrapText="1"/>
    </xf>
    <xf numFmtId="164" fontId="6" fillId="0" borderId="1" xfId="1" applyNumberFormat="1" applyFont="1" applyFill="1" applyBorder="1" applyAlignment="1">
      <alignment vertical="center"/>
    </xf>
    <xf numFmtId="9" fontId="0" fillId="7" borderId="6" xfId="2" applyFont="1" applyFill="1" applyBorder="1" applyAlignment="1">
      <alignment horizontal="center" vertical="center" wrapText="1"/>
    </xf>
    <xf numFmtId="164" fontId="0" fillId="0" borderId="7" xfId="1" applyNumberFormat="1" applyFont="1" applyFill="1" applyBorder="1" applyAlignment="1">
      <alignment horizontal="center" vertical="center"/>
    </xf>
    <xf numFmtId="164" fontId="6" fillId="0" borderId="8" xfId="1" applyNumberFormat="1" applyFont="1" applyFill="1" applyBorder="1" applyAlignment="1">
      <alignment vertical="center"/>
    </xf>
    <xf numFmtId="164" fontId="2" fillId="0" borderId="9" xfId="1" applyNumberFormat="1" applyFont="1" applyBorder="1" applyAlignment="1">
      <alignment horizontal="center" vertical="center"/>
    </xf>
    <xf numFmtId="164" fontId="0" fillId="4" borderId="12" xfId="1" applyNumberFormat="1" applyFont="1" applyFill="1" applyBorder="1" applyAlignment="1">
      <alignment horizontal="center" vertical="center"/>
    </xf>
    <xf numFmtId="164" fontId="0" fillId="4" borderId="13" xfId="1" applyNumberFormat="1" applyFont="1" applyFill="1" applyBorder="1" applyAlignment="1">
      <alignment horizontal="center" vertical="center"/>
    </xf>
    <xf numFmtId="164" fontId="2" fillId="4" borderId="14" xfId="1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vertical="center"/>
    </xf>
    <xf numFmtId="9" fontId="0" fillId="8" borderId="1" xfId="2" applyFont="1" applyFill="1" applyBorder="1" applyAlignment="1">
      <alignment horizontal="center" vertical="center"/>
    </xf>
    <xf numFmtId="9" fontId="0" fillId="3" borderId="1" xfId="2" applyFont="1" applyFill="1" applyBorder="1" applyAlignment="1">
      <alignment horizontal="center" vertical="center"/>
    </xf>
    <xf numFmtId="9" fontId="0" fillId="5" borderId="1" xfId="2" applyFont="1" applyFill="1" applyBorder="1" applyAlignment="1">
      <alignment horizontal="center" vertical="center"/>
    </xf>
    <xf numFmtId="9" fontId="0" fillId="6" borderId="18" xfId="0" applyNumberFormat="1" applyFill="1" applyBorder="1" applyAlignment="1">
      <alignment horizontal="center" vertical="center" wrapText="1"/>
    </xf>
    <xf numFmtId="9" fontId="0" fillId="3" borderId="20" xfId="0" applyNumberFormat="1" applyFill="1" applyBorder="1" applyAlignment="1">
      <alignment horizontal="center" vertical="center" wrapText="1"/>
    </xf>
    <xf numFmtId="9" fontId="0" fillId="4" borderId="20" xfId="2" applyFont="1" applyFill="1" applyBorder="1" applyAlignment="1">
      <alignment horizontal="center" vertical="center" wrapText="1"/>
    </xf>
    <xf numFmtId="9" fontId="0" fillId="7" borderId="21" xfId="2" applyFont="1" applyFill="1" applyBorder="1" applyAlignment="1">
      <alignment horizontal="center" vertical="center" wrapText="1"/>
    </xf>
    <xf numFmtId="0" fontId="3" fillId="0" borderId="16" xfId="0" applyFont="1" applyBorder="1" applyAlignment="1">
      <alignment vertical="center"/>
    </xf>
    <xf numFmtId="3" fontId="4" fillId="2" borderId="19" xfId="0" applyNumberFormat="1" applyFont="1" applyFill="1" applyBorder="1" applyAlignment="1">
      <alignment horizontal="center" vertical="center"/>
    </xf>
    <xf numFmtId="3" fontId="4" fillId="2" borderId="20" xfId="0" applyNumberFormat="1" applyFont="1" applyFill="1" applyBorder="1" applyAlignment="1">
      <alignment horizontal="center" vertical="center"/>
    </xf>
    <xf numFmtId="3" fontId="4" fillId="3" borderId="20" xfId="0" applyNumberFormat="1" applyFont="1" applyFill="1" applyBorder="1" applyAlignment="1">
      <alignment horizontal="center" vertical="center"/>
    </xf>
    <xf numFmtId="3" fontId="4" fillId="8" borderId="20" xfId="0" applyNumberFormat="1" applyFont="1" applyFill="1" applyBorder="1" applyAlignment="1">
      <alignment horizontal="center" vertical="center"/>
    </xf>
    <xf numFmtId="3" fontId="4" fillId="5" borderId="20" xfId="0" applyNumberFormat="1" applyFont="1" applyFill="1" applyBorder="1" applyAlignment="1">
      <alignment horizontal="center" vertical="center"/>
    </xf>
    <xf numFmtId="9" fontId="0" fillId="5" borderId="23" xfId="2" applyFont="1" applyFill="1" applyBorder="1" applyAlignment="1">
      <alignment horizontal="center" vertical="center"/>
    </xf>
    <xf numFmtId="0" fontId="3" fillId="5" borderId="23" xfId="0" applyFont="1" applyFill="1" applyBorder="1" applyAlignment="1">
      <alignment vertical="center"/>
    </xf>
    <xf numFmtId="3" fontId="4" fillId="5" borderId="21" xfId="0" applyNumberFormat="1" applyFont="1" applyFill="1" applyBorder="1" applyAlignment="1">
      <alignment horizontal="center" vertical="center"/>
    </xf>
    <xf numFmtId="49" fontId="0" fillId="6" borderId="19" xfId="0" applyNumberFormat="1" applyFill="1" applyBorder="1" applyAlignment="1">
      <alignment horizontal="center" vertical="center" wrapText="1"/>
    </xf>
    <xf numFmtId="9" fontId="2" fillId="4" borderId="10" xfId="2" applyFont="1" applyFill="1" applyBorder="1" applyAlignment="1">
      <alignment horizontal="center" vertical="center" wrapText="1"/>
    </xf>
    <xf numFmtId="9" fontId="2" fillId="4" borderId="11" xfId="2" applyFont="1" applyFill="1" applyBorder="1" applyAlignment="1">
      <alignment horizontal="center" vertical="center" wrapText="1"/>
    </xf>
    <xf numFmtId="0" fontId="0" fillId="0" borderId="15" xfId="0" applyNumberFormat="1" applyBorder="1" applyAlignment="1">
      <alignment vertical="center"/>
    </xf>
    <xf numFmtId="0" fontId="0" fillId="0" borderId="5" xfId="0" applyNumberFormat="1" applyBorder="1" applyAlignment="1">
      <alignment vertical="center"/>
    </xf>
    <xf numFmtId="0" fontId="3" fillId="0" borderId="5" xfId="0" applyNumberFormat="1" applyFont="1" applyBorder="1" applyAlignment="1">
      <alignment vertical="center"/>
    </xf>
    <xf numFmtId="0" fontId="3" fillId="3" borderId="5" xfId="0" applyNumberFormat="1" applyFont="1" applyFill="1" applyBorder="1" applyAlignment="1">
      <alignment vertical="center"/>
    </xf>
    <xf numFmtId="0" fontId="3" fillId="8" borderId="5" xfId="0" applyNumberFormat="1" applyFont="1" applyFill="1" applyBorder="1" applyAlignment="1">
      <alignment vertical="center"/>
    </xf>
    <xf numFmtId="0" fontId="3" fillId="5" borderId="5" xfId="0" applyNumberFormat="1" applyFont="1" applyFill="1" applyBorder="1" applyAlignment="1">
      <alignment vertical="center"/>
    </xf>
    <xf numFmtId="0" fontId="3" fillId="5" borderId="22" xfId="0" applyNumberFormat="1" applyFont="1" applyFill="1" applyBorder="1" applyAlignment="1">
      <alignment vertical="center"/>
    </xf>
    <xf numFmtId="0" fontId="0" fillId="0" borderId="16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5" borderId="25" xfId="0" applyFill="1" applyBorder="1" applyAlignment="1">
      <alignment horizontal="center" wrapText="1"/>
    </xf>
    <xf numFmtId="0" fontId="0" fillId="5" borderId="25" xfId="0" applyFill="1" applyBorder="1" applyAlignment="1">
      <alignment horizontal="center" vertical="center" wrapText="1"/>
    </xf>
    <xf numFmtId="164" fontId="0" fillId="5" borderId="5" xfId="1" applyNumberFormat="1" applyFont="1" applyFill="1" applyBorder="1" applyAlignment="1">
      <alignment horizontal="center" vertical="center"/>
    </xf>
    <xf numFmtId="164" fontId="0" fillId="5" borderId="24" xfId="1" applyNumberFormat="1" applyFont="1" applyFill="1" applyBorder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2"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295275</xdr:colOff>
      <xdr:row>10</xdr:row>
      <xdr:rowOff>95250</xdr:rowOff>
    </xdr:from>
    <xdr:to>
      <xdr:col>11</xdr:col>
      <xdr:colOff>247650</xdr:colOff>
      <xdr:row>15</xdr:row>
      <xdr:rowOff>180975</xdr:rowOff>
    </xdr:to>
    <xdr:sp macro="" textlink="">
      <xdr:nvSpPr>
        <xdr:cNvPr id="2" name="Bulle narrative : rectangle 1">
          <a:extLst>
            <a:ext uri="{FF2B5EF4-FFF2-40B4-BE49-F238E27FC236}">
              <a16:creationId xmlns:a16="http://schemas.microsoft.com/office/drawing/2014/main" id="{083AF40B-E528-4010-B640-206CA9C1ADBA}"/>
            </a:ext>
          </a:extLst>
        </xdr:cNvPr>
        <xdr:cNvSpPr/>
      </xdr:nvSpPr>
      <xdr:spPr>
        <a:xfrm>
          <a:off x="8001000" y="2162175"/>
          <a:ext cx="1495425" cy="1133475"/>
        </a:xfrm>
        <a:prstGeom prst="wedgeRectCallout">
          <a:avLst>
            <a:gd name="adj1" fmla="val -51853"/>
            <a:gd name="adj2" fmla="val -169751"/>
          </a:avLst>
        </a:prstGeom>
        <a:solidFill>
          <a:srgbClr val="FFFF00"/>
        </a:solidFill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SOMME SI LA VALEUR COMPREND LA VALEUR 12 quelque chose et ELEC.</a:t>
          </a:r>
          <a:r>
            <a:rPr lang="fr-FR" sz="1100" baseline="0"/>
            <a:t> J'ai mis des * pour remplacer les chiffres inconnues</a:t>
          </a:r>
          <a:endParaRPr lang="fr-FR" sz="1100"/>
        </a:p>
      </xdr:txBody>
    </xdr:sp>
    <xdr:clientData/>
  </xdr:twoCellAnchor>
  <xdr:twoCellAnchor>
    <xdr:from>
      <xdr:col>11</xdr:col>
      <xdr:colOff>552450</xdr:colOff>
      <xdr:row>9</xdr:row>
      <xdr:rowOff>133351</xdr:rowOff>
    </xdr:from>
    <xdr:to>
      <xdr:col>13</xdr:col>
      <xdr:colOff>523875</xdr:colOff>
      <xdr:row>11</xdr:row>
      <xdr:rowOff>152401</xdr:rowOff>
    </xdr:to>
    <xdr:sp macro="" textlink="">
      <xdr:nvSpPr>
        <xdr:cNvPr id="3" name="Bulle narrative : rectangle 2">
          <a:extLst>
            <a:ext uri="{FF2B5EF4-FFF2-40B4-BE49-F238E27FC236}">
              <a16:creationId xmlns:a16="http://schemas.microsoft.com/office/drawing/2014/main" id="{F8D366BA-5B48-4CBA-B3B4-60826820B09D}"/>
            </a:ext>
          </a:extLst>
        </xdr:cNvPr>
        <xdr:cNvSpPr/>
      </xdr:nvSpPr>
      <xdr:spPr>
        <a:xfrm>
          <a:off x="9801225" y="1990726"/>
          <a:ext cx="1495425" cy="438150"/>
        </a:xfrm>
        <a:prstGeom prst="wedgeRectCallout">
          <a:avLst>
            <a:gd name="adj1" fmla="val -121917"/>
            <a:gd name="adj2" fmla="val -331406"/>
          </a:avLst>
        </a:prstGeom>
        <a:solidFill>
          <a:srgbClr val="FFFF00"/>
        </a:solidFill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idem avec CVC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2CE4C4-10ED-42AB-A1AA-0E942EAA482B}">
  <dimension ref="B2:L19"/>
  <sheetViews>
    <sheetView tabSelected="1" workbookViewId="0">
      <selection activeCell="H14" sqref="H14"/>
    </sheetView>
  </sheetViews>
  <sheetFormatPr baseColWidth="10" defaultRowHeight="15" x14ac:dyDescent="0.25"/>
  <cols>
    <col min="4" max="4" width="15.42578125" customWidth="1"/>
    <col min="8" max="8" width="20.140625" customWidth="1"/>
    <col min="11" max="11" width="11.7109375" bestFit="1" customWidth="1"/>
  </cols>
  <sheetData>
    <row r="2" spans="2:12" ht="15.75" thickBot="1" x14ac:dyDescent="0.3"/>
    <row r="3" spans="2:12" ht="16.5" customHeight="1" thickBot="1" x14ac:dyDescent="0.3">
      <c r="J3" s="18" t="s">
        <v>0</v>
      </c>
      <c r="K3" s="19" t="s">
        <v>1</v>
      </c>
      <c r="L3" s="20" t="s">
        <v>23</v>
      </c>
    </row>
    <row r="4" spans="2:12" ht="16.5" customHeight="1" x14ac:dyDescent="0.25">
      <c r="B4" s="41" t="s">
        <v>0</v>
      </c>
      <c r="C4" s="48" t="s">
        <v>27</v>
      </c>
      <c r="D4" s="29" t="s">
        <v>4</v>
      </c>
      <c r="E4" s="30">
        <v>370000</v>
      </c>
      <c r="F4" s="51" t="s">
        <v>30</v>
      </c>
      <c r="H4" s="25" t="s">
        <v>19</v>
      </c>
      <c r="I4" s="38" t="s">
        <v>24</v>
      </c>
      <c r="J4" s="52">
        <f>SUMIFS(E4:E19,C4:C19,"*12*",B4:B19,"*ELEC*")</f>
        <v>930000</v>
      </c>
      <c r="K4" s="53">
        <f>SUMIFS(E4:E19,C4:C19,"*12*",B4:B19,"*CVC*")</f>
        <v>10000</v>
      </c>
      <c r="L4" s="4">
        <f>+SUM(J4:K4)</f>
        <v>940000</v>
      </c>
    </row>
    <row r="5" spans="2:12" ht="16.5" customHeight="1" x14ac:dyDescent="0.25">
      <c r="B5" s="42" t="s">
        <v>0</v>
      </c>
      <c r="C5" s="49" t="s">
        <v>25</v>
      </c>
      <c r="D5" s="1" t="s">
        <v>5</v>
      </c>
      <c r="E5" s="31">
        <v>230000</v>
      </c>
      <c r="F5" s="51"/>
      <c r="H5" s="5" t="s">
        <v>20</v>
      </c>
      <c r="I5" s="26">
        <v>0.95</v>
      </c>
      <c r="J5" s="6">
        <f>(SUMIFS(E4:E19,C4:C19,I5,B4:B19,"*ELEC*"))</f>
        <v>795000</v>
      </c>
      <c r="K5" s="7">
        <f>(SUMIFS(E4:E19,C4:C19,I5,B4:B19,"*CVC*"))</f>
        <v>1261565</v>
      </c>
      <c r="L5" s="8">
        <f t="shared" ref="L5:L7" si="0">+SUM(J5:K5)</f>
        <v>2056565</v>
      </c>
    </row>
    <row r="6" spans="2:12" ht="16.5" customHeight="1" x14ac:dyDescent="0.25">
      <c r="B6" s="42" t="s">
        <v>2</v>
      </c>
      <c r="C6" s="49" t="s">
        <v>26</v>
      </c>
      <c r="D6" s="1" t="s">
        <v>6</v>
      </c>
      <c r="E6" s="31">
        <v>330000</v>
      </c>
      <c r="F6" s="51"/>
      <c r="H6" s="9" t="s">
        <v>21</v>
      </c>
      <c r="I6" s="27">
        <v>0.75</v>
      </c>
      <c r="J6" s="6">
        <f>(SUMIFS(E4:E19,C4:C19,I6,B4:B19,"*ELEC*"))</f>
        <v>12000</v>
      </c>
      <c r="K6" s="10">
        <f>(SUMIFS(E4:E19,C4:C19,I6,B4:B19,"*CVC*"))</f>
        <v>14257</v>
      </c>
      <c r="L6" s="8">
        <f t="shared" si="0"/>
        <v>26257</v>
      </c>
    </row>
    <row r="7" spans="2:12" ht="16.5" customHeight="1" thickBot="1" x14ac:dyDescent="0.3">
      <c r="B7" s="42" t="s">
        <v>1</v>
      </c>
      <c r="C7" s="49" t="s">
        <v>28</v>
      </c>
      <c r="D7" s="1" t="s">
        <v>6</v>
      </c>
      <c r="E7" s="34">
        <v>10000</v>
      </c>
      <c r="F7" s="50" t="s">
        <v>29</v>
      </c>
      <c r="H7" s="11" t="s">
        <v>22</v>
      </c>
      <c r="I7" s="28">
        <v>0.5</v>
      </c>
      <c r="J7" s="12">
        <f>(SUMIFS(E4:E19,C4:C19,I7,B4:B19,"*ELEC*"))</f>
        <v>480000</v>
      </c>
      <c r="K7" s="13">
        <f>(SUMIFS(E4:E19,C4:C19,I7,B4:B19,"*CVC*"))</f>
        <v>70000</v>
      </c>
      <c r="L7" s="14">
        <f t="shared" si="0"/>
        <v>550000</v>
      </c>
    </row>
    <row r="8" spans="2:12" ht="16.5" customHeight="1" thickBot="1" x14ac:dyDescent="0.3">
      <c r="B8" s="43" t="s">
        <v>3</v>
      </c>
      <c r="C8" s="49">
        <v>120064</v>
      </c>
      <c r="D8" s="1" t="s">
        <v>7</v>
      </c>
      <c r="E8" s="34">
        <v>330000</v>
      </c>
      <c r="F8" s="50"/>
      <c r="H8" s="39" t="s">
        <v>23</v>
      </c>
      <c r="I8" s="40"/>
      <c r="J8" s="15">
        <f>SUM(J3:J7)</f>
        <v>2217000</v>
      </c>
      <c r="K8" s="16">
        <f>SUM(K3:K7)</f>
        <v>1355822</v>
      </c>
      <c r="L8" s="17">
        <f>SUM(L3:L7)</f>
        <v>3572822</v>
      </c>
    </row>
    <row r="9" spans="2:12" ht="16.5" customHeight="1" x14ac:dyDescent="0.25">
      <c r="B9" s="44" t="s">
        <v>0</v>
      </c>
      <c r="C9" s="23">
        <v>0.95</v>
      </c>
      <c r="D9" s="2" t="s">
        <v>8</v>
      </c>
      <c r="E9" s="32">
        <v>376000</v>
      </c>
    </row>
    <row r="10" spans="2:12" ht="16.5" customHeight="1" x14ac:dyDescent="0.25">
      <c r="B10" s="44" t="s">
        <v>2</v>
      </c>
      <c r="C10" s="23">
        <v>0.95</v>
      </c>
      <c r="D10" s="2" t="s">
        <v>9</v>
      </c>
      <c r="E10" s="32">
        <v>109000</v>
      </c>
    </row>
    <row r="11" spans="2:12" ht="16.5" customHeight="1" x14ac:dyDescent="0.25">
      <c r="B11" s="44" t="s">
        <v>1</v>
      </c>
      <c r="C11" s="23">
        <v>0.95</v>
      </c>
      <c r="D11" s="2" t="s">
        <v>10</v>
      </c>
      <c r="E11" s="32">
        <v>19000</v>
      </c>
    </row>
    <row r="12" spans="2:12" ht="16.5" customHeight="1" x14ac:dyDescent="0.25">
      <c r="B12" s="44" t="s">
        <v>3</v>
      </c>
      <c r="C12" s="23">
        <v>0.95</v>
      </c>
      <c r="D12" s="2" t="s">
        <v>11</v>
      </c>
      <c r="E12" s="32">
        <v>627000</v>
      </c>
    </row>
    <row r="13" spans="2:12" ht="16.5" customHeight="1" x14ac:dyDescent="0.25">
      <c r="B13" s="44" t="s">
        <v>2</v>
      </c>
      <c r="C13" s="23">
        <v>0.95</v>
      </c>
      <c r="D13" s="2" t="s">
        <v>12</v>
      </c>
      <c r="E13" s="32">
        <v>310000</v>
      </c>
    </row>
    <row r="14" spans="2:12" ht="16.5" customHeight="1" x14ac:dyDescent="0.25">
      <c r="B14" s="44" t="s">
        <v>3</v>
      </c>
      <c r="C14" s="23">
        <v>0.95</v>
      </c>
      <c r="D14" s="2" t="s">
        <v>13</v>
      </c>
      <c r="E14" s="32">
        <v>615565</v>
      </c>
    </row>
    <row r="15" spans="2:12" ht="16.5" customHeight="1" x14ac:dyDescent="0.25">
      <c r="B15" s="45" t="s">
        <v>0</v>
      </c>
      <c r="C15" s="22">
        <v>0.75</v>
      </c>
      <c r="D15" s="21" t="s">
        <v>14</v>
      </c>
      <c r="E15" s="33">
        <v>12000</v>
      </c>
    </row>
    <row r="16" spans="2:12" ht="16.5" customHeight="1" x14ac:dyDescent="0.25">
      <c r="B16" s="45" t="s">
        <v>3</v>
      </c>
      <c r="C16" s="22">
        <v>0.75</v>
      </c>
      <c r="D16" s="21" t="s">
        <v>15</v>
      </c>
      <c r="E16" s="33">
        <v>14257</v>
      </c>
    </row>
    <row r="17" spans="2:5" ht="16.5" customHeight="1" x14ac:dyDescent="0.25">
      <c r="B17" s="46" t="s">
        <v>2</v>
      </c>
      <c r="C17" s="24">
        <v>0.5</v>
      </c>
      <c r="D17" s="3" t="s">
        <v>16</v>
      </c>
      <c r="E17" s="34">
        <v>120000</v>
      </c>
    </row>
    <row r="18" spans="2:5" ht="16.5" customHeight="1" x14ac:dyDescent="0.25">
      <c r="B18" s="46" t="s">
        <v>3</v>
      </c>
      <c r="C18" s="24">
        <v>0.5</v>
      </c>
      <c r="D18" s="3" t="s">
        <v>17</v>
      </c>
      <c r="E18" s="34">
        <v>70000</v>
      </c>
    </row>
    <row r="19" spans="2:5" ht="15.75" thickBot="1" x14ac:dyDescent="0.3">
      <c r="B19" s="47" t="s">
        <v>0</v>
      </c>
      <c r="C19" s="35">
        <v>0.5</v>
      </c>
      <c r="D19" s="36" t="s">
        <v>18</v>
      </c>
      <c r="E19" s="37">
        <v>360000</v>
      </c>
    </row>
  </sheetData>
  <mergeCells count="3">
    <mergeCell ref="H8:I8"/>
    <mergeCell ref="F4:F6"/>
    <mergeCell ref="F7:F8"/>
  </mergeCells>
  <phoneticPr fontId="5" type="noConversion"/>
  <conditionalFormatting sqref="H8 J8:L8 H4:L7">
    <cfRule type="cellIs" dxfId="1" priority="2" operator="lessThan">
      <formula>0</formula>
    </cfRule>
  </conditionalFormatting>
  <conditionalFormatting sqref="J3:L3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conduc2</dc:creator>
  <cp:lastModifiedBy>conduc2</cp:lastModifiedBy>
  <dcterms:created xsi:type="dcterms:W3CDTF">2020-02-26T18:29:45Z</dcterms:created>
  <dcterms:modified xsi:type="dcterms:W3CDTF">2020-02-26T19:38:07Z</dcterms:modified>
</cp:coreProperties>
</file>