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charts/chart6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activeX/activeX1.bin" ContentType="application/vnd.ms-office.activeX"/>
  <Override PartName="/xl/activeX/activeX7.xml" ContentType="application/vnd.ms-office.activeX+xml"/>
  <Override PartName="/xl/charts/chart2.xml" ContentType="application/vnd.openxmlformats-officedocument.drawingml.char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3.xml" ContentType="application/vnd.openxmlformats-officedocument.drawingml.chart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pivotCache/pivotCacheRecords1.xml" ContentType="application/vnd.openxmlformats-officedocument.spreadsheetml.pivotCacheRecords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hidePivotFieldList="1" defaultThemeVersion="124226"/>
  <bookViews>
    <workbookView xWindow="300" yWindow="510" windowWidth="3015" windowHeight="9150" tabRatio="820"/>
  </bookViews>
  <sheets>
    <sheet name="BDD" sheetId="1" r:id="rId1"/>
    <sheet name="Histogrammes" sheetId="4" r:id="rId2"/>
    <sheet name="Variable Expliquée" sheetId="2" r:id="rId3"/>
    <sheet name="Q30 Corrélation linéaire" sheetId="5" r:id="rId4"/>
  </sheets>
  <calcPr calcId="125725"/>
  <pivotCaches>
    <pivotCache cacheId="0" r:id="rId5"/>
  </pivotCaches>
</workbook>
</file>

<file path=xl/calcChain.xml><?xml version="1.0" encoding="utf-8"?>
<calcChain xmlns="http://schemas.openxmlformats.org/spreadsheetml/2006/main">
  <c r="B1" i="5"/>
  <c r="B3"/>
  <c r="B2"/>
  <c r="AB158" i="1" l="1"/>
  <c r="AB157"/>
  <c r="AB156"/>
  <c r="AB155"/>
  <c r="AB154"/>
  <c r="AB137"/>
  <c r="X158"/>
  <c r="X157"/>
  <c r="X156"/>
  <c r="X155"/>
  <c r="X154"/>
  <c r="X153"/>
  <c r="W156"/>
  <c r="W155"/>
  <c r="W154"/>
  <c r="W153"/>
  <c r="W158" s="1"/>
  <c r="Z158"/>
  <c r="Z157"/>
  <c r="Z156"/>
  <c r="Z155"/>
  <c r="Z154"/>
  <c r="Z153"/>
  <c r="AO149"/>
  <c r="AO148"/>
  <c r="AO147"/>
  <c r="AO146"/>
  <c r="AO145"/>
  <c r="AO144"/>
  <c r="AT149"/>
  <c r="AT148"/>
  <c r="AT147"/>
  <c r="AT146"/>
  <c r="AT145"/>
  <c r="AT144"/>
  <c r="BU149"/>
  <c r="BU148"/>
  <c r="BU147"/>
  <c r="BU146"/>
  <c r="BU145"/>
  <c r="BU144"/>
  <c r="DE149"/>
  <c r="DE148"/>
  <c r="DE144"/>
  <c r="DE147"/>
  <c r="DE146"/>
  <c r="DE145"/>
  <c r="EV147"/>
  <c r="EV146"/>
  <c r="EV145"/>
  <c r="EV144"/>
  <c r="DE3"/>
  <c r="DE4"/>
  <c r="DE5"/>
  <c r="DE6"/>
  <c r="DE7"/>
  <c r="DE8"/>
  <c r="DE9"/>
  <c r="DE10"/>
  <c r="DE11"/>
  <c r="DE12"/>
  <c r="DE13"/>
  <c r="DE14"/>
  <c r="DE15"/>
  <c r="DE16"/>
  <c r="DE17"/>
  <c r="DE18"/>
  <c r="DE19"/>
  <c r="DE20"/>
  <c r="DE21"/>
  <c r="DE22"/>
  <c r="DE23"/>
  <c r="DE24"/>
  <c r="DE25"/>
  <c r="DE26"/>
  <c r="DE27"/>
  <c r="DE28"/>
  <c r="DE29"/>
  <c r="DE30"/>
  <c r="DE31"/>
  <c r="DE32"/>
  <c r="DE33"/>
  <c r="DE34"/>
  <c r="DE35"/>
  <c r="DE36"/>
  <c r="DE37"/>
  <c r="DE38"/>
  <c r="DE39"/>
  <c r="DE40"/>
  <c r="DE41"/>
  <c r="DE42"/>
  <c r="DE43"/>
  <c r="DE44"/>
  <c r="DE45"/>
  <c r="DE46"/>
  <c r="DE47"/>
  <c r="DE48"/>
  <c r="DE49"/>
  <c r="DE50"/>
  <c r="DE51"/>
  <c r="DE52"/>
  <c r="DE53"/>
  <c r="DE54"/>
  <c r="DE55"/>
  <c r="DE56"/>
  <c r="DE57"/>
  <c r="DE58"/>
  <c r="DE59"/>
  <c r="DE60"/>
  <c r="DE61"/>
  <c r="DE62"/>
  <c r="DE63"/>
  <c r="DE64"/>
  <c r="DE65"/>
  <c r="DE66"/>
  <c r="DE67"/>
  <c r="DE68"/>
  <c r="DE69"/>
  <c r="DE70"/>
  <c r="DE71"/>
  <c r="DE72"/>
  <c r="DE73"/>
  <c r="DE74"/>
  <c r="DE75"/>
  <c r="DE76"/>
  <c r="DE77"/>
  <c r="DE78"/>
  <c r="DE79"/>
  <c r="DE80"/>
  <c r="DE81"/>
  <c r="DE82"/>
  <c r="DE83"/>
  <c r="DE84"/>
  <c r="DE85"/>
  <c r="DE86"/>
  <c r="DE87"/>
  <c r="DE88"/>
  <c r="DE89"/>
  <c r="DE90"/>
  <c r="DE91"/>
  <c r="DE92"/>
  <c r="DE93"/>
  <c r="DE94"/>
  <c r="DE95"/>
  <c r="DE96"/>
  <c r="DE97"/>
  <c r="DE98"/>
  <c r="DE99"/>
  <c r="DE100"/>
  <c r="DE101"/>
  <c r="DE102"/>
  <c r="DE103"/>
  <c r="DE104"/>
  <c r="DE105"/>
  <c r="DE106"/>
  <c r="DE107"/>
  <c r="DE108"/>
  <c r="DE109"/>
  <c r="DE110"/>
  <c r="DE111"/>
  <c r="DE112"/>
  <c r="DE113"/>
  <c r="DE114"/>
  <c r="DE115"/>
  <c r="DE116"/>
  <c r="DE117"/>
  <c r="DE118"/>
  <c r="DE119"/>
  <c r="DE120"/>
  <c r="DE121"/>
  <c r="DE122"/>
  <c r="DE123"/>
  <c r="DE124"/>
  <c r="DE125"/>
  <c r="DE126"/>
  <c r="DE127"/>
  <c r="DE128"/>
  <c r="DE129"/>
  <c r="DE130"/>
  <c r="DE131"/>
  <c r="DE132"/>
  <c r="DE133"/>
  <c r="DE134"/>
  <c r="DE135"/>
  <c r="DE136"/>
  <c r="DE137"/>
  <c r="DE138"/>
  <c r="DE139"/>
  <c r="DE140"/>
  <c r="DE141"/>
  <c r="DE142"/>
  <c r="DE2"/>
  <c r="DD3"/>
  <c r="DD4"/>
  <c r="DD5"/>
  <c r="DD6"/>
  <c r="DD7"/>
  <c r="DD8"/>
  <c r="DD9"/>
  <c r="DD10"/>
  <c r="DD11"/>
  <c r="DD12"/>
  <c r="DD13"/>
  <c r="DD14"/>
  <c r="DD15"/>
  <c r="DD16"/>
  <c r="DD17"/>
  <c r="DD18"/>
  <c r="DD19"/>
  <c r="DD20"/>
  <c r="DD21"/>
  <c r="DD22"/>
  <c r="DD23"/>
  <c r="DD24"/>
  <c r="DD25"/>
  <c r="DD26"/>
  <c r="DD27"/>
  <c r="DD28"/>
  <c r="DD29"/>
  <c r="DD30"/>
  <c r="DD31"/>
  <c r="DD32"/>
  <c r="DD33"/>
  <c r="DD34"/>
  <c r="DD35"/>
  <c r="DD36"/>
  <c r="DD37"/>
  <c r="DD38"/>
  <c r="DD39"/>
  <c r="DD40"/>
  <c r="DD41"/>
  <c r="DD42"/>
  <c r="DD43"/>
  <c r="DD44"/>
  <c r="DD45"/>
  <c r="DD46"/>
  <c r="DD47"/>
  <c r="DD48"/>
  <c r="DD49"/>
  <c r="DD50"/>
  <c r="DD51"/>
  <c r="DD52"/>
  <c r="DD53"/>
  <c r="DD54"/>
  <c r="DD55"/>
  <c r="DD56"/>
  <c r="DD57"/>
  <c r="DD58"/>
  <c r="DD59"/>
  <c r="DD60"/>
  <c r="DD61"/>
  <c r="DD62"/>
  <c r="DD63"/>
  <c r="DD64"/>
  <c r="DD65"/>
  <c r="DD66"/>
  <c r="DD67"/>
  <c r="DD68"/>
  <c r="DD69"/>
  <c r="DD70"/>
  <c r="DD71"/>
  <c r="DD72"/>
  <c r="DD73"/>
  <c r="DD74"/>
  <c r="DD75"/>
  <c r="DD76"/>
  <c r="DD77"/>
  <c r="DD78"/>
  <c r="DD79"/>
  <c r="DD80"/>
  <c r="DD81"/>
  <c r="DD82"/>
  <c r="DD83"/>
  <c r="DD84"/>
  <c r="DD85"/>
  <c r="DD86"/>
  <c r="DD87"/>
  <c r="DD88"/>
  <c r="DD89"/>
  <c r="DD90"/>
  <c r="DD91"/>
  <c r="DD92"/>
  <c r="DD93"/>
  <c r="DD94"/>
  <c r="DD95"/>
  <c r="DD96"/>
  <c r="DD97"/>
  <c r="DD98"/>
  <c r="DD99"/>
  <c r="DD100"/>
  <c r="DD101"/>
  <c r="DD102"/>
  <c r="DD103"/>
  <c r="DD104"/>
  <c r="DD105"/>
  <c r="DD106"/>
  <c r="DD107"/>
  <c r="DD108"/>
  <c r="DD109"/>
  <c r="DD110"/>
  <c r="DD111"/>
  <c r="DD112"/>
  <c r="DD113"/>
  <c r="DD114"/>
  <c r="DD115"/>
  <c r="DD116"/>
  <c r="DD117"/>
  <c r="DD118"/>
  <c r="DD119"/>
  <c r="DD120"/>
  <c r="DD121"/>
  <c r="DD122"/>
  <c r="DD123"/>
  <c r="DD124"/>
  <c r="DD125"/>
  <c r="DD126"/>
  <c r="DD127"/>
  <c r="DD128"/>
  <c r="DD129"/>
  <c r="DD130"/>
  <c r="DD131"/>
  <c r="DD132"/>
  <c r="DD133"/>
  <c r="DD134"/>
  <c r="DD135"/>
  <c r="DD136"/>
  <c r="DD137"/>
  <c r="DD138"/>
  <c r="DD139"/>
  <c r="DD140"/>
  <c r="DD141"/>
  <c r="DD142"/>
  <c r="DC3"/>
  <c r="DC4"/>
  <c r="DC5"/>
  <c r="DC6"/>
  <c r="DC7"/>
  <c r="DC8"/>
  <c r="DC9"/>
  <c r="DC10"/>
  <c r="DC11"/>
  <c r="DC12"/>
  <c r="DC13"/>
  <c r="DC14"/>
  <c r="DC15"/>
  <c r="DC16"/>
  <c r="DC17"/>
  <c r="DC18"/>
  <c r="DC19"/>
  <c r="DC20"/>
  <c r="DC21"/>
  <c r="DC22"/>
  <c r="DC23"/>
  <c r="DC24"/>
  <c r="DC25"/>
  <c r="DC26"/>
  <c r="DC27"/>
  <c r="DC28"/>
  <c r="DC29"/>
  <c r="DC30"/>
  <c r="DC31"/>
  <c r="DC32"/>
  <c r="DC33"/>
  <c r="DC34"/>
  <c r="DC35"/>
  <c r="DC36"/>
  <c r="DC37"/>
  <c r="DC38"/>
  <c r="DC39"/>
  <c r="DC40"/>
  <c r="DC41"/>
  <c r="DC42"/>
  <c r="DC43"/>
  <c r="DC44"/>
  <c r="DC45"/>
  <c r="DC46"/>
  <c r="DC47"/>
  <c r="DC48"/>
  <c r="DC49"/>
  <c r="DC50"/>
  <c r="DC51"/>
  <c r="DC52"/>
  <c r="DC53"/>
  <c r="DC54"/>
  <c r="DC55"/>
  <c r="DC56"/>
  <c r="DC57"/>
  <c r="DC58"/>
  <c r="DC59"/>
  <c r="DC60"/>
  <c r="DC61"/>
  <c r="DC62"/>
  <c r="DC63"/>
  <c r="DC64"/>
  <c r="DC65"/>
  <c r="DC66"/>
  <c r="DC67"/>
  <c r="DC68"/>
  <c r="DC69"/>
  <c r="DC70"/>
  <c r="DC71"/>
  <c r="DC72"/>
  <c r="DC73"/>
  <c r="DC74"/>
  <c r="DC75"/>
  <c r="DC76"/>
  <c r="DC77"/>
  <c r="DC78"/>
  <c r="DC79"/>
  <c r="DC80"/>
  <c r="DC81"/>
  <c r="DC82"/>
  <c r="DC83"/>
  <c r="DC84"/>
  <c r="DC85"/>
  <c r="DC86"/>
  <c r="DC87"/>
  <c r="DC88"/>
  <c r="DC89"/>
  <c r="DC90"/>
  <c r="DC91"/>
  <c r="DC92"/>
  <c r="DC93"/>
  <c r="DC94"/>
  <c r="DC95"/>
  <c r="DC96"/>
  <c r="DC97"/>
  <c r="DC98"/>
  <c r="DC99"/>
  <c r="DC100"/>
  <c r="DC101"/>
  <c r="DC102"/>
  <c r="DC103"/>
  <c r="DC104"/>
  <c r="DC105"/>
  <c r="DC106"/>
  <c r="DC107"/>
  <c r="DC108"/>
  <c r="DC109"/>
  <c r="DC110"/>
  <c r="DC111"/>
  <c r="DC112"/>
  <c r="DC113"/>
  <c r="DC114"/>
  <c r="DC115"/>
  <c r="DC116"/>
  <c r="DC117"/>
  <c r="DC118"/>
  <c r="DC119"/>
  <c r="DC120"/>
  <c r="DC121"/>
  <c r="DC122"/>
  <c r="DC123"/>
  <c r="DC124"/>
  <c r="DC125"/>
  <c r="DC126"/>
  <c r="DC127"/>
  <c r="DC128"/>
  <c r="DC129"/>
  <c r="DC130"/>
  <c r="DC131"/>
  <c r="DC132"/>
  <c r="DC133"/>
  <c r="DC134"/>
  <c r="DC135"/>
  <c r="DC136"/>
  <c r="DC137"/>
  <c r="DC138"/>
  <c r="DC139"/>
  <c r="DC140"/>
  <c r="DC141"/>
  <c r="DC142"/>
  <c r="DB3"/>
  <c r="DB4"/>
  <c r="DB5"/>
  <c r="DB6"/>
  <c r="DB7"/>
  <c r="DB8"/>
  <c r="DB9"/>
  <c r="DB10"/>
  <c r="DB11"/>
  <c r="DB12"/>
  <c r="DB13"/>
  <c r="DB14"/>
  <c r="DB15"/>
  <c r="DB16"/>
  <c r="DB17"/>
  <c r="DB18"/>
  <c r="DB19"/>
  <c r="DB20"/>
  <c r="DB21"/>
  <c r="DB22"/>
  <c r="DB23"/>
  <c r="DB24"/>
  <c r="DB25"/>
  <c r="DB26"/>
  <c r="DB27"/>
  <c r="DB28"/>
  <c r="DB29"/>
  <c r="DB30"/>
  <c r="DB31"/>
  <c r="DB32"/>
  <c r="DB33"/>
  <c r="DB34"/>
  <c r="DB35"/>
  <c r="DB36"/>
  <c r="DB37"/>
  <c r="DB38"/>
  <c r="DB39"/>
  <c r="DB40"/>
  <c r="DB41"/>
  <c r="DB42"/>
  <c r="DB43"/>
  <c r="DB44"/>
  <c r="DB45"/>
  <c r="DB46"/>
  <c r="DB47"/>
  <c r="DB48"/>
  <c r="DB49"/>
  <c r="DB50"/>
  <c r="DB51"/>
  <c r="DB52"/>
  <c r="DB53"/>
  <c r="DB54"/>
  <c r="DB55"/>
  <c r="DB56"/>
  <c r="DB57"/>
  <c r="DB58"/>
  <c r="DB59"/>
  <c r="DB60"/>
  <c r="DB61"/>
  <c r="DB62"/>
  <c r="DB63"/>
  <c r="DB64"/>
  <c r="DB65"/>
  <c r="DB66"/>
  <c r="DB67"/>
  <c r="DB68"/>
  <c r="DB69"/>
  <c r="DB70"/>
  <c r="DB71"/>
  <c r="DB72"/>
  <c r="DB73"/>
  <c r="DB74"/>
  <c r="DB75"/>
  <c r="DB76"/>
  <c r="DB77"/>
  <c r="DB78"/>
  <c r="DB79"/>
  <c r="DB80"/>
  <c r="DB81"/>
  <c r="DB82"/>
  <c r="DB83"/>
  <c r="DB84"/>
  <c r="DB85"/>
  <c r="DB86"/>
  <c r="DB87"/>
  <c r="DB88"/>
  <c r="DB89"/>
  <c r="DB90"/>
  <c r="DB91"/>
  <c r="DB92"/>
  <c r="DB93"/>
  <c r="DB94"/>
  <c r="DB95"/>
  <c r="DB96"/>
  <c r="DB97"/>
  <c r="DB98"/>
  <c r="DB99"/>
  <c r="DB100"/>
  <c r="DB101"/>
  <c r="DB102"/>
  <c r="DB103"/>
  <c r="DB104"/>
  <c r="DB105"/>
  <c r="DB106"/>
  <c r="DB107"/>
  <c r="DB108"/>
  <c r="DB109"/>
  <c r="DB110"/>
  <c r="DB111"/>
  <c r="DB112"/>
  <c r="DB113"/>
  <c r="DB114"/>
  <c r="DB115"/>
  <c r="DB116"/>
  <c r="DB117"/>
  <c r="DB118"/>
  <c r="DB119"/>
  <c r="DB120"/>
  <c r="DB121"/>
  <c r="DB122"/>
  <c r="DB123"/>
  <c r="DB124"/>
  <c r="DB125"/>
  <c r="DB126"/>
  <c r="DB127"/>
  <c r="DB128"/>
  <c r="DB129"/>
  <c r="DB130"/>
  <c r="DB131"/>
  <c r="DB132"/>
  <c r="DB133"/>
  <c r="DB134"/>
  <c r="DB135"/>
  <c r="DB136"/>
  <c r="DB137"/>
  <c r="DB138"/>
  <c r="DB139"/>
  <c r="DB140"/>
  <c r="DB141"/>
  <c r="DB142"/>
  <c r="DA3"/>
  <c r="DA4"/>
  <c r="DA5"/>
  <c r="DA6"/>
  <c r="DA7"/>
  <c r="DA8"/>
  <c r="DA9"/>
  <c r="DA10"/>
  <c r="DA11"/>
  <c r="DA12"/>
  <c r="DA13"/>
  <c r="DA14"/>
  <c r="DA15"/>
  <c r="DA16"/>
  <c r="DA17"/>
  <c r="DA18"/>
  <c r="DA19"/>
  <c r="DA20"/>
  <c r="DA21"/>
  <c r="DA22"/>
  <c r="DA23"/>
  <c r="DA24"/>
  <c r="DA25"/>
  <c r="DA26"/>
  <c r="DA27"/>
  <c r="DA28"/>
  <c r="DA29"/>
  <c r="DA30"/>
  <c r="DA31"/>
  <c r="DA32"/>
  <c r="DA33"/>
  <c r="DA34"/>
  <c r="DA35"/>
  <c r="DA36"/>
  <c r="DA37"/>
  <c r="DA38"/>
  <c r="DA39"/>
  <c r="DA40"/>
  <c r="DA41"/>
  <c r="DA42"/>
  <c r="DA43"/>
  <c r="DA44"/>
  <c r="DA45"/>
  <c r="DA46"/>
  <c r="DA47"/>
  <c r="DA48"/>
  <c r="DA49"/>
  <c r="DA50"/>
  <c r="DA51"/>
  <c r="DA52"/>
  <c r="DA53"/>
  <c r="DA54"/>
  <c r="DA55"/>
  <c r="DA56"/>
  <c r="DA57"/>
  <c r="DA58"/>
  <c r="DA59"/>
  <c r="DA60"/>
  <c r="DA61"/>
  <c r="DA62"/>
  <c r="DA63"/>
  <c r="DA64"/>
  <c r="DA65"/>
  <c r="DA66"/>
  <c r="DA67"/>
  <c r="DA68"/>
  <c r="DA69"/>
  <c r="DA70"/>
  <c r="DA71"/>
  <c r="DA72"/>
  <c r="DA73"/>
  <c r="DA74"/>
  <c r="DA75"/>
  <c r="DA76"/>
  <c r="DA77"/>
  <c r="DA78"/>
  <c r="DA79"/>
  <c r="DA80"/>
  <c r="DA81"/>
  <c r="DA82"/>
  <c r="DA83"/>
  <c r="DA84"/>
  <c r="DA85"/>
  <c r="DA86"/>
  <c r="DA87"/>
  <c r="DA88"/>
  <c r="DA89"/>
  <c r="DA90"/>
  <c r="DA91"/>
  <c r="DA92"/>
  <c r="DA93"/>
  <c r="DA94"/>
  <c r="DA95"/>
  <c r="DA96"/>
  <c r="DA97"/>
  <c r="DA98"/>
  <c r="DA99"/>
  <c r="DA100"/>
  <c r="DA101"/>
  <c r="DA102"/>
  <c r="DA103"/>
  <c r="DA104"/>
  <c r="DA105"/>
  <c r="DA106"/>
  <c r="DA107"/>
  <c r="DA108"/>
  <c r="DA109"/>
  <c r="DA110"/>
  <c r="DA111"/>
  <c r="DA112"/>
  <c r="DA113"/>
  <c r="DA114"/>
  <c r="DA115"/>
  <c r="DA116"/>
  <c r="DA117"/>
  <c r="DA118"/>
  <c r="DA119"/>
  <c r="DA120"/>
  <c r="DA121"/>
  <c r="DA122"/>
  <c r="DA123"/>
  <c r="DA124"/>
  <c r="DA125"/>
  <c r="DA126"/>
  <c r="DA127"/>
  <c r="DA128"/>
  <c r="DA129"/>
  <c r="DA130"/>
  <c r="DA131"/>
  <c r="DA132"/>
  <c r="DA133"/>
  <c r="DA134"/>
  <c r="DA135"/>
  <c r="DA136"/>
  <c r="DA137"/>
  <c r="DA138"/>
  <c r="DA139"/>
  <c r="DA140"/>
  <c r="DA141"/>
  <c r="DA142"/>
  <c r="CZ3"/>
  <c r="CZ4"/>
  <c r="CZ5"/>
  <c r="CZ6"/>
  <c r="CZ7"/>
  <c r="CZ8"/>
  <c r="CZ9"/>
  <c r="CZ10"/>
  <c r="CZ11"/>
  <c r="CZ12"/>
  <c r="CZ13"/>
  <c r="CZ14"/>
  <c r="CZ15"/>
  <c r="CZ16"/>
  <c r="CZ17"/>
  <c r="CZ18"/>
  <c r="CZ19"/>
  <c r="CZ20"/>
  <c r="CZ21"/>
  <c r="CZ22"/>
  <c r="CZ23"/>
  <c r="CZ24"/>
  <c r="CZ25"/>
  <c r="CZ26"/>
  <c r="CZ27"/>
  <c r="CZ28"/>
  <c r="CZ29"/>
  <c r="CZ30"/>
  <c r="CZ31"/>
  <c r="CZ32"/>
  <c r="CZ33"/>
  <c r="CZ34"/>
  <c r="CZ35"/>
  <c r="CZ36"/>
  <c r="CZ37"/>
  <c r="CZ38"/>
  <c r="CZ39"/>
  <c r="CZ40"/>
  <c r="CZ41"/>
  <c r="CZ42"/>
  <c r="CZ43"/>
  <c r="CZ44"/>
  <c r="CZ45"/>
  <c r="CZ46"/>
  <c r="CZ47"/>
  <c r="CZ48"/>
  <c r="CZ49"/>
  <c r="CZ50"/>
  <c r="CZ51"/>
  <c r="CZ52"/>
  <c r="CZ53"/>
  <c r="CZ54"/>
  <c r="CZ55"/>
  <c r="CZ56"/>
  <c r="CZ57"/>
  <c r="CZ58"/>
  <c r="CZ59"/>
  <c r="CZ60"/>
  <c r="CZ61"/>
  <c r="CZ62"/>
  <c r="CZ63"/>
  <c r="CZ64"/>
  <c r="CZ65"/>
  <c r="CZ66"/>
  <c r="CZ67"/>
  <c r="CZ68"/>
  <c r="CZ69"/>
  <c r="CZ70"/>
  <c r="CZ71"/>
  <c r="CZ72"/>
  <c r="CZ73"/>
  <c r="CZ74"/>
  <c r="CZ75"/>
  <c r="CZ76"/>
  <c r="CZ77"/>
  <c r="CZ78"/>
  <c r="CZ79"/>
  <c r="CZ80"/>
  <c r="CZ81"/>
  <c r="CZ82"/>
  <c r="CZ83"/>
  <c r="CZ84"/>
  <c r="CZ85"/>
  <c r="CZ86"/>
  <c r="CZ87"/>
  <c r="CZ88"/>
  <c r="CZ89"/>
  <c r="CZ90"/>
  <c r="CZ91"/>
  <c r="CZ92"/>
  <c r="CZ93"/>
  <c r="CZ94"/>
  <c r="CZ95"/>
  <c r="CZ96"/>
  <c r="CZ97"/>
  <c r="CZ98"/>
  <c r="CZ99"/>
  <c r="CZ100"/>
  <c r="CZ101"/>
  <c r="CZ102"/>
  <c r="CZ103"/>
  <c r="CZ104"/>
  <c r="CZ105"/>
  <c r="CZ106"/>
  <c r="CZ107"/>
  <c r="CZ108"/>
  <c r="CZ109"/>
  <c r="CZ110"/>
  <c r="CZ111"/>
  <c r="CZ112"/>
  <c r="CZ113"/>
  <c r="CZ114"/>
  <c r="CZ115"/>
  <c r="CZ116"/>
  <c r="CZ117"/>
  <c r="CZ118"/>
  <c r="CZ119"/>
  <c r="CZ120"/>
  <c r="CZ121"/>
  <c r="CZ122"/>
  <c r="CZ123"/>
  <c r="CZ124"/>
  <c r="CZ125"/>
  <c r="CZ126"/>
  <c r="CZ127"/>
  <c r="CZ128"/>
  <c r="CZ129"/>
  <c r="CZ130"/>
  <c r="CZ131"/>
  <c r="CZ132"/>
  <c r="CZ133"/>
  <c r="CZ134"/>
  <c r="CZ135"/>
  <c r="CZ136"/>
  <c r="CZ137"/>
  <c r="CZ138"/>
  <c r="CZ139"/>
  <c r="CZ140"/>
  <c r="CZ141"/>
  <c r="CZ142"/>
  <c r="DD2"/>
  <c r="DC2"/>
  <c r="DB2"/>
  <c r="DA2"/>
  <c r="CZ2"/>
  <c r="CY2"/>
  <c r="CY3"/>
  <c r="CY4"/>
  <c r="CY5"/>
  <c r="CY6"/>
  <c r="CY7"/>
  <c r="CY8"/>
  <c r="CY9"/>
  <c r="CY10"/>
  <c r="CY11"/>
  <c r="CY12"/>
  <c r="CY13"/>
  <c r="CY14"/>
  <c r="CY15"/>
  <c r="CY16"/>
  <c r="CY17"/>
  <c r="CY18"/>
  <c r="CY19"/>
  <c r="CY20"/>
  <c r="CY21"/>
  <c r="CY22"/>
  <c r="CY23"/>
  <c r="CY24"/>
  <c r="CY25"/>
  <c r="CY26"/>
  <c r="CY27"/>
  <c r="CY28"/>
  <c r="CY29"/>
  <c r="CY30"/>
  <c r="CY31"/>
  <c r="CY32"/>
  <c r="CY33"/>
  <c r="CY34"/>
  <c r="CY35"/>
  <c r="CY36"/>
  <c r="CY37"/>
  <c r="CY38"/>
  <c r="CY39"/>
  <c r="CY40"/>
  <c r="CY41"/>
  <c r="CY42"/>
  <c r="CY43"/>
  <c r="CY44"/>
  <c r="CY45"/>
  <c r="CY46"/>
  <c r="CY47"/>
  <c r="CY48"/>
  <c r="CY49"/>
  <c r="CY50"/>
  <c r="CY51"/>
  <c r="CY52"/>
  <c r="CY53"/>
  <c r="CY54"/>
  <c r="CY55"/>
  <c r="CY56"/>
  <c r="CY57"/>
  <c r="CY58"/>
  <c r="CY59"/>
  <c r="CY60"/>
  <c r="CY61"/>
  <c r="CY62"/>
  <c r="CY63"/>
  <c r="CY64"/>
  <c r="CY65"/>
  <c r="CY66"/>
  <c r="CY67"/>
  <c r="CY68"/>
  <c r="CY69"/>
  <c r="CY70"/>
  <c r="CY71"/>
  <c r="CY72"/>
  <c r="CY73"/>
  <c r="CY74"/>
  <c r="CY75"/>
  <c r="CY76"/>
  <c r="CY77"/>
  <c r="CY78"/>
  <c r="CY79"/>
  <c r="CY80"/>
  <c r="CY81"/>
  <c r="CY82"/>
  <c r="CY83"/>
  <c r="CY84"/>
  <c r="CY85"/>
  <c r="CY86"/>
  <c r="CY87"/>
  <c r="CY88"/>
  <c r="CY89"/>
  <c r="CY90"/>
  <c r="CY91"/>
  <c r="CY92"/>
  <c r="CY93"/>
  <c r="CY94"/>
  <c r="CY95"/>
  <c r="CY96"/>
  <c r="CY97"/>
  <c r="CY98"/>
  <c r="CY99"/>
  <c r="CY100"/>
  <c r="CY101"/>
  <c r="CY102"/>
  <c r="CY103"/>
  <c r="CY104"/>
  <c r="CY105"/>
  <c r="CY106"/>
  <c r="CY107"/>
  <c r="CY108"/>
  <c r="CY109"/>
  <c r="CY110"/>
  <c r="CY111"/>
  <c r="CY112"/>
  <c r="CY113"/>
  <c r="CY114"/>
  <c r="CY115"/>
  <c r="CY116"/>
  <c r="CY117"/>
  <c r="CY118"/>
  <c r="CY119"/>
  <c r="CY120"/>
  <c r="CY121"/>
  <c r="CY122"/>
  <c r="CY123"/>
  <c r="CY124"/>
  <c r="CY125"/>
  <c r="CY126"/>
  <c r="CY127"/>
  <c r="CY128"/>
  <c r="CY129"/>
  <c r="CY130"/>
  <c r="CY131"/>
  <c r="CY132"/>
  <c r="CY133"/>
  <c r="CY134"/>
  <c r="CY135"/>
  <c r="CY136"/>
  <c r="CY137"/>
  <c r="CY138"/>
  <c r="CY139"/>
  <c r="CY140"/>
  <c r="CY141"/>
  <c r="CY142"/>
  <c r="BU3"/>
  <c r="BU4"/>
  <c r="BU5"/>
  <c r="BU6"/>
  <c r="BU7"/>
  <c r="BU8"/>
  <c r="BU9"/>
  <c r="BU10"/>
  <c r="BU11"/>
  <c r="BU12"/>
  <c r="BU13"/>
  <c r="BU14"/>
  <c r="BU15"/>
  <c r="BU16"/>
  <c r="BU17"/>
  <c r="BU18"/>
  <c r="BU19"/>
  <c r="BU20"/>
  <c r="BU21"/>
  <c r="BU22"/>
  <c r="BU23"/>
  <c r="BU24"/>
  <c r="BU25"/>
  <c r="BU26"/>
  <c r="BU27"/>
  <c r="BU28"/>
  <c r="BU29"/>
  <c r="BU30"/>
  <c r="BU31"/>
  <c r="BU32"/>
  <c r="BU33"/>
  <c r="BU34"/>
  <c r="BU35"/>
  <c r="BU36"/>
  <c r="BU37"/>
  <c r="BU38"/>
  <c r="BU39"/>
  <c r="BU40"/>
  <c r="BU41"/>
  <c r="BU42"/>
  <c r="BU43"/>
  <c r="BU44"/>
  <c r="BU45"/>
  <c r="BU46"/>
  <c r="BU47"/>
  <c r="BU48"/>
  <c r="BU49"/>
  <c r="BU50"/>
  <c r="BU51"/>
  <c r="BU52"/>
  <c r="BU53"/>
  <c r="BU54"/>
  <c r="BU55"/>
  <c r="BU56"/>
  <c r="BU57"/>
  <c r="BU58"/>
  <c r="BU59"/>
  <c r="BU60"/>
  <c r="BU61"/>
  <c r="BU62"/>
  <c r="BU63"/>
  <c r="BU64"/>
  <c r="BU65"/>
  <c r="BU66"/>
  <c r="BU67"/>
  <c r="BU68"/>
  <c r="BU69"/>
  <c r="BU70"/>
  <c r="BU71"/>
  <c r="BU72"/>
  <c r="BU73"/>
  <c r="BU74"/>
  <c r="BU75"/>
  <c r="BU76"/>
  <c r="BU77"/>
  <c r="BU78"/>
  <c r="BU79"/>
  <c r="BU80"/>
  <c r="BU81"/>
  <c r="BU82"/>
  <c r="BU83"/>
  <c r="BU84"/>
  <c r="BU85"/>
  <c r="BU86"/>
  <c r="BU87"/>
  <c r="BU88"/>
  <c r="BU89"/>
  <c r="BU90"/>
  <c r="BU91"/>
  <c r="BU92"/>
  <c r="BU93"/>
  <c r="BU94"/>
  <c r="BU95"/>
  <c r="BU96"/>
  <c r="BU97"/>
  <c r="BU98"/>
  <c r="BU99"/>
  <c r="BU100"/>
  <c r="BU101"/>
  <c r="BU102"/>
  <c r="BU103"/>
  <c r="BU104"/>
  <c r="BU105"/>
  <c r="BU106"/>
  <c r="BU107"/>
  <c r="BU108"/>
  <c r="BU109"/>
  <c r="BU110"/>
  <c r="BU111"/>
  <c r="BU112"/>
  <c r="BU113"/>
  <c r="BU114"/>
  <c r="BU115"/>
  <c r="BU116"/>
  <c r="BU117"/>
  <c r="BU118"/>
  <c r="BU119"/>
  <c r="BU120"/>
  <c r="BU121"/>
  <c r="BU122"/>
  <c r="BU123"/>
  <c r="BU124"/>
  <c r="BU125"/>
  <c r="BU126"/>
  <c r="BU127"/>
  <c r="BU128"/>
  <c r="BU129"/>
  <c r="BU130"/>
  <c r="BU131"/>
  <c r="BU132"/>
  <c r="BU133"/>
  <c r="BU134"/>
  <c r="BU135"/>
  <c r="BU136"/>
  <c r="BU137"/>
  <c r="BU138"/>
  <c r="BU139"/>
  <c r="BU140"/>
  <c r="BU141"/>
  <c r="BU142"/>
  <c r="BU2"/>
  <c r="BT3"/>
  <c r="BT4"/>
  <c r="BT5"/>
  <c r="BT6"/>
  <c r="BT7"/>
  <c r="BT8"/>
  <c r="BT9"/>
  <c r="BT10"/>
  <c r="BT11"/>
  <c r="BT12"/>
  <c r="BT13"/>
  <c r="BT14"/>
  <c r="BT15"/>
  <c r="BT16"/>
  <c r="BT17"/>
  <c r="BT18"/>
  <c r="BT19"/>
  <c r="BT20"/>
  <c r="BT21"/>
  <c r="BT22"/>
  <c r="BT23"/>
  <c r="BT24"/>
  <c r="BT25"/>
  <c r="BT26"/>
  <c r="BT27"/>
  <c r="BT28"/>
  <c r="BT29"/>
  <c r="BT30"/>
  <c r="BT31"/>
  <c r="BT32"/>
  <c r="BT33"/>
  <c r="BT34"/>
  <c r="BT35"/>
  <c r="BT36"/>
  <c r="BT37"/>
  <c r="BT38"/>
  <c r="BT39"/>
  <c r="BT40"/>
  <c r="BT41"/>
  <c r="BT42"/>
  <c r="BT43"/>
  <c r="BT44"/>
  <c r="BT45"/>
  <c r="BT46"/>
  <c r="BT47"/>
  <c r="BT48"/>
  <c r="BT49"/>
  <c r="BT50"/>
  <c r="BT51"/>
  <c r="BT52"/>
  <c r="BT53"/>
  <c r="BT54"/>
  <c r="BT55"/>
  <c r="BT56"/>
  <c r="BT57"/>
  <c r="BT58"/>
  <c r="BT59"/>
  <c r="BT60"/>
  <c r="BT61"/>
  <c r="BT62"/>
  <c r="BT63"/>
  <c r="BT64"/>
  <c r="BT65"/>
  <c r="BT66"/>
  <c r="BT67"/>
  <c r="BT68"/>
  <c r="BT69"/>
  <c r="BT70"/>
  <c r="BT71"/>
  <c r="BT72"/>
  <c r="BT73"/>
  <c r="BT74"/>
  <c r="BT75"/>
  <c r="BT76"/>
  <c r="BT77"/>
  <c r="BT78"/>
  <c r="BT79"/>
  <c r="BT80"/>
  <c r="BT81"/>
  <c r="BT82"/>
  <c r="BT83"/>
  <c r="BT84"/>
  <c r="BT85"/>
  <c r="BT86"/>
  <c r="BT87"/>
  <c r="BT88"/>
  <c r="BT89"/>
  <c r="BT90"/>
  <c r="BT91"/>
  <c r="BT92"/>
  <c r="BT93"/>
  <c r="BT94"/>
  <c r="BT95"/>
  <c r="BT96"/>
  <c r="BT97"/>
  <c r="BT98"/>
  <c r="BT99"/>
  <c r="BT100"/>
  <c r="BT101"/>
  <c r="BT102"/>
  <c r="BT103"/>
  <c r="BT104"/>
  <c r="BT105"/>
  <c r="BT106"/>
  <c r="BT107"/>
  <c r="BT108"/>
  <c r="BT109"/>
  <c r="BT110"/>
  <c r="BT111"/>
  <c r="BT112"/>
  <c r="BT113"/>
  <c r="BT114"/>
  <c r="BT115"/>
  <c r="BT116"/>
  <c r="BT117"/>
  <c r="BT118"/>
  <c r="BT119"/>
  <c r="BT120"/>
  <c r="BT121"/>
  <c r="BT122"/>
  <c r="BT123"/>
  <c r="BT124"/>
  <c r="BT125"/>
  <c r="BT126"/>
  <c r="BT127"/>
  <c r="BT128"/>
  <c r="BT129"/>
  <c r="BT130"/>
  <c r="BT131"/>
  <c r="BT132"/>
  <c r="BT133"/>
  <c r="BT134"/>
  <c r="BT135"/>
  <c r="BT136"/>
  <c r="BT137"/>
  <c r="BT138"/>
  <c r="BT139"/>
  <c r="BT140"/>
  <c r="BT141"/>
  <c r="BT142"/>
  <c r="BS3"/>
  <c r="BS4"/>
  <c r="BS5"/>
  <c r="BS6"/>
  <c r="BS7"/>
  <c r="BS8"/>
  <c r="BS9"/>
  <c r="BS10"/>
  <c r="BS11"/>
  <c r="BS12"/>
  <c r="BS13"/>
  <c r="BS14"/>
  <c r="BS15"/>
  <c r="BS16"/>
  <c r="BS17"/>
  <c r="BS18"/>
  <c r="BS19"/>
  <c r="BS20"/>
  <c r="BS21"/>
  <c r="BS22"/>
  <c r="BS23"/>
  <c r="BS24"/>
  <c r="BS25"/>
  <c r="BS26"/>
  <c r="BS27"/>
  <c r="BS28"/>
  <c r="BS29"/>
  <c r="BS30"/>
  <c r="BS31"/>
  <c r="BS32"/>
  <c r="BS33"/>
  <c r="BS34"/>
  <c r="BS35"/>
  <c r="BS36"/>
  <c r="BS37"/>
  <c r="BS38"/>
  <c r="BS39"/>
  <c r="BS40"/>
  <c r="BS41"/>
  <c r="BS42"/>
  <c r="BS43"/>
  <c r="BS44"/>
  <c r="BS45"/>
  <c r="BS46"/>
  <c r="BS47"/>
  <c r="BS48"/>
  <c r="BS49"/>
  <c r="BS50"/>
  <c r="BS51"/>
  <c r="BS52"/>
  <c r="BS53"/>
  <c r="BS54"/>
  <c r="BS55"/>
  <c r="BS56"/>
  <c r="BS57"/>
  <c r="BS58"/>
  <c r="BS59"/>
  <c r="BS60"/>
  <c r="BS61"/>
  <c r="BS62"/>
  <c r="BS63"/>
  <c r="BS64"/>
  <c r="BS65"/>
  <c r="BS66"/>
  <c r="BS67"/>
  <c r="BS68"/>
  <c r="BS69"/>
  <c r="BS70"/>
  <c r="BS71"/>
  <c r="BS72"/>
  <c r="BS73"/>
  <c r="BS74"/>
  <c r="BS75"/>
  <c r="BS76"/>
  <c r="BS77"/>
  <c r="BS78"/>
  <c r="BS79"/>
  <c r="BS80"/>
  <c r="BS81"/>
  <c r="BS82"/>
  <c r="BS83"/>
  <c r="BS84"/>
  <c r="BS85"/>
  <c r="BS86"/>
  <c r="BS87"/>
  <c r="BS88"/>
  <c r="BS89"/>
  <c r="BS90"/>
  <c r="BS91"/>
  <c r="BS92"/>
  <c r="BS93"/>
  <c r="BS94"/>
  <c r="BS95"/>
  <c r="BS96"/>
  <c r="BS97"/>
  <c r="BS98"/>
  <c r="BS99"/>
  <c r="BS100"/>
  <c r="BS101"/>
  <c r="BS102"/>
  <c r="BS103"/>
  <c r="BS104"/>
  <c r="BS105"/>
  <c r="BS106"/>
  <c r="BS107"/>
  <c r="BS108"/>
  <c r="BS109"/>
  <c r="BS110"/>
  <c r="BS111"/>
  <c r="BS112"/>
  <c r="BS113"/>
  <c r="BS114"/>
  <c r="BS115"/>
  <c r="BS116"/>
  <c r="BS117"/>
  <c r="BS118"/>
  <c r="BS119"/>
  <c r="BS120"/>
  <c r="BS121"/>
  <c r="BS122"/>
  <c r="BS123"/>
  <c r="BS124"/>
  <c r="BS125"/>
  <c r="BS126"/>
  <c r="BS127"/>
  <c r="BS128"/>
  <c r="BS129"/>
  <c r="BS130"/>
  <c r="BS131"/>
  <c r="BS132"/>
  <c r="BS133"/>
  <c r="BS134"/>
  <c r="BS135"/>
  <c r="BS136"/>
  <c r="BS137"/>
  <c r="BS138"/>
  <c r="BS139"/>
  <c r="BS140"/>
  <c r="BS141"/>
  <c r="BS142"/>
  <c r="BR3"/>
  <c r="BR4"/>
  <c r="BR5"/>
  <c r="BR6"/>
  <c r="BR7"/>
  <c r="BR8"/>
  <c r="BR9"/>
  <c r="BR10"/>
  <c r="BR11"/>
  <c r="BR12"/>
  <c r="BR13"/>
  <c r="BR14"/>
  <c r="BR15"/>
  <c r="BR16"/>
  <c r="BR17"/>
  <c r="BR18"/>
  <c r="BR19"/>
  <c r="BR20"/>
  <c r="BR21"/>
  <c r="BR22"/>
  <c r="BR23"/>
  <c r="BR24"/>
  <c r="BR25"/>
  <c r="BR26"/>
  <c r="BR27"/>
  <c r="BR28"/>
  <c r="BR29"/>
  <c r="BR30"/>
  <c r="BR31"/>
  <c r="BR32"/>
  <c r="BR33"/>
  <c r="BR34"/>
  <c r="BR35"/>
  <c r="BR36"/>
  <c r="BR37"/>
  <c r="BR38"/>
  <c r="BR39"/>
  <c r="BR40"/>
  <c r="BR41"/>
  <c r="BR42"/>
  <c r="BR43"/>
  <c r="BR44"/>
  <c r="BR45"/>
  <c r="BR46"/>
  <c r="BR47"/>
  <c r="BR48"/>
  <c r="BR49"/>
  <c r="BR50"/>
  <c r="BR51"/>
  <c r="BR52"/>
  <c r="BR53"/>
  <c r="BR54"/>
  <c r="BR55"/>
  <c r="BR56"/>
  <c r="BR57"/>
  <c r="BR58"/>
  <c r="BR59"/>
  <c r="BR60"/>
  <c r="BR61"/>
  <c r="BR62"/>
  <c r="BR63"/>
  <c r="BR64"/>
  <c r="BR65"/>
  <c r="BR66"/>
  <c r="BR67"/>
  <c r="BR68"/>
  <c r="BR69"/>
  <c r="BR70"/>
  <c r="BR71"/>
  <c r="BR72"/>
  <c r="BR73"/>
  <c r="BR74"/>
  <c r="BR75"/>
  <c r="BR76"/>
  <c r="BR77"/>
  <c r="BR78"/>
  <c r="BR79"/>
  <c r="BR80"/>
  <c r="BR81"/>
  <c r="BR82"/>
  <c r="BR83"/>
  <c r="BR84"/>
  <c r="BR85"/>
  <c r="BR86"/>
  <c r="BR87"/>
  <c r="BR88"/>
  <c r="BR89"/>
  <c r="BR90"/>
  <c r="BR91"/>
  <c r="BR92"/>
  <c r="BR93"/>
  <c r="BR94"/>
  <c r="BR95"/>
  <c r="BR96"/>
  <c r="BR97"/>
  <c r="BR98"/>
  <c r="BR99"/>
  <c r="BR100"/>
  <c r="BR101"/>
  <c r="BR102"/>
  <c r="BR103"/>
  <c r="BR104"/>
  <c r="BR105"/>
  <c r="BR106"/>
  <c r="BR107"/>
  <c r="BR108"/>
  <c r="BR109"/>
  <c r="BR110"/>
  <c r="BR111"/>
  <c r="BR112"/>
  <c r="BR113"/>
  <c r="BR114"/>
  <c r="BR115"/>
  <c r="BR116"/>
  <c r="BR117"/>
  <c r="BR118"/>
  <c r="BR119"/>
  <c r="BR120"/>
  <c r="BR121"/>
  <c r="BR122"/>
  <c r="BR123"/>
  <c r="BR124"/>
  <c r="BR125"/>
  <c r="BR126"/>
  <c r="BR127"/>
  <c r="BR128"/>
  <c r="BR129"/>
  <c r="BR130"/>
  <c r="BR131"/>
  <c r="BR132"/>
  <c r="BR133"/>
  <c r="BR134"/>
  <c r="BR135"/>
  <c r="BR136"/>
  <c r="BR137"/>
  <c r="BR138"/>
  <c r="BR139"/>
  <c r="BR140"/>
  <c r="BR141"/>
  <c r="BR142"/>
  <c r="BQ3"/>
  <c r="BQ4"/>
  <c r="BQ5"/>
  <c r="BQ6"/>
  <c r="BQ7"/>
  <c r="BQ8"/>
  <c r="BQ9"/>
  <c r="BQ10"/>
  <c r="BQ11"/>
  <c r="BQ12"/>
  <c r="BQ13"/>
  <c r="BQ14"/>
  <c r="BQ15"/>
  <c r="BQ16"/>
  <c r="BQ17"/>
  <c r="BQ18"/>
  <c r="BQ19"/>
  <c r="BQ20"/>
  <c r="BQ21"/>
  <c r="BQ22"/>
  <c r="BQ23"/>
  <c r="BQ24"/>
  <c r="BQ25"/>
  <c r="BQ26"/>
  <c r="BQ27"/>
  <c r="BQ28"/>
  <c r="BQ29"/>
  <c r="BQ30"/>
  <c r="BQ31"/>
  <c r="BQ32"/>
  <c r="BQ33"/>
  <c r="BQ34"/>
  <c r="BQ35"/>
  <c r="BQ36"/>
  <c r="BQ37"/>
  <c r="BQ38"/>
  <c r="BQ39"/>
  <c r="BQ40"/>
  <c r="BQ41"/>
  <c r="BQ42"/>
  <c r="BQ43"/>
  <c r="BQ44"/>
  <c r="BQ45"/>
  <c r="BQ46"/>
  <c r="BQ47"/>
  <c r="BQ48"/>
  <c r="BQ49"/>
  <c r="BQ50"/>
  <c r="BQ51"/>
  <c r="BQ52"/>
  <c r="BQ53"/>
  <c r="BQ54"/>
  <c r="BQ55"/>
  <c r="BQ56"/>
  <c r="BQ57"/>
  <c r="BQ58"/>
  <c r="BQ59"/>
  <c r="BQ60"/>
  <c r="BQ61"/>
  <c r="BQ62"/>
  <c r="BQ63"/>
  <c r="BQ64"/>
  <c r="BQ65"/>
  <c r="BQ66"/>
  <c r="BQ67"/>
  <c r="BQ68"/>
  <c r="BQ69"/>
  <c r="BQ70"/>
  <c r="BQ71"/>
  <c r="BQ72"/>
  <c r="BQ73"/>
  <c r="BQ74"/>
  <c r="BQ75"/>
  <c r="BQ76"/>
  <c r="BQ77"/>
  <c r="BQ78"/>
  <c r="BQ79"/>
  <c r="BQ80"/>
  <c r="BQ81"/>
  <c r="BQ82"/>
  <c r="BQ83"/>
  <c r="BQ84"/>
  <c r="BQ85"/>
  <c r="BQ86"/>
  <c r="BQ87"/>
  <c r="BQ88"/>
  <c r="BQ89"/>
  <c r="BQ90"/>
  <c r="BQ91"/>
  <c r="BQ92"/>
  <c r="BQ93"/>
  <c r="BQ94"/>
  <c r="BQ95"/>
  <c r="BQ96"/>
  <c r="BQ97"/>
  <c r="BQ98"/>
  <c r="BQ99"/>
  <c r="BQ100"/>
  <c r="BQ101"/>
  <c r="BQ102"/>
  <c r="BQ103"/>
  <c r="BQ104"/>
  <c r="BQ105"/>
  <c r="BQ106"/>
  <c r="BQ107"/>
  <c r="BQ108"/>
  <c r="BQ109"/>
  <c r="BQ110"/>
  <c r="BQ111"/>
  <c r="BQ112"/>
  <c r="BQ113"/>
  <c r="BQ114"/>
  <c r="BQ115"/>
  <c r="BQ116"/>
  <c r="BQ117"/>
  <c r="BQ118"/>
  <c r="BQ119"/>
  <c r="BQ120"/>
  <c r="BQ121"/>
  <c r="BQ122"/>
  <c r="BQ123"/>
  <c r="BQ124"/>
  <c r="BQ125"/>
  <c r="BQ126"/>
  <c r="BQ127"/>
  <c r="BQ128"/>
  <c r="BQ129"/>
  <c r="BQ130"/>
  <c r="BQ131"/>
  <c r="BQ132"/>
  <c r="BQ133"/>
  <c r="BQ134"/>
  <c r="BQ135"/>
  <c r="BQ136"/>
  <c r="BQ137"/>
  <c r="BQ138"/>
  <c r="BQ139"/>
  <c r="BQ140"/>
  <c r="BQ141"/>
  <c r="BQ142"/>
  <c r="BP3"/>
  <c r="BP4"/>
  <c r="BP5"/>
  <c r="BP6"/>
  <c r="BP7"/>
  <c r="BP8"/>
  <c r="BP9"/>
  <c r="BP10"/>
  <c r="BP11"/>
  <c r="BP12"/>
  <c r="BP13"/>
  <c r="BP14"/>
  <c r="BP15"/>
  <c r="BP16"/>
  <c r="BP17"/>
  <c r="BP18"/>
  <c r="BP19"/>
  <c r="BP20"/>
  <c r="BP21"/>
  <c r="BP22"/>
  <c r="BP23"/>
  <c r="BP24"/>
  <c r="BP25"/>
  <c r="BP26"/>
  <c r="BP27"/>
  <c r="BP28"/>
  <c r="BP29"/>
  <c r="BP30"/>
  <c r="BP31"/>
  <c r="BP32"/>
  <c r="BP33"/>
  <c r="BP34"/>
  <c r="BP35"/>
  <c r="BP36"/>
  <c r="BP37"/>
  <c r="BP38"/>
  <c r="BP39"/>
  <c r="BP40"/>
  <c r="BP41"/>
  <c r="BP42"/>
  <c r="BP43"/>
  <c r="BP44"/>
  <c r="BP45"/>
  <c r="BP46"/>
  <c r="BP47"/>
  <c r="BP48"/>
  <c r="BP49"/>
  <c r="BP50"/>
  <c r="BP51"/>
  <c r="BP52"/>
  <c r="BP53"/>
  <c r="BP54"/>
  <c r="BP55"/>
  <c r="BP56"/>
  <c r="BP57"/>
  <c r="BP58"/>
  <c r="BP59"/>
  <c r="BP60"/>
  <c r="BP61"/>
  <c r="BP62"/>
  <c r="BP63"/>
  <c r="BP64"/>
  <c r="BP65"/>
  <c r="BP66"/>
  <c r="BP67"/>
  <c r="BP68"/>
  <c r="BP69"/>
  <c r="BP70"/>
  <c r="BP71"/>
  <c r="BP72"/>
  <c r="BP73"/>
  <c r="BP74"/>
  <c r="BP75"/>
  <c r="BP76"/>
  <c r="BP77"/>
  <c r="BP78"/>
  <c r="BP79"/>
  <c r="BP80"/>
  <c r="BP81"/>
  <c r="BP82"/>
  <c r="BP83"/>
  <c r="BP84"/>
  <c r="BP85"/>
  <c r="BP86"/>
  <c r="BP87"/>
  <c r="BP88"/>
  <c r="BP89"/>
  <c r="BP90"/>
  <c r="BP91"/>
  <c r="BP92"/>
  <c r="BP93"/>
  <c r="BP94"/>
  <c r="BP95"/>
  <c r="BP96"/>
  <c r="BP97"/>
  <c r="BP98"/>
  <c r="BP99"/>
  <c r="BP100"/>
  <c r="BP101"/>
  <c r="BP102"/>
  <c r="BP103"/>
  <c r="BP104"/>
  <c r="BP105"/>
  <c r="BP106"/>
  <c r="BP107"/>
  <c r="BP108"/>
  <c r="BP109"/>
  <c r="BP110"/>
  <c r="BP111"/>
  <c r="BP112"/>
  <c r="BP113"/>
  <c r="BP114"/>
  <c r="BP115"/>
  <c r="BP116"/>
  <c r="BP117"/>
  <c r="BP118"/>
  <c r="BP119"/>
  <c r="BP120"/>
  <c r="BP121"/>
  <c r="BP122"/>
  <c r="BP123"/>
  <c r="BP124"/>
  <c r="BP125"/>
  <c r="BP126"/>
  <c r="BP127"/>
  <c r="BP128"/>
  <c r="BP129"/>
  <c r="BP130"/>
  <c r="BP131"/>
  <c r="BP132"/>
  <c r="BP133"/>
  <c r="BP134"/>
  <c r="BP135"/>
  <c r="BP136"/>
  <c r="BP137"/>
  <c r="BP138"/>
  <c r="BP139"/>
  <c r="BP140"/>
  <c r="BP141"/>
  <c r="BP142"/>
  <c r="BO3"/>
  <c r="BO4"/>
  <c r="BO5"/>
  <c r="BO6"/>
  <c r="BO7"/>
  <c r="BO8"/>
  <c r="BO9"/>
  <c r="BO10"/>
  <c r="BO11"/>
  <c r="BO12"/>
  <c r="BO13"/>
  <c r="BO14"/>
  <c r="BO15"/>
  <c r="BO16"/>
  <c r="BO17"/>
  <c r="BO18"/>
  <c r="BO19"/>
  <c r="BO20"/>
  <c r="BO21"/>
  <c r="BO22"/>
  <c r="BO23"/>
  <c r="BO24"/>
  <c r="BO25"/>
  <c r="BO26"/>
  <c r="BO27"/>
  <c r="BO28"/>
  <c r="BO29"/>
  <c r="BO30"/>
  <c r="BO31"/>
  <c r="BO32"/>
  <c r="BO33"/>
  <c r="BO34"/>
  <c r="BO35"/>
  <c r="BO36"/>
  <c r="BO37"/>
  <c r="BO38"/>
  <c r="BO39"/>
  <c r="BO40"/>
  <c r="BO41"/>
  <c r="BO42"/>
  <c r="BO43"/>
  <c r="BO44"/>
  <c r="BO45"/>
  <c r="BO46"/>
  <c r="BO47"/>
  <c r="BO48"/>
  <c r="BO49"/>
  <c r="BO50"/>
  <c r="BO51"/>
  <c r="BO52"/>
  <c r="BO53"/>
  <c r="BO54"/>
  <c r="BO55"/>
  <c r="BO56"/>
  <c r="BO57"/>
  <c r="BO58"/>
  <c r="BO59"/>
  <c r="BO60"/>
  <c r="BO61"/>
  <c r="BO62"/>
  <c r="BO63"/>
  <c r="BO64"/>
  <c r="BO65"/>
  <c r="BO66"/>
  <c r="BO67"/>
  <c r="BO68"/>
  <c r="BO69"/>
  <c r="BO70"/>
  <c r="BO71"/>
  <c r="BO72"/>
  <c r="BO73"/>
  <c r="BO74"/>
  <c r="BO75"/>
  <c r="BO76"/>
  <c r="BO77"/>
  <c r="BO78"/>
  <c r="BO79"/>
  <c r="BO80"/>
  <c r="BO81"/>
  <c r="BO82"/>
  <c r="BO83"/>
  <c r="BO84"/>
  <c r="BO85"/>
  <c r="BO86"/>
  <c r="BO87"/>
  <c r="BO88"/>
  <c r="BO89"/>
  <c r="BO90"/>
  <c r="BO91"/>
  <c r="BO92"/>
  <c r="BO93"/>
  <c r="BO94"/>
  <c r="BO95"/>
  <c r="BO96"/>
  <c r="BO97"/>
  <c r="BO98"/>
  <c r="BO99"/>
  <c r="BO100"/>
  <c r="BO101"/>
  <c r="BO102"/>
  <c r="BO103"/>
  <c r="BO104"/>
  <c r="BO105"/>
  <c r="BO106"/>
  <c r="BO107"/>
  <c r="BO108"/>
  <c r="BO109"/>
  <c r="BO110"/>
  <c r="BO111"/>
  <c r="BO112"/>
  <c r="BO113"/>
  <c r="BO114"/>
  <c r="BO115"/>
  <c r="BO116"/>
  <c r="BO117"/>
  <c r="BO118"/>
  <c r="BO119"/>
  <c r="BO120"/>
  <c r="BO121"/>
  <c r="BO122"/>
  <c r="BO123"/>
  <c r="BO124"/>
  <c r="BO125"/>
  <c r="BO126"/>
  <c r="BO127"/>
  <c r="BO128"/>
  <c r="BO129"/>
  <c r="BO130"/>
  <c r="BO131"/>
  <c r="BO132"/>
  <c r="BO133"/>
  <c r="BO134"/>
  <c r="BO135"/>
  <c r="BO136"/>
  <c r="BO137"/>
  <c r="BO138"/>
  <c r="BO139"/>
  <c r="BO140"/>
  <c r="BO141"/>
  <c r="BO142"/>
  <c r="BN3"/>
  <c r="BN4"/>
  <c r="BN5"/>
  <c r="BN6"/>
  <c r="BN7"/>
  <c r="BN8"/>
  <c r="BN9"/>
  <c r="BN10"/>
  <c r="BN11"/>
  <c r="BN12"/>
  <c r="BN13"/>
  <c r="BN14"/>
  <c r="BN15"/>
  <c r="BN16"/>
  <c r="BN17"/>
  <c r="BN18"/>
  <c r="BN19"/>
  <c r="BN20"/>
  <c r="BN21"/>
  <c r="BN22"/>
  <c r="BN23"/>
  <c r="BN24"/>
  <c r="BN25"/>
  <c r="BN26"/>
  <c r="BN27"/>
  <c r="BN28"/>
  <c r="BN29"/>
  <c r="BN30"/>
  <c r="BN31"/>
  <c r="BN32"/>
  <c r="BN33"/>
  <c r="BN34"/>
  <c r="BN35"/>
  <c r="BN36"/>
  <c r="BN37"/>
  <c r="BN38"/>
  <c r="BN39"/>
  <c r="BN40"/>
  <c r="BN41"/>
  <c r="BN42"/>
  <c r="BN43"/>
  <c r="BN44"/>
  <c r="BN45"/>
  <c r="BN46"/>
  <c r="BN47"/>
  <c r="BN48"/>
  <c r="BN49"/>
  <c r="BN50"/>
  <c r="BN51"/>
  <c r="BN52"/>
  <c r="BN53"/>
  <c r="BN54"/>
  <c r="BN55"/>
  <c r="BN56"/>
  <c r="BN57"/>
  <c r="BN58"/>
  <c r="BN59"/>
  <c r="BN60"/>
  <c r="BN61"/>
  <c r="BN62"/>
  <c r="BN63"/>
  <c r="BN64"/>
  <c r="BN65"/>
  <c r="BN66"/>
  <c r="BN67"/>
  <c r="BN68"/>
  <c r="BN69"/>
  <c r="BN70"/>
  <c r="BN71"/>
  <c r="BN72"/>
  <c r="BN73"/>
  <c r="BN74"/>
  <c r="BN75"/>
  <c r="BN76"/>
  <c r="BN77"/>
  <c r="BN78"/>
  <c r="BN79"/>
  <c r="BN80"/>
  <c r="BN81"/>
  <c r="BN82"/>
  <c r="BN83"/>
  <c r="BN84"/>
  <c r="BN85"/>
  <c r="BN86"/>
  <c r="BN87"/>
  <c r="BN88"/>
  <c r="BN89"/>
  <c r="BN90"/>
  <c r="BN91"/>
  <c r="BN92"/>
  <c r="BN93"/>
  <c r="BN94"/>
  <c r="BN95"/>
  <c r="BN96"/>
  <c r="BN97"/>
  <c r="BN98"/>
  <c r="BN99"/>
  <c r="BN100"/>
  <c r="BN101"/>
  <c r="BN102"/>
  <c r="BN103"/>
  <c r="BN104"/>
  <c r="BN105"/>
  <c r="BN106"/>
  <c r="BN107"/>
  <c r="BN108"/>
  <c r="BN109"/>
  <c r="BN110"/>
  <c r="BN111"/>
  <c r="BN112"/>
  <c r="BN113"/>
  <c r="BN114"/>
  <c r="BN115"/>
  <c r="BN116"/>
  <c r="BN117"/>
  <c r="BN118"/>
  <c r="BN119"/>
  <c r="BN120"/>
  <c r="BN121"/>
  <c r="BN122"/>
  <c r="BN123"/>
  <c r="BN124"/>
  <c r="BN125"/>
  <c r="BN126"/>
  <c r="BN127"/>
  <c r="BN128"/>
  <c r="BN129"/>
  <c r="BN130"/>
  <c r="BN131"/>
  <c r="BN132"/>
  <c r="BN133"/>
  <c r="BN134"/>
  <c r="BN135"/>
  <c r="BN136"/>
  <c r="BN137"/>
  <c r="BN138"/>
  <c r="BN139"/>
  <c r="BN140"/>
  <c r="BN141"/>
  <c r="BN142"/>
  <c r="BM3"/>
  <c r="BM4"/>
  <c r="BM5"/>
  <c r="BM6"/>
  <c r="BM7"/>
  <c r="BM8"/>
  <c r="BM9"/>
  <c r="BM10"/>
  <c r="BM11"/>
  <c r="BM12"/>
  <c r="BM13"/>
  <c r="BM14"/>
  <c r="BM15"/>
  <c r="BM16"/>
  <c r="BM17"/>
  <c r="BM18"/>
  <c r="BM19"/>
  <c r="BM20"/>
  <c r="BM21"/>
  <c r="BM22"/>
  <c r="BM23"/>
  <c r="BM24"/>
  <c r="BM25"/>
  <c r="BM26"/>
  <c r="BM27"/>
  <c r="BM28"/>
  <c r="BM29"/>
  <c r="BM30"/>
  <c r="BM31"/>
  <c r="BM32"/>
  <c r="BM33"/>
  <c r="BM34"/>
  <c r="BM35"/>
  <c r="BM36"/>
  <c r="BM37"/>
  <c r="BM38"/>
  <c r="BM39"/>
  <c r="BM40"/>
  <c r="BM41"/>
  <c r="BM42"/>
  <c r="BM43"/>
  <c r="BM44"/>
  <c r="BM45"/>
  <c r="BM46"/>
  <c r="BM47"/>
  <c r="BM48"/>
  <c r="BM49"/>
  <c r="BM50"/>
  <c r="BM51"/>
  <c r="BM52"/>
  <c r="BM53"/>
  <c r="BM54"/>
  <c r="BM55"/>
  <c r="BM56"/>
  <c r="BM57"/>
  <c r="BM58"/>
  <c r="BM59"/>
  <c r="BM60"/>
  <c r="BM61"/>
  <c r="BM62"/>
  <c r="BM63"/>
  <c r="BM64"/>
  <c r="BM65"/>
  <c r="BM66"/>
  <c r="BM67"/>
  <c r="BM68"/>
  <c r="BM69"/>
  <c r="BM70"/>
  <c r="BM71"/>
  <c r="BM72"/>
  <c r="BM73"/>
  <c r="BM74"/>
  <c r="BM75"/>
  <c r="BM76"/>
  <c r="BM77"/>
  <c r="BM78"/>
  <c r="BM79"/>
  <c r="BM80"/>
  <c r="BM81"/>
  <c r="BM82"/>
  <c r="BM83"/>
  <c r="BM84"/>
  <c r="BM85"/>
  <c r="BM86"/>
  <c r="BM87"/>
  <c r="BM88"/>
  <c r="BM89"/>
  <c r="BM90"/>
  <c r="BM91"/>
  <c r="BM92"/>
  <c r="BM93"/>
  <c r="BM94"/>
  <c r="BM95"/>
  <c r="BM96"/>
  <c r="BM97"/>
  <c r="BM98"/>
  <c r="BM99"/>
  <c r="BM100"/>
  <c r="BM101"/>
  <c r="BM102"/>
  <c r="BM103"/>
  <c r="BM104"/>
  <c r="BM105"/>
  <c r="BM106"/>
  <c r="BM107"/>
  <c r="BM108"/>
  <c r="BM109"/>
  <c r="BM110"/>
  <c r="BM111"/>
  <c r="BM112"/>
  <c r="BM113"/>
  <c r="BM114"/>
  <c r="BM115"/>
  <c r="BM116"/>
  <c r="BM117"/>
  <c r="BM118"/>
  <c r="BM119"/>
  <c r="BM120"/>
  <c r="BM121"/>
  <c r="BM122"/>
  <c r="BM123"/>
  <c r="BM124"/>
  <c r="BM125"/>
  <c r="BM126"/>
  <c r="BM127"/>
  <c r="BM128"/>
  <c r="BM129"/>
  <c r="BM130"/>
  <c r="BM131"/>
  <c r="BM132"/>
  <c r="BM133"/>
  <c r="BM134"/>
  <c r="BM135"/>
  <c r="BM136"/>
  <c r="BM137"/>
  <c r="BM138"/>
  <c r="BM139"/>
  <c r="BM140"/>
  <c r="BM141"/>
  <c r="BM142"/>
  <c r="BL3"/>
  <c r="BL4"/>
  <c r="BL5"/>
  <c r="BL6"/>
  <c r="BL7"/>
  <c r="BL8"/>
  <c r="BL9"/>
  <c r="BL10"/>
  <c r="BL11"/>
  <c r="BL12"/>
  <c r="BL13"/>
  <c r="BL14"/>
  <c r="BL15"/>
  <c r="BL16"/>
  <c r="BL17"/>
  <c r="BL18"/>
  <c r="BL19"/>
  <c r="BL20"/>
  <c r="BL21"/>
  <c r="BL22"/>
  <c r="BL23"/>
  <c r="BL24"/>
  <c r="BL25"/>
  <c r="BL26"/>
  <c r="BL27"/>
  <c r="BL28"/>
  <c r="BL29"/>
  <c r="BL30"/>
  <c r="BL31"/>
  <c r="BL32"/>
  <c r="BL33"/>
  <c r="BL34"/>
  <c r="BL35"/>
  <c r="BL36"/>
  <c r="BL37"/>
  <c r="BL38"/>
  <c r="BL39"/>
  <c r="BL40"/>
  <c r="BL41"/>
  <c r="BL42"/>
  <c r="BL43"/>
  <c r="BL44"/>
  <c r="BL45"/>
  <c r="BL46"/>
  <c r="BL47"/>
  <c r="BL48"/>
  <c r="BL49"/>
  <c r="BL50"/>
  <c r="BL51"/>
  <c r="BL52"/>
  <c r="BL53"/>
  <c r="BL54"/>
  <c r="BL55"/>
  <c r="BL56"/>
  <c r="BL57"/>
  <c r="BL58"/>
  <c r="BL59"/>
  <c r="BL60"/>
  <c r="BL61"/>
  <c r="BL62"/>
  <c r="BL63"/>
  <c r="BL64"/>
  <c r="BL65"/>
  <c r="BL66"/>
  <c r="BL67"/>
  <c r="BL68"/>
  <c r="BL69"/>
  <c r="BL70"/>
  <c r="BL71"/>
  <c r="BL72"/>
  <c r="BL73"/>
  <c r="BL74"/>
  <c r="BL75"/>
  <c r="BL76"/>
  <c r="BL77"/>
  <c r="BL78"/>
  <c r="BL79"/>
  <c r="BL80"/>
  <c r="BL81"/>
  <c r="BL82"/>
  <c r="BL83"/>
  <c r="BL84"/>
  <c r="BL85"/>
  <c r="BL86"/>
  <c r="BL87"/>
  <c r="BL88"/>
  <c r="BL89"/>
  <c r="BL90"/>
  <c r="BL91"/>
  <c r="BL92"/>
  <c r="BL93"/>
  <c r="BL94"/>
  <c r="BL95"/>
  <c r="BL96"/>
  <c r="BL97"/>
  <c r="BL98"/>
  <c r="BL99"/>
  <c r="BL100"/>
  <c r="BL101"/>
  <c r="BL102"/>
  <c r="BL103"/>
  <c r="BL104"/>
  <c r="BL105"/>
  <c r="BL106"/>
  <c r="BL107"/>
  <c r="BL108"/>
  <c r="BL109"/>
  <c r="BL110"/>
  <c r="BL111"/>
  <c r="BL112"/>
  <c r="BL113"/>
  <c r="BL114"/>
  <c r="BL115"/>
  <c r="BL116"/>
  <c r="BL117"/>
  <c r="BL118"/>
  <c r="BL119"/>
  <c r="BL120"/>
  <c r="BL121"/>
  <c r="BL122"/>
  <c r="BL123"/>
  <c r="BL124"/>
  <c r="BL125"/>
  <c r="BL126"/>
  <c r="BL127"/>
  <c r="BL128"/>
  <c r="BL129"/>
  <c r="BL130"/>
  <c r="BL131"/>
  <c r="BL132"/>
  <c r="BL133"/>
  <c r="BL134"/>
  <c r="BL135"/>
  <c r="BL136"/>
  <c r="BL137"/>
  <c r="BL138"/>
  <c r="BL139"/>
  <c r="BL140"/>
  <c r="BL141"/>
  <c r="BL142"/>
  <c r="BT2"/>
  <c r="BS2"/>
  <c r="BR2"/>
  <c r="BQ2"/>
  <c r="BP2"/>
  <c r="BO2"/>
  <c r="BN2"/>
  <c r="BM2"/>
  <c r="BL2"/>
  <c r="BK2"/>
  <c r="BK3"/>
  <c r="BK4"/>
  <c r="BK5"/>
  <c r="BK6"/>
  <c r="BK7"/>
  <c r="BK8"/>
  <c r="BK9"/>
  <c r="BK10"/>
  <c r="BK11"/>
  <c r="BK12"/>
  <c r="BK13"/>
  <c r="BK14"/>
  <c r="BK15"/>
  <c r="BK16"/>
  <c r="BK17"/>
  <c r="BK18"/>
  <c r="BK19"/>
  <c r="BK20"/>
  <c r="BK21"/>
  <c r="BK22"/>
  <c r="BK23"/>
  <c r="BK24"/>
  <c r="BK25"/>
  <c r="BK26"/>
  <c r="BK27"/>
  <c r="BK28"/>
  <c r="BK29"/>
  <c r="BK30"/>
  <c r="BK31"/>
  <c r="BK32"/>
  <c r="BK33"/>
  <c r="BK34"/>
  <c r="BK35"/>
  <c r="BK36"/>
  <c r="BK37"/>
  <c r="BK38"/>
  <c r="BK39"/>
  <c r="BK40"/>
  <c r="BK41"/>
  <c r="BK42"/>
  <c r="BK43"/>
  <c r="BK44"/>
  <c r="BK45"/>
  <c r="BK46"/>
  <c r="BK47"/>
  <c r="BK48"/>
  <c r="BK49"/>
  <c r="BK50"/>
  <c r="BK51"/>
  <c r="BK52"/>
  <c r="BK53"/>
  <c r="BK54"/>
  <c r="BK55"/>
  <c r="BK56"/>
  <c r="BK57"/>
  <c r="BK58"/>
  <c r="BK59"/>
  <c r="BK60"/>
  <c r="BK61"/>
  <c r="BK62"/>
  <c r="BK63"/>
  <c r="BK64"/>
  <c r="BK65"/>
  <c r="BK66"/>
  <c r="BK67"/>
  <c r="BK68"/>
  <c r="BK69"/>
  <c r="BK70"/>
  <c r="BK71"/>
  <c r="BK72"/>
  <c r="BK73"/>
  <c r="BK74"/>
  <c r="BK75"/>
  <c r="BK76"/>
  <c r="BK77"/>
  <c r="BK78"/>
  <c r="BK79"/>
  <c r="BK80"/>
  <c r="BK81"/>
  <c r="BK82"/>
  <c r="BK83"/>
  <c r="BK84"/>
  <c r="BK85"/>
  <c r="BK86"/>
  <c r="BK87"/>
  <c r="BK88"/>
  <c r="BK89"/>
  <c r="BK90"/>
  <c r="BK91"/>
  <c r="BK92"/>
  <c r="BK93"/>
  <c r="BK94"/>
  <c r="BK95"/>
  <c r="BK96"/>
  <c r="BK97"/>
  <c r="BK98"/>
  <c r="BK99"/>
  <c r="BK100"/>
  <c r="BK101"/>
  <c r="BK102"/>
  <c r="BK103"/>
  <c r="BK104"/>
  <c r="BK105"/>
  <c r="BK106"/>
  <c r="BK107"/>
  <c r="BK108"/>
  <c r="BK109"/>
  <c r="BK110"/>
  <c r="BK111"/>
  <c r="BK112"/>
  <c r="BK113"/>
  <c r="BK114"/>
  <c r="BK115"/>
  <c r="BK116"/>
  <c r="BK117"/>
  <c r="BK118"/>
  <c r="BK119"/>
  <c r="BK120"/>
  <c r="BK121"/>
  <c r="BK122"/>
  <c r="BK123"/>
  <c r="BK124"/>
  <c r="BK125"/>
  <c r="BK126"/>
  <c r="BK127"/>
  <c r="BK128"/>
  <c r="BK129"/>
  <c r="BK130"/>
  <c r="BK131"/>
  <c r="BK132"/>
  <c r="BK133"/>
  <c r="BK134"/>
  <c r="BK135"/>
  <c r="BK136"/>
  <c r="BK137"/>
  <c r="BK138"/>
  <c r="BK139"/>
  <c r="BK140"/>
  <c r="BK141"/>
  <c r="BK142"/>
  <c r="W157" l="1"/>
  <c r="EV3"/>
  <c r="EV4"/>
  <c r="EV5"/>
  <c r="EV6"/>
  <c r="EV7"/>
  <c r="EV8"/>
  <c r="EV9"/>
  <c r="EV10"/>
  <c r="EV11"/>
  <c r="EV12"/>
  <c r="EV13"/>
  <c r="EV14"/>
  <c r="EV15"/>
  <c r="EV16"/>
  <c r="EV17"/>
  <c r="EV18"/>
  <c r="EV19"/>
  <c r="EV20"/>
  <c r="EV21"/>
  <c r="EV22"/>
  <c r="EV23"/>
  <c r="EV24"/>
  <c r="EV25"/>
  <c r="EV26"/>
  <c r="EV27"/>
  <c r="EV28"/>
  <c r="EV29"/>
  <c r="EV30"/>
  <c r="EV31"/>
  <c r="EV32"/>
  <c r="EV33"/>
  <c r="EV34"/>
  <c r="EV35"/>
  <c r="EV36"/>
  <c r="EV37"/>
  <c r="EV38"/>
  <c r="EV39"/>
  <c r="EV40"/>
  <c r="EV41"/>
  <c r="EV42"/>
  <c r="EV43"/>
  <c r="EV44"/>
  <c r="EV45"/>
  <c r="EV46"/>
  <c r="EV47"/>
  <c r="EV48"/>
  <c r="EV49"/>
  <c r="EV50"/>
  <c r="EV51"/>
  <c r="EV52"/>
  <c r="EV53"/>
  <c r="EV54"/>
  <c r="EV55"/>
  <c r="EV56"/>
  <c r="EV57"/>
  <c r="EV58"/>
  <c r="EV59"/>
  <c r="EV60"/>
  <c r="EV61"/>
  <c r="EV62"/>
  <c r="EV63"/>
  <c r="EV64"/>
  <c r="EV65"/>
  <c r="EV66"/>
  <c r="EV67"/>
  <c r="EV68"/>
  <c r="EV69"/>
  <c r="EV70"/>
  <c r="EV71"/>
  <c r="EV72"/>
  <c r="EV73"/>
  <c r="EV74"/>
  <c r="EV75"/>
  <c r="EV76"/>
  <c r="EV77"/>
  <c r="EV78"/>
  <c r="EV79"/>
  <c r="EV80"/>
  <c r="EV81"/>
  <c r="EV82"/>
  <c r="EV83"/>
  <c r="EV84"/>
  <c r="EV85"/>
  <c r="EV86"/>
  <c r="EV87"/>
  <c r="EV88"/>
  <c r="EV89"/>
  <c r="EV90"/>
  <c r="EV91"/>
  <c r="EV92"/>
  <c r="EV93"/>
  <c r="EV94"/>
  <c r="EV95"/>
  <c r="EV96"/>
  <c r="EV97"/>
  <c r="EV98"/>
  <c r="EV99"/>
  <c r="EV100"/>
  <c r="EV101"/>
  <c r="EV102"/>
  <c r="EV103"/>
  <c r="EV104"/>
  <c r="EV105"/>
  <c r="EV106"/>
  <c r="EV107"/>
  <c r="EV108"/>
  <c r="EV109"/>
  <c r="EV110"/>
  <c r="EV111"/>
  <c r="EV112"/>
  <c r="EV113"/>
  <c r="EV114"/>
  <c r="EV115"/>
  <c r="EV116"/>
  <c r="EV117"/>
  <c r="EV118"/>
  <c r="EV119"/>
  <c r="EV120"/>
  <c r="EV121"/>
  <c r="EV122"/>
  <c r="EV123"/>
  <c r="EV124"/>
  <c r="EV125"/>
  <c r="EV126"/>
  <c r="EV127"/>
  <c r="EV128"/>
  <c r="EV129"/>
  <c r="EV130"/>
  <c r="EV131"/>
  <c r="EV132"/>
  <c r="EV133"/>
  <c r="EV134"/>
  <c r="EV135"/>
  <c r="EV136"/>
  <c r="EV137"/>
  <c r="EV138"/>
  <c r="EV139"/>
  <c r="EV140"/>
  <c r="EV141"/>
  <c r="EV142"/>
  <c r="EV2"/>
  <c r="EN3"/>
  <c r="EN4"/>
  <c r="EN5"/>
  <c r="EN6"/>
  <c r="EN7"/>
  <c r="EN8"/>
  <c r="EN9"/>
  <c r="EN10"/>
  <c r="EN11"/>
  <c r="EN12"/>
  <c r="EN13"/>
  <c r="EN14"/>
  <c r="EN15"/>
  <c r="EN16"/>
  <c r="EN17"/>
  <c r="EN18"/>
  <c r="EN19"/>
  <c r="EN20"/>
  <c r="EN21"/>
  <c r="EN22"/>
  <c r="EN23"/>
  <c r="EN24"/>
  <c r="EN25"/>
  <c r="EN26"/>
  <c r="EN27"/>
  <c r="EN28"/>
  <c r="EN29"/>
  <c r="EN30"/>
  <c r="EN31"/>
  <c r="EN32"/>
  <c r="EN33"/>
  <c r="EN34"/>
  <c r="EN35"/>
  <c r="EN36"/>
  <c r="EN37"/>
  <c r="EN38"/>
  <c r="EN39"/>
  <c r="EN40"/>
  <c r="EN41"/>
  <c r="EN42"/>
  <c r="EN43"/>
  <c r="EN44"/>
  <c r="EN45"/>
  <c r="EN46"/>
  <c r="EN47"/>
  <c r="EN48"/>
  <c r="EN49"/>
  <c r="EN50"/>
  <c r="EN51"/>
  <c r="EN52"/>
  <c r="EN53"/>
  <c r="EN54"/>
  <c r="EN55"/>
  <c r="EN56"/>
  <c r="EN57"/>
  <c r="EN58"/>
  <c r="EN59"/>
  <c r="EN60"/>
  <c r="EN61"/>
  <c r="EN62"/>
  <c r="EN63"/>
  <c r="EN64"/>
  <c r="EN65"/>
  <c r="EN66"/>
  <c r="EN67"/>
  <c r="EN68"/>
  <c r="EN69"/>
  <c r="EN70"/>
  <c r="EN71"/>
  <c r="EN72"/>
  <c r="EN73"/>
  <c r="EN74"/>
  <c r="EN75"/>
  <c r="EN76"/>
  <c r="EN77"/>
  <c r="EN78"/>
  <c r="EN79"/>
  <c r="EN80"/>
  <c r="EN81"/>
  <c r="EN82"/>
  <c r="EN83"/>
  <c r="EN84"/>
  <c r="EN85"/>
  <c r="EN86"/>
  <c r="EN87"/>
  <c r="EN88"/>
  <c r="EN89"/>
  <c r="EN90"/>
  <c r="EN91"/>
  <c r="EN92"/>
  <c r="EN93"/>
  <c r="EN94"/>
  <c r="EN95"/>
  <c r="EN96"/>
  <c r="EN97"/>
  <c r="EN98"/>
  <c r="EN99"/>
  <c r="EN100"/>
  <c r="EN101"/>
  <c r="EN102"/>
  <c r="EN103"/>
  <c r="EN104"/>
  <c r="EN105"/>
  <c r="EN106"/>
  <c r="EN107"/>
  <c r="EN108"/>
  <c r="EN109"/>
  <c r="EN110"/>
  <c r="EN111"/>
  <c r="EN112"/>
  <c r="EN113"/>
  <c r="EN114"/>
  <c r="EN115"/>
  <c r="EN116"/>
  <c r="EN117"/>
  <c r="EN118"/>
  <c r="EN119"/>
  <c r="EN120"/>
  <c r="EN121"/>
  <c r="EN122"/>
  <c r="EN123"/>
  <c r="EN124"/>
  <c r="EN125"/>
  <c r="EN126"/>
  <c r="EN127"/>
  <c r="EN128"/>
  <c r="EN129"/>
  <c r="EN130"/>
  <c r="EN131"/>
  <c r="EN132"/>
  <c r="EN133"/>
  <c r="EN134"/>
  <c r="EN135"/>
  <c r="EN136"/>
  <c r="EN137"/>
  <c r="EN138"/>
  <c r="EN139"/>
  <c r="EN140"/>
  <c r="EN141"/>
  <c r="EN142"/>
  <c r="EO3"/>
  <c r="EO4"/>
  <c r="EO5"/>
  <c r="EO6"/>
  <c r="EO7"/>
  <c r="EO8"/>
  <c r="EO9"/>
  <c r="EO10"/>
  <c r="EO11"/>
  <c r="EO12"/>
  <c r="EO13"/>
  <c r="EO14"/>
  <c r="EO15"/>
  <c r="EO16"/>
  <c r="EO17"/>
  <c r="EO18"/>
  <c r="EO19"/>
  <c r="EO20"/>
  <c r="EO21"/>
  <c r="EO22"/>
  <c r="EO23"/>
  <c r="EO24"/>
  <c r="EO25"/>
  <c r="EO26"/>
  <c r="EO27"/>
  <c r="EO28"/>
  <c r="EO29"/>
  <c r="EO30"/>
  <c r="EO31"/>
  <c r="EO32"/>
  <c r="EO33"/>
  <c r="EO34"/>
  <c r="EO35"/>
  <c r="EO36"/>
  <c r="EO37"/>
  <c r="EO38"/>
  <c r="EO39"/>
  <c r="EO40"/>
  <c r="EO41"/>
  <c r="EO42"/>
  <c r="EO43"/>
  <c r="EO44"/>
  <c r="EO45"/>
  <c r="EO46"/>
  <c r="EO47"/>
  <c r="EO48"/>
  <c r="EO49"/>
  <c r="EO50"/>
  <c r="EO51"/>
  <c r="EO52"/>
  <c r="EO53"/>
  <c r="EO54"/>
  <c r="EO55"/>
  <c r="EO56"/>
  <c r="EO57"/>
  <c r="EO58"/>
  <c r="EO59"/>
  <c r="EO60"/>
  <c r="EO61"/>
  <c r="EO62"/>
  <c r="EO63"/>
  <c r="EO64"/>
  <c r="EO65"/>
  <c r="EO66"/>
  <c r="EO67"/>
  <c r="EO68"/>
  <c r="EO69"/>
  <c r="EO70"/>
  <c r="EO71"/>
  <c r="EO72"/>
  <c r="EO73"/>
  <c r="EO74"/>
  <c r="EO75"/>
  <c r="EO76"/>
  <c r="EO77"/>
  <c r="EO78"/>
  <c r="EO79"/>
  <c r="EO80"/>
  <c r="EO81"/>
  <c r="EO82"/>
  <c r="EO83"/>
  <c r="EO84"/>
  <c r="EO85"/>
  <c r="EO86"/>
  <c r="EO87"/>
  <c r="EO88"/>
  <c r="EO89"/>
  <c r="EO90"/>
  <c r="EO91"/>
  <c r="EO92"/>
  <c r="EO93"/>
  <c r="EO94"/>
  <c r="EO95"/>
  <c r="EO96"/>
  <c r="EO97"/>
  <c r="EO98"/>
  <c r="EO99"/>
  <c r="EO100"/>
  <c r="EO101"/>
  <c r="EO102"/>
  <c r="EO103"/>
  <c r="EO104"/>
  <c r="EO105"/>
  <c r="EO106"/>
  <c r="EO107"/>
  <c r="EO108"/>
  <c r="EO109"/>
  <c r="EO110"/>
  <c r="EO111"/>
  <c r="EO112"/>
  <c r="EO113"/>
  <c r="EO114"/>
  <c r="EO115"/>
  <c r="EO116"/>
  <c r="EO117"/>
  <c r="EO118"/>
  <c r="EO119"/>
  <c r="EO120"/>
  <c r="EO121"/>
  <c r="EO122"/>
  <c r="EO123"/>
  <c r="EO124"/>
  <c r="EO125"/>
  <c r="EO126"/>
  <c r="EO127"/>
  <c r="EO128"/>
  <c r="EO129"/>
  <c r="EO130"/>
  <c r="EO131"/>
  <c r="EO132"/>
  <c r="EO133"/>
  <c r="EO134"/>
  <c r="EO135"/>
  <c r="EO136"/>
  <c r="EO137"/>
  <c r="EO138"/>
  <c r="EO139"/>
  <c r="EO140"/>
  <c r="EO141"/>
  <c r="EO142"/>
  <c r="EP3"/>
  <c r="EP4"/>
  <c r="EP5"/>
  <c r="EP6"/>
  <c r="EP7"/>
  <c r="EP8"/>
  <c r="EP9"/>
  <c r="EP10"/>
  <c r="EP11"/>
  <c r="EP12"/>
  <c r="EP13"/>
  <c r="EP14"/>
  <c r="EP15"/>
  <c r="EP16"/>
  <c r="EP17"/>
  <c r="EP18"/>
  <c r="EP19"/>
  <c r="EP20"/>
  <c r="EP21"/>
  <c r="EP22"/>
  <c r="EP23"/>
  <c r="EP24"/>
  <c r="EP25"/>
  <c r="EP26"/>
  <c r="EP27"/>
  <c r="EP28"/>
  <c r="EP29"/>
  <c r="EP30"/>
  <c r="EP31"/>
  <c r="EP32"/>
  <c r="EP33"/>
  <c r="EP34"/>
  <c r="EP35"/>
  <c r="EP36"/>
  <c r="EP37"/>
  <c r="EP38"/>
  <c r="EP39"/>
  <c r="EP40"/>
  <c r="EP41"/>
  <c r="EP42"/>
  <c r="EP43"/>
  <c r="EP44"/>
  <c r="EP45"/>
  <c r="EP46"/>
  <c r="EP47"/>
  <c r="EP48"/>
  <c r="EP49"/>
  <c r="EP50"/>
  <c r="EP51"/>
  <c r="EP52"/>
  <c r="EP53"/>
  <c r="EP54"/>
  <c r="EP55"/>
  <c r="EP56"/>
  <c r="EP57"/>
  <c r="EP58"/>
  <c r="EP59"/>
  <c r="EP60"/>
  <c r="EP61"/>
  <c r="EP62"/>
  <c r="EP63"/>
  <c r="EP64"/>
  <c r="EP65"/>
  <c r="EP66"/>
  <c r="EP67"/>
  <c r="EP68"/>
  <c r="EP69"/>
  <c r="EP70"/>
  <c r="EP71"/>
  <c r="EP72"/>
  <c r="EP73"/>
  <c r="EP74"/>
  <c r="EP75"/>
  <c r="EP76"/>
  <c r="EP77"/>
  <c r="EP78"/>
  <c r="EP79"/>
  <c r="EP80"/>
  <c r="EP81"/>
  <c r="EP82"/>
  <c r="EP83"/>
  <c r="EP84"/>
  <c r="EP85"/>
  <c r="EP86"/>
  <c r="EP87"/>
  <c r="EP88"/>
  <c r="EP89"/>
  <c r="EP90"/>
  <c r="EP91"/>
  <c r="EP92"/>
  <c r="EP93"/>
  <c r="EP94"/>
  <c r="EP95"/>
  <c r="EP96"/>
  <c r="EP97"/>
  <c r="EP98"/>
  <c r="EP99"/>
  <c r="EP100"/>
  <c r="EP101"/>
  <c r="EP102"/>
  <c r="EP103"/>
  <c r="EP104"/>
  <c r="EP105"/>
  <c r="EP106"/>
  <c r="EP107"/>
  <c r="EP108"/>
  <c r="EP109"/>
  <c r="EP110"/>
  <c r="EP111"/>
  <c r="EP112"/>
  <c r="EP113"/>
  <c r="EP114"/>
  <c r="EP115"/>
  <c r="EP116"/>
  <c r="EP117"/>
  <c r="EP118"/>
  <c r="EP119"/>
  <c r="EP120"/>
  <c r="EP121"/>
  <c r="EP122"/>
  <c r="EP123"/>
  <c r="EP124"/>
  <c r="EP125"/>
  <c r="EP126"/>
  <c r="EP127"/>
  <c r="EP128"/>
  <c r="EP129"/>
  <c r="EP130"/>
  <c r="EP131"/>
  <c r="EP132"/>
  <c r="EP133"/>
  <c r="EP134"/>
  <c r="EP135"/>
  <c r="EP136"/>
  <c r="EP137"/>
  <c r="EP138"/>
  <c r="EP139"/>
  <c r="EP140"/>
  <c r="EP141"/>
  <c r="EP142"/>
  <c r="EQ3"/>
  <c r="EQ4"/>
  <c r="EQ5"/>
  <c r="EQ6"/>
  <c r="EQ7"/>
  <c r="EQ8"/>
  <c r="EQ9"/>
  <c r="EQ10"/>
  <c r="EQ11"/>
  <c r="EQ12"/>
  <c r="EQ13"/>
  <c r="EQ14"/>
  <c r="EQ15"/>
  <c r="EQ16"/>
  <c r="EQ17"/>
  <c r="EQ18"/>
  <c r="EQ19"/>
  <c r="EQ20"/>
  <c r="EQ21"/>
  <c r="EQ22"/>
  <c r="EQ23"/>
  <c r="EQ24"/>
  <c r="EQ25"/>
  <c r="EQ26"/>
  <c r="EQ27"/>
  <c r="EQ28"/>
  <c r="EQ29"/>
  <c r="EQ30"/>
  <c r="EQ31"/>
  <c r="EQ32"/>
  <c r="EQ33"/>
  <c r="EQ34"/>
  <c r="EQ35"/>
  <c r="EQ36"/>
  <c r="EQ37"/>
  <c r="EQ38"/>
  <c r="EQ39"/>
  <c r="EQ40"/>
  <c r="EQ41"/>
  <c r="EQ42"/>
  <c r="EQ43"/>
  <c r="EQ44"/>
  <c r="EQ45"/>
  <c r="EQ46"/>
  <c r="EQ47"/>
  <c r="EQ48"/>
  <c r="EQ49"/>
  <c r="EQ50"/>
  <c r="EQ51"/>
  <c r="EQ52"/>
  <c r="EQ53"/>
  <c r="EQ54"/>
  <c r="EQ55"/>
  <c r="EQ56"/>
  <c r="EQ57"/>
  <c r="EQ58"/>
  <c r="EQ59"/>
  <c r="EQ60"/>
  <c r="EQ61"/>
  <c r="EQ62"/>
  <c r="EQ63"/>
  <c r="EQ64"/>
  <c r="EQ65"/>
  <c r="EQ66"/>
  <c r="EQ67"/>
  <c r="EQ68"/>
  <c r="EQ69"/>
  <c r="EQ70"/>
  <c r="EQ71"/>
  <c r="EQ72"/>
  <c r="EQ73"/>
  <c r="EQ74"/>
  <c r="EQ75"/>
  <c r="EQ76"/>
  <c r="EQ77"/>
  <c r="EQ78"/>
  <c r="EQ79"/>
  <c r="EQ80"/>
  <c r="EQ81"/>
  <c r="EQ82"/>
  <c r="EQ83"/>
  <c r="EQ84"/>
  <c r="EQ85"/>
  <c r="EQ86"/>
  <c r="EQ87"/>
  <c r="EQ88"/>
  <c r="EQ89"/>
  <c r="EQ90"/>
  <c r="EQ91"/>
  <c r="EQ92"/>
  <c r="EQ93"/>
  <c r="EQ94"/>
  <c r="EQ95"/>
  <c r="EQ96"/>
  <c r="EQ97"/>
  <c r="EQ98"/>
  <c r="EQ99"/>
  <c r="EQ100"/>
  <c r="EQ101"/>
  <c r="EQ102"/>
  <c r="EQ103"/>
  <c r="EQ104"/>
  <c r="EQ105"/>
  <c r="EQ106"/>
  <c r="EQ107"/>
  <c r="EQ108"/>
  <c r="EQ109"/>
  <c r="EQ110"/>
  <c r="EQ111"/>
  <c r="EQ112"/>
  <c r="EQ113"/>
  <c r="EQ114"/>
  <c r="EQ115"/>
  <c r="EQ116"/>
  <c r="EQ117"/>
  <c r="EQ118"/>
  <c r="EQ119"/>
  <c r="EQ120"/>
  <c r="EQ121"/>
  <c r="EQ122"/>
  <c r="EQ123"/>
  <c r="EQ124"/>
  <c r="EQ125"/>
  <c r="EQ126"/>
  <c r="EQ127"/>
  <c r="EQ128"/>
  <c r="EQ129"/>
  <c r="EQ130"/>
  <c r="EQ131"/>
  <c r="EQ132"/>
  <c r="EQ133"/>
  <c r="EQ134"/>
  <c r="EQ135"/>
  <c r="EQ136"/>
  <c r="EQ137"/>
  <c r="EQ138"/>
  <c r="EQ139"/>
  <c r="EQ140"/>
  <c r="EQ141"/>
  <c r="EQ142"/>
  <c r="ER3"/>
  <c r="ER4"/>
  <c r="ER5"/>
  <c r="ER6"/>
  <c r="ER7"/>
  <c r="ER8"/>
  <c r="ER9"/>
  <c r="ER10"/>
  <c r="ER11"/>
  <c r="ER12"/>
  <c r="ER13"/>
  <c r="ER14"/>
  <c r="ER15"/>
  <c r="ER16"/>
  <c r="ER17"/>
  <c r="ER18"/>
  <c r="ER19"/>
  <c r="ER20"/>
  <c r="ER21"/>
  <c r="ER22"/>
  <c r="ER23"/>
  <c r="ER24"/>
  <c r="ER25"/>
  <c r="ER26"/>
  <c r="ER27"/>
  <c r="ER28"/>
  <c r="ER29"/>
  <c r="ER30"/>
  <c r="ER31"/>
  <c r="ER32"/>
  <c r="ER33"/>
  <c r="ER34"/>
  <c r="ER35"/>
  <c r="ER36"/>
  <c r="ER37"/>
  <c r="ER38"/>
  <c r="ER39"/>
  <c r="ER40"/>
  <c r="ER41"/>
  <c r="ER42"/>
  <c r="ER43"/>
  <c r="ER44"/>
  <c r="ER45"/>
  <c r="ER46"/>
  <c r="ER47"/>
  <c r="ER48"/>
  <c r="ER49"/>
  <c r="ER50"/>
  <c r="ER51"/>
  <c r="ER52"/>
  <c r="ER53"/>
  <c r="ER54"/>
  <c r="ER55"/>
  <c r="ER56"/>
  <c r="ER57"/>
  <c r="ER58"/>
  <c r="ER59"/>
  <c r="ER60"/>
  <c r="ER61"/>
  <c r="ER62"/>
  <c r="ER63"/>
  <c r="ER64"/>
  <c r="ER65"/>
  <c r="ER66"/>
  <c r="ER67"/>
  <c r="ER68"/>
  <c r="ER69"/>
  <c r="ER70"/>
  <c r="ER71"/>
  <c r="ER72"/>
  <c r="ER73"/>
  <c r="ER74"/>
  <c r="ER75"/>
  <c r="ER76"/>
  <c r="ER77"/>
  <c r="ER78"/>
  <c r="ER79"/>
  <c r="ER80"/>
  <c r="ER81"/>
  <c r="ER82"/>
  <c r="ER83"/>
  <c r="ER84"/>
  <c r="ER85"/>
  <c r="ER86"/>
  <c r="ER87"/>
  <c r="ER88"/>
  <c r="ER89"/>
  <c r="ER90"/>
  <c r="ER91"/>
  <c r="ER92"/>
  <c r="ER93"/>
  <c r="ER94"/>
  <c r="ER95"/>
  <c r="ER96"/>
  <c r="ER97"/>
  <c r="ER98"/>
  <c r="ER99"/>
  <c r="ER100"/>
  <c r="ER101"/>
  <c r="ER102"/>
  <c r="ER103"/>
  <c r="ER104"/>
  <c r="ER105"/>
  <c r="ER106"/>
  <c r="ER107"/>
  <c r="ER108"/>
  <c r="ER109"/>
  <c r="ER110"/>
  <c r="ER111"/>
  <c r="ER112"/>
  <c r="ER113"/>
  <c r="ER114"/>
  <c r="ER115"/>
  <c r="ER116"/>
  <c r="ER117"/>
  <c r="ER118"/>
  <c r="ER119"/>
  <c r="ER120"/>
  <c r="ER121"/>
  <c r="ER122"/>
  <c r="ER123"/>
  <c r="ER124"/>
  <c r="ER125"/>
  <c r="ER126"/>
  <c r="ER127"/>
  <c r="ER128"/>
  <c r="ER129"/>
  <c r="ER130"/>
  <c r="ER131"/>
  <c r="ER132"/>
  <c r="ER133"/>
  <c r="ER134"/>
  <c r="ER135"/>
  <c r="ER136"/>
  <c r="ER137"/>
  <c r="ER138"/>
  <c r="ER139"/>
  <c r="ER140"/>
  <c r="ER141"/>
  <c r="ER142"/>
  <c r="ES3"/>
  <c r="ES4"/>
  <c r="ES5"/>
  <c r="ES6"/>
  <c r="ES7"/>
  <c r="ES8"/>
  <c r="ES9"/>
  <c r="ES10"/>
  <c r="ES11"/>
  <c r="ES12"/>
  <c r="ES13"/>
  <c r="ES14"/>
  <c r="ES15"/>
  <c r="ES16"/>
  <c r="ES17"/>
  <c r="ES18"/>
  <c r="ES19"/>
  <c r="ES20"/>
  <c r="ES21"/>
  <c r="ES22"/>
  <c r="ES23"/>
  <c r="ES24"/>
  <c r="ES25"/>
  <c r="ES26"/>
  <c r="ES27"/>
  <c r="ES28"/>
  <c r="ES29"/>
  <c r="ES30"/>
  <c r="ES31"/>
  <c r="ES32"/>
  <c r="ES33"/>
  <c r="ES34"/>
  <c r="ES35"/>
  <c r="ES36"/>
  <c r="ES37"/>
  <c r="ES38"/>
  <c r="ES39"/>
  <c r="ES40"/>
  <c r="ES41"/>
  <c r="ES42"/>
  <c r="ES43"/>
  <c r="ES44"/>
  <c r="ES45"/>
  <c r="ES46"/>
  <c r="ES47"/>
  <c r="ES48"/>
  <c r="ES49"/>
  <c r="ES50"/>
  <c r="ES51"/>
  <c r="ES52"/>
  <c r="ES53"/>
  <c r="ES54"/>
  <c r="ES55"/>
  <c r="ES56"/>
  <c r="ES57"/>
  <c r="ES58"/>
  <c r="ES59"/>
  <c r="ES60"/>
  <c r="ES61"/>
  <c r="ES62"/>
  <c r="ES63"/>
  <c r="ES64"/>
  <c r="ES65"/>
  <c r="ES66"/>
  <c r="ES67"/>
  <c r="ES68"/>
  <c r="ES69"/>
  <c r="ES70"/>
  <c r="ES71"/>
  <c r="ES72"/>
  <c r="ES73"/>
  <c r="ES74"/>
  <c r="ES75"/>
  <c r="ES76"/>
  <c r="ES77"/>
  <c r="ES78"/>
  <c r="ES79"/>
  <c r="ES80"/>
  <c r="ES81"/>
  <c r="ES82"/>
  <c r="ES83"/>
  <c r="ES84"/>
  <c r="ES85"/>
  <c r="ES86"/>
  <c r="ES87"/>
  <c r="ES88"/>
  <c r="ES89"/>
  <c r="ES90"/>
  <c r="ES91"/>
  <c r="ES92"/>
  <c r="ES93"/>
  <c r="ES94"/>
  <c r="ES95"/>
  <c r="ES96"/>
  <c r="ES97"/>
  <c r="ES98"/>
  <c r="ES99"/>
  <c r="ES100"/>
  <c r="ES101"/>
  <c r="ES102"/>
  <c r="ES103"/>
  <c r="ES104"/>
  <c r="ES105"/>
  <c r="ES106"/>
  <c r="ES107"/>
  <c r="ES108"/>
  <c r="ES109"/>
  <c r="ES110"/>
  <c r="ES111"/>
  <c r="ES112"/>
  <c r="ES113"/>
  <c r="ES114"/>
  <c r="ES115"/>
  <c r="ES116"/>
  <c r="ES117"/>
  <c r="ES118"/>
  <c r="ES119"/>
  <c r="ES120"/>
  <c r="ES121"/>
  <c r="ES122"/>
  <c r="ES123"/>
  <c r="ES124"/>
  <c r="ES125"/>
  <c r="ES126"/>
  <c r="ES127"/>
  <c r="ES128"/>
  <c r="ES129"/>
  <c r="ES130"/>
  <c r="ES131"/>
  <c r="ES132"/>
  <c r="ES133"/>
  <c r="ES134"/>
  <c r="ES135"/>
  <c r="ES136"/>
  <c r="ES137"/>
  <c r="ES138"/>
  <c r="ES139"/>
  <c r="ES140"/>
  <c r="ES141"/>
  <c r="ES142"/>
  <c r="ET3"/>
  <c r="ET4"/>
  <c r="ET5"/>
  <c r="ET6"/>
  <c r="ET7"/>
  <c r="ET8"/>
  <c r="ET9"/>
  <c r="ET10"/>
  <c r="ET11"/>
  <c r="ET12"/>
  <c r="ET13"/>
  <c r="ET14"/>
  <c r="ET15"/>
  <c r="ET16"/>
  <c r="ET17"/>
  <c r="ET18"/>
  <c r="ET19"/>
  <c r="ET20"/>
  <c r="ET21"/>
  <c r="ET22"/>
  <c r="ET23"/>
  <c r="ET24"/>
  <c r="ET25"/>
  <c r="ET26"/>
  <c r="ET27"/>
  <c r="ET28"/>
  <c r="ET29"/>
  <c r="ET30"/>
  <c r="ET31"/>
  <c r="ET32"/>
  <c r="ET33"/>
  <c r="ET34"/>
  <c r="ET35"/>
  <c r="ET36"/>
  <c r="ET37"/>
  <c r="ET38"/>
  <c r="ET39"/>
  <c r="ET40"/>
  <c r="ET41"/>
  <c r="ET42"/>
  <c r="ET43"/>
  <c r="ET44"/>
  <c r="ET45"/>
  <c r="ET46"/>
  <c r="ET47"/>
  <c r="ET48"/>
  <c r="ET49"/>
  <c r="ET50"/>
  <c r="ET51"/>
  <c r="ET52"/>
  <c r="ET53"/>
  <c r="ET54"/>
  <c r="ET55"/>
  <c r="ET56"/>
  <c r="ET57"/>
  <c r="ET58"/>
  <c r="ET59"/>
  <c r="ET60"/>
  <c r="ET61"/>
  <c r="ET62"/>
  <c r="ET63"/>
  <c r="ET64"/>
  <c r="ET65"/>
  <c r="ET66"/>
  <c r="ET67"/>
  <c r="ET68"/>
  <c r="ET69"/>
  <c r="ET70"/>
  <c r="ET71"/>
  <c r="ET72"/>
  <c r="ET73"/>
  <c r="ET74"/>
  <c r="ET75"/>
  <c r="ET76"/>
  <c r="ET77"/>
  <c r="ET78"/>
  <c r="ET79"/>
  <c r="ET80"/>
  <c r="ET81"/>
  <c r="ET82"/>
  <c r="ET83"/>
  <c r="ET84"/>
  <c r="ET85"/>
  <c r="ET86"/>
  <c r="ET87"/>
  <c r="ET88"/>
  <c r="ET89"/>
  <c r="ET90"/>
  <c r="ET91"/>
  <c r="ET92"/>
  <c r="ET93"/>
  <c r="ET94"/>
  <c r="ET95"/>
  <c r="ET96"/>
  <c r="ET97"/>
  <c r="ET98"/>
  <c r="ET99"/>
  <c r="ET100"/>
  <c r="ET101"/>
  <c r="ET102"/>
  <c r="ET103"/>
  <c r="ET104"/>
  <c r="ET105"/>
  <c r="ET106"/>
  <c r="ET107"/>
  <c r="ET108"/>
  <c r="ET109"/>
  <c r="ET110"/>
  <c r="ET111"/>
  <c r="ET112"/>
  <c r="ET113"/>
  <c r="ET114"/>
  <c r="ET115"/>
  <c r="ET116"/>
  <c r="ET117"/>
  <c r="ET118"/>
  <c r="ET119"/>
  <c r="ET120"/>
  <c r="ET121"/>
  <c r="ET122"/>
  <c r="ET123"/>
  <c r="ET124"/>
  <c r="ET125"/>
  <c r="ET126"/>
  <c r="ET127"/>
  <c r="ET128"/>
  <c r="ET129"/>
  <c r="ET130"/>
  <c r="ET131"/>
  <c r="ET132"/>
  <c r="ET133"/>
  <c r="ET134"/>
  <c r="ET135"/>
  <c r="ET136"/>
  <c r="ET137"/>
  <c r="ET138"/>
  <c r="ET139"/>
  <c r="ET140"/>
  <c r="ET141"/>
  <c r="ET142"/>
  <c r="EU3"/>
  <c r="EU4"/>
  <c r="EU5"/>
  <c r="EU6"/>
  <c r="EU7"/>
  <c r="EU8"/>
  <c r="EU9"/>
  <c r="EU10"/>
  <c r="EU11"/>
  <c r="EU12"/>
  <c r="EU13"/>
  <c r="EU14"/>
  <c r="EU15"/>
  <c r="EU16"/>
  <c r="EU17"/>
  <c r="EU18"/>
  <c r="EU19"/>
  <c r="EU20"/>
  <c r="EU21"/>
  <c r="EU22"/>
  <c r="EU23"/>
  <c r="EU24"/>
  <c r="EU25"/>
  <c r="EU26"/>
  <c r="EU27"/>
  <c r="EU28"/>
  <c r="EU29"/>
  <c r="EU30"/>
  <c r="EU31"/>
  <c r="EU32"/>
  <c r="EU33"/>
  <c r="EU34"/>
  <c r="EU35"/>
  <c r="EU36"/>
  <c r="EU37"/>
  <c r="EU38"/>
  <c r="EU39"/>
  <c r="EU40"/>
  <c r="EU41"/>
  <c r="EU42"/>
  <c r="EU43"/>
  <c r="EU44"/>
  <c r="EU45"/>
  <c r="EU46"/>
  <c r="EU47"/>
  <c r="EU48"/>
  <c r="EU49"/>
  <c r="EU50"/>
  <c r="EU51"/>
  <c r="EU52"/>
  <c r="EU53"/>
  <c r="EU54"/>
  <c r="EU55"/>
  <c r="EU56"/>
  <c r="EU57"/>
  <c r="EU58"/>
  <c r="EU59"/>
  <c r="EU60"/>
  <c r="EU61"/>
  <c r="EU62"/>
  <c r="EU63"/>
  <c r="EU64"/>
  <c r="EU65"/>
  <c r="EU66"/>
  <c r="EU67"/>
  <c r="EU68"/>
  <c r="EU69"/>
  <c r="EU70"/>
  <c r="EU71"/>
  <c r="EU72"/>
  <c r="EU73"/>
  <c r="EU74"/>
  <c r="EU75"/>
  <c r="EU76"/>
  <c r="EU77"/>
  <c r="EU78"/>
  <c r="EU79"/>
  <c r="EU80"/>
  <c r="EU81"/>
  <c r="EU82"/>
  <c r="EU83"/>
  <c r="EU84"/>
  <c r="EU85"/>
  <c r="EU86"/>
  <c r="EU87"/>
  <c r="EU88"/>
  <c r="EU89"/>
  <c r="EU90"/>
  <c r="EU91"/>
  <c r="EU92"/>
  <c r="EU93"/>
  <c r="EU94"/>
  <c r="EU95"/>
  <c r="EU96"/>
  <c r="EU97"/>
  <c r="EU98"/>
  <c r="EU99"/>
  <c r="EU100"/>
  <c r="EU101"/>
  <c r="EU102"/>
  <c r="EU103"/>
  <c r="EU104"/>
  <c r="EU105"/>
  <c r="EU106"/>
  <c r="EU107"/>
  <c r="EU108"/>
  <c r="EU109"/>
  <c r="EU110"/>
  <c r="EU111"/>
  <c r="EU112"/>
  <c r="EU113"/>
  <c r="EU114"/>
  <c r="EU115"/>
  <c r="EU116"/>
  <c r="EU117"/>
  <c r="EU118"/>
  <c r="EU119"/>
  <c r="EU120"/>
  <c r="EU121"/>
  <c r="EU122"/>
  <c r="EU123"/>
  <c r="EU124"/>
  <c r="EU125"/>
  <c r="EU126"/>
  <c r="EU127"/>
  <c r="EU128"/>
  <c r="EU129"/>
  <c r="EU130"/>
  <c r="EU131"/>
  <c r="EU132"/>
  <c r="EU133"/>
  <c r="EU134"/>
  <c r="EU135"/>
  <c r="EU136"/>
  <c r="EU137"/>
  <c r="EU138"/>
  <c r="EU139"/>
  <c r="EU140"/>
  <c r="EU141"/>
  <c r="EU142"/>
  <c r="EU2"/>
  <c r="ET2"/>
  <c r="ES2"/>
  <c r="ER2"/>
  <c r="EQ2"/>
  <c r="EP2"/>
  <c r="EO2"/>
  <c r="EN2"/>
  <c r="EM2"/>
  <c r="EM5"/>
  <c r="EM6"/>
  <c r="EM7"/>
  <c r="EM8"/>
  <c r="EM9"/>
  <c r="EM10"/>
  <c r="EM11"/>
  <c r="EM12"/>
  <c r="EM13"/>
  <c r="EM14"/>
  <c r="EM15"/>
  <c r="EM16"/>
  <c r="EM17"/>
  <c r="EM18"/>
  <c r="EM19"/>
  <c r="EM20"/>
  <c r="EM21"/>
  <c r="EM22"/>
  <c r="EM23"/>
  <c r="EM24"/>
  <c r="EM25"/>
  <c r="EM26"/>
  <c r="EM27"/>
  <c r="EM28"/>
  <c r="EM29"/>
  <c r="EM30"/>
  <c r="EM31"/>
  <c r="EM32"/>
  <c r="EM33"/>
  <c r="EM34"/>
  <c r="EM35"/>
  <c r="EM36"/>
  <c r="EM37"/>
  <c r="EM38"/>
  <c r="EM39"/>
  <c r="EM40"/>
  <c r="EM41"/>
  <c r="EM42"/>
  <c r="EM43"/>
  <c r="EM44"/>
  <c r="EM45"/>
  <c r="EM46"/>
  <c r="EM47"/>
  <c r="EM48"/>
  <c r="EM49"/>
  <c r="EM50"/>
  <c r="EM51"/>
  <c r="EM52"/>
  <c r="EM53"/>
  <c r="EM54"/>
  <c r="EM55"/>
  <c r="EM56"/>
  <c r="EM57"/>
  <c r="EM58"/>
  <c r="EM59"/>
  <c r="EM60"/>
  <c r="EM61"/>
  <c r="EM62"/>
  <c r="EM63"/>
  <c r="EM64"/>
  <c r="EM65"/>
  <c r="EM66"/>
  <c r="EM67"/>
  <c r="EM68"/>
  <c r="EM69"/>
  <c r="EM70"/>
  <c r="EM71"/>
  <c r="EM72"/>
  <c r="EM73"/>
  <c r="EM74"/>
  <c r="EM75"/>
  <c r="EM76"/>
  <c r="EM77"/>
  <c r="EM78"/>
  <c r="EM79"/>
  <c r="EM80"/>
  <c r="EM81"/>
  <c r="EM82"/>
  <c r="EM83"/>
  <c r="EM84"/>
  <c r="EM85"/>
  <c r="EM86"/>
  <c r="EM87"/>
  <c r="EM88"/>
  <c r="EM89"/>
  <c r="EM90"/>
  <c r="EM91"/>
  <c r="EM92"/>
  <c r="EM93"/>
  <c r="EM94"/>
  <c r="EM95"/>
  <c r="EM96"/>
  <c r="EM97"/>
  <c r="EM98"/>
  <c r="EM99"/>
  <c r="EM100"/>
  <c r="EM101"/>
  <c r="EM102"/>
  <c r="EM103"/>
  <c r="EM104"/>
  <c r="EM105"/>
  <c r="EM106"/>
  <c r="EM107"/>
  <c r="EM108"/>
  <c r="EM109"/>
  <c r="EM110"/>
  <c r="EM111"/>
  <c r="EM112"/>
  <c r="EM113"/>
  <c r="EM114"/>
  <c r="EM115"/>
  <c r="EM116"/>
  <c r="EM117"/>
  <c r="EM118"/>
  <c r="EM119"/>
  <c r="EM120"/>
  <c r="EM121"/>
  <c r="EM122"/>
  <c r="EM123"/>
  <c r="EM124"/>
  <c r="EM125"/>
  <c r="EM126"/>
  <c r="EM127"/>
  <c r="EM128"/>
  <c r="EM129"/>
  <c r="EM130"/>
  <c r="EM131"/>
  <c r="EM132"/>
  <c r="EM133"/>
  <c r="EM134"/>
  <c r="EM135"/>
  <c r="EM136"/>
  <c r="EM137"/>
  <c r="EM138"/>
  <c r="EM139"/>
  <c r="EM140"/>
  <c r="EM141"/>
  <c r="EM142"/>
  <c r="EM3"/>
  <c r="EM4"/>
  <c r="AS4"/>
  <c r="AS5"/>
  <c r="AS6"/>
  <c r="AS7"/>
  <c r="AS8"/>
  <c r="AS9"/>
  <c r="AS10"/>
  <c r="AS11"/>
  <c r="AS12"/>
  <c r="AS13"/>
  <c r="AS14"/>
  <c r="AS15"/>
  <c r="AS16"/>
  <c r="AS17"/>
  <c r="AS18"/>
  <c r="AS19"/>
  <c r="AS20"/>
  <c r="AS21"/>
  <c r="AS22"/>
  <c r="AS23"/>
  <c r="AS24"/>
  <c r="AS25"/>
  <c r="AS26"/>
  <c r="AS27"/>
  <c r="AS28"/>
  <c r="AS29"/>
  <c r="AS30"/>
  <c r="AS31"/>
  <c r="AS32"/>
  <c r="AS33"/>
  <c r="AS34"/>
  <c r="AS35"/>
  <c r="AS36"/>
  <c r="AS37"/>
  <c r="AS38"/>
  <c r="AS39"/>
  <c r="AS40"/>
  <c r="AS41"/>
  <c r="AS42"/>
  <c r="AS43"/>
  <c r="AS44"/>
  <c r="AS45"/>
  <c r="AS46"/>
  <c r="AS47"/>
  <c r="AS48"/>
  <c r="AS49"/>
  <c r="AS50"/>
  <c r="AS51"/>
  <c r="AS52"/>
  <c r="AS53"/>
  <c r="AS54"/>
  <c r="AS55"/>
  <c r="AS56"/>
  <c r="AS57"/>
  <c r="AS58"/>
  <c r="AS59"/>
  <c r="AS60"/>
  <c r="AS61"/>
  <c r="AS62"/>
  <c r="AS63"/>
  <c r="AS64"/>
  <c r="AS65"/>
  <c r="AS66"/>
  <c r="AS67"/>
  <c r="AS68"/>
  <c r="AS69"/>
  <c r="AS70"/>
  <c r="AS71"/>
  <c r="AS72"/>
  <c r="AS73"/>
  <c r="AS74"/>
  <c r="AS75"/>
  <c r="AS76"/>
  <c r="AS77"/>
  <c r="AS78"/>
  <c r="AS79"/>
  <c r="AS80"/>
  <c r="AS81"/>
  <c r="AS82"/>
  <c r="AS83"/>
  <c r="AS84"/>
  <c r="AS85"/>
  <c r="AS86"/>
  <c r="AS87"/>
  <c r="AS88"/>
  <c r="AS89"/>
  <c r="AS90"/>
  <c r="AS91"/>
  <c r="AS92"/>
  <c r="AS93"/>
  <c r="AS94"/>
  <c r="AS95"/>
  <c r="AS96"/>
  <c r="AS97"/>
  <c r="AS98"/>
  <c r="AS99"/>
  <c r="AS100"/>
  <c r="AS101"/>
  <c r="AS102"/>
  <c r="AS103"/>
  <c r="AS104"/>
  <c r="AS105"/>
  <c r="AS106"/>
  <c r="AS107"/>
  <c r="AS108"/>
  <c r="AS109"/>
  <c r="AS110"/>
  <c r="AS111"/>
  <c r="AS112"/>
  <c r="AS113"/>
  <c r="AS114"/>
  <c r="AS115"/>
  <c r="AS116"/>
  <c r="AS117"/>
  <c r="AS118"/>
  <c r="AS119"/>
  <c r="AS120"/>
  <c r="AS121"/>
  <c r="AS122"/>
  <c r="AS123"/>
  <c r="AS124"/>
  <c r="AS125"/>
  <c r="AS126"/>
  <c r="AS127"/>
  <c r="AS128"/>
  <c r="AS129"/>
  <c r="AS130"/>
  <c r="AS131"/>
  <c r="AS132"/>
  <c r="AS133"/>
  <c r="AS134"/>
  <c r="AS135"/>
  <c r="AS136"/>
  <c r="AS137"/>
  <c r="AS138"/>
  <c r="AS139"/>
  <c r="AS140"/>
  <c r="AS141"/>
  <c r="AS142"/>
  <c r="AS3"/>
  <c r="AS2"/>
  <c r="AR2"/>
  <c r="AR3"/>
  <c r="AT3" s="1"/>
  <c r="AR4"/>
  <c r="AT4" s="1"/>
  <c r="AR5"/>
  <c r="AT5" s="1"/>
  <c r="AR6"/>
  <c r="AT6" s="1"/>
  <c r="AR7"/>
  <c r="AT7" s="1"/>
  <c r="AR8"/>
  <c r="AT8" s="1"/>
  <c r="AR9"/>
  <c r="AT9" s="1"/>
  <c r="AR10"/>
  <c r="AT10" s="1"/>
  <c r="AR11"/>
  <c r="AT11" s="1"/>
  <c r="AR12"/>
  <c r="AT12" s="1"/>
  <c r="AR13"/>
  <c r="AT13" s="1"/>
  <c r="AR14"/>
  <c r="AT14" s="1"/>
  <c r="AR15"/>
  <c r="AT15" s="1"/>
  <c r="AR16"/>
  <c r="AT16" s="1"/>
  <c r="AR17"/>
  <c r="AT17" s="1"/>
  <c r="AR18"/>
  <c r="AT18" s="1"/>
  <c r="AR19"/>
  <c r="AT19" s="1"/>
  <c r="AR20"/>
  <c r="AT20" s="1"/>
  <c r="AR21"/>
  <c r="AT21" s="1"/>
  <c r="AR22"/>
  <c r="AT22" s="1"/>
  <c r="AR23"/>
  <c r="AT23" s="1"/>
  <c r="AR24"/>
  <c r="AT24" s="1"/>
  <c r="AR25"/>
  <c r="AT25" s="1"/>
  <c r="AR26"/>
  <c r="AT26" s="1"/>
  <c r="AR27"/>
  <c r="AT27" s="1"/>
  <c r="AR28"/>
  <c r="AT28" s="1"/>
  <c r="AR29"/>
  <c r="AT29" s="1"/>
  <c r="AR30"/>
  <c r="AT30" s="1"/>
  <c r="AR31"/>
  <c r="AT31" s="1"/>
  <c r="AR32"/>
  <c r="AT32" s="1"/>
  <c r="AR33"/>
  <c r="AT33" s="1"/>
  <c r="AR34"/>
  <c r="AT34" s="1"/>
  <c r="AR35"/>
  <c r="AT35" s="1"/>
  <c r="AR36"/>
  <c r="AT36" s="1"/>
  <c r="AR37"/>
  <c r="AT37" s="1"/>
  <c r="AR38"/>
  <c r="AT38" s="1"/>
  <c r="AR39"/>
  <c r="AT39" s="1"/>
  <c r="AR40"/>
  <c r="AT40" s="1"/>
  <c r="AR41"/>
  <c r="AT41" s="1"/>
  <c r="AR42"/>
  <c r="AT42" s="1"/>
  <c r="AR43"/>
  <c r="AT43" s="1"/>
  <c r="AR44"/>
  <c r="AT44" s="1"/>
  <c r="AR45"/>
  <c r="AT45" s="1"/>
  <c r="AR46"/>
  <c r="AT46" s="1"/>
  <c r="AR47"/>
  <c r="AT47" s="1"/>
  <c r="AR48"/>
  <c r="AT48" s="1"/>
  <c r="AR49"/>
  <c r="AT49" s="1"/>
  <c r="AR50"/>
  <c r="AT50" s="1"/>
  <c r="AR51"/>
  <c r="AT51" s="1"/>
  <c r="AR52"/>
  <c r="AT52" s="1"/>
  <c r="AR53"/>
  <c r="AT53" s="1"/>
  <c r="AR54"/>
  <c r="AT54" s="1"/>
  <c r="AR55"/>
  <c r="AT55" s="1"/>
  <c r="AR56"/>
  <c r="AT56" s="1"/>
  <c r="AR57"/>
  <c r="AT57" s="1"/>
  <c r="AR58"/>
  <c r="AT58" s="1"/>
  <c r="AR59"/>
  <c r="AT59" s="1"/>
  <c r="AR60"/>
  <c r="AT60" s="1"/>
  <c r="AR61"/>
  <c r="AT61" s="1"/>
  <c r="AR62"/>
  <c r="AT62" s="1"/>
  <c r="AR63"/>
  <c r="AT63" s="1"/>
  <c r="AR64"/>
  <c r="AT64" s="1"/>
  <c r="AR65"/>
  <c r="AT65" s="1"/>
  <c r="AR66"/>
  <c r="AT66" s="1"/>
  <c r="AR67"/>
  <c r="AT67" s="1"/>
  <c r="AR68"/>
  <c r="AT68" s="1"/>
  <c r="AR69"/>
  <c r="AT69" s="1"/>
  <c r="AR70"/>
  <c r="AT70" s="1"/>
  <c r="AR71"/>
  <c r="AT71" s="1"/>
  <c r="AR72"/>
  <c r="AT72" s="1"/>
  <c r="AR73"/>
  <c r="AT73" s="1"/>
  <c r="AR74"/>
  <c r="AT74" s="1"/>
  <c r="AR75"/>
  <c r="AT75" s="1"/>
  <c r="AR76"/>
  <c r="AT76" s="1"/>
  <c r="AR77"/>
  <c r="AT77" s="1"/>
  <c r="AR78"/>
  <c r="AT78" s="1"/>
  <c r="AR79"/>
  <c r="AT79" s="1"/>
  <c r="AR80"/>
  <c r="AT80" s="1"/>
  <c r="AR81"/>
  <c r="AT81" s="1"/>
  <c r="AR82"/>
  <c r="AT82" s="1"/>
  <c r="AR83"/>
  <c r="AT83" s="1"/>
  <c r="AR84"/>
  <c r="AT84" s="1"/>
  <c r="AR85"/>
  <c r="AT85" s="1"/>
  <c r="AR86"/>
  <c r="AT86" s="1"/>
  <c r="AR87"/>
  <c r="AT87" s="1"/>
  <c r="AR88"/>
  <c r="AT88" s="1"/>
  <c r="AR89"/>
  <c r="AT89" s="1"/>
  <c r="AR90"/>
  <c r="AT90" s="1"/>
  <c r="AR91"/>
  <c r="AT91" s="1"/>
  <c r="AR92"/>
  <c r="AT92" s="1"/>
  <c r="AR93"/>
  <c r="AT93" s="1"/>
  <c r="AR94"/>
  <c r="AT94" s="1"/>
  <c r="AR95"/>
  <c r="AT95" s="1"/>
  <c r="AR96"/>
  <c r="AT96" s="1"/>
  <c r="AR97"/>
  <c r="AT97" s="1"/>
  <c r="AR98"/>
  <c r="AT98" s="1"/>
  <c r="AR99"/>
  <c r="AT99" s="1"/>
  <c r="AR100"/>
  <c r="AT100" s="1"/>
  <c r="AR101"/>
  <c r="AT101" s="1"/>
  <c r="AR102"/>
  <c r="AT102" s="1"/>
  <c r="AR103"/>
  <c r="AT103" s="1"/>
  <c r="AR104"/>
  <c r="AT104" s="1"/>
  <c r="AR105"/>
  <c r="AT105" s="1"/>
  <c r="AR106"/>
  <c r="AT106" s="1"/>
  <c r="AR107"/>
  <c r="AT107" s="1"/>
  <c r="AR108"/>
  <c r="AT108" s="1"/>
  <c r="AR109"/>
  <c r="AT109" s="1"/>
  <c r="AR110"/>
  <c r="AT110" s="1"/>
  <c r="AR111"/>
  <c r="AT111" s="1"/>
  <c r="AR112"/>
  <c r="AT112" s="1"/>
  <c r="AR113"/>
  <c r="AT113" s="1"/>
  <c r="AR114"/>
  <c r="AT114" s="1"/>
  <c r="AR115"/>
  <c r="AT115" s="1"/>
  <c r="AR116"/>
  <c r="AT116" s="1"/>
  <c r="AR117"/>
  <c r="AT117" s="1"/>
  <c r="AR118"/>
  <c r="AT118" s="1"/>
  <c r="AR119"/>
  <c r="AT119" s="1"/>
  <c r="AR120"/>
  <c r="AT120" s="1"/>
  <c r="AR121"/>
  <c r="AT121" s="1"/>
  <c r="AR122"/>
  <c r="AT122" s="1"/>
  <c r="AR123"/>
  <c r="AT123" s="1"/>
  <c r="AR124"/>
  <c r="AT124" s="1"/>
  <c r="AR125"/>
  <c r="AT125" s="1"/>
  <c r="AR126"/>
  <c r="AT126" s="1"/>
  <c r="AR127"/>
  <c r="AT127" s="1"/>
  <c r="AR128"/>
  <c r="AT128" s="1"/>
  <c r="AR129"/>
  <c r="AT129" s="1"/>
  <c r="AR130"/>
  <c r="AT130" s="1"/>
  <c r="AR131"/>
  <c r="AT131" s="1"/>
  <c r="AR132"/>
  <c r="AT132" s="1"/>
  <c r="AR133"/>
  <c r="AT133" s="1"/>
  <c r="AR134"/>
  <c r="AT134" s="1"/>
  <c r="AR135"/>
  <c r="AT135" s="1"/>
  <c r="AR136"/>
  <c r="AT136" s="1"/>
  <c r="AR137"/>
  <c r="AT137" s="1"/>
  <c r="AR138"/>
  <c r="AT138" s="1"/>
  <c r="AR139"/>
  <c r="AT139" s="1"/>
  <c r="AR140"/>
  <c r="AT140" s="1"/>
  <c r="AR141"/>
  <c r="AT141" s="1"/>
  <c r="AR142"/>
  <c r="AT142" s="1"/>
  <c r="AN3"/>
  <c r="AN4"/>
  <c r="AN5"/>
  <c r="AN6"/>
  <c r="AN7"/>
  <c r="AN8"/>
  <c r="AN9"/>
  <c r="AN10"/>
  <c r="AN11"/>
  <c r="AN12"/>
  <c r="AN13"/>
  <c r="AN14"/>
  <c r="AN15"/>
  <c r="AN16"/>
  <c r="AN17"/>
  <c r="AN18"/>
  <c r="AN19"/>
  <c r="AN20"/>
  <c r="AN21"/>
  <c r="AN22"/>
  <c r="AN23"/>
  <c r="AN24"/>
  <c r="AN25"/>
  <c r="AN26"/>
  <c r="AN27"/>
  <c r="AN28"/>
  <c r="AN29"/>
  <c r="AN30"/>
  <c r="AN31"/>
  <c r="AN32"/>
  <c r="AN33"/>
  <c r="AN34"/>
  <c r="AN35"/>
  <c r="AN36"/>
  <c r="AN37"/>
  <c r="AN38"/>
  <c r="AN39"/>
  <c r="AN40"/>
  <c r="AN41"/>
  <c r="AN42"/>
  <c r="AN43"/>
  <c r="AN44"/>
  <c r="AN45"/>
  <c r="AN46"/>
  <c r="AN47"/>
  <c r="AN48"/>
  <c r="AN49"/>
  <c r="AN50"/>
  <c r="AN51"/>
  <c r="AN52"/>
  <c r="AN53"/>
  <c r="AN54"/>
  <c r="AN55"/>
  <c r="AN56"/>
  <c r="AN57"/>
  <c r="AN58"/>
  <c r="AN59"/>
  <c r="AN60"/>
  <c r="AN61"/>
  <c r="AN62"/>
  <c r="AN63"/>
  <c r="AN64"/>
  <c r="AN65"/>
  <c r="AN66"/>
  <c r="AN67"/>
  <c r="AN68"/>
  <c r="AN69"/>
  <c r="AN70"/>
  <c r="AN71"/>
  <c r="AN72"/>
  <c r="AN73"/>
  <c r="AN74"/>
  <c r="AN75"/>
  <c r="AN76"/>
  <c r="AN77"/>
  <c r="AN78"/>
  <c r="AN79"/>
  <c r="AN80"/>
  <c r="AN81"/>
  <c r="AN82"/>
  <c r="AN83"/>
  <c r="AN84"/>
  <c r="AN85"/>
  <c r="AN86"/>
  <c r="AN87"/>
  <c r="AN88"/>
  <c r="AN89"/>
  <c r="AN90"/>
  <c r="AN91"/>
  <c r="AN92"/>
  <c r="AN93"/>
  <c r="AN94"/>
  <c r="AN95"/>
  <c r="AN96"/>
  <c r="AN97"/>
  <c r="AN98"/>
  <c r="AN99"/>
  <c r="AN100"/>
  <c r="AN101"/>
  <c r="AN102"/>
  <c r="AN103"/>
  <c r="AN104"/>
  <c r="AN105"/>
  <c r="AN106"/>
  <c r="AN107"/>
  <c r="AN108"/>
  <c r="AN109"/>
  <c r="AN110"/>
  <c r="AN111"/>
  <c r="AN112"/>
  <c r="AN113"/>
  <c r="AN114"/>
  <c r="AN115"/>
  <c r="AN116"/>
  <c r="AN117"/>
  <c r="AN118"/>
  <c r="AN119"/>
  <c r="AN120"/>
  <c r="AN121"/>
  <c r="AN122"/>
  <c r="AN123"/>
  <c r="AN124"/>
  <c r="AN125"/>
  <c r="AN126"/>
  <c r="AN127"/>
  <c r="AN128"/>
  <c r="AN129"/>
  <c r="AN130"/>
  <c r="AN131"/>
  <c r="AN132"/>
  <c r="AN133"/>
  <c r="AN134"/>
  <c r="AN135"/>
  <c r="AN136"/>
  <c r="AN137"/>
  <c r="AN138"/>
  <c r="AN139"/>
  <c r="AN140"/>
  <c r="AN141"/>
  <c r="AN142"/>
  <c r="AM3"/>
  <c r="AM4"/>
  <c r="AM5"/>
  <c r="AM6"/>
  <c r="AM7"/>
  <c r="AM8"/>
  <c r="AM9"/>
  <c r="AM10"/>
  <c r="AM11"/>
  <c r="AM12"/>
  <c r="AM13"/>
  <c r="AM14"/>
  <c r="AM15"/>
  <c r="AM16"/>
  <c r="AM17"/>
  <c r="AM18"/>
  <c r="AM19"/>
  <c r="AM20"/>
  <c r="AM21"/>
  <c r="AM22"/>
  <c r="AM23"/>
  <c r="AM24"/>
  <c r="AM25"/>
  <c r="AM26"/>
  <c r="AM27"/>
  <c r="AM28"/>
  <c r="AM29"/>
  <c r="AM30"/>
  <c r="AM31"/>
  <c r="AM32"/>
  <c r="AM33"/>
  <c r="AM34"/>
  <c r="AM35"/>
  <c r="AM36"/>
  <c r="AM37"/>
  <c r="AM38"/>
  <c r="AM39"/>
  <c r="AM40"/>
  <c r="AM41"/>
  <c r="AM42"/>
  <c r="AM43"/>
  <c r="AM44"/>
  <c r="AM45"/>
  <c r="AM46"/>
  <c r="AM47"/>
  <c r="AM48"/>
  <c r="AM49"/>
  <c r="AM50"/>
  <c r="AM51"/>
  <c r="AM52"/>
  <c r="AM53"/>
  <c r="AM54"/>
  <c r="AM55"/>
  <c r="AM56"/>
  <c r="AM57"/>
  <c r="AM58"/>
  <c r="AM59"/>
  <c r="AM60"/>
  <c r="AM61"/>
  <c r="AM62"/>
  <c r="AM63"/>
  <c r="AM64"/>
  <c r="AM65"/>
  <c r="AM66"/>
  <c r="AM67"/>
  <c r="AM68"/>
  <c r="AM69"/>
  <c r="AM70"/>
  <c r="AM71"/>
  <c r="AM72"/>
  <c r="AM73"/>
  <c r="AM74"/>
  <c r="AM75"/>
  <c r="AM76"/>
  <c r="AM77"/>
  <c r="AM78"/>
  <c r="AM79"/>
  <c r="AM80"/>
  <c r="AM81"/>
  <c r="AM82"/>
  <c r="AM83"/>
  <c r="AM84"/>
  <c r="AM85"/>
  <c r="AM86"/>
  <c r="AM87"/>
  <c r="AM88"/>
  <c r="AM89"/>
  <c r="AM90"/>
  <c r="AM91"/>
  <c r="AM92"/>
  <c r="AM93"/>
  <c r="AM94"/>
  <c r="AM95"/>
  <c r="AM96"/>
  <c r="AM97"/>
  <c r="AM98"/>
  <c r="AM99"/>
  <c r="AM100"/>
  <c r="AM101"/>
  <c r="AM102"/>
  <c r="AM103"/>
  <c r="AM104"/>
  <c r="AM105"/>
  <c r="AM106"/>
  <c r="AM107"/>
  <c r="AM108"/>
  <c r="AM109"/>
  <c r="AM110"/>
  <c r="AM111"/>
  <c r="AM112"/>
  <c r="AM113"/>
  <c r="AM114"/>
  <c r="AM115"/>
  <c r="AM116"/>
  <c r="AM117"/>
  <c r="AM118"/>
  <c r="AM119"/>
  <c r="AM120"/>
  <c r="AM121"/>
  <c r="AM122"/>
  <c r="AM123"/>
  <c r="AM124"/>
  <c r="AM125"/>
  <c r="AM126"/>
  <c r="AM127"/>
  <c r="AM128"/>
  <c r="AM129"/>
  <c r="AM130"/>
  <c r="AM131"/>
  <c r="AM132"/>
  <c r="AM133"/>
  <c r="AM134"/>
  <c r="AM135"/>
  <c r="AM136"/>
  <c r="AM137"/>
  <c r="AM138"/>
  <c r="AM139"/>
  <c r="AM140"/>
  <c r="AM141"/>
  <c r="AM142"/>
  <c r="AL3"/>
  <c r="AL4"/>
  <c r="AL5"/>
  <c r="AL6"/>
  <c r="AL7"/>
  <c r="AL8"/>
  <c r="AL9"/>
  <c r="AL10"/>
  <c r="AL11"/>
  <c r="AL12"/>
  <c r="AL13"/>
  <c r="AL14"/>
  <c r="AL15"/>
  <c r="AL16"/>
  <c r="AL17"/>
  <c r="AL18"/>
  <c r="AL19"/>
  <c r="AL20"/>
  <c r="AL21"/>
  <c r="AL22"/>
  <c r="AL23"/>
  <c r="AL24"/>
  <c r="AL25"/>
  <c r="AL26"/>
  <c r="AL27"/>
  <c r="AL28"/>
  <c r="AL29"/>
  <c r="AL30"/>
  <c r="AL31"/>
  <c r="AL32"/>
  <c r="AL33"/>
  <c r="AL34"/>
  <c r="AL35"/>
  <c r="AL36"/>
  <c r="AL37"/>
  <c r="AL38"/>
  <c r="AL39"/>
  <c r="AL40"/>
  <c r="AL41"/>
  <c r="AL42"/>
  <c r="AL43"/>
  <c r="AL44"/>
  <c r="AL45"/>
  <c r="AL46"/>
  <c r="AL47"/>
  <c r="AL48"/>
  <c r="AL49"/>
  <c r="AL50"/>
  <c r="AL51"/>
  <c r="AL52"/>
  <c r="AL53"/>
  <c r="AL54"/>
  <c r="AL55"/>
  <c r="AL56"/>
  <c r="AL57"/>
  <c r="AL58"/>
  <c r="AL59"/>
  <c r="AL60"/>
  <c r="AL61"/>
  <c r="AL62"/>
  <c r="AL63"/>
  <c r="AL64"/>
  <c r="AL65"/>
  <c r="AL66"/>
  <c r="AL67"/>
  <c r="AL68"/>
  <c r="AL69"/>
  <c r="AL70"/>
  <c r="AL71"/>
  <c r="AL72"/>
  <c r="AL73"/>
  <c r="AL74"/>
  <c r="AL75"/>
  <c r="AL76"/>
  <c r="AL77"/>
  <c r="AL78"/>
  <c r="AL79"/>
  <c r="AL80"/>
  <c r="AL81"/>
  <c r="AL82"/>
  <c r="AL83"/>
  <c r="AL84"/>
  <c r="AL85"/>
  <c r="AL86"/>
  <c r="AL87"/>
  <c r="AL88"/>
  <c r="AL89"/>
  <c r="AL90"/>
  <c r="AL91"/>
  <c r="AL92"/>
  <c r="AL93"/>
  <c r="AL94"/>
  <c r="AL95"/>
  <c r="AL96"/>
  <c r="AL97"/>
  <c r="AL98"/>
  <c r="AL99"/>
  <c r="AL100"/>
  <c r="AL101"/>
  <c r="AL102"/>
  <c r="AL103"/>
  <c r="AL104"/>
  <c r="AL105"/>
  <c r="AL106"/>
  <c r="AL107"/>
  <c r="AL108"/>
  <c r="AL109"/>
  <c r="AL110"/>
  <c r="AL111"/>
  <c r="AL112"/>
  <c r="AL113"/>
  <c r="AL114"/>
  <c r="AL115"/>
  <c r="AL116"/>
  <c r="AL117"/>
  <c r="AL118"/>
  <c r="AL119"/>
  <c r="AL120"/>
  <c r="AL121"/>
  <c r="AL122"/>
  <c r="AL123"/>
  <c r="AL124"/>
  <c r="AL125"/>
  <c r="AL126"/>
  <c r="AL127"/>
  <c r="AL128"/>
  <c r="AL129"/>
  <c r="AL130"/>
  <c r="AL131"/>
  <c r="AL132"/>
  <c r="AL133"/>
  <c r="AL134"/>
  <c r="AL135"/>
  <c r="AL136"/>
  <c r="AL137"/>
  <c r="AL138"/>
  <c r="AL139"/>
  <c r="AL140"/>
  <c r="AL141"/>
  <c r="AL142"/>
  <c r="AK3"/>
  <c r="AK4"/>
  <c r="AK5"/>
  <c r="AK6"/>
  <c r="AK7"/>
  <c r="AK8"/>
  <c r="AK9"/>
  <c r="AK10"/>
  <c r="AK11"/>
  <c r="AK12"/>
  <c r="AK13"/>
  <c r="AK14"/>
  <c r="AK15"/>
  <c r="AK16"/>
  <c r="AK17"/>
  <c r="AK18"/>
  <c r="AK19"/>
  <c r="AK20"/>
  <c r="AK21"/>
  <c r="AK22"/>
  <c r="AK23"/>
  <c r="AK24"/>
  <c r="AK25"/>
  <c r="AK26"/>
  <c r="AK27"/>
  <c r="AK28"/>
  <c r="AK29"/>
  <c r="AK30"/>
  <c r="AK31"/>
  <c r="AK32"/>
  <c r="AK33"/>
  <c r="AK34"/>
  <c r="AK35"/>
  <c r="AK36"/>
  <c r="AK37"/>
  <c r="AK38"/>
  <c r="AK39"/>
  <c r="AK40"/>
  <c r="AK41"/>
  <c r="AK42"/>
  <c r="AK43"/>
  <c r="AK44"/>
  <c r="AK45"/>
  <c r="AK46"/>
  <c r="AK47"/>
  <c r="AK48"/>
  <c r="AK49"/>
  <c r="AK50"/>
  <c r="AK51"/>
  <c r="AK52"/>
  <c r="AK53"/>
  <c r="AK54"/>
  <c r="AK55"/>
  <c r="AK56"/>
  <c r="AK57"/>
  <c r="AK58"/>
  <c r="AK59"/>
  <c r="AK60"/>
  <c r="AK61"/>
  <c r="AK62"/>
  <c r="AK63"/>
  <c r="AK64"/>
  <c r="AK65"/>
  <c r="AK66"/>
  <c r="AK67"/>
  <c r="AK68"/>
  <c r="AK69"/>
  <c r="AK70"/>
  <c r="AK71"/>
  <c r="AK72"/>
  <c r="AK73"/>
  <c r="AK74"/>
  <c r="AK75"/>
  <c r="AK76"/>
  <c r="AK77"/>
  <c r="AK78"/>
  <c r="AK79"/>
  <c r="AK80"/>
  <c r="AK81"/>
  <c r="AK82"/>
  <c r="AK83"/>
  <c r="AK84"/>
  <c r="AK85"/>
  <c r="AK86"/>
  <c r="AK87"/>
  <c r="AK88"/>
  <c r="AK89"/>
  <c r="AK90"/>
  <c r="AK91"/>
  <c r="AK92"/>
  <c r="AK93"/>
  <c r="AK94"/>
  <c r="AK95"/>
  <c r="AK96"/>
  <c r="AK97"/>
  <c r="AK98"/>
  <c r="AK99"/>
  <c r="AK100"/>
  <c r="AK101"/>
  <c r="AK102"/>
  <c r="AK103"/>
  <c r="AK104"/>
  <c r="AK105"/>
  <c r="AK106"/>
  <c r="AK107"/>
  <c r="AK108"/>
  <c r="AK109"/>
  <c r="AK110"/>
  <c r="AK111"/>
  <c r="AK112"/>
  <c r="AK113"/>
  <c r="AK114"/>
  <c r="AK115"/>
  <c r="AK116"/>
  <c r="AK117"/>
  <c r="AK118"/>
  <c r="AK119"/>
  <c r="AK120"/>
  <c r="AK121"/>
  <c r="AK122"/>
  <c r="AK123"/>
  <c r="AK124"/>
  <c r="AK125"/>
  <c r="AK126"/>
  <c r="AK127"/>
  <c r="AK128"/>
  <c r="AK129"/>
  <c r="AK130"/>
  <c r="AK131"/>
  <c r="AK132"/>
  <c r="AK133"/>
  <c r="AK134"/>
  <c r="AK135"/>
  <c r="AK136"/>
  <c r="AK137"/>
  <c r="AK138"/>
  <c r="AK139"/>
  <c r="AK140"/>
  <c r="AK141"/>
  <c r="AK142"/>
  <c r="AN2"/>
  <c r="AM2"/>
  <c r="AL2"/>
  <c r="AK2"/>
  <c r="AJ3"/>
  <c r="AJ4"/>
  <c r="AJ5"/>
  <c r="AJ6"/>
  <c r="AJ7"/>
  <c r="AJ8"/>
  <c r="AJ9"/>
  <c r="AJ10"/>
  <c r="AJ11"/>
  <c r="AJ12"/>
  <c r="AJ13"/>
  <c r="AJ14"/>
  <c r="AJ15"/>
  <c r="AJ16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34"/>
  <c r="AJ35"/>
  <c r="AJ36"/>
  <c r="AJ37"/>
  <c r="AJ38"/>
  <c r="AJ39"/>
  <c r="AJ40"/>
  <c r="AJ41"/>
  <c r="AJ42"/>
  <c r="AJ43"/>
  <c r="AJ44"/>
  <c r="AJ45"/>
  <c r="AJ46"/>
  <c r="AJ47"/>
  <c r="AJ48"/>
  <c r="AJ49"/>
  <c r="AJ50"/>
  <c r="AJ51"/>
  <c r="AJ52"/>
  <c r="AJ53"/>
  <c r="AJ54"/>
  <c r="AJ55"/>
  <c r="AJ56"/>
  <c r="AJ57"/>
  <c r="AJ58"/>
  <c r="AJ59"/>
  <c r="AJ60"/>
  <c r="AJ61"/>
  <c r="AJ62"/>
  <c r="AJ63"/>
  <c r="AJ64"/>
  <c r="AJ65"/>
  <c r="AJ66"/>
  <c r="AJ67"/>
  <c r="AJ68"/>
  <c r="AJ69"/>
  <c r="AJ70"/>
  <c r="AJ71"/>
  <c r="AJ72"/>
  <c r="AJ73"/>
  <c r="AJ74"/>
  <c r="AJ75"/>
  <c r="AJ76"/>
  <c r="AJ77"/>
  <c r="AJ78"/>
  <c r="AJ79"/>
  <c r="AJ80"/>
  <c r="AJ81"/>
  <c r="AJ82"/>
  <c r="AJ83"/>
  <c r="AJ84"/>
  <c r="AJ85"/>
  <c r="AJ86"/>
  <c r="AJ87"/>
  <c r="AJ88"/>
  <c r="AJ89"/>
  <c r="AJ90"/>
  <c r="AJ91"/>
  <c r="AJ92"/>
  <c r="AJ93"/>
  <c r="AJ94"/>
  <c r="AJ95"/>
  <c r="AJ96"/>
  <c r="AJ97"/>
  <c r="AJ98"/>
  <c r="AJ99"/>
  <c r="AJ100"/>
  <c r="AJ101"/>
  <c r="AJ102"/>
  <c r="AJ103"/>
  <c r="AJ104"/>
  <c r="AJ105"/>
  <c r="AJ106"/>
  <c r="AJ107"/>
  <c r="AJ108"/>
  <c r="AJ109"/>
  <c r="AJ110"/>
  <c r="AJ111"/>
  <c r="AJ112"/>
  <c r="AJ113"/>
  <c r="AJ114"/>
  <c r="AJ115"/>
  <c r="AJ116"/>
  <c r="AJ117"/>
  <c r="AJ118"/>
  <c r="AJ119"/>
  <c r="AJ120"/>
  <c r="AJ121"/>
  <c r="AJ122"/>
  <c r="AJ123"/>
  <c r="AJ124"/>
  <c r="AJ125"/>
  <c r="AJ126"/>
  <c r="AJ127"/>
  <c r="AJ128"/>
  <c r="AJ129"/>
  <c r="AJ130"/>
  <c r="AJ131"/>
  <c r="AJ132"/>
  <c r="AJ133"/>
  <c r="AJ134"/>
  <c r="AJ135"/>
  <c r="AJ136"/>
  <c r="AJ137"/>
  <c r="AJ138"/>
  <c r="AJ139"/>
  <c r="AJ140"/>
  <c r="AJ141"/>
  <c r="AJ142"/>
  <c r="AJ2"/>
  <c r="AI2"/>
  <c r="AI11"/>
  <c r="AO11" s="1"/>
  <c r="AI12"/>
  <c r="AO12" s="1"/>
  <c r="AI13"/>
  <c r="AO13" s="1"/>
  <c r="AI14"/>
  <c r="AO14" s="1"/>
  <c r="AI15"/>
  <c r="AO15" s="1"/>
  <c r="AI16"/>
  <c r="AO16" s="1"/>
  <c r="AI17"/>
  <c r="AO17" s="1"/>
  <c r="AI18"/>
  <c r="AO18" s="1"/>
  <c r="AI19"/>
  <c r="AO19" s="1"/>
  <c r="AI20"/>
  <c r="AO20" s="1"/>
  <c r="AI21"/>
  <c r="AO21" s="1"/>
  <c r="AI22"/>
  <c r="AO22" s="1"/>
  <c r="AI23"/>
  <c r="AO23" s="1"/>
  <c r="AI24"/>
  <c r="AO24" s="1"/>
  <c r="AI25"/>
  <c r="AO25" s="1"/>
  <c r="AI26"/>
  <c r="AO26" s="1"/>
  <c r="AI27"/>
  <c r="AO27" s="1"/>
  <c r="AI28"/>
  <c r="AO28" s="1"/>
  <c r="AI29"/>
  <c r="AO29" s="1"/>
  <c r="AI30"/>
  <c r="AO30" s="1"/>
  <c r="AI31"/>
  <c r="AO31" s="1"/>
  <c r="AI32"/>
  <c r="AO32" s="1"/>
  <c r="AI33"/>
  <c r="AO33" s="1"/>
  <c r="AI34"/>
  <c r="AO34" s="1"/>
  <c r="AI35"/>
  <c r="AO35" s="1"/>
  <c r="AI36"/>
  <c r="AO36" s="1"/>
  <c r="AI37"/>
  <c r="AO37" s="1"/>
  <c r="AI38"/>
  <c r="AO38" s="1"/>
  <c r="AI39"/>
  <c r="AO39" s="1"/>
  <c r="AI40"/>
  <c r="AO40" s="1"/>
  <c r="AI41"/>
  <c r="AO41" s="1"/>
  <c r="AI42"/>
  <c r="AO42" s="1"/>
  <c r="AI43"/>
  <c r="AO43" s="1"/>
  <c r="AI44"/>
  <c r="AO44" s="1"/>
  <c r="AI45"/>
  <c r="AO45" s="1"/>
  <c r="AI46"/>
  <c r="AO46" s="1"/>
  <c r="AI47"/>
  <c r="AO47" s="1"/>
  <c r="AI48"/>
  <c r="AO48" s="1"/>
  <c r="AI49"/>
  <c r="AO49" s="1"/>
  <c r="AI50"/>
  <c r="AO50" s="1"/>
  <c r="AI51"/>
  <c r="AO51" s="1"/>
  <c r="AI52"/>
  <c r="AO52" s="1"/>
  <c r="AI53"/>
  <c r="AO53" s="1"/>
  <c r="AI54"/>
  <c r="AO54" s="1"/>
  <c r="AI55"/>
  <c r="AO55" s="1"/>
  <c r="AI56"/>
  <c r="AO56" s="1"/>
  <c r="AI57"/>
  <c r="AO57" s="1"/>
  <c r="AI58"/>
  <c r="AO58" s="1"/>
  <c r="AI59"/>
  <c r="AO59" s="1"/>
  <c r="AI60"/>
  <c r="AO60" s="1"/>
  <c r="AI61"/>
  <c r="AO61" s="1"/>
  <c r="AI62"/>
  <c r="AO62" s="1"/>
  <c r="AI63"/>
  <c r="AO63" s="1"/>
  <c r="AI64"/>
  <c r="AO64" s="1"/>
  <c r="AI65"/>
  <c r="AO65" s="1"/>
  <c r="AI66"/>
  <c r="AO66" s="1"/>
  <c r="AI67"/>
  <c r="AO67" s="1"/>
  <c r="AI68"/>
  <c r="AO68" s="1"/>
  <c r="AI69"/>
  <c r="AO69" s="1"/>
  <c r="AI70"/>
  <c r="AO70" s="1"/>
  <c r="AI71"/>
  <c r="AO71" s="1"/>
  <c r="AI72"/>
  <c r="AO72" s="1"/>
  <c r="AI73"/>
  <c r="AO73" s="1"/>
  <c r="AI74"/>
  <c r="AO74" s="1"/>
  <c r="AI75"/>
  <c r="AO75" s="1"/>
  <c r="AI76"/>
  <c r="AO76" s="1"/>
  <c r="AI77"/>
  <c r="AO77" s="1"/>
  <c r="AI78"/>
  <c r="AO78" s="1"/>
  <c r="AI79"/>
  <c r="AO79" s="1"/>
  <c r="AI80"/>
  <c r="AO80" s="1"/>
  <c r="AI81"/>
  <c r="AO81" s="1"/>
  <c r="AI82"/>
  <c r="AO82" s="1"/>
  <c r="AI83"/>
  <c r="AO83" s="1"/>
  <c r="AI84"/>
  <c r="AO84" s="1"/>
  <c r="AI85"/>
  <c r="AO85" s="1"/>
  <c r="AI86"/>
  <c r="AO86" s="1"/>
  <c r="AI87"/>
  <c r="AO87" s="1"/>
  <c r="AI88"/>
  <c r="AO88" s="1"/>
  <c r="AI89"/>
  <c r="AO89" s="1"/>
  <c r="AI90"/>
  <c r="AO90" s="1"/>
  <c r="AI91"/>
  <c r="AO91" s="1"/>
  <c r="AI92"/>
  <c r="AO92" s="1"/>
  <c r="AI93"/>
  <c r="AO93" s="1"/>
  <c r="AI94"/>
  <c r="AO94" s="1"/>
  <c r="AI95"/>
  <c r="AO95" s="1"/>
  <c r="AI96"/>
  <c r="AO96" s="1"/>
  <c r="AI97"/>
  <c r="AO97" s="1"/>
  <c r="AI98"/>
  <c r="AO98" s="1"/>
  <c r="AI99"/>
  <c r="AO99" s="1"/>
  <c r="AI100"/>
  <c r="AO100" s="1"/>
  <c r="AI101"/>
  <c r="AO101" s="1"/>
  <c r="AI102"/>
  <c r="AO102" s="1"/>
  <c r="AI103"/>
  <c r="AO103" s="1"/>
  <c r="AI104"/>
  <c r="AO104" s="1"/>
  <c r="AI105"/>
  <c r="AO105" s="1"/>
  <c r="AI106"/>
  <c r="AO106" s="1"/>
  <c r="AI107"/>
  <c r="AO107" s="1"/>
  <c r="AI108"/>
  <c r="AO108" s="1"/>
  <c r="AI109"/>
  <c r="AO109" s="1"/>
  <c r="AI110"/>
  <c r="AO110" s="1"/>
  <c r="AI111"/>
  <c r="AO111" s="1"/>
  <c r="AI112"/>
  <c r="AO112" s="1"/>
  <c r="AI113"/>
  <c r="AO113" s="1"/>
  <c r="AI114"/>
  <c r="AO114" s="1"/>
  <c r="AI115"/>
  <c r="AO115" s="1"/>
  <c r="AI116"/>
  <c r="AO116" s="1"/>
  <c r="AI117"/>
  <c r="AO117" s="1"/>
  <c r="AI118"/>
  <c r="AO118" s="1"/>
  <c r="AI119"/>
  <c r="AO119" s="1"/>
  <c r="AI120"/>
  <c r="AO120" s="1"/>
  <c r="AI121"/>
  <c r="AO121" s="1"/>
  <c r="AI122"/>
  <c r="AO122" s="1"/>
  <c r="AI123"/>
  <c r="AO123" s="1"/>
  <c r="AI124"/>
  <c r="AO124" s="1"/>
  <c r="AI125"/>
  <c r="AO125" s="1"/>
  <c r="AI126"/>
  <c r="AO126" s="1"/>
  <c r="AI127"/>
  <c r="AO127" s="1"/>
  <c r="AI128"/>
  <c r="AO128" s="1"/>
  <c r="AI129"/>
  <c r="AO129" s="1"/>
  <c r="AI130"/>
  <c r="AO130" s="1"/>
  <c r="AI131"/>
  <c r="AO131" s="1"/>
  <c r="AI132"/>
  <c r="AO132" s="1"/>
  <c r="AI133"/>
  <c r="AO133" s="1"/>
  <c r="AI134"/>
  <c r="AO134" s="1"/>
  <c r="AI135"/>
  <c r="AO135" s="1"/>
  <c r="AI136"/>
  <c r="AO136" s="1"/>
  <c r="AI137"/>
  <c r="AO137" s="1"/>
  <c r="AI138"/>
  <c r="AO138" s="1"/>
  <c r="AI139"/>
  <c r="AO139" s="1"/>
  <c r="AI140"/>
  <c r="AO140" s="1"/>
  <c r="AI141"/>
  <c r="AO141" s="1"/>
  <c r="AI142"/>
  <c r="AO142" s="1"/>
  <c r="AI3"/>
  <c r="AO3" s="1"/>
  <c r="AI4"/>
  <c r="AO4" s="1"/>
  <c r="AI5"/>
  <c r="AO5" s="1"/>
  <c r="AI6"/>
  <c r="AO6" s="1"/>
  <c r="AI7"/>
  <c r="AO7" s="1"/>
  <c r="AI8"/>
  <c r="AO8" s="1"/>
  <c r="AI9"/>
  <c r="AO9" s="1"/>
  <c r="AI10"/>
  <c r="AO10" s="1"/>
  <c r="AB2"/>
  <c r="AB3"/>
  <c r="AB4"/>
  <c r="AB5"/>
  <c r="AB6"/>
  <c r="AB7"/>
  <c r="AB8"/>
  <c r="AB9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AB44"/>
  <c r="AB45"/>
  <c r="AB46"/>
  <c r="AB47"/>
  <c r="AB48"/>
  <c r="AB49"/>
  <c r="AB50"/>
  <c r="AB51"/>
  <c r="AB52"/>
  <c r="AB53"/>
  <c r="AB54"/>
  <c r="AB55"/>
  <c r="AB56"/>
  <c r="AB57"/>
  <c r="AB58"/>
  <c r="AB59"/>
  <c r="AB60"/>
  <c r="AB61"/>
  <c r="AB62"/>
  <c r="AB63"/>
  <c r="AB64"/>
  <c r="AB65"/>
  <c r="AB66"/>
  <c r="AB67"/>
  <c r="AB68"/>
  <c r="AB69"/>
  <c r="AB70"/>
  <c r="AB71"/>
  <c r="AB72"/>
  <c r="AB73"/>
  <c r="AB74"/>
  <c r="AB75"/>
  <c r="AB76"/>
  <c r="AB77"/>
  <c r="AB78"/>
  <c r="AB79"/>
  <c r="AB80"/>
  <c r="AB81"/>
  <c r="AB82"/>
  <c r="AB83"/>
  <c r="AB84"/>
  <c r="AB85"/>
  <c r="AB86"/>
  <c r="AB87"/>
  <c r="AB88"/>
  <c r="AB89"/>
  <c r="AB90"/>
  <c r="AB91"/>
  <c r="AB92"/>
  <c r="AB93"/>
  <c r="AB94"/>
  <c r="AB95"/>
  <c r="AB96"/>
  <c r="AB97"/>
  <c r="AB98"/>
  <c r="AB99"/>
  <c r="AB100"/>
  <c r="AB101"/>
  <c r="AB102"/>
  <c r="AB103"/>
  <c r="AB104"/>
  <c r="AB105"/>
  <c r="AB106"/>
  <c r="AB107"/>
  <c r="AB108"/>
  <c r="AB109"/>
  <c r="AB110"/>
  <c r="AB111"/>
  <c r="AB112"/>
  <c r="AB113"/>
  <c r="AB114"/>
  <c r="AB115"/>
  <c r="AB116"/>
  <c r="AB117"/>
  <c r="AB118"/>
  <c r="AB119"/>
  <c r="AB120"/>
  <c r="AB121"/>
  <c r="AB122"/>
  <c r="AB123"/>
  <c r="AB124"/>
  <c r="AB125"/>
  <c r="AB126"/>
  <c r="AB127"/>
  <c r="AB128"/>
  <c r="AB129"/>
  <c r="AB130"/>
  <c r="AB131"/>
  <c r="AB132"/>
  <c r="AB133"/>
  <c r="AB134"/>
  <c r="AB135"/>
  <c r="AB136"/>
  <c r="AB138"/>
  <c r="AB139"/>
  <c r="AB140"/>
  <c r="AB141"/>
  <c r="AB142"/>
  <c r="Z3"/>
  <c r="Z4"/>
  <c r="Z5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1"/>
  <c r="Z42"/>
  <c r="Z43"/>
  <c r="Z44"/>
  <c r="Z45"/>
  <c r="Z46"/>
  <c r="Z47"/>
  <c r="Z48"/>
  <c r="Z49"/>
  <c r="Z50"/>
  <c r="Z51"/>
  <c r="Z52"/>
  <c r="Z53"/>
  <c r="Z54"/>
  <c r="Z55"/>
  <c r="Z56"/>
  <c r="Z57"/>
  <c r="Z58"/>
  <c r="Z59"/>
  <c r="Z60"/>
  <c r="Z61"/>
  <c r="Z62"/>
  <c r="Z63"/>
  <c r="Z64"/>
  <c r="Z65"/>
  <c r="Z66"/>
  <c r="Z67"/>
  <c r="Z68"/>
  <c r="Z69"/>
  <c r="Z70"/>
  <c r="Z71"/>
  <c r="Z72"/>
  <c r="Z73"/>
  <c r="Z74"/>
  <c r="Z75"/>
  <c r="Z76"/>
  <c r="Z77"/>
  <c r="Z78"/>
  <c r="Z79"/>
  <c r="Z80"/>
  <c r="Z81"/>
  <c r="Z82"/>
  <c r="Z83"/>
  <c r="Z84"/>
  <c r="Z85"/>
  <c r="Z86"/>
  <c r="Z87"/>
  <c r="Z88"/>
  <c r="Z89"/>
  <c r="Z90"/>
  <c r="Z91"/>
  <c r="Z92"/>
  <c r="Z93"/>
  <c r="Z94"/>
  <c r="Z95"/>
  <c r="Z96"/>
  <c r="Z97"/>
  <c r="Z98"/>
  <c r="Z99"/>
  <c r="Z100"/>
  <c r="Z101"/>
  <c r="Z102"/>
  <c r="Z103"/>
  <c r="Z104"/>
  <c r="Z105"/>
  <c r="Z106"/>
  <c r="Z107"/>
  <c r="Z108"/>
  <c r="Z109"/>
  <c r="Z110"/>
  <c r="Z111"/>
  <c r="Z112"/>
  <c r="Z113"/>
  <c r="Z114"/>
  <c r="Z115"/>
  <c r="Z116"/>
  <c r="Z117"/>
  <c r="Z118"/>
  <c r="Z119"/>
  <c r="Z120"/>
  <c r="Z121"/>
  <c r="Z122"/>
  <c r="Z123"/>
  <c r="Z124"/>
  <c r="Z125"/>
  <c r="Z126"/>
  <c r="Z127"/>
  <c r="Z128"/>
  <c r="Z129"/>
  <c r="Z130"/>
  <c r="Z131"/>
  <c r="Z132"/>
  <c r="Z133"/>
  <c r="Z134"/>
  <c r="Z135"/>
  <c r="Z136"/>
  <c r="Z137"/>
  <c r="Z138"/>
  <c r="Z139"/>
  <c r="Z140"/>
  <c r="Z141"/>
  <c r="Z142"/>
  <c r="Z2"/>
  <c r="X3"/>
  <c r="X4"/>
  <c r="X5"/>
  <c r="X6"/>
  <c r="X7"/>
  <c r="X8"/>
  <c r="X9"/>
  <c r="X10"/>
  <c r="X11"/>
  <c r="X12"/>
  <c r="X13"/>
  <c r="X14"/>
  <c r="X15"/>
  <c r="X16"/>
  <c r="X17"/>
  <c r="X18"/>
  <c r="X19"/>
  <c r="X20"/>
  <c r="X21"/>
  <c r="X22"/>
  <c r="X23"/>
  <c r="X24"/>
  <c r="X25"/>
  <c r="X26"/>
  <c r="X27"/>
  <c r="X28"/>
  <c r="X29"/>
  <c r="X30"/>
  <c r="X31"/>
  <c r="X32"/>
  <c r="X33"/>
  <c r="X34"/>
  <c r="X35"/>
  <c r="X36"/>
  <c r="X37"/>
  <c r="X38"/>
  <c r="X39"/>
  <c r="X40"/>
  <c r="X41"/>
  <c r="X42"/>
  <c r="X43"/>
  <c r="X44"/>
  <c r="X45"/>
  <c r="X46"/>
  <c r="X47"/>
  <c r="X48"/>
  <c r="X49"/>
  <c r="X50"/>
  <c r="X51"/>
  <c r="X52"/>
  <c r="X53"/>
  <c r="X54"/>
  <c r="X55"/>
  <c r="X56"/>
  <c r="X57"/>
  <c r="X58"/>
  <c r="X59"/>
  <c r="X60"/>
  <c r="X61"/>
  <c r="X62"/>
  <c r="X63"/>
  <c r="X64"/>
  <c r="X65"/>
  <c r="X66"/>
  <c r="X67"/>
  <c r="X68"/>
  <c r="X69"/>
  <c r="X70"/>
  <c r="X71"/>
  <c r="X72"/>
  <c r="X73"/>
  <c r="X74"/>
  <c r="X75"/>
  <c r="X76"/>
  <c r="X77"/>
  <c r="X78"/>
  <c r="X79"/>
  <c r="X80"/>
  <c r="X81"/>
  <c r="X82"/>
  <c r="X83"/>
  <c r="X84"/>
  <c r="X85"/>
  <c r="X86"/>
  <c r="X87"/>
  <c r="X88"/>
  <c r="X89"/>
  <c r="X90"/>
  <c r="X91"/>
  <c r="X92"/>
  <c r="X93"/>
  <c r="X94"/>
  <c r="X95"/>
  <c r="X96"/>
  <c r="X97"/>
  <c r="X98"/>
  <c r="X99"/>
  <c r="X100"/>
  <c r="X101"/>
  <c r="X102"/>
  <c r="X103"/>
  <c r="X104"/>
  <c r="X105"/>
  <c r="X106"/>
  <c r="X107"/>
  <c r="X108"/>
  <c r="X109"/>
  <c r="X110"/>
  <c r="X111"/>
  <c r="X112"/>
  <c r="X113"/>
  <c r="X114"/>
  <c r="X115"/>
  <c r="X116"/>
  <c r="X117"/>
  <c r="X118"/>
  <c r="X119"/>
  <c r="X120"/>
  <c r="X121"/>
  <c r="X122"/>
  <c r="X123"/>
  <c r="X124"/>
  <c r="X125"/>
  <c r="X126"/>
  <c r="X127"/>
  <c r="X128"/>
  <c r="X129"/>
  <c r="X130"/>
  <c r="X131"/>
  <c r="X132"/>
  <c r="X133"/>
  <c r="X134"/>
  <c r="X135"/>
  <c r="X136"/>
  <c r="X137"/>
  <c r="X138"/>
  <c r="X139"/>
  <c r="X140"/>
  <c r="X141"/>
  <c r="X142"/>
  <c r="X2"/>
  <c r="G2" i="2"/>
  <c r="G4"/>
  <c r="G3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AB153" i="1" l="1"/>
  <c r="AO2"/>
  <c r="AT2"/>
</calcChain>
</file>

<file path=xl/sharedStrings.xml><?xml version="1.0" encoding="utf-8"?>
<sst xmlns="http://schemas.openxmlformats.org/spreadsheetml/2006/main" count="12394" uniqueCount="453">
  <si>
    <t>Q2. Sur les six derniers mois, avez-vous fait du sport ... [Seul]</t>
  </si>
  <si>
    <t>Est-ce que vous chantez ou jouez d'un instrument de musique ?</t>
  </si>
  <si>
    <t>Q3. Sur les six dernier mois, avez-vous pratiqué le chant ou joué d'un instrument de musique ? [Chanter]</t>
  </si>
  <si>
    <t>Q6. Avez-vous internet à la maison ?</t>
  </si>
  <si>
    <t>Q7. Quand vous allez sur internet, dites à quelle fréquence vous pratiquez les activités suivantes : [Faire des recherche pour vos cours ]</t>
  </si>
  <si>
    <t>Q8. Avez-vous le permis de conduire ?</t>
  </si>
  <si>
    <t>Q9. Sur les six derniers mois, êtes-vous parti en vacance ?</t>
  </si>
  <si>
    <t>Quel(s) style(s) de musique aimez-vous écouter ?</t>
  </si>
  <si>
    <t>Vos amis sont plutôt des personnes :</t>
  </si>
  <si>
    <t>Q28. Avez-vous le droit de sortir le soir ?</t>
  </si>
  <si>
    <t>Q29. Si oui, devez-vous demander l'autorisation à vos parents ?</t>
  </si>
  <si>
    <t>Q30. Entrez-vous en conflit avec vos parents concernant les sujets suivant :  [Relation amoureuse]</t>
  </si>
  <si>
    <t>Q30. Entrez-vous en conflit avec vos parents concernant les sujets suivant :  [Tâches domestiques]</t>
  </si>
  <si>
    <t>Q30. Entrez-vous en conflit avec vos parents concernant les sujets suivant :  [Loisirs]</t>
  </si>
  <si>
    <t>Q30. Entrez-vous en conflit avec vos parents concernant les sujets suivant :  [Fréquentations]</t>
  </si>
  <si>
    <t>Q30. Entrez-vous en conflit avec vos parents concernant les sujets suivant :  [Religion]</t>
  </si>
  <si>
    <t>Q30. Entrez-vous en conflit avec vos parents concernant les sujets suivant :  [Argent]</t>
  </si>
  <si>
    <t>Q30. Entrez-vous en conflit avec vos parents concernant les sujets suivant :  [Scolarité]</t>
  </si>
  <si>
    <t>Q30. Entrez-vous en conflit avec vos parents concernant les sujets suivant :  [Travail ou projet professionnel]</t>
  </si>
  <si>
    <t>Q30. Entrez-vous en conflit avec vos parents concernant les sujets suivant :  [Style vestimentaire]</t>
  </si>
  <si>
    <t>Q27. Vous qualifiez les relations que vous entretenez avec vos parents de plutôt :</t>
  </si>
  <si>
    <t>Q25. Vous êtes toujours chez vos parents car : [Je suis trop jeune pour partir]</t>
  </si>
  <si>
    <t>Q25. Vous êtes toujours chez vos parents car : [Vous attendez d'être étudiant]</t>
  </si>
  <si>
    <t>Q25. Vous êtes toujours chez vos parents car : [Vous attendez de vivre en couple]</t>
  </si>
  <si>
    <t>Q25. Vous êtes toujours chez vos parents car : [Vous attendez un emploi stable]</t>
  </si>
  <si>
    <t>Q25. Vous êtes toujours chez vos parents car : [Vous ne trouvez pas de logement]</t>
  </si>
  <si>
    <t>Q25. Vous êtes toujours chez vos parents car : [C'est plus économique et pratique de vivre chez mes parents]</t>
  </si>
  <si>
    <t>Q25. Vous êtes toujours chez vos parents car : [Vous vous sentez bien chez vos parents ]</t>
  </si>
  <si>
    <t>Q25. Vous êtes toujours chez vos parents car : [Vos parents ne veulent pas que vous partiez]</t>
  </si>
  <si>
    <t>Q11. D'après vous, quelles sont vos chances de réaliser votre projet professionnel ?</t>
  </si>
  <si>
    <t>Q12. Comment évaluez-vous votre niveau cette année ?</t>
  </si>
  <si>
    <t>Q13. Par semaine, combien de temps passez-vous, en moyenne, à faire vos devoirs ?</t>
  </si>
  <si>
    <t>Q26. Vos parents vous demandent-ils comment ça se passe à l'école ?</t>
  </si>
  <si>
    <t>Q17. A propos du métier de votre mère, diriez-vous que :  [Je voudrais faire le même]</t>
  </si>
  <si>
    <t>Souhaiteriez-vous exercer le même métier que votre père ?</t>
  </si>
  <si>
    <t>Q19. Avez-vous une idée précise du métier que vous aimeriez exercer ?</t>
  </si>
  <si>
    <t>Q22. Parlez-vous de votre avenir professionnel avec vos parents ?</t>
  </si>
  <si>
    <t>Q23. En vue de votre avenir professionnel, vous êtes plutôt :</t>
  </si>
  <si>
    <t>Q4. Sur les six dernier mois, avez-vous participé à une activité culturelle ou artistique ?</t>
  </si>
  <si>
    <t>Q5. Possédez-vous personnellement un ordinateur et un téléphone portable ?</t>
  </si>
  <si>
    <t>Q7. Quand vous allez sur internet, dites à quelle fréquence vous pratiquez les activités suivantes : [S'informer sur l'actualité ]</t>
  </si>
  <si>
    <t>Q7. Quand vous allez sur internet, dites à quelle fréquence vous pratiquez les activités suivantes : [Rechercher un emploi]</t>
  </si>
  <si>
    <t>Q7. Quand vous allez sur internet, dites à quelle fréquence vous pratiquez les activités suivantes : [Communiquer avec des personnes en France]</t>
  </si>
  <si>
    <t>Q7. Quand vous allez sur internet, dites à quelle fréquence vous pratiquez les activités suivantes : [Communiquer avec des personnes à l'étranger]</t>
  </si>
  <si>
    <t>Q7. Quand vous allez sur internet, dites à quelle fréquence vous pratiquez les activités suivantes : [Jouer en ligne]</t>
  </si>
  <si>
    <t>Q7. Quand vous allez sur internet, dites à quelle fréquence vous pratiquez les activités suivantes : [Regarder des films, séries, mangas en streaming]</t>
  </si>
  <si>
    <t>Q7. Quand vous allez sur internet, dites à quelle fréquence vous pratiquez les activités suivantes : [Télécharger de la musique]</t>
  </si>
  <si>
    <t>Q14. Pour vos devoirs à la maison, vous êtes aidé par :  [Un ami]</t>
  </si>
  <si>
    <t>Q14. Pour vos devoirs à la maison, vous êtes aidé par :  [L'école (aide aux devoirs)]</t>
  </si>
  <si>
    <t>Q17. A propos du métier de votre mère, diriez-vous que :  [Je le trouve intéressant, mais je ne veux pas faire le même]</t>
  </si>
  <si>
    <t>Q18. A propos du métier de votre père, diriez-vous que :  [Je voudrais faire le même]</t>
  </si>
  <si>
    <t>Q18. A propos du métier de votre père, diriez-vous que :  [Je le trouve intéressant, mais je ne veux pas faire le même]</t>
  </si>
  <si>
    <t>Q3. Combien de frères et soeurs avez-vous ?  [Soeur(s)]</t>
  </si>
  <si>
    <t>Q4.  [Soeur(s)]</t>
  </si>
  <si>
    <t>Q3. Sur les six dernier mois, avez-vous pratiqué le chant ou joué d'un instrument de musique ? [Jouer d'un instrument de musique]</t>
  </si>
  <si>
    <t>Q1. Durant le mois, à quelle(s) fréquence avez-vous participé à ses activité(s) : [Concert]</t>
  </si>
  <si>
    <t>Q1. Durant le mois, à quelle(s) fréquence avez-vous participé à ses activité(s) : [Lecture d'un livre]</t>
  </si>
  <si>
    <t>Q1. Durant le mois, à quelle(s) fréquence avez-vous participé à ses activité(s) : [Théâtre, musée ou exposition]</t>
  </si>
  <si>
    <t>Q1. Durant le mois, à quelle(s) fréquence avez-vous participé à ses activité(s) : [Lecture d'une BD ou d'un manga]</t>
  </si>
  <si>
    <t>Q1. Durant le mois, à quelle(s) fréquence avez-vous participé à ses activité(s) : [Suivre l'actualité (télévision, radio, journaux)]</t>
  </si>
  <si>
    <t>Q1. Durant le mois, à quelle(s) fréquence avez-vous participé à ses activité(s) : [Temps libre avec les ami(e)s]</t>
  </si>
  <si>
    <t>Q1. Durant le mois, à quelle(s) fréquence avez-vous participé à ses activité(s) : [Jeux vidéo]</t>
  </si>
  <si>
    <t>Q1. Durant le mois, à quelle(s) fréquence avez-vous participé à ses activité(s) : [Shopping]</t>
  </si>
  <si>
    <t>Q16. Quelle est l'importance des éléments suivant pour choisir votre futur métier ? [Faire un métier qui vous passionne]</t>
  </si>
  <si>
    <t>Q15. Après votre année de troisième ou de seconde estimez-vous que ... [Vous n'avez jamais eu d'aide pour vous orienter]</t>
  </si>
  <si>
    <t>Q21. Dans quel domaine souhaiteriez-vous travailler ?</t>
  </si>
  <si>
    <t>Q10. Si vous souhaitez continuer après le bac, vers quel domaine allez-vous vous tourner ?</t>
  </si>
  <si>
    <t>Q16. Quelle est l'importance des éléments suivant pour choisir votre futur métier ? [Voyager]</t>
  </si>
  <si>
    <t>Q20. Si oui, quel est ce métier ?</t>
  </si>
  <si>
    <t>Rarement</t>
  </si>
  <si>
    <t>Oui, toujours</t>
  </si>
  <si>
    <t>Toujours</t>
  </si>
  <si>
    <t>Jamais</t>
  </si>
  <si>
    <t>Vous n'en parlez pas entre vous</t>
  </si>
  <si>
    <t>Souvent</t>
  </si>
  <si>
    <t>Bonnes</t>
  </si>
  <si>
    <t>Oui</t>
  </si>
  <si>
    <t>Non</t>
  </si>
  <si>
    <t>Terminale ES</t>
  </si>
  <si>
    <t>Brevet des colèges</t>
  </si>
  <si>
    <t>Poursuivre vos études après le bac</t>
  </si>
  <si>
    <t>Université</t>
  </si>
  <si>
    <t>Je suis certain(e) de réussir</t>
  </si>
  <si>
    <t>Plutôt au dessus de la moyenne</t>
  </si>
  <si>
    <t>Entre 5h et 7h</t>
  </si>
  <si>
    <t>Plutôt d'accord</t>
  </si>
  <si>
    <t>Pas du tout d'accord</t>
  </si>
  <si>
    <t>Non pas dutout</t>
  </si>
  <si>
    <t>Optimiste</t>
  </si>
  <si>
    <t>Tout à fait important</t>
  </si>
  <si>
    <t>Un homme</t>
  </si>
  <si>
    <t>17 ans</t>
  </si>
  <si>
    <t>Plutôt</t>
  </si>
  <si>
    <t>Je n'en ai pas</t>
  </si>
  <si>
    <t>Cadre et profession intellectuelle supérieure</t>
  </si>
  <si>
    <t>Profession intermédiaire</t>
  </si>
  <si>
    <t>Enseignement - Formation</t>
  </si>
  <si>
    <t>Langues</t>
  </si>
  <si>
    <t>Plutôt important</t>
  </si>
  <si>
    <t>Plutôt peu important</t>
  </si>
  <si>
    <t>Pas du tout important</t>
  </si>
  <si>
    <t>Enseignant de langue allemande !</t>
  </si>
  <si>
    <t>IUT</t>
  </si>
  <si>
    <t>Beaucoup de chance</t>
  </si>
  <si>
    <t>Dans la moyenne</t>
  </si>
  <si>
    <t>Tout à fait d'accord</t>
  </si>
  <si>
    <t>Très souvent</t>
  </si>
  <si>
    <t>Une femme</t>
  </si>
  <si>
    <t>19 ans</t>
  </si>
  <si>
    <t>Tout à fait</t>
  </si>
  <si>
    <t>Artisan, commerçant, chef d'entreprise</t>
  </si>
  <si>
    <t>Santé - Social - Bien-être</t>
  </si>
  <si>
    <t>Droit</t>
  </si>
  <si>
    <t>Assistant de service Sociale</t>
  </si>
  <si>
    <t>Non, mais vous dites où vous partez et quand vous rentrez</t>
  </si>
  <si>
    <t>Très bonnes</t>
  </si>
  <si>
    <t>2éme année BTS AG</t>
  </si>
  <si>
    <t>Baccalauréat Technologique</t>
  </si>
  <si>
    <t>BTS</t>
  </si>
  <si>
    <t>Moins d'une heure</t>
  </si>
  <si>
    <t>Plutôt pas d'accord</t>
  </si>
  <si>
    <t>Je ne sais pas</t>
  </si>
  <si>
    <t>Plus de 20 ans</t>
  </si>
  <si>
    <t>Ouvrier</t>
  </si>
  <si>
    <t>Communication -Publicité</t>
  </si>
  <si>
    <t>Administration publique</t>
  </si>
  <si>
    <t>Seconde professionnel</t>
  </si>
  <si>
    <t>Entre 1h et 3h</t>
  </si>
  <si>
    <t>Plutôt pas</t>
  </si>
  <si>
    <t>Non, mais je sais dans quel domaine</t>
  </si>
  <si>
    <t>15 ans</t>
  </si>
  <si>
    <t>Electronique - Electrotechnique</t>
  </si>
  <si>
    <t>Terminale L</t>
  </si>
  <si>
    <t>Très peu de chance</t>
  </si>
  <si>
    <t>Inquiet</t>
  </si>
  <si>
    <t>Employé</t>
  </si>
  <si>
    <t>Terminale</t>
  </si>
  <si>
    <t>Baccalauréat Professionnel</t>
  </si>
  <si>
    <t>Autre filière ou école</t>
  </si>
  <si>
    <t>Autre</t>
  </si>
  <si>
    <t>Sciences sanitaires et sociales</t>
  </si>
  <si>
    <t>Auxiliaire Puéricultrice</t>
  </si>
  <si>
    <t>BTS NRC</t>
  </si>
  <si>
    <t>Très en dessous de la moyenne</t>
  </si>
  <si>
    <t>Pessimiste</t>
  </si>
  <si>
    <t>Commerce et distribution</t>
  </si>
  <si>
    <t>Economie et Gestion</t>
  </si>
  <si>
    <t>Non, vous n'avez pas besoin de dire ce que vous allez faire</t>
  </si>
  <si>
    <t>bts notariat</t>
  </si>
  <si>
    <t>Baccalauréat Général</t>
  </si>
  <si>
    <t>Plus de 3</t>
  </si>
  <si>
    <t>Droit et justice</t>
  </si>
  <si>
    <t>gestionnaire de patrimoine</t>
  </si>
  <si>
    <t>première S</t>
  </si>
  <si>
    <t>Entre 3h et 5h</t>
  </si>
  <si>
    <t>16 ans</t>
  </si>
  <si>
    <t>Recherche</t>
  </si>
  <si>
    <t>SVT</t>
  </si>
  <si>
    <t>Santé-Biologie Humaine</t>
  </si>
  <si>
    <t>médecin généraliste</t>
  </si>
  <si>
    <t>Mauvaises</t>
  </si>
  <si>
    <t>première L</t>
  </si>
  <si>
    <t>Plutôt en dessous de la moyenne</t>
  </si>
  <si>
    <t>Plus de 7h</t>
  </si>
  <si>
    <t>Presse - Edition - Imprimerie</t>
  </si>
  <si>
    <t>Lettres</t>
  </si>
  <si>
    <t>journaliste</t>
  </si>
  <si>
    <t>Psycologie</t>
  </si>
  <si>
    <t>Criminologue.</t>
  </si>
  <si>
    <t>Jamais</t>
  </si>
  <si>
    <t>Mode et industrie textile</t>
  </si>
  <si>
    <t>Langues</t>
  </si>
  <si>
    <t>1ES</t>
  </si>
  <si>
    <t>Sociologie</t>
  </si>
  <si>
    <t>terminale STI2D</t>
  </si>
  <si>
    <t>BTP (bâtiment travaux publics)</t>
  </si>
  <si>
    <t>Science pour l'ingénieur</t>
  </si>
  <si>
    <t>Conducteur de travaux</t>
  </si>
  <si>
    <t>2ème  année de bts</t>
  </si>
  <si>
    <t>Commerciale</t>
  </si>
  <si>
    <t>Professeur des Ecoles</t>
  </si>
  <si>
    <t>seconde eleec</t>
  </si>
  <si>
    <t>Obtenir le bac et arrêter</t>
  </si>
  <si>
    <t>Armée et sécurité</t>
  </si>
  <si>
    <t>gendarme</t>
  </si>
  <si>
    <t>SECONDE générale</t>
  </si>
  <si>
    <t>Spport - Loisirs - Tourisme</t>
  </si>
  <si>
    <t>STAPS (Sport)</t>
  </si>
  <si>
    <t>entraineur</t>
  </si>
  <si>
    <t>terminale S</t>
  </si>
  <si>
    <t>Agriculteur exploitant</t>
  </si>
  <si>
    <t>Terminal S</t>
  </si>
  <si>
    <t>Chimie</t>
  </si>
  <si>
    <t>Avocate</t>
  </si>
  <si>
    <t>Très mauvaises</t>
  </si>
  <si>
    <t>Je n'ai pas encore de diplôme</t>
  </si>
  <si>
    <t>Terminale STG</t>
  </si>
  <si>
    <t>20 ans</t>
  </si>
  <si>
    <t>Avocat</t>
  </si>
  <si>
    <t>Première L</t>
  </si>
  <si>
    <t>Culture - Artisanat d'art - Patrimoine</t>
  </si>
  <si>
    <t>Histoire - Géographie - Archéologie</t>
  </si>
  <si>
    <t>1ereL</t>
  </si>
  <si>
    <t>Classe préparatoire</t>
  </si>
  <si>
    <t>Docteur en Histoire</t>
  </si>
  <si>
    <t>PACES</t>
  </si>
  <si>
    <t>Seconde générale</t>
  </si>
  <si>
    <t>Informatique</t>
  </si>
  <si>
    <t>Seconde générale</t>
  </si>
  <si>
    <t>Très au dessus de la moyenne</t>
  </si>
  <si>
    <t>Psychologue</t>
  </si>
  <si>
    <t>Seconde Générale</t>
  </si>
  <si>
    <t>Agriculture</t>
  </si>
  <si>
    <t>Agriculteur ou informaticien</t>
  </si>
  <si>
    <t>Retraité</t>
  </si>
  <si>
    <t>kinésithérapeute</t>
  </si>
  <si>
    <t>seconde générale</t>
  </si>
  <si>
    <t>/</t>
  </si>
  <si>
    <t>Terminale S</t>
  </si>
  <si>
    <t>infièremiere</t>
  </si>
  <si>
    <t>Anthropologue</t>
  </si>
  <si>
    <t>1s</t>
  </si>
  <si>
    <t>Première S</t>
  </si>
  <si>
    <t>S</t>
  </si>
  <si>
    <t>Fonction publique</t>
  </si>
  <si>
    <t>18 ans</t>
  </si>
  <si>
    <t>Audit - Conseil - Ressources Humaines</t>
  </si>
  <si>
    <t>BTS assistant de gestion PME PMI</t>
  </si>
  <si>
    <t>bts crsa 2</t>
  </si>
  <si>
    <t>Maintenance et entretien</t>
  </si>
  <si>
    <t>seconde maintenance</t>
  </si>
  <si>
    <t>Je ne fais pas mes devoirs</t>
  </si>
  <si>
    <t>Maintenance</t>
  </si>
  <si>
    <t>BTS Design D'espace</t>
  </si>
  <si>
    <t>Arts du spectacle - Audiovisuel</t>
  </si>
  <si>
    <t>Arts</t>
  </si>
  <si>
    <t>Architecte d'interrieur</t>
  </si>
  <si>
    <t>BTS CRSA</t>
  </si>
  <si>
    <t>Seconde pro</t>
  </si>
  <si>
    <t>bac professionelle  accueil</t>
  </si>
  <si>
    <t>CAP / BEP</t>
  </si>
  <si>
    <t>1ère année BTS</t>
  </si>
  <si>
    <t>Banque - Assurance -Immobilier</t>
  </si>
  <si>
    <t>conseillère financiere</t>
  </si>
  <si>
    <t>Informatique</t>
  </si>
  <si>
    <t>terminale ES</t>
  </si>
  <si>
    <t>2e année CAP</t>
  </si>
  <si>
    <t>Construction naval, ferroviaire ou aéronautique</t>
  </si>
  <si>
    <t>bts nrc</t>
  </si>
  <si>
    <t>assistante sociale</t>
  </si>
  <si>
    <t>première</t>
  </si>
  <si>
    <t>Bac Pro MEI</t>
  </si>
  <si>
    <t>1ère L</t>
  </si>
  <si>
    <t>Juge des Enfants</t>
  </si>
  <si>
    <t>Transports - Logistique</t>
  </si>
  <si>
    <t>Sciences de l'éducation</t>
  </si>
  <si>
    <t>Orthophoniste</t>
  </si>
  <si>
    <t>Premiere stmg</t>
  </si>
  <si>
    <t>5ème service sociaux (5ème belge = 1ère française)</t>
  </si>
  <si>
    <t>éduc spe chez handicape</t>
  </si>
  <si>
    <t>Auxiliaire vétérinaire</t>
  </si>
  <si>
    <t>TERMINALE ES</t>
  </si>
  <si>
    <t>TERMINALE ES</t>
  </si>
  <si>
    <t>Hôtellerie, restauration</t>
  </si>
  <si>
    <t>cuisinier</t>
  </si>
  <si>
    <t>gendarmerie, police</t>
  </si>
  <si>
    <t>sport</t>
  </si>
  <si>
    <t>Entraineur</t>
  </si>
  <si>
    <t>Terminale STG GRH</t>
  </si>
  <si>
    <t>2nd mrc</t>
  </si>
  <si>
    <t>Secretaire médicale</t>
  </si>
  <si>
    <t>2 MRC 2</t>
  </si>
  <si>
    <t>Secretaire médical</t>
  </si>
  <si>
    <t>2MRCU ( Seconde de la relations clientéles et usagers)</t>
  </si>
  <si>
    <t>2mrc2</t>
  </si>
  <si>
    <t>Assistante annimaliére</t>
  </si>
  <si>
    <t>2MRC2</t>
  </si>
  <si>
    <t>Gendarme</t>
  </si>
  <si>
    <t>2PRO MRCU</t>
  </si>
  <si>
    <t>Gendarme à Cheval</t>
  </si>
  <si>
    <t>Fleuriste</t>
  </si>
  <si>
    <t>Seconde Bac Pro</t>
  </si>
  <si>
    <t>seconde MRCU</t>
  </si>
  <si>
    <t>Secondeprofessionel</t>
  </si>
  <si>
    <t>Second professionnelle</t>
  </si>
  <si>
    <t>Seconde professionnelle</t>
  </si>
  <si>
    <t>COMMERCIAL ITINERANT AGRICOLE</t>
  </si>
  <si>
    <t>seconde mrcu</t>
  </si>
  <si>
    <t>2MRC1</t>
  </si>
  <si>
    <t>Arrêter avant le bac</t>
  </si>
  <si>
    <t>puericultrice</t>
  </si>
  <si>
    <t>SECONDE PRO</t>
  </si>
  <si>
    <t>Automobile</t>
  </si>
  <si>
    <t>VENDEUR</t>
  </si>
  <si>
    <t>Seconde Pro</t>
  </si>
  <si>
    <t>pompier professionnelle ou chef de rayon</t>
  </si>
  <si>
    <t>2 MRC1</t>
  </si>
  <si>
    <t>vente d'equipement equestre</t>
  </si>
  <si>
    <t>commerce dans le pret a porter</t>
  </si>
  <si>
    <t>seconde professionnelle</t>
  </si>
  <si>
    <t>commercial</t>
  </si>
  <si>
    <t>2Mrc1</t>
  </si>
  <si>
    <t>chef de rayon</t>
  </si>
  <si>
    <t>2mrc1</t>
  </si>
  <si>
    <t>vendeuse dans un magasins de vêtements ou de chaussures</t>
  </si>
  <si>
    <t>Vendeur de prêt à porter</t>
  </si>
  <si>
    <t>chef d'entreprise</t>
  </si>
  <si>
    <t>Vendeur</t>
  </si>
  <si>
    <t>Assistante maternel</t>
  </si>
  <si>
    <t>Première STI2D</t>
  </si>
  <si>
    <t>Concepteur en jeux vidéos</t>
  </si>
  <si>
    <t>terminal agent polyvalent de restauration</t>
  </si>
  <si>
    <t>Agent polyvalent de restauration</t>
  </si>
  <si>
    <t>BTS NRC 1</t>
  </si>
  <si>
    <t>commercial</t>
  </si>
  <si>
    <t>Tourisme</t>
  </si>
  <si>
    <t>BTS NRC</t>
  </si>
  <si>
    <t>COMMERCIALE</t>
  </si>
  <si>
    <t>BTS NRC1</t>
  </si>
  <si>
    <t>Bts NRC</t>
  </si>
  <si>
    <t>conseillère financière</t>
  </si>
  <si>
    <t>BTS nrc</t>
  </si>
  <si>
    <t>Estheticienne</t>
  </si>
  <si>
    <t>auxiliaire puéricultrice</t>
  </si>
  <si>
    <t>pilote d'hélicoptére</t>
  </si>
  <si>
    <t>Agriculteur</t>
  </si>
  <si>
    <t>Mécanique - Métallurgie</t>
  </si>
  <si>
    <t>...</t>
  </si>
  <si>
    <t>Mathématique</t>
  </si>
  <si>
    <t>seconde generale</t>
  </si>
  <si>
    <t>pilote aerien</t>
  </si>
  <si>
    <t>2NDE2</t>
  </si>
  <si>
    <t>2nde GT</t>
  </si>
  <si>
    <t>Douanier</t>
  </si>
  <si>
    <t>rédacteur en chef</t>
  </si>
  <si>
    <t>Première Littéraire</t>
  </si>
  <si>
    <t>Illustrateur</t>
  </si>
  <si>
    <t>1 L</t>
  </si>
  <si>
    <t>permière Littéraire</t>
  </si>
  <si>
    <t>traductrice-interprète</t>
  </si>
  <si>
    <t>Vétérinaire</t>
  </si>
  <si>
    <t>Police</t>
  </si>
  <si>
    <t>SECONDE GENERAL</t>
  </si>
  <si>
    <t>Energie - Extraction</t>
  </si>
  <si>
    <t>GENDARME</t>
  </si>
  <si>
    <t>Seconde general</t>
  </si>
  <si>
    <t>Chimie - Plasturgie - Industrie pharmaceutique</t>
  </si>
  <si>
    <t>Concepteur de jeux vidéo</t>
  </si>
  <si>
    <t>Seconde général</t>
  </si>
  <si>
    <t>Décoratrice d'intérieur</t>
  </si>
  <si>
    <t>Seconde</t>
  </si>
  <si>
    <t>Educatrice de la protection judiciaire de la jeunesse.</t>
  </si>
  <si>
    <t>Q05. Quelle est la catégorie socioprofessionnelle de votre mère ?</t>
  </si>
  <si>
    <t>Q04. Quelle est la catégorie socioprofessionnelle de votre père ?</t>
  </si>
  <si>
    <t>Q03. Combien de frères et soeurs avez-vous ?  [Frère(s)]</t>
  </si>
  <si>
    <t>Q02. Quel âge avez-vous ?</t>
  </si>
  <si>
    <t>Q01. Vous êtes</t>
  </si>
  <si>
    <t>Q09. Si vous souhaitez continuer après le bac, quel type de formation souhaitez-vous ?</t>
  </si>
  <si>
    <t>Q08. Souhaitez-vous :</t>
  </si>
  <si>
    <t>Q07. Quel est le dernier diplôme que vous avez obtenu ?</t>
  </si>
  <si>
    <t>Q06. Dans quelle classe êtes vous cette année ?</t>
  </si>
  <si>
    <t>Variable expliquée</t>
  </si>
  <si>
    <t xml:space="preserve">Jamais </t>
  </si>
  <si>
    <t>Total général</t>
  </si>
  <si>
    <t>Étiquettes de colonnes</t>
  </si>
  <si>
    <t>Somme de Variable expliquée</t>
  </si>
  <si>
    <t>Score confiance en soi</t>
  </si>
  <si>
    <t>Aucune chance</t>
  </si>
  <si>
    <t>Score niveau scolaire</t>
  </si>
  <si>
    <t>Temps devoirs</t>
  </si>
  <si>
    <t>Q14.1. Pour vos devoirs à la maison, vous êtes aidé par :  [Un professeur particulier]</t>
  </si>
  <si>
    <t>Q14.2. Pour vos devoirs à la maison, vous êtes aidé par :  [Votre mère]</t>
  </si>
  <si>
    <t>Q14.3. Pour vos devoirs à la maison, vous êtes aidé par :  [Votre père]</t>
  </si>
  <si>
    <t>Q14.4. Pour vos devoirs à la maison, vous êtes aidé par :  [Votre frère ou votre soeur]</t>
  </si>
  <si>
    <t>Q14.5. Pour vos devoirs à la maison, vous êtes aidé par :  [Un ami]</t>
  </si>
  <si>
    <t>Q14.6. Pour vos devoirs à la maison, vous êtes aidé par :  [L'école (aide aux devoirs)]</t>
  </si>
  <si>
    <t>Score aide aux devoirs</t>
  </si>
  <si>
    <t>Q15.1. Après votre année de troisième ou de seconde estimez-vous que ... [Vous avez été correctement informé par les enseignants ou les conseillers d'orientation]</t>
  </si>
  <si>
    <t>Q15.2. Après votre année de troisième ou de seconde estimez-vous que ... [Vos parents vous ont beaucoup aidé pour votre orientation]</t>
  </si>
  <si>
    <t>Q15.3. Après votre année de troisième ou de seconde estimez-vous que ... [Vous avez eu du mal à accepter la décision du conseil de classe ou de vos parents]</t>
  </si>
  <si>
    <t>Q15.4. Après votre année de troisième ou de seconde estimez-vous que ... [Vous n'avez pas le niveau pour faire ce que vous voulais]</t>
  </si>
  <si>
    <t>Q15.5. Après votre année de troisième ou de seconde estimez-vous que ... [Vous n 'avez pas trouvé près de chez vous la filière où vous souhaitiez aller]</t>
  </si>
  <si>
    <t>Q15.6. Après votre année de troisième ou de seconde estimez-vous que ... [Vous avez choisi facilement étant donné que vous saviez ce que vous vouliez faire]</t>
  </si>
  <si>
    <t>Q15.7. Après votre année de troisième ou de seconde estimez-vous que ... [Vous n'avez jamais eu d'aide pour vous orienter]</t>
  </si>
  <si>
    <t>Aide orientation</t>
  </si>
  <si>
    <t xml:space="preserve">Déterminants du choix du futur métier </t>
  </si>
  <si>
    <t>Q16.1. Quelle est l'importance des éléments suivant pour choisir votre futur métier ? [Faire un métier qui vous passionne]</t>
  </si>
  <si>
    <t>Q16.2. Quelle est l'importance des éléments suivant pour choisir votre futur métier ? [Voyager]</t>
  </si>
  <si>
    <t>Q16.3. Quelle est l'importance des éléments suivant pour choisir votre futur métier ? [Rencontrer beaucoup de personnes]</t>
  </si>
  <si>
    <t>Q16.4. Quelle est l'importance des éléments suivant pour choisir votre futur métier ? [Se sentir utile]</t>
  </si>
  <si>
    <t>Q16.5. Quelle est l'importance des éléments suivant pour choisir votre futur métier ? [Avoir beaucoup de liberté]</t>
  </si>
  <si>
    <t>Q16.6. Quelle est l'importance des éléments suivant pour choisir votre futur métier ? [Avoir une garantie de l'emploi]</t>
  </si>
  <si>
    <t>Q16.7. Quelle est l'importance des éléments suivant pour choisir votre futur métier ? [Rester dans votre région de naissance]</t>
  </si>
  <si>
    <t>Q16.8. Quelle est l'importance des éléments suivant pour choisir votre futur métier ? [Le salaire]</t>
  </si>
  <si>
    <t>Q16.9. Quelle est l'importance des éléments suivant pour choisir votre futur métier ? [Avoir du temps libre]</t>
  </si>
  <si>
    <t>Q16.10. Quelle est l'importance des éléments suivant pour choisir votre futur métier ? [Etre son propre patron]</t>
  </si>
  <si>
    <t>Déterminant de la réussite</t>
  </si>
  <si>
    <t>Q24.1. D'après vous, quelle est la condition la plus importante pour réussir professionnellement ? [Le diplôme ]</t>
  </si>
  <si>
    <t>Q24.2. D'après vous, quelle est la condition la plus importante pour réussir professionnellement ? [L'effort personnel]</t>
  </si>
  <si>
    <t>Q24.3. D'après vous, quelle est la condition la plus importante pour réussir professionnellement ? [La chance]</t>
  </si>
  <si>
    <t>Q24.4. D'après vous, quelle est la condition la plus importante pour réussir professionnellement ? [Les relations ]</t>
  </si>
  <si>
    <t>Q24.5. D'après vous, quelle est la condition la plus importante pour réussir professionnellement ? [La nationalité]</t>
  </si>
  <si>
    <t>Q24.6. D'après vous, quelle est la condition la plus importante pour réussir professionnellement ? [La filière des études suivie]</t>
  </si>
  <si>
    <t>Score conflit</t>
  </si>
  <si>
    <t>Q30.1</t>
  </si>
  <si>
    <t>Q30.2</t>
  </si>
  <si>
    <t>Q30.3</t>
  </si>
  <si>
    <t>Q30.4</t>
  </si>
  <si>
    <t>Q30.5</t>
  </si>
  <si>
    <t>Q30.6</t>
  </si>
  <si>
    <t>Q30.7</t>
  </si>
  <si>
    <t>Q30.8</t>
  </si>
  <si>
    <t>Q30.9</t>
  </si>
  <si>
    <t>Q14.1</t>
  </si>
  <si>
    <t>Q14.2</t>
  </si>
  <si>
    <t>Q14.3</t>
  </si>
  <si>
    <t>Q14.4</t>
  </si>
  <si>
    <t>Q14.5</t>
  </si>
  <si>
    <t>Q14.6</t>
  </si>
  <si>
    <t>Q15.1</t>
  </si>
  <si>
    <t>Q15.2</t>
  </si>
  <si>
    <t>Q16.1</t>
  </si>
  <si>
    <t>Q16.2</t>
  </si>
  <si>
    <t>Q16.3</t>
  </si>
  <si>
    <t>Q16.4</t>
  </si>
  <si>
    <t>Q16.5</t>
  </si>
  <si>
    <t>Q16.6</t>
  </si>
  <si>
    <t>Q16.7</t>
  </si>
  <si>
    <t>Q16.8</t>
  </si>
  <si>
    <t>Q16.9</t>
  </si>
  <si>
    <t>Q16.10</t>
  </si>
  <si>
    <t>Q24.1</t>
  </si>
  <si>
    <t>Q24.2</t>
  </si>
  <si>
    <t>Q24.3</t>
  </si>
  <si>
    <t>Q24.4</t>
  </si>
  <si>
    <t>Q24.5</t>
  </si>
  <si>
    <t>Q24.6</t>
  </si>
  <si>
    <t>Moyenne score conflit</t>
  </si>
  <si>
    <t>Score le plus haut</t>
  </si>
  <si>
    <t>Score le plus bas</t>
  </si>
  <si>
    <t>Ecart-type</t>
  </si>
  <si>
    <t>Moyenne</t>
  </si>
  <si>
    <t>Ecart type</t>
  </si>
  <si>
    <t>Majorité comprise entre :</t>
  </si>
  <si>
    <t>Et :</t>
  </si>
  <si>
    <t xml:space="preserve">Ecart-type </t>
  </si>
  <si>
    <t xml:space="preserve">Majorité comprise entre : </t>
  </si>
  <si>
    <t xml:space="preserve">Ecart-Type </t>
  </si>
  <si>
    <t xml:space="preserve">Et : </t>
  </si>
  <si>
    <t>Ecart-Type</t>
  </si>
  <si>
    <t>Coefficient de corrélation</t>
  </si>
  <si>
    <t xml:space="preserve">Ordonnée à l'origine </t>
  </si>
  <si>
    <t>Pente</t>
  </si>
</sst>
</file>

<file path=xl/styles.xml><?xml version="1.0" encoding="utf-8"?>
<styleSheet xmlns="http://schemas.openxmlformats.org/spreadsheetml/2006/main">
  <numFmts count="3">
    <numFmt numFmtId="164" formatCode="0.0"/>
    <numFmt numFmtId="168" formatCode="0.0000"/>
    <numFmt numFmtId="169" formatCode="0.000"/>
  </numFmts>
  <fonts count="11">
    <font>
      <sz val="10"/>
      <color rgb="FF000000"/>
      <name val="Arial"/>
    </font>
    <font>
      <sz val="9"/>
      <color rgb="FF000000"/>
      <name val="Arial"/>
    </font>
    <font>
      <b/>
      <sz val="9"/>
      <color rgb="FF000000"/>
      <name val="Arial"/>
    </font>
    <font>
      <b/>
      <sz val="10"/>
      <color rgb="FFFF0000"/>
      <name val="Arial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b/>
      <sz val="9"/>
      <color rgb="FFFF0000"/>
      <name val="Arial"/>
      <family val="2"/>
    </font>
    <font>
      <sz val="9"/>
      <color rgb="FFFF0000"/>
      <name val="Arial"/>
      <family val="2"/>
    </font>
    <font>
      <sz val="10"/>
      <color rgb="FFFF0000"/>
      <name val="Arial"/>
      <family val="2"/>
    </font>
    <font>
      <b/>
      <sz val="9"/>
      <color rgb="FF000000"/>
      <name val="Arial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EFEFEF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 applyAlignment="1">
      <alignment wrapText="1"/>
    </xf>
    <xf numFmtId="0" fontId="1" fillId="2" borderId="0" xfId="0" applyFont="1" applyFill="1" applyAlignment="1">
      <alignment wrapText="1"/>
    </xf>
    <xf numFmtId="0" fontId="2" fillId="3" borderId="0" xfId="0" applyFont="1" applyFill="1" applyAlignment="1">
      <alignment horizontal="center" wrapText="1"/>
    </xf>
    <xf numFmtId="0" fontId="0" fillId="4" borderId="0" xfId="0" applyFill="1" applyAlignment="1">
      <alignment wrapText="1"/>
    </xf>
    <xf numFmtId="0" fontId="0" fillId="5" borderId="0" xfId="0" applyFill="1" applyAlignment="1">
      <alignment wrapText="1"/>
    </xf>
    <xf numFmtId="0" fontId="1" fillId="2" borderId="1" xfId="0" applyFont="1" applyFill="1" applyBorder="1" applyAlignment="1">
      <alignment horizontal="right" wrapText="1"/>
    </xf>
    <xf numFmtId="0" fontId="0" fillId="5" borderId="1" xfId="0" applyFill="1" applyBorder="1" applyAlignment="1">
      <alignment horizontal="right" wrapText="1"/>
    </xf>
    <xf numFmtId="0" fontId="0" fillId="4" borderId="1" xfId="0" applyFill="1" applyBorder="1" applyAlignment="1">
      <alignment horizontal="right" wrapText="1"/>
    </xf>
    <xf numFmtId="0" fontId="4" fillId="7" borderId="0" xfId="0" applyFont="1" applyFill="1" applyBorder="1" applyAlignment="1">
      <alignment wrapText="1"/>
    </xf>
    <xf numFmtId="0" fontId="0" fillId="0" borderId="0" xfId="0" applyBorder="1" applyAlignment="1">
      <alignment wrapText="1"/>
    </xf>
    <xf numFmtId="0" fontId="5" fillId="7" borderId="0" xfId="0" applyFont="1" applyFill="1" applyBorder="1" applyAlignment="1">
      <alignment wrapText="1"/>
    </xf>
    <xf numFmtId="0" fontId="0" fillId="7" borderId="0" xfId="0" applyFill="1" applyBorder="1" applyAlignment="1">
      <alignment wrapText="1"/>
    </xf>
    <xf numFmtId="0" fontId="3" fillId="6" borderId="2" xfId="0" applyFont="1" applyFill="1" applyBorder="1" applyAlignment="1">
      <alignment horizontal="center" vertical="center" wrapText="1"/>
    </xf>
    <xf numFmtId="0" fontId="0" fillId="8" borderId="1" xfId="0" applyFill="1" applyBorder="1" applyAlignment="1">
      <alignment wrapText="1"/>
    </xf>
    <xf numFmtId="0" fontId="4" fillId="5" borderId="1" xfId="0" applyFont="1" applyFill="1" applyBorder="1" applyAlignment="1">
      <alignment horizontal="right" wrapText="1"/>
    </xf>
    <xf numFmtId="0" fontId="0" fillId="0" borderId="0" xfId="0" pivotButton="1" applyAlignment="1">
      <alignment wrapText="1"/>
    </xf>
    <xf numFmtId="0" fontId="0" fillId="0" borderId="0" xfId="0" applyNumberFormat="1" applyAlignment="1">
      <alignment wrapText="1"/>
    </xf>
    <xf numFmtId="0" fontId="6" fillId="9" borderId="0" xfId="0" applyFont="1" applyFill="1" applyAlignment="1">
      <alignment horizontal="center" wrapText="1"/>
    </xf>
    <xf numFmtId="0" fontId="1" fillId="9" borderId="1" xfId="0" applyFont="1" applyFill="1" applyBorder="1" applyAlignment="1">
      <alignment horizontal="right" wrapText="1"/>
    </xf>
    <xf numFmtId="0" fontId="7" fillId="9" borderId="1" xfId="0" applyFont="1" applyFill="1" applyBorder="1" applyAlignment="1">
      <alignment horizontal="right" wrapText="1"/>
    </xf>
    <xf numFmtId="0" fontId="8" fillId="0" borderId="0" xfId="0" applyFont="1" applyFill="1" applyAlignment="1">
      <alignment wrapText="1"/>
    </xf>
    <xf numFmtId="0" fontId="9" fillId="3" borderId="0" xfId="0" applyFont="1" applyFill="1" applyAlignment="1">
      <alignment horizontal="center" wrapText="1"/>
    </xf>
    <xf numFmtId="0" fontId="0" fillId="0" borderId="0" xfId="0" applyFill="1" applyAlignment="1">
      <alignment wrapText="1"/>
    </xf>
    <xf numFmtId="0" fontId="0" fillId="0" borderId="1" xfId="0" applyBorder="1" applyAlignment="1">
      <alignment wrapText="1"/>
    </xf>
    <xf numFmtId="0" fontId="8" fillId="0" borderId="3" xfId="0" applyFont="1" applyFill="1" applyBorder="1" applyAlignment="1">
      <alignment wrapText="1"/>
    </xf>
    <xf numFmtId="0" fontId="4" fillId="0" borderId="4" xfId="0" applyFont="1" applyBorder="1" applyAlignment="1">
      <alignment wrapText="1"/>
    </xf>
    <xf numFmtId="0" fontId="8" fillId="0" borderId="5" xfId="0" applyFont="1" applyBorder="1" applyAlignment="1">
      <alignment wrapText="1"/>
    </xf>
    <xf numFmtId="0" fontId="4" fillId="0" borderId="6" xfId="0" applyFont="1" applyBorder="1" applyAlignment="1">
      <alignment wrapText="1"/>
    </xf>
    <xf numFmtId="0" fontId="8" fillId="0" borderId="7" xfId="0" applyFont="1" applyBorder="1" applyAlignment="1">
      <alignment wrapText="1"/>
    </xf>
    <xf numFmtId="0" fontId="4" fillId="0" borderId="8" xfId="0" applyFont="1" applyBorder="1" applyAlignment="1">
      <alignment wrapText="1"/>
    </xf>
    <xf numFmtId="0" fontId="8" fillId="0" borderId="9" xfId="0" applyFont="1" applyBorder="1" applyAlignment="1">
      <alignment wrapText="1"/>
    </xf>
    <xf numFmtId="0" fontId="8" fillId="0" borderId="5" xfId="0" applyFont="1" applyFill="1" applyBorder="1" applyAlignment="1">
      <alignment wrapText="1"/>
    </xf>
    <xf numFmtId="0" fontId="8" fillId="0" borderId="7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0" fillId="0" borderId="11" xfId="0" applyBorder="1" applyAlignment="1">
      <alignment wrapText="1"/>
    </xf>
    <xf numFmtId="0" fontId="8" fillId="0" borderId="9" xfId="0" applyFont="1" applyFill="1" applyBorder="1" applyAlignment="1">
      <alignment wrapText="1"/>
    </xf>
    <xf numFmtId="0" fontId="0" fillId="0" borderId="0" xfId="0" applyFill="1" applyBorder="1" applyAlignment="1">
      <alignment wrapText="1"/>
    </xf>
    <xf numFmtId="0" fontId="8" fillId="0" borderId="12" xfId="0" applyFont="1" applyFill="1" applyBorder="1" applyAlignment="1">
      <alignment wrapText="1"/>
    </xf>
    <xf numFmtId="0" fontId="8" fillId="0" borderId="13" xfId="0" applyFont="1" applyFill="1" applyBorder="1" applyAlignment="1">
      <alignment wrapText="1"/>
    </xf>
    <xf numFmtId="0" fontId="3" fillId="9" borderId="0" xfId="0" applyFont="1" applyFill="1" applyAlignment="1">
      <alignment horizontal="center" wrapText="1"/>
    </xf>
    <xf numFmtId="0" fontId="0" fillId="9" borderId="1" xfId="0" applyFill="1" applyBorder="1" applyAlignment="1">
      <alignment wrapText="1"/>
    </xf>
    <xf numFmtId="0" fontId="8" fillId="0" borderId="0" xfId="0" applyFont="1" applyBorder="1" applyAlignment="1">
      <alignment wrapText="1"/>
    </xf>
    <xf numFmtId="0" fontId="4" fillId="0" borderId="0" xfId="0" applyFont="1" applyBorder="1" applyAlignment="1">
      <alignment wrapText="1"/>
    </xf>
    <xf numFmtId="0" fontId="4" fillId="0" borderId="14" xfId="0" applyFont="1" applyBorder="1" applyAlignment="1">
      <alignment wrapText="1"/>
    </xf>
    <xf numFmtId="0" fontId="4" fillId="0" borderId="15" xfId="0" applyFont="1" applyBorder="1" applyAlignment="1">
      <alignment wrapText="1"/>
    </xf>
    <xf numFmtId="0" fontId="4" fillId="0" borderId="16" xfId="0" applyFont="1" applyBorder="1" applyAlignment="1">
      <alignment wrapText="1"/>
    </xf>
    <xf numFmtId="0" fontId="2" fillId="9" borderId="0" xfId="0" applyFont="1" applyFill="1" applyAlignment="1">
      <alignment horizontal="center" wrapText="1"/>
    </xf>
    <xf numFmtId="0" fontId="9" fillId="9" borderId="0" xfId="0" applyFont="1" applyFill="1" applyAlignment="1">
      <alignment horizontal="center" wrapText="1"/>
    </xf>
    <xf numFmtId="2" fontId="0" fillId="0" borderId="0" xfId="0" applyNumberFormat="1" applyAlignment="1">
      <alignment wrapText="1"/>
    </xf>
    <xf numFmtId="164" fontId="0" fillId="0" borderId="0" xfId="0" applyNumberFormat="1" applyAlignment="1">
      <alignment wrapText="1"/>
    </xf>
    <xf numFmtId="164" fontId="0" fillId="0" borderId="1" xfId="0" applyNumberFormat="1" applyBorder="1" applyAlignment="1">
      <alignment wrapText="1"/>
    </xf>
    <xf numFmtId="2" fontId="0" fillId="0" borderId="1" xfId="0" applyNumberFormat="1" applyBorder="1" applyAlignment="1">
      <alignment wrapText="1"/>
    </xf>
    <xf numFmtId="0" fontId="10" fillId="0" borderId="1" xfId="0" applyFont="1" applyBorder="1" applyAlignment="1">
      <alignment wrapText="1"/>
    </xf>
    <xf numFmtId="0" fontId="4" fillId="0" borderId="0" xfId="0" applyFont="1" applyAlignment="1">
      <alignment wrapText="1"/>
    </xf>
    <xf numFmtId="164" fontId="10" fillId="0" borderId="1" xfId="0" applyNumberFormat="1" applyFont="1" applyBorder="1" applyAlignment="1">
      <alignment wrapText="1"/>
    </xf>
    <xf numFmtId="0" fontId="4" fillId="0" borderId="1" xfId="0" applyFont="1" applyBorder="1" applyAlignment="1">
      <alignment wrapText="1"/>
    </xf>
    <xf numFmtId="2" fontId="0" fillId="0" borderId="10" xfId="0" applyNumberFormat="1" applyBorder="1" applyAlignment="1">
      <alignment wrapText="1"/>
    </xf>
    <xf numFmtId="0" fontId="10" fillId="0" borderId="7" xfId="0" applyFont="1" applyFill="1" applyBorder="1" applyAlignment="1">
      <alignment wrapText="1"/>
    </xf>
    <xf numFmtId="0" fontId="4" fillId="0" borderId="17" xfId="0" applyFont="1" applyBorder="1" applyAlignment="1">
      <alignment wrapText="1"/>
    </xf>
    <xf numFmtId="2" fontId="0" fillId="0" borderId="0" xfId="0" applyNumberFormat="1" applyBorder="1" applyAlignment="1">
      <alignment wrapText="1"/>
    </xf>
    <xf numFmtId="0" fontId="4" fillId="0" borderId="19" xfId="0" applyFont="1" applyBorder="1" applyAlignment="1">
      <alignment wrapText="1"/>
    </xf>
    <xf numFmtId="2" fontId="0" fillId="0" borderId="20" xfId="0" applyNumberFormat="1" applyBorder="1" applyAlignment="1">
      <alignment wrapText="1"/>
    </xf>
    <xf numFmtId="2" fontId="0" fillId="0" borderId="5" xfId="0" applyNumberFormat="1" applyBorder="1" applyAlignment="1">
      <alignment wrapText="1"/>
    </xf>
    <xf numFmtId="0" fontId="0" fillId="0" borderId="7" xfId="0" applyBorder="1" applyAlignment="1">
      <alignment wrapText="1"/>
    </xf>
    <xf numFmtId="2" fontId="0" fillId="0" borderId="7" xfId="0" applyNumberFormat="1" applyBorder="1" applyAlignment="1">
      <alignment wrapText="1"/>
    </xf>
    <xf numFmtId="2" fontId="0" fillId="0" borderId="18" xfId="0" applyNumberFormat="1" applyBorder="1" applyAlignment="1">
      <alignment wrapText="1"/>
    </xf>
    <xf numFmtId="2" fontId="0" fillId="0" borderId="21" xfId="0" applyNumberFormat="1" applyBorder="1" applyAlignment="1">
      <alignment wrapText="1"/>
    </xf>
    <xf numFmtId="2" fontId="10" fillId="0" borderId="5" xfId="0" applyNumberFormat="1" applyFont="1" applyFill="1" applyBorder="1" applyAlignment="1">
      <alignment wrapText="1"/>
    </xf>
    <xf numFmtId="2" fontId="10" fillId="0" borderId="7" xfId="0" applyNumberFormat="1" applyFont="1" applyFill="1" applyBorder="1" applyAlignment="1">
      <alignment wrapText="1"/>
    </xf>
    <xf numFmtId="2" fontId="10" fillId="0" borderId="18" xfId="0" applyNumberFormat="1" applyFont="1" applyFill="1" applyBorder="1" applyAlignment="1">
      <alignment wrapText="1"/>
    </xf>
    <xf numFmtId="2" fontId="10" fillId="0" borderId="21" xfId="0" applyNumberFormat="1" applyFont="1" applyFill="1" applyBorder="1" applyAlignment="1">
      <alignment wrapText="1"/>
    </xf>
    <xf numFmtId="168" fontId="0" fillId="0" borderId="0" xfId="0" applyNumberFormat="1" applyAlignment="1">
      <alignment wrapText="1"/>
    </xf>
    <xf numFmtId="169" fontId="0" fillId="0" borderId="0" xfId="0" applyNumberFormat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5512D118-5CC6-11CF-8D67-00AA00BDCE1D}" ax:persistence="persistStream" r:id="rId1"/>
</file>

<file path=xl/activeX/activeX2.xml><?xml version="1.0" encoding="utf-8"?>
<ax:ocx xmlns:ax="http://schemas.microsoft.com/office/2006/activeX" xmlns:r="http://schemas.openxmlformats.org/officeDocument/2006/relationships" ax:classid="{5512D118-5CC6-11CF-8D67-00AA00BDCE1D}" ax:persistence="persistStream" r:id="rId1"/>
</file>

<file path=xl/activeX/activeX3.xml><?xml version="1.0" encoding="utf-8"?>
<ax:ocx xmlns:ax="http://schemas.microsoft.com/office/2006/activeX" xmlns:r="http://schemas.openxmlformats.org/officeDocument/2006/relationships" ax:classid="{5512D118-5CC6-11CF-8D67-00AA00BDCE1D}" ax:persistence="persistStream" r:id="rId1"/>
</file>

<file path=xl/activeX/activeX4.xml><?xml version="1.0" encoding="utf-8"?>
<ax:ocx xmlns:ax="http://schemas.microsoft.com/office/2006/activeX" xmlns:r="http://schemas.openxmlformats.org/officeDocument/2006/relationships" ax:classid="{5512D118-5CC6-11CF-8D67-00AA00BDCE1D}" ax:persistence="persistStream" r:id="rId1"/>
</file>

<file path=xl/activeX/activeX5.xml><?xml version="1.0" encoding="utf-8"?>
<ax:ocx xmlns:ax="http://schemas.microsoft.com/office/2006/activeX" xmlns:r="http://schemas.openxmlformats.org/officeDocument/2006/relationships" ax:classid="{5512D118-5CC6-11CF-8D67-00AA00BDCE1D}" ax:persistence="persistStream" r:id="rId1"/>
</file>

<file path=xl/activeX/activeX6.xml><?xml version="1.0" encoding="utf-8"?>
<ax:ocx xmlns:ax="http://schemas.microsoft.com/office/2006/activeX" xmlns:r="http://schemas.openxmlformats.org/officeDocument/2006/relationships" ax:classid="{5512D118-5CC6-11CF-8D67-00AA00BDCE1D}" ax:persistence="persistStream" r:id="rId1"/>
</file>

<file path=xl/activeX/activeX7.xml><?xml version="1.0" encoding="utf-8"?>
<ax:ocx xmlns:ax="http://schemas.microsoft.com/office/2006/activeX" xmlns:r="http://schemas.openxmlformats.org/officeDocument/2006/relationships" ax:classid="{5512D118-5CC6-11CF-8D67-00AA00BDCE1D}" ax:persistence="persistStream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Score conflit en fonction de chaque</a:t>
            </a:r>
            <a:r>
              <a:rPr lang="en-US" baseline="0"/>
              <a:t> individus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tx>
            <c:strRef>
              <c:f>BDD!$EV$1</c:f>
              <c:strCache>
                <c:ptCount val="1"/>
                <c:pt idx="0">
                  <c:v>Score conflit</c:v>
                </c:pt>
              </c:strCache>
            </c:strRef>
          </c:tx>
          <c:spPr>
            <a:ln w="28575">
              <a:noFill/>
            </a:ln>
          </c:spPr>
          <c:trendline>
            <c:spPr>
              <a:ln w="12700"/>
            </c:spPr>
            <c:trendlineType val="linear"/>
            <c:dispEq val="1"/>
            <c:trendlineLbl>
              <c:layout>
                <c:manualLayout>
                  <c:x val="0.31845451394047442"/>
                  <c:y val="-0.10869977791237634"/>
                </c:manualLayout>
              </c:layout>
              <c:numFmt formatCode="General" sourceLinked="0"/>
              <c:txPr>
                <a:bodyPr/>
                <a:lstStyle/>
                <a:p>
                  <a:pPr>
                    <a:defRPr sz="1200"/>
                  </a:pPr>
                  <a:endParaRPr lang="fr-FR"/>
                </a:p>
              </c:txPr>
            </c:trendlineLbl>
          </c:trendline>
          <c:yVal>
            <c:numRef>
              <c:f>BDD!$EV$2:$EV$142</c:f>
              <c:numCache>
                <c:formatCode>General</c:formatCode>
                <c:ptCount val="141"/>
                <c:pt idx="0">
                  <c:v>5</c:v>
                </c:pt>
                <c:pt idx="1">
                  <c:v>5</c:v>
                </c:pt>
                <c:pt idx="2">
                  <c:v>1</c:v>
                </c:pt>
                <c:pt idx="3">
                  <c:v>6</c:v>
                </c:pt>
                <c:pt idx="4">
                  <c:v>11</c:v>
                </c:pt>
                <c:pt idx="5">
                  <c:v>7</c:v>
                </c:pt>
                <c:pt idx="6">
                  <c:v>2</c:v>
                </c:pt>
                <c:pt idx="7">
                  <c:v>8</c:v>
                </c:pt>
                <c:pt idx="8">
                  <c:v>3</c:v>
                </c:pt>
                <c:pt idx="9">
                  <c:v>2</c:v>
                </c:pt>
                <c:pt idx="10">
                  <c:v>15</c:v>
                </c:pt>
                <c:pt idx="11">
                  <c:v>11</c:v>
                </c:pt>
                <c:pt idx="12">
                  <c:v>6</c:v>
                </c:pt>
                <c:pt idx="13">
                  <c:v>5</c:v>
                </c:pt>
                <c:pt idx="14">
                  <c:v>9</c:v>
                </c:pt>
                <c:pt idx="15">
                  <c:v>9</c:v>
                </c:pt>
                <c:pt idx="16">
                  <c:v>8</c:v>
                </c:pt>
                <c:pt idx="17">
                  <c:v>1</c:v>
                </c:pt>
                <c:pt idx="18">
                  <c:v>12</c:v>
                </c:pt>
                <c:pt idx="19">
                  <c:v>4</c:v>
                </c:pt>
                <c:pt idx="20">
                  <c:v>2</c:v>
                </c:pt>
                <c:pt idx="21">
                  <c:v>7</c:v>
                </c:pt>
                <c:pt idx="22">
                  <c:v>16</c:v>
                </c:pt>
                <c:pt idx="23">
                  <c:v>3</c:v>
                </c:pt>
                <c:pt idx="24">
                  <c:v>8</c:v>
                </c:pt>
                <c:pt idx="25">
                  <c:v>7</c:v>
                </c:pt>
                <c:pt idx="26">
                  <c:v>-9</c:v>
                </c:pt>
                <c:pt idx="27">
                  <c:v>2</c:v>
                </c:pt>
                <c:pt idx="28">
                  <c:v>9</c:v>
                </c:pt>
                <c:pt idx="29">
                  <c:v>3</c:v>
                </c:pt>
                <c:pt idx="30">
                  <c:v>1</c:v>
                </c:pt>
                <c:pt idx="31">
                  <c:v>0</c:v>
                </c:pt>
                <c:pt idx="32">
                  <c:v>3</c:v>
                </c:pt>
                <c:pt idx="33">
                  <c:v>4</c:v>
                </c:pt>
                <c:pt idx="34">
                  <c:v>-1</c:v>
                </c:pt>
                <c:pt idx="35">
                  <c:v>4</c:v>
                </c:pt>
                <c:pt idx="36">
                  <c:v>0</c:v>
                </c:pt>
                <c:pt idx="37">
                  <c:v>9</c:v>
                </c:pt>
                <c:pt idx="38">
                  <c:v>10</c:v>
                </c:pt>
                <c:pt idx="39">
                  <c:v>11</c:v>
                </c:pt>
                <c:pt idx="40">
                  <c:v>11</c:v>
                </c:pt>
                <c:pt idx="41">
                  <c:v>3</c:v>
                </c:pt>
                <c:pt idx="42">
                  <c:v>6</c:v>
                </c:pt>
                <c:pt idx="43">
                  <c:v>9</c:v>
                </c:pt>
                <c:pt idx="44">
                  <c:v>13</c:v>
                </c:pt>
                <c:pt idx="45">
                  <c:v>7</c:v>
                </c:pt>
                <c:pt idx="46">
                  <c:v>6</c:v>
                </c:pt>
                <c:pt idx="47">
                  <c:v>11</c:v>
                </c:pt>
                <c:pt idx="48">
                  <c:v>1</c:v>
                </c:pt>
                <c:pt idx="49">
                  <c:v>7</c:v>
                </c:pt>
                <c:pt idx="50">
                  <c:v>12</c:v>
                </c:pt>
                <c:pt idx="51">
                  <c:v>4</c:v>
                </c:pt>
                <c:pt idx="52">
                  <c:v>2</c:v>
                </c:pt>
                <c:pt idx="53">
                  <c:v>9</c:v>
                </c:pt>
                <c:pt idx="54">
                  <c:v>3</c:v>
                </c:pt>
                <c:pt idx="55">
                  <c:v>-3</c:v>
                </c:pt>
                <c:pt idx="56">
                  <c:v>1</c:v>
                </c:pt>
                <c:pt idx="57">
                  <c:v>9</c:v>
                </c:pt>
                <c:pt idx="58">
                  <c:v>-1</c:v>
                </c:pt>
                <c:pt idx="59">
                  <c:v>0</c:v>
                </c:pt>
                <c:pt idx="60">
                  <c:v>5</c:v>
                </c:pt>
                <c:pt idx="61">
                  <c:v>6</c:v>
                </c:pt>
                <c:pt idx="62">
                  <c:v>13</c:v>
                </c:pt>
                <c:pt idx="63">
                  <c:v>1</c:v>
                </c:pt>
                <c:pt idx="64">
                  <c:v>4</c:v>
                </c:pt>
                <c:pt idx="65">
                  <c:v>5</c:v>
                </c:pt>
                <c:pt idx="66">
                  <c:v>0</c:v>
                </c:pt>
                <c:pt idx="67">
                  <c:v>3</c:v>
                </c:pt>
                <c:pt idx="68">
                  <c:v>13</c:v>
                </c:pt>
                <c:pt idx="69">
                  <c:v>3</c:v>
                </c:pt>
                <c:pt idx="70">
                  <c:v>6</c:v>
                </c:pt>
                <c:pt idx="71">
                  <c:v>5</c:v>
                </c:pt>
                <c:pt idx="72">
                  <c:v>9</c:v>
                </c:pt>
                <c:pt idx="73">
                  <c:v>5</c:v>
                </c:pt>
                <c:pt idx="74">
                  <c:v>13</c:v>
                </c:pt>
                <c:pt idx="75">
                  <c:v>9</c:v>
                </c:pt>
                <c:pt idx="76">
                  <c:v>5</c:v>
                </c:pt>
                <c:pt idx="77">
                  <c:v>13</c:v>
                </c:pt>
                <c:pt idx="78">
                  <c:v>23</c:v>
                </c:pt>
                <c:pt idx="79">
                  <c:v>7</c:v>
                </c:pt>
                <c:pt idx="80">
                  <c:v>-1</c:v>
                </c:pt>
                <c:pt idx="81">
                  <c:v>3</c:v>
                </c:pt>
                <c:pt idx="82">
                  <c:v>2</c:v>
                </c:pt>
                <c:pt idx="83">
                  <c:v>7</c:v>
                </c:pt>
                <c:pt idx="84">
                  <c:v>5</c:v>
                </c:pt>
                <c:pt idx="85">
                  <c:v>20</c:v>
                </c:pt>
                <c:pt idx="86">
                  <c:v>12</c:v>
                </c:pt>
                <c:pt idx="87">
                  <c:v>1</c:v>
                </c:pt>
                <c:pt idx="88">
                  <c:v>4</c:v>
                </c:pt>
                <c:pt idx="89">
                  <c:v>4</c:v>
                </c:pt>
                <c:pt idx="90">
                  <c:v>13</c:v>
                </c:pt>
                <c:pt idx="91">
                  <c:v>8</c:v>
                </c:pt>
                <c:pt idx="92">
                  <c:v>1</c:v>
                </c:pt>
                <c:pt idx="93">
                  <c:v>5</c:v>
                </c:pt>
                <c:pt idx="94">
                  <c:v>11</c:v>
                </c:pt>
                <c:pt idx="95">
                  <c:v>6</c:v>
                </c:pt>
                <c:pt idx="96">
                  <c:v>10</c:v>
                </c:pt>
                <c:pt idx="97">
                  <c:v>5</c:v>
                </c:pt>
                <c:pt idx="98">
                  <c:v>8</c:v>
                </c:pt>
                <c:pt idx="99">
                  <c:v>11</c:v>
                </c:pt>
                <c:pt idx="100">
                  <c:v>8</c:v>
                </c:pt>
                <c:pt idx="101">
                  <c:v>7</c:v>
                </c:pt>
                <c:pt idx="102">
                  <c:v>10</c:v>
                </c:pt>
                <c:pt idx="103">
                  <c:v>4</c:v>
                </c:pt>
                <c:pt idx="104">
                  <c:v>6</c:v>
                </c:pt>
                <c:pt idx="105">
                  <c:v>4</c:v>
                </c:pt>
                <c:pt idx="106">
                  <c:v>6</c:v>
                </c:pt>
                <c:pt idx="107">
                  <c:v>6</c:v>
                </c:pt>
                <c:pt idx="108">
                  <c:v>3</c:v>
                </c:pt>
                <c:pt idx="109">
                  <c:v>9</c:v>
                </c:pt>
                <c:pt idx="110">
                  <c:v>3</c:v>
                </c:pt>
                <c:pt idx="111">
                  <c:v>1</c:v>
                </c:pt>
                <c:pt idx="112">
                  <c:v>0</c:v>
                </c:pt>
                <c:pt idx="113">
                  <c:v>10</c:v>
                </c:pt>
                <c:pt idx="114">
                  <c:v>0</c:v>
                </c:pt>
                <c:pt idx="115">
                  <c:v>6</c:v>
                </c:pt>
                <c:pt idx="116">
                  <c:v>7</c:v>
                </c:pt>
                <c:pt idx="117">
                  <c:v>7</c:v>
                </c:pt>
                <c:pt idx="118">
                  <c:v>2</c:v>
                </c:pt>
                <c:pt idx="119">
                  <c:v>13</c:v>
                </c:pt>
                <c:pt idx="120">
                  <c:v>10</c:v>
                </c:pt>
                <c:pt idx="121">
                  <c:v>18</c:v>
                </c:pt>
                <c:pt idx="122">
                  <c:v>6</c:v>
                </c:pt>
                <c:pt idx="123">
                  <c:v>11</c:v>
                </c:pt>
                <c:pt idx="124">
                  <c:v>10</c:v>
                </c:pt>
                <c:pt idx="125">
                  <c:v>8</c:v>
                </c:pt>
                <c:pt idx="126">
                  <c:v>1</c:v>
                </c:pt>
                <c:pt idx="127">
                  <c:v>4</c:v>
                </c:pt>
                <c:pt idx="128">
                  <c:v>3</c:v>
                </c:pt>
                <c:pt idx="129">
                  <c:v>8</c:v>
                </c:pt>
                <c:pt idx="130">
                  <c:v>5</c:v>
                </c:pt>
                <c:pt idx="131">
                  <c:v>6</c:v>
                </c:pt>
                <c:pt idx="132">
                  <c:v>6</c:v>
                </c:pt>
                <c:pt idx="133">
                  <c:v>4</c:v>
                </c:pt>
                <c:pt idx="134">
                  <c:v>8</c:v>
                </c:pt>
                <c:pt idx="135">
                  <c:v>13</c:v>
                </c:pt>
                <c:pt idx="136">
                  <c:v>10</c:v>
                </c:pt>
                <c:pt idx="137">
                  <c:v>5</c:v>
                </c:pt>
                <c:pt idx="138">
                  <c:v>12</c:v>
                </c:pt>
                <c:pt idx="139">
                  <c:v>6</c:v>
                </c:pt>
                <c:pt idx="140">
                  <c:v>12</c:v>
                </c:pt>
              </c:numCache>
            </c:numRef>
          </c:yVal>
        </c:ser>
        <c:dLbls/>
        <c:axId val="78018432"/>
        <c:axId val="78019968"/>
      </c:scatterChart>
      <c:valAx>
        <c:axId val="78018432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Individus</a:t>
                </a:r>
              </a:p>
            </c:rich>
          </c:tx>
          <c:layout/>
        </c:title>
        <c:majorTickMark val="none"/>
        <c:tickLblPos val="nextTo"/>
        <c:crossAx val="78019968"/>
        <c:crosses val="autoZero"/>
        <c:crossBetween val="midCat"/>
      </c:valAx>
      <c:valAx>
        <c:axId val="78019968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Score conflit</a:t>
                </a:r>
              </a:p>
            </c:rich>
          </c:tx>
          <c:layout/>
        </c:title>
        <c:numFmt formatCode="General" sourceLinked="1"/>
        <c:majorTickMark val="none"/>
        <c:tickLblPos val="nextTo"/>
        <c:crossAx val="78018432"/>
        <c:crosses val="autoZero"/>
        <c:crossBetween val="midCat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Score conflit en fonction de</a:t>
            </a:r>
            <a:r>
              <a:rPr lang="fr-FR" baseline="0"/>
              <a:t> l'argent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tx>
            <c:strRef>
              <c:f>BDD!$EV$1</c:f>
              <c:strCache>
                <c:ptCount val="1"/>
                <c:pt idx="0">
                  <c:v>Score conflit</c:v>
                </c:pt>
              </c:strCache>
            </c:strRef>
          </c:tx>
          <c:spPr>
            <a:ln w="28575">
              <a:noFill/>
            </a:ln>
          </c:spPr>
          <c:xVal>
            <c:numRef>
              <c:f>BDD!$EM$2:$EM$142</c:f>
              <c:numCache>
                <c:formatCode>General</c:formatCode>
                <c:ptCount val="141"/>
                <c:pt idx="0">
                  <c:v>-1</c:v>
                </c:pt>
                <c:pt idx="1">
                  <c:v>1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2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-1</c:v>
                </c:pt>
                <c:pt idx="10">
                  <c:v>0</c:v>
                </c:pt>
                <c:pt idx="11">
                  <c:v>2</c:v>
                </c:pt>
                <c:pt idx="12">
                  <c:v>2</c:v>
                </c:pt>
                <c:pt idx="13">
                  <c:v>0</c:v>
                </c:pt>
                <c:pt idx="14">
                  <c:v>1</c:v>
                </c:pt>
                <c:pt idx="15">
                  <c:v>2</c:v>
                </c:pt>
                <c:pt idx="16">
                  <c:v>1</c:v>
                </c:pt>
                <c:pt idx="17">
                  <c:v>0</c:v>
                </c:pt>
                <c:pt idx="18">
                  <c:v>1</c:v>
                </c:pt>
                <c:pt idx="19">
                  <c:v>0</c:v>
                </c:pt>
                <c:pt idx="20">
                  <c:v>0</c:v>
                </c:pt>
                <c:pt idx="21">
                  <c:v>1</c:v>
                </c:pt>
                <c:pt idx="22">
                  <c:v>3</c:v>
                </c:pt>
                <c:pt idx="23">
                  <c:v>1</c:v>
                </c:pt>
                <c:pt idx="24">
                  <c:v>2</c:v>
                </c:pt>
                <c:pt idx="25">
                  <c:v>1</c:v>
                </c:pt>
                <c:pt idx="26">
                  <c:v>-1</c:v>
                </c:pt>
                <c:pt idx="27">
                  <c:v>1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-1</c:v>
                </c:pt>
                <c:pt idx="33">
                  <c:v>0</c:v>
                </c:pt>
                <c:pt idx="34">
                  <c:v>-1</c:v>
                </c:pt>
                <c:pt idx="35">
                  <c:v>0</c:v>
                </c:pt>
                <c:pt idx="36">
                  <c:v>0</c:v>
                </c:pt>
                <c:pt idx="37">
                  <c:v>1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1</c:v>
                </c:pt>
                <c:pt idx="43">
                  <c:v>2</c:v>
                </c:pt>
                <c:pt idx="44">
                  <c:v>0</c:v>
                </c:pt>
                <c:pt idx="45">
                  <c:v>1</c:v>
                </c:pt>
                <c:pt idx="46">
                  <c:v>1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2</c:v>
                </c:pt>
                <c:pt idx="51">
                  <c:v>0</c:v>
                </c:pt>
                <c:pt idx="52">
                  <c:v>2</c:v>
                </c:pt>
                <c:pt idx="53">
                  <c:v>2</c:v>
                </c:pt>
                <c:pt idx="54">
                  <c:v>1</c:v>
                </c:pt>
                <c:pt idx="55">
                  <c:v>0</c:v>
                </c:pt>
                <c:pt idx="56">
                  <c:v>0</c:v>
                </c:pt>
                <c:pt idx="57">
                  <c:v>2</c:v>
                </c:pt>
                <c:pt idx="58">
                  <c:v>0</c:v>
                </c:pt>
                <c:pt idx="59">
                  <c:v>0</c:v>
                </c:pt>
                <c:pt idx="60">
                  <c:v>1</c:v>
                </c:pt>
                <c:pt idx="61">
                  <c:v>0</c:v>
                </c:pt>
                <c:pt idx="62">
                  <c:v>-1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2</c:v>
                </c:pt>
                <c:pt idx="69">
                  <c:v>0</c:v>
                </c:pt>
                <c:pt idx="70">
                  <c:v>1</c:v>
                </c:pt>
                <c:pt idx="71">
                  <c:v>0</c:v>
                </c:pt>
                <c:pt idx="72">
                  <c:v>1</c:v>
                </c:pt>
                <c:pt idx="73">
                  <c:v>1</c:v>
                </c:pt>
                <c:pt idx="74">
                  <c:v>0</c:v>
                </c:pt>
                <c:pt idx="75">
                  <c:v>2</c:v>
                </c:pt>
                <c:pt idx="76">
                  <c:v>0</c:v>
                </c:pt>
                <c:pt idx="77">
                  <c:v>3</c:v>
                </c:pt>
                <c:pt idx="78">
                  <c:v>3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-1</c:v>
                </c:pt>
                <c:pt idx="83">
                  <c:v>2</c:v>
                </c:pt>
                <c:pt idx="84">
                  <c:v>0</c:v>
                </c:pt>
                <c:pt idx="85">
                  <c:v>2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3</c:v>
                </c:pt>
                <c:pt idx="91">
                  <c:v>2</c:v>
                </c:pt>
                <c:pt idx="92">
                  <c:v>0</c:v>
                </c:pt>
                <c:pt idx="93">
                  <c:v>0</c:v>
                </c:pt>
                <c:pt idx="94">
                  <c:v>1</c:v>
                </c:pt>
                <c:pt idx="95">
                  <c:v>0</c:v>
                </c:pt>
                <c:pt idx="96">
                  <c:v>2</c:v>
                </c:pt>
                <c:pt idx="97">
                  <c:v>0</c:v>
                </c:pt>
                <c:pt idx="98">
                  <c:v>1</c:v>
                </c:pt>
                <c:pt idx="99">
                  <c:v>1</c:v>
                </c:pt>
                <c:pt idx="100">
                  <c:v>0</c:v>
                </c:pt>
                <c:pt idx="101">
                  <c:v>1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2</c:v>
                </c:pt>
                <c:pt idx="107">
                  <c:v>3</c:v>
                </c:pt>
                <c:pt idx="108">
                  <c:v>1</c:v>
                </c:pt>
                <c:pt idx="109">
                  <c:v>1</c:v>
                </c:pt>
                <c:pt idx="110">
                  <c:v>0</c:v>
                </c:pt>
                <c:pt idx="111">
                  <c:v>0</c:v>
                </c:pt>
                <c:pt idx="112">
                  <c:v>2</c:v>
                </c:pt>
                <c:pt idx="113">
                  <c:v>1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1</c:v>
                </c:pt>
                <c:pt idx="118">
                  <c:v>0</c:v>
                </c:pt>
                <c:pt idx="119">
                  <c:v>1</c:v>
                </c:pt>
                <c:pt idx="120">
                  <c:v>3</c:v>
                </c:pt>
                <c:pt idx="121">
                  <c:v>3</c:v>
                </c:pt>
                <c:pt idx="122">
                  <c:v>1</c:v>
                </c:pt>
                <c:pt idx="123">
                  <c:v>3</c:v>
                </c:pt>
                <c:pt idx="124">
                  <c:v>2</c:v>
                </c:pt>
                <c:pt idx="125">
                  <c:v>3</c:v>
                </c:pt>
                <c:pt idx="126">
                  <c:v>0</c:v>
                </c:pt>
                <c:pt idx="127">
                  <c:v>1</c:v>
                </c:pt>
                <c:pt idx="128">
                  <c:v>1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2</c:v>
                </c:pt>
                <c:pt idx="133">
                  <c:v>2</c:v>
                </c:pt>
                <c:pt idx="134">
                  <c:v>3</c:v>
                </c:pt>
                <c:pt idx="135">
                  <c:v>3</c:v>
                </c:pt>
                <c:pt idx="136">
                  <c:v>1</c:v>
                </c:pt>
                <c:pt idx="137">
                  <c:v>1</c:v>
                </c:pt>
                <c:pt idx="138">
                  <c:v>2</c:v>
                </c:pt>
                <c:pt idx="139">
                  <c:v>1</c:v>
                </c:pt>
                <c:pt idx="140">
                  <c:v>1</c:v>
                </c:pt>
              </c:numCache>
            </c:numRef>
          </c:xVal>
          <c:yVal>
            <c:numRef>
              <c:f>BDD!$EV$2:$EV$142</c:f>
              <c:numCache>
                <c:formatCode>General</c:formatCode>
                <c:ptCount val="141"/>
                <c:pt idx="0">
                  <c:v>5</c:v>
                </c:pt>
                <c:pt idx="1">
                  <c:v>5</c:v>
                </c:pt>
                <c:pt idx="2">
                  <c:v>1</c:v>
                </c:pt>
                <c:pt idx="3">
                  <c:v>6</c:v>
                </c:pt>
                <c:pt idx="4">
                  <c:v>11</c:v>
                </c:pt>
                <c:pt idx="5">
                  <c:v>7</c:v>
                </c:pt>
                <c:pt idx="6">
                  <c:v>2</c:v>
                </c:pt>
                <c:pt idx="7">
                  <c:v>8</c:v>
                </c:pt>
                <c:pt idx="8">
                  <c:v>3</c:v>
                </c:pt>
                <c:pt idx="9">
                  <c:v>2</c:v>
                </c:pt>
                <c:pt idx="10">
                  <c:v>15</c:v>
                </c:pt>
                <c:pt idx="11">
                  <c:v>11</c:v>
                </c:pt>
                <c:pt idx="12">
                  <c:v>6</c:v>
                </c:pt>
                <c:pt idx="13">
                  <c:v>5</c:v>
                </c:pt>
                <c:pt idx="14">
                  <c:v>9</c:v>
                </c:pt>
                <c:pt idx="15">
                  <c:v>9</c:v>
                </c:pt>
                <c:pt idx="16">
                  <c:v>8</c:v>
                </c:pt>
                <c:pt idx="17">
                  <c:v>1</c:v>
                </c:pt>
                <c:pt idx="18">
                  <c:v>12</c:v>
                </c:pt>
                <c:pt idx="19">
                  <c:v>4</c:v>
                </c:pt>
                <c:pt idx="20">
                  <c:v>2</c:v>
                </c:pt>
                <c:pt idx="21">
                  <c:v>7</c:v>
                </c:pt>
                <c:pt idx="22">
                  <c:v>16</c:v>
                </c:pt>
                <c:pt idx="23">
                  <c:v>3</c:v>
                </c:pt>
                <c:pt idx="24">
                  <c:v>8</c:v>
                </c:pt>
                <c:pt idx="25">
                  <c:v>7</c:v>
                </c:pt>
                <c:pt idx="26">
                  <c:v>-9</c:v>
                </c:pt>
                <c:pt idx="27">
                  <c:v>2</c:v>
                </c:pt>
                <c:pt idx="28">
                  <c:v>9</c:v>
                </c:pt>
                <c:pt idx="29">
                  <c:v>3</c:v>
                </c:pt>
                <c:pt idx="30">
                  <c:v>1</c:v>
                </c:pt>
                <c:pt idx="31">
                  <c:v>0</c:v>
                </c:pt>
                <c:pt idx="32">
                  <c:v>3</c:v>
                </c:pt>
                <c:pt idx="33">
                  <c:v>4</c:v>
                </c:pt>
                <c:pt idx="34">
                  <c:v>-1</c:v>
                </c:pt>
                <c:pt idx="35">
                  <c:v>4</c:v>
                </c:pt>
                <c:pt idx="36">
                  <c:v>0</c:v>
                </c:pt>
                <c:pt idx="37">
                  <c:v>9</c:v>
                </c:pt>
                <c:pt idx="38">
                  <c:v>10</c:v>
                </c:pt>
                <c:pt idx="39">
                  <c:v>11</c:v>
                </c:pt>
                <c:pt idx="40">
                  <c:v>11</c:v>
                </c:pt>
                <c:pt idx="41">
                  <c:v>3</c:v>
                </c:pt>
                <c:pt idx="42">
                  <c:v>6</c:v>
                </c:pt>
                <c:pt idx="43">
                  <c:v>9</c:v>
                </c:pt>
                <c:pt idx="44">
                  <c:v>13</c:v>
                </c:pt>
                <c:pt idx="45">
                  <c:v>7</c:v>
                </c:pt>
                <c:pt idx="46">
                  <c:v>6</c:v>
                </c:pt>
                <c:pt idx="47">
                  <c:v>11</c:v>
                </c:pt>
                <c:pt idx="48">
                  <c:v>1</c:v>
                </c:pt>
                <c:pt idx="49">
                  <c:v>7</c:v>
                </c:pt>
                <c:pt idx="50">
                  <c:v>12</c:v>
                </c:pt>
                <c:pt idx="51">
                  <c:v>4</c:v>
                </c:pt>
                <c:pt idx="52">
                  <c:v>2</c:v>
                </c:pt>
                <c:pt idx="53">
                  <c:v>9</c:v>
                </c:pt>
                <c:pt idx="54">
                  <c:v>3</c:v>
                </c:pt>
                <c:pt idx="55">
                  <c:v>-3</c:v>
                </c:pt>
                <c:pt idx="56">
                  <c:v>1</c:v>
                </c:pt>
                <c:pt idx="57">
                  <c:v>9</c:v>
                </c:pt>
                <c:pt idx="58">
                  <c:v>-1</c:v>
                </c:pt>
                <c:pt idx="59">
                  <c:v>0</c:v>
                </c:pt>
                <c:pt idx="60">
                  <c:v>5</c:v>
                </c:pt>
                <c:pt idx="61">
                  <c:v>6</c:v>
                </c:pt>
                <c:pt idx="62">
                  <c:v>13</c:v>
                </c:pt>
                <c:pt idx="63">
                  <c:v>1</c:v>
                </c:pt>
                <c:pt idx="64">
                  <c:v>4</c:v>
                </c:pt>
                <c:pt idx="65">
                  <c:v>5</c:v>
                </c:pt>
                <c:pt idx="66">
                  <c:v>0</c:v>
                </c:pt>
                <c:pt idx="67">
                  <c:v>3</c:v>
                </c:pt>
                <c:pt idx="68">
                  <c:v>13</c:v>
                </c:pt>
                <c:pt idx="69">
                  <c:v>3</c:v>
                </c:pt>
                <c:pt idx="70">
                  <c:v>6</c:v>
                </c:pt>
                <c:pt idx="71">
                  <c:v>5</c:v>
                </c:pt>
                <c:pt idx="72">
                  <c:v>9</c:v>
                </c:pt>
                <c:pt idx="73">
                  <c:v>5</c:v>
                </c:pt>
                <c:pt idx="74">
                  <c:v>13</c:v>
                </c:pt>
                <c:pt idx="75">
                  <c:v>9</c:v>
                </c:pt>
                <c:pt idx="76">
                  <c:v>5</c:v>
                </c:pt>
                <c:pt idx="77">
                  <c:v>13</c:v>
                </c:pt>
                <c:pt idx="78">
                  <c:v>23</c:v>
                </c:pt>
                <c:pt idx="79">
                  <c:v>7</c:v>
                </c:pt>
                <c:pt idx="80">
                  <c:v>-1</c:v>
                </c:pt>
                <c:pt idx="81">
                  <c:v>3</c:v>
                </c:pt>
                <c:pt idx="82">
                  <c:v>2</c:v>
                </c:pt>
                <c:pt idx="83">
                  <c:v>7</c:v>
                </c:pt>
                <c:pt idx="84">
                  <c:v>5</c:v>
                </c:pt>
                <c:pt idx="85">
                  <c:v>20</c:v>
                </c:pt>
                <c:pt idx="86">
                  <c:v>12</c:v>
                </c:pt>
                <c:pt idx="87">
                  <c:v>1</c:v>
                </c:pt>
                <c:pt idx="88">
                  <c:v>4</c:v>
                </c:pt>
                <c:pt idx="89">
                  <c:v>4</c:v>
                </c:pt>
                <c:pt idx="90">
                  <c:v>13</c:v>
                </c:pt>
                <c:pt idx="91">
                  <c:v>8</c:v>
                </c:pt>
                <c:pt idx="92">
                  <c:v>1</c:v>
                </c:pt>
                <c:pt idx="93">
                  <c:v>5</c:v>
                </c:pt>
                <c:pt idx="94">
                  <c:v>11</c:v>
                </c:pt>
                <c:pt idx="95">
                  <c:v>6</c:v>
                </c:pt>
                <c:pt idx="96">
                  <c:v>10</c:v>
                </c:pt>
                <c:pt idx="97">
                  <c:v>5</c:v>
                </c:pt>
                <c:pt idx="98">
                  <c:v>8</c:v>
                </c:pt>
                <c:pt idx="99">
                  <c:v>11</c:v>
                </c:pt>
                <c:pt idx="100">
                  <c:v>8</c:v>
                </c:pt>
                <c:pt idx="101">
                  <c:v>7</c:v>
                </c:pt>
                <c:pt idx="102">
                  <c:v>10</c:v>
                </c:pt>
                <c:pt idx="103">
                  <c:v>4</c:v>
                </c:pt>
                <c:pt idx="104">
                  <c:v>6</c:v>
                </c:pt>
                <c:pt idx="105">
                  <c:v>4</c:v>
                </c:pt>
                <c:pt idx="106">
                  <c:v>6</c:v>
                </c:pt>
                <c:pt idx="107">
                  <c:v>6</c:v>
                </c:pt>
                <c:pt idx="108">
                  <c:v>3</c:v>
                </c:pt>
                <c:pt idx="109">
                  <c:v>9</c:v>
                </c:pt>
                <c:pt idx="110">
                  <c:v>3</c:v>
                </c:pt>
                <c:pt idx="111">
                  <c:v>1</c:v>
                </c:pt>
                <c:pt idx="112">
                  <c:v>0</c:v>
                </c:pt>
                <c:pt idx="113">
                  <c:v>10</c:v>
                </c:pt>
                <c:pt idx="114">
                  <c:v>0</c:v>
                </c:pt>
                <c:pt idx="115">
                  <c:v>6</c:v>
                </c:pt>
                <c:pt idx="116">
                  <c:v>7</c:v>
                </c:pt>
                <c:pt idx="117">
                  <c:v>7</c:v>
                </c:pt>
                <c:pt idx="118">
                  <c:v>2</c:v>
                </c:pt>
                <c:pt idx="119">
                  <c:v>13</c:v>
                </c:pt>
                <c:pt idx="120">
                  <c:v>10</c:v>
                </c:pt>
                <c:pt idx="121">
                  <c:v>18</c:v>
                </c:pt>
                <c:pt idx="122">
                  <c:v>6</c:v>
                </c:pt>
                <c:pt idx="123">
                  <c:v>11</c:v>
                </c:pt>
                <c:pt idx="124">
                  <c:v>10</c:v>
                </c:pt>
                <c:pt idx="125">
                  <c:v>8</c:v>
                </c:pt>
                <c:pt idx="126">
                  <c:v>1</c:v>
                </c:pt>
                <c:pt idx="127">
                  <c:v>4</c:v>
                </c:pt>
                <c:pt idx="128">
                  <c:v>3</c:v>
                </c:pt>
                <c:pt idx="129">
                  <c:v>8</c:v>
                </c:pt>
                <c:pt idx="130">
                  <c:v>5</c:v>
                </c:pt>
                <c:pt idx="131">
                  <c:v>6</c:v>
                </c:pt>
                <c:pt idx="132">
                  <c:v>6</c:v>
                </c:pt>
                <c:pt idx="133">
                  <c:v>4</c:v>
                </c:pt>
                <c:pt idx="134">
                  <c:v>8</c:v>
                </c:pt>
                <c:pt idx="135">
                  <c:v>13</c:v>
                </c:pt>
                <c:pt idx="136">
                  <c:v>10</c:v>
                </c:pt>
                <c:pt idx="137">
                  <c:v>5</c:v>
                </c:pt>
                <c:pt idx="138">
                  <c:v>12</c:v>
                </c:pt>
                <c:pt idx="139">
                  <c:v>6</c:v>
                </c:pt>
                <c:pt idx="140">
                  <c:v>12</c:v>
                </c:pt>
              </c:numCache>
            </c:numRef>
          </c:yVal>
        </c:ser>
        <c:axId val="87889792"/>
        <c:axId val="77294592"/>
      </c:scatterChart>
      <c:valAx>
        <c:axId val="87889792"/>
        <c:scaling>
          <c:orientation val="minMax"/>
        </c:scaling>
        <c:axPos val="b"/>
        <c:numFmt formatCode="General" sourceLinked="1"/>
        <c:tickLblPos val="nextTo"/>
        <c:crossAx val="77294592"/>
        <c:crosses val="autoZero"/>
        <c:crossBetween val="midCat"/>
      </c:valAx>
      <c:valAx>
        <c:axId val="77294592"/>
        <c:scaling>
          <c:orientation val="minMax"/>
        </c:scaling>
        <c:axPos val="l"/>
        <c:majorGridlines/>
        <c:numFmt formatCode="General" sourceLinked="1"/>
        <c:tickLblPos val="nextTo"/>
        <c:crossAx val="87889792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pivotSource>
    <c:name>[Etude.xlsx]Histogrammes!Tableau croisé dynamique4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FR" sz="1800" b="1" i="0" baseline="0"/>
              <a:t>L'influence du sexe sur les ambitions professionnelles des lycéens</a:t>
            </a:r>
          </a:p>
        </c:rich>
      </c:tx>
      <c:layout/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Histogrammes!$B$3:$B$4</c:f>
              <c:strCache>
                <c:ptCount val="1"/>
                <c:pt idx="0">
                  <c:v>Un homme</c:v>
                </c:pt>
              </c:strCache>
            </c:strRef>
          </c:tx>
          <c:cat>
            <c:strRef>
              <c:f>Histogrammes!$A$5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Histogrammes!$B$5</c:f>
              <c:numCache>
                <c:formatCode>General</c:formatCode>
                <c:ptCount val="1"/>
                <c:pt idx="0">
                  <c:v>157</c:v>
                </c:pt>
              </c:numCache>
            </c:numRef>
          </c:val>
        </c:ser>
        <c:ser>
          <c:idx val="1"/>
          <c:order val="1"/>
          <c:tx>
            <c:strRef>
              <c:f>Histogrammes!$C$3:$C$4</c:f>
              <c:strCache>
                <c:ptCount val="1"/>
                <c:pt idx="0">
                  <c:v>Une femme</c:v>
                </c:pt>
              </c:strCache>
            </c:strRef>
          </c:tx>
          <c:cat>
            <c:strRef>
              <c:f>Histogrammes!$A$5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Histogrammes!$C$5</c:f>
              <c:numCache>
                <c:formatCode>General</c:formatCode>
                <c:ptCount val="1"/>
                <c:pt idx="0">
                  <c:v>255</c:v>
                </c:pt>
              </c:numCache>
            </c:numRef>
          </c:val>
        </c:ser>
        <c:dLbls/>
        <c:axId val="79043968"/>
        <c:axId val="79066624"/>
      </c:barChart>
      <c:catAx>
        <c:axId val="79043968"/>
        <c:scaling>
          <c:orientation val="minMax"/>
        </c:scaling>
        <c:delete val="1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Sexe</a:t>
                </a:r>
              </a:p>
            </c:rich>
          </c:tx>
          <c:layout/>
        </c:title>
        <c:majorTickMark val="none"/>
        <c:tickLblPos val="none"/>
        <c:crossAx val="79066624"/>
        <c:crosses val="autoZero"/>
        <c:auto val="1"/>
        <c:lblAlgn val="ctr"/>
        <c:lblOffset val="100"/>
      </c:catAx>
      <c:valAx>
        <c:axId val="79066624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Ambition</a:t>
                </a:r>
                <a:r>
                  <a:rPr lang="fr-FR" baseline="0"/>
                  <a:t> professionnelle</a:t>
                </a:r>
              </a:p>
            </c:rich>
          </c:tx>
          <c:layout/>
        </c:title>
        <c:numFmt formatCode="General" sourceLinked="1"/>
        <c:tickLblPos val="nextTo"/>
        <c:crossAx val="79043968"/>
        <c:crosses val="autoZero"/>
        <c:crossBetween val="between"/>
      </c:valAx>
    </c:plotArea>
    <c:legend>
      <c:legendPos val="r"/>
      <c:layout/>
    </c:legend>
    <c:plotVisOnly val="1"/>
    <c:dispBlanksAs val="gap"/>
  </c:chart>
  <c:spPr>
    <a:gradFill>
      <a:gsLst>
        <a:gs pos="0">
          <a:schemeClr val="accent1">
            <a:tint val="66000"/>
            <a:satMod val="160000"/>
          </a:schemeClr>
        </a:gs>
        <a:gs pos="50000">
          <a:schemeClr val="accent1">
            <a:tint val="44500"/>
            <a:satMod val="160000"/>
          </a:schemeClr>
        </a:gs>
        <a:gs pos="100000">
          <a:schemeClr val="accent1">
            <a:tint val="23500"/>
            <a:satMod val="160000"/>
          </a:schemeClr>
        </a:gs>
      </a:gsLst>
      <a:lin ang="5400000" scaled="0"/>
    </a:gradFill>
    <a:ln w="12700"/>
  </c:sp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pivotSource>
    <c:name>[Etude.xlsx]Histogrammes!Tableau croisé dynamique5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FR" sz="1800" b="1" i="0" baseline="0"/>
              <a:t>L'influence de l'âge sur les ambitions professionnelles des lycéens</a:t>
            </a:r>
          </a:p>
        </c:rich>
      </c:tx>
      <c:layout/>
    </c:title>
    <c:pivotFmts>
      <c:pivotFmt>
        <c:idx val="0"/>
      </c:pivotFmt>
      <c:pivotFmt>
        <c:idx val="1"/>
      </c:pivotFmt>
      <c:pivotFmt>
        <c:idx val="2"/>
        <c:marker>
          <c:symbol val="none"/>
        </c:marker>
        <c:dLbl>
          <c:idx val="0"/>
          <c:delete val="1"/>
        </c:dLbl>
      </c:pivotFmt>
      <c:pivotFmt>
        <c:idx val="3"/>
        <c:marker>
          <c:symbol val="none"/>
        </c:marker>
        <c:dLbl>
          <c:idx val="0"/>
          <c:delete val="1"/>
        </c:dLbl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Histogrammes!$N$3:$N$4</c:f>
              <c:strCache>
                <c:ptCount val="1"/>
                <c:pt idx="0">
                  <c:v>15 ans</c:v>
                </c:pt>
              </c:strCache>
            </c:strRef>
          </c:tx>
          <c:cat>
            <c:strRef>
              <c:f>Histogrammes!$M$5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Histogrammes!$N$5</c:f>
              <c:numCache>
                <c:formatCode>General</c:formatCode>
                <c:ptCount val="1"/>
                <c:pt idx="0">
                  <c:v>115</c:v>
                </c:pt>
              </c:numCache>
            </c:numRef>
          </c:val>
        </c:ser>
        <c:ser>
          <c:idx val="1"/>
          <c:order val="1"/>
          <c:tx>
            <c:strRef>
              <c:f>Histogrammes!$O$3:$O$4</c:f>
              <c:strCache>
                <c:ptCount val="1"/>
                <c:pt idx="0">
                  <c:v>16 ans</c:v>
                </c:pt>
              </c:strCache>
            </c:strRef>
          </c:tx>
          <c:cat>
            <c:strRef>
              <c:f>Histogrammes!$M$5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Histogrammes!$O$5</c:f>
              <c:numCache>
                <c:formatCode>General</c:formatCode>
                <c:ptCount val="1"/>
                <c:pt idx="0">
                  <c:v>100</c:v>
                </c:pt>
              </c:numCache>
            </c:numRef>
          </c:val>
        </c:ser>
        <c:ser>
          <c:idx val="2"/>
          <c:order val="2"/>
          <c:tx>
            <c:strRef>
              <c:f>Histogrammes!$P$3:$P$4</c:f>
              <c:strCache>
                <c:ptCount val="1"/>
                <c:pt idx="0">
                  <c:v>17 ans</c:v>
                </c:pt>
              </c:strCache>
            </c:strRef>
          </c:tx>
          <c:cat>
            <c:strRef>
              <c:f>Histogrammes!$M$5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Histogrammes!$P$5</c:f>
              <c:numCache>
                <c:formatCode>General</c:formatCode>
                <c:ptCount val="1"/>
                <c:pt idx="0">
                  <c:v>115</c:v>
                </c:pt>
              </c:numCache>
            </c:numRef>
          </c:val>
        </c:ser>
        <c:ser>
          <c:idx val="3"/>
          <c:order val="3"/>
          <c:tx>
            <c:strRef>
              <c:f>Histogrammes!$Q$3:$Q$4</c:f>
              <c:strCache>
                <c:ptCount val="1"/>
                <c:pt idx="0">
                  <c:v>18 ans</c:v>
                </c:pt>
              </c:strCache>
            </c:strRef>
          </c:tx>
          <c:cat>
            <c:strRef>
              <c:f>Histogrammes!$M$5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Histogrammes!$Q$5</c:f>
              <c:numCache>
                <c:formatCode>General</c:formatCode>
                <c:ptCount val="1"/>
                <c:pt idx="0">
                  <c:v>22</c:v>
                </c:pt>
              </c:numCache>
            </c:numRef>
          </c:val>
        </c:ser>
        <c:ser>
          <c:idx val="4"/>
          <c:order val="4"/>
          <c:tx>
            <c:strRef>
              <c:f>Histogrammes!$R$3:$R$4</c:f>
              <c:strCache>
                <c:ptCount val="1"/>
                <c:pt idx="0">
                  <c:v>19 ans</c:v>
                </c:pt>
              </c:strCache>
            </c:strRef>
          </c:tx>
          <c:cat>
            <c:strRef>
              <c:f>Histogrammes!$M$5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Histogrammes!$R$5</c:f>
              <c:numCache>
                <c:formatCode>General</c:formatCode>
                <c:ptCount val="1"/>
                <c:pt idx="0">
                  <c:v>33</c:v>
                </c:pt>
              </c:numCache>
            </c:numRef>
          </c:val>
        </c:ser>
        <c:ser>
          <c:idx val="5"/>
          <c:order val="5"/>
          <c:tx>
            <c:strRef>
              <c:f>Histogrammes!$S$3:$S$4</c:f>
              <c:strCache>
                <c:ptCount val="1"/>
                <c:pt idx="0">
                  <c:v>20 ans</c:v>
                </c:pt>
              </c:strCache>
            </c:strRef>
          </c:tx>
          <c:cat>
            <c:strRef>
              <c:f>Histogrammes!$M$5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Histogrammes!$S$5</c:f>
              <c:numCache>
                <c:formatCode>General</c:formatCode>
                <c:ptCount val="1"/>
                <c:pt idx="0">
                  <c:v>12</c:v>
                </c:pt>
              </c:numCache>
            </c:numRef>
          </c:val>
        </c:ser>
        <c:ser>
          <c:idx val="6"/>
          <c:order val="6"/>
          <c:tx>
            <c:strRef>
              <c:f>Histogrammes!$T$3:$T$4</c:f>
              <c:strCache>
                <c:ptCount val="1"/>
                <c:pt idx="0">
                  <c:v>Plus de 20 ans</c:v>
                </c:pt>
              </c:strCache>
            </c:strRef>
          </c:tx>
          <c:cat>
            <c:strRef>
              <c:f>Histogrammes!$M$5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Histogrammes!$T$5</c:f>
              <c:numCache>
                <c:formatCode>General</c:formatCode>
                <c:ptCount val="1"/>
                <c:pt idx="0">
                  <c:v>15</c:v>
                </c:pt>
              </c:numCache>
            </c:numRef>
          </c:val>
        </c:ser>
        <c:dLbls/>
        <c:axId val="79156352"/>
        <c:axId val="79158272"/>
      </c:barChart>
      <c:catAx>
        <c:axId val="79156352"/>
        <c:scaling>
          <c:orientation val="minMax"/>
        </c:scaling>
        <c:delete val="1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Sexe</a:t>
                </a:r>
              </a:p>
            </c:rich>
          </c:tx>
          <c:layout/>
        </c:title>
        <c:majorTickMark val="none"/>
        <c:tickLblPos val="none"/>
        <c:crossAx val="79158272"/>
        <c:crosses val="autoZero"/>
        <c:auto val="1"/>
        <c:lblAlgn val="ctr"/>
        <c:lblOffset val="100"/>
      </c:catAx>
      <c:valAx>
        <c:axId val="79158272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Ambition</a:t>
                </a:r>
                <a:r>
                  <a:rPr lang="fr-FR" baseline="0"/>
                  <a:t> professionnelle</a:t>
                </a:r>
              </a:p>
            </c:rich>
          </c:tx>
          <c:layout/>
        </c:title>
        <c:numFmt formatCode="General" sourceLinked="1"/>
        <c:tickLblPos val="nextTo"/>
        <c:crossAx val="79156352"/>
        <c:crosses val="autoZero"/>
        <c:crossBetween val="between"/>
      </c:valAx>
    </c:plotArea>
    <c:legend>
      <c:legendPos val="r"/>
      <c:layout/>
    </c:legend>
    <c:plotVisOnly val="1"/>
    <c:dispBlanksAs val="gap"/>
  </c:chart>
  <c:spPr>
    <a:gradFill>
      <a:gsLst>
        <a:gs pos="0">
          <a:schemeClr val="accent1">
            <a:tint val="66000"/>
            <a:satMod val="160000"/>
          </a:schemeClr>
        </a:gs>
        <a:gs pos="50000">
          <a:schemeClr val="accent1">
            <a:tint val="44500"/>
            <a:satMod val="160000"/>
          </a:schemeClr>
        </a:gs>
        <a:gs pos="100000">
          <a:schemeClr val="accent1">
            <a:tint val="23500"/>
            <a:satMod val="160000"/>
          </a:schemeClr>
        </a:gs>
      </a:gsLst>
      <a:lin ang="5400000" scaled="0"/>
    </a:gradFill>
    <a:ln w="12700"/>
  </c:spPr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chart>
    <c:title>
      <c:tx>
        <c:rich>
          <a:bodyPr/>
          <a:lstStyle/>
          <a:p>
            <a:pPr>
              <a:defRPr/>
            </a:pPr>
            <a:r>
              <a:rPr lang="fr-FR"/>
              <a:t>L'influence de la CSP du père sur les ambitions professionnelles des lycéens</a:t>
            </a:r>
          </a:p>
        </c:rich>
      </c:tx>
      <c:layout/>
    </c:title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  <c:marker>
          <c:symbol val="none"/>
        </c:marker>
        <c:dLbl>
          <c:idx val="0"/>
          <c:delete val="1"/>
        </c:dLbl>
      </c:pivotFmt>
      <c:pivotFmt>
        <c:idx val="9"/>
        <c:marker>
          <c:symbol val="none"/>
        </c:marker>
        <c:dLbl>
          <c:idx val="0"/>
          <c:delete val="1"/>
        </c:dLbl>
      </c:pivotFmt>
      <c:pivotFmt>
        <c:idx val="10"/>
        <c:marker>
          <c:symbol val="none"/>
        </c:marker>
        <c:dLbl>
          <c:idx val="0"/>
          <c:delete val="1"/>
        </c:dLbl>
      </c:pivotFmt>
      <c:pivotFmt>
        <c:idx val="11"/>
        <c:marker>
          <c:symbol val="none"/>
        </c:marker>
        <c:dLbl>
          <c:idx val="0"/>
          <c:delete val="1"/>
        </c:dLbl>
      </c:pivotFmt>
      <c:pivotFmt>
        <c:idx val="12"/>
        <c:marker>
          <c:symbol val="none"/>
        </c:marker>
        <c:dLbl>
          <c:idx val="0"/>
          <c:delete val="1"/>
        </c:dLbl>
      </c:pivotFmt>
      <c:pivotFmt>
        <c:idx val="13"/>
        <c:marker>
          <c:symbol val="none"/>
        </c:marker>
        <c:dLbl>
          <c:idx val="0"/>
          <c:delete val="1"/>
        </c:dLbl>
      </c:pivotFmt>
      <c:pivotFmt>
        <c:idx val="14"/>
        <c:marker>
          <c:symbol val="none"/>
        </c:marker>
        <c:dLbl>
          <c:idx val="0"/>
          <c:delete val="1"/>
        </c:dLbl>
      </c:pivotFmt>
      <c:pivotFmt>
        <c:idx val="15"/>
        <c:marker>
          <c:symbol val="none"/>
        </c:marker>
        <c:dLbl>
          <c:idx val="0"/>
          <c:delete val="1"/>
        </c:dLbl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v>Agriculteur exploitant</c:v>
          </c:tx>
          <c:cat>
            <c:strLit>
              <c:ptCount val="1"/>
              <c:pt idx="0">
                <c:v>Total</c:v>
              </c:pt>
            </c:strLit>
          </c:cat>
          <c:val>
            <c:numLit>
              <c:formatCode>General</c:formatCode>
              <c:ptCount val="1"/>
              <c:pt idx="0">
                <c:v>7</c:v>
              </c:pt>
            </c:numLit>
          </c:val>
        </c:ser>
        <c:ser>
          <c:idx val="1"/>
          <c:order val="1"/>
          <c:tx>
            <c:v>Artisan, commerçant, chef d'entreprise</c:v>
          </c:tx>
          <c:cat>
            <c:strLit>
              <c:ptCount val="1"/>
              <c:pt idx="0">
                <c:v>Total</c:v>
              </c:pt>
            </c:strLit>
          </c:cat>
          <c:val>
            <c:numLit>
              <c:formatCode>General</c:formatCode>
              <c:ptCount val="1"/>
              <c:pt idx="0">
                <c:v>28</c:v>
              </c:pt>
            </c:numLit>
          </c:val>
        </c:ser>
        <c:ser>
          <c:idx val="2"/>
          <c:order val="2"/>
          <c:tx>
            <c:v>Autre</c:v>
          </c:tx>
          <c:cat>
            <c:strLit>
              <c:ptCount val="1"/>
              <c:pt idx="0">
                <c:v>Total</c:v>
              </c:pt>
            </c:strLit>
          </c:cat>
          <c:val>
            <c:numLit>
              <c:formatCode>General</c:formatCode>
              <c:ptCount val="1"/>
              <c:pt idx="0">
                <c:v>82</c:v>
              </c:pt>
            </c:numLit>
          </c:val>
        </c:ser>
        <c:ser>
          <c:idx val="3"/>
          <c:order val="3"/>
          <c:tx>
            <c:v>Cadre et profession intellectuelle supérieure</c:v>
          </c:tx>
          <c:cat>
            <c:strLit>
              <c:ptCount val="1"/>
              <c:pt idx="0">
                <c:v>Total</c:v>
              </c:pt>
            </c:strLit>
          </c:cat>
          <c:val>
            <c:numLit>
              <c:formatCode>General</c:formatCode>
              <c:ptCount val="1"/>
              <c:pt idx="0">
                <c:v>62</c:v>
              </c:pt>
            </c:numLit>
          </c:val>
        </c:ser>
        <c:ser>
          <c:idx val="4"/>
          <c:order val="4"/>
          <c:tx>
            <c:v>Employé</c:v>
          </c:tx>
          <c:cat>
            <c:strLit>
              <c:ptCount val="1"/>
              <c:pt idx="0">
                <c:v>Total</c:v>
              </c:pt>
            </c:strLit>
          </c:cat>
          <c:val>
            <c:numLit>
              <c:formatCode>General</c:formatCode>
              <c:ptCount val="1"/>
              <c:pt idx="0">
                <c:v>126</c:v>
              </c:pt>
            </c:numLit>
          </c:val>
        </c:ser>
        <c:ser>
          <c:idx val="5"/>
          <c:order val="5"/>
          <c:tx>
            <c:v>Ouvrier</c:v>
          </c:tx>
          <c:cat>
            <c:strLit>
              <c:ptCount val="1"/>
              <c:pt idx="0">
                <c:v>Total</c:v>
              </c:pt>
            </c:strLit>
          </c:cat>
          <c:val>
            <c:numLit>
              <c:formatCode>General</c:formatCode>
              <c:ptCount val="1"/>
              <c:pt idx="0">
                <c:v>96</c:v>
              </c:pt>
            </c:numLit>
          </c:val>
        </c:ser>
        <c:ser>
          <c:idx val="6"/>
          <c:order val="6"/>
          <c:tx>
            <c:v>Profession intermédiaire</c:v>
          </c:tx>
          <c:cat>
            <c:strLit>
              <c:ptCount val="1"/>
              <c:pt idx="0">
                <c:v>Total</c:v>
              </c:pt>
            </c:strLit>
          </c:cat>
          <c:val>
            <c:numLit>
              <c:formatCode>General</c:formatCode>
              <c:ptCount val="1"/>
              <c:pt idx="0">
                <c:v>13</c:v>
              </c:pt>
            </c:numLit>
          </c:val>
        </c:ser>
        <c:ser>
          <c:idx val="7"/>
          <c:order val="7"/>
          <c:tx>
            <c:v>Retraité</c:v>
          </c:tx>
          <c:cat>
            <c:strLit>
              <c:ptCount val="1"/>
              <c:pt idx="0">
                <c:v>Total</c:v>
              </c:pt>
            </c:strLit>
          </c:cat>
          <c:val>
            <c:numLit>
              <c:formatCode>General</c:formatCode>
              <c:ptCount val="1"/>
              <c:pt idx="0">
                <c:v>-2</c:v>
              </c:pt>
            </c:numLit>
          </c:val>
        </c:ser>
        <c:dLbls>
          <c:showVal val="1"/>
        </c:dLbls>
        <c:axId val="79245312"/>
        <c:axId val="79247232"/>
      </c:barChart>
      <c:catAx>
        <c:axId val="79245312"/>
        <c:scaling>
          <c:orientation val="minMax"/>
        </c:scaling>
        <c:delete val="1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CSP du père</a:t>
                </a:r>
              </a:p>
            </c:rich>
          </c:tx>
          <c:layout/>
        </c:title>
        <c:majorTickMark val="none"/>
        <c:tickLblPos val="none"/>
        <c:crossAx val="79247232"/>
        <c:crosses val="autoZero"/>
        <c:auto val="1"/>
        <c:lblAlgn val="ctr"/>
        <c:lblOffset val="100"/>
      </c:catAx>
      <c:valAx>
        <c:axId val="79247232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Ambition professionelle</a:t>
                </a:r>
              </a:p>
            </c:rich>
          </c:tx>
          <c:layout/>
        </c:title>
        <c:numFmt formatCode="General" sourceLinked="1"/>
        <c:tickLblPos val="nextTo"/>
        <c:crossAx val="79245312"/>
        <c:crosses val="autoZero"/>
        <c:crossBetween val="between"/>
      </c:valAx>
    </c:plotArea>
    <c:legend>
      <c:legendPos val="r"/>
      <c:layout/>
    </c:legend>
    <c:plotVisOnly val="1"/>
    <c:dispBlanksAs val="gap"/>
  </c:chart>
  <c:spPr>
    <a:gradFill>
      <a:gsLst>
        <a:gs pos="0">
          <a:srgbClr val="4F81BD">
            <a:tint val="66000"/>
            <a:satMod val="160000"/>
          </a:srgbClr>
        </a:gs>
        <a:gs pos="50000">
          <a:srgbClr val="4F81BD">
            <a:tint val="44500"/>
            <a:satMod val="160000"/>
          </a:srgbClr>
        </a:gs>
        <a:gs pos="100000">
          <a:srgbClr val="4F81BD">
            <a:tint val="23500"/>
            <a:satMod val="160000"/>
          </a:srgbClr>
        </a:gs>
      </a:gsLst>
      <a:lin ang="5400000" scaled="0"/>
    </a:gradFill>
  </c:sp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scatterChart>
        <c:scatterStyle val="lineMarker"/>
        <c:ser>
          <c:idx val="0"/>
          <c:order val="0"/>
          <c:tx>
            <c:strRef>
              <c:f>'Variable Expliquée'!$H$1</c:f>
              <c:strCache>
                <c:ptCount val="1"/>
                <c:pt idx="0">
                  <c:v>Score conflit</c:v>
                </c:pt>
              </c:strCache>
            </c:strRef>
          </c:tx>
          <c:spPr>
            <a:ln w="28575">
              <a:noFill/>
            </a:ln>
          </c:spPr>
          <c:trendline>
            <c:spPr>
              <a:ln w="12700"/>
            </c:spPr>
            <c:trendlineType val="linear"/>
            <c:dispEq val="1"/>
            <c:trendlineLbl>
              <c:layout>
                <c:manualLayout>
                  <c:x val="0.41987633218445558"/>
                  <c:y val="-0.2399074074074074"/>
                </c:manualLayout>
              </c:layout>
              <c:numFmt formatCode="General" sourceLinked="0"/>
              <c:txPr>
                <a:bodyPr/>
                <a:lstStyle/>
                <a:p>
                  <a:pPr>
                    <a:defRPr sz="1400"/>
                  </a:pPr>
                  <a:endParaRPr lang="fr-FR"/>
                </a:p>
              </c:txPr>
            </c:trendlineLbl>
          </c:trendline>
          <c:xVal>
            <c:numRef>
              <c:f>'Variable Expliquée'!$G$2:$G$142</c:f>
              <c:numCache>
                <c:formatCode>General</c:formatCode>
                <c:ptCount val="141"/>
                <c:pt idx="0">
                  <c:v>6</c:v>
                </c:pt>
                <c:pt idx="1">
                  <c:v>4</c:v>
                </c:pt>
                <c:pt idx="2">
                  <c:v>3</c:v>
                </c:pt>
                <c:pt idx="3">
                  <c:v>-1</c:v>
                </c:pt>
                <c:pt idx="4">
                  <c:v>3</c:v>
                </c:pt>
                <c:pt idx="5">
                  <c:v>5</c:v>
                </c:pt>
                <c:pt idx="6">
                  <c:v>3</c:v>
                </c:pt>
                <c:pt idx="7">
                  <c:v>3</c:v>
                </c:pt>
                <c:pt idx="8">
                  <c:v>6</c:v>
                </c:pt>
                <c:pt idx="9">
                  <c:v>6</c:v>
                </c:pt>
                <c:pt idx="10">
                  <c:v>5</c:v>
                </c:pt>
                <c:pt idx="11">
                  <c:v>6</c:v>
                </c:pt>
                <c:pt idx="12">
                  <c:v>-1</c:v>
                </c:pt>
                <c:pt idx="13">
                  <c:v>-1</c:v>
                </c:pt>
                <c:pt idx="14">
                  <c:v>4</c:v>
                </c:pt>
                <c:pt idx="15">
                  <c:v>3</c:v>
                </c:pt>
                <c:pt idx="16">
                  <c:v>6</c:v>
                </c:pt>
                <c:pt idx="17">
                  <c:v>5</c:v>
                </c:pt>
                <c:pt idx="18">
                  <c:v>5</c:v>
                </c:pt>
                <c:pt idx="19">
                  <c:v>6</c:v>
                </c:pt>
                <c:pt idx="20">
                  <c:v>8</c:v>
                </c:pt>
                <c:pt idx="21">
                  <c:v>6</c:v>
                </c:pt>
                <c:pt idx="22">
                  <c:v>2</c:v>
                </c:pt>
                <c:pt idx="23">
                  <c:v>6</c:v>
                </c:pt>
                <c:pt idx="24">
                  <c:v>6</c:v>
                </c:pt>
                <c:pt idx="25">
                  <c:v>7</c:v>
                </c:pt>
                <c:pt idx="26">
                  <c:v>6</c:v>
                </c:pt>
                <c:pt idx="27">
                  <c:v>3</c:v>
                </c:pt>
                <c:pt idx="28">
                  <c:v>6</c:v>
                </c:pt>
                <c:pt idx="29">
                  <c:v>3</c:v>
                </c:pt>
                <c:pt idx="30">
                  <c:v>6</c:v>
                </c:pt>
                <c:pt idx="31">
                  <c:v>-1</c:v>
                </c:pt>
                <c:pt idx="32">
                  <c:v>7</c:v>
                </c:pt>
                <c:pt idx="33">
                  <c:v>6</c:v>
                </c:pt>
                <c:pt idx="34">
                  <c:v>6</c:v>
                </c:pt>
                <c:pt idx="35">
                  <c:v>6</c:v>
                </c:pt>
                <c:pt idx="36">
                  <c:v>-1</c:v>
                </c:pt>
                <c:pt idx="37">
                  <c:v>7</c:v>
                </c:pt>
                <c:pt idx="38">
                  <c:v>7</c:v>
                </c:pt>
                <c:pt idx="39">
                  <c:v>6</c:v>
                </c:pt>
                <c:pt idx="40">
                  <c:v>6</c:v>
                </c:pt>
                <c:pt idx="41">
                  <c:v>3</c:v>
                </c:pt>
                <c:pt idx="42">
                  <c:v>8</c:v>
                </c:pt>
                <c:pt idx="43">
                  <c:v>3</c:v>
                </c:pt>
                <c:pt idx="44">
                  <c:v>3</c:v>
                </c:pt>
                <c:pt idx="45">
                  <c:v>3</c:v>
                </c:pt>
                <c:pt idx="46">
                  <c:v>3</c:v>
                </c:pt>
                <c:pt idx="47">
                  <c:v>-1</c:v>
                </c:pt>
                <c:pt idx="48">
                  <c:v>-1</c:v>
                </c:pt>
                <c:pt idx="49">
                  <c:v>3</c:v>
                </c:pt>
                <c:pt idx="50">
                  <c:v>-1</c:v>
                </c:pt>
                <c:pt idx="51">
                  <c:v>6</c:v>
                </c:pt>
                <c:pt idx="52">
                  <c:v>-1</c:v>
                </c:pt>
                <c:pt idx="53">
                  <c:v>3</c:v>
                </c:pt>
                <c:pt idx="54">
                  <c:v>3</c:v>
                </c:pt>
                <c:pt idx="55">
                  <c:v>2</c:v>
                </c:pt>
                <c:pt idx="56">
                  <c:v>-1</c:v>
                </c:pt>
                <c:pt idx="57">
                  <c:v>6</c:v>
                </c:pt>
                <c:pt idx="58">
                  <c:v>-1</c:v>
                </c:pt>
                <c:pt idx="59">
                  <c:v>3</c:v>
                </c:pt>
                <c:pt idx="60">
                  <c:v>6</c:v>
                </c:pt>
                <c:pt idx="61">
                  <c:v>3</c:v>
                </c:pt>
                <c:pt idx="62">
                  <c:v>5</c:v>
                </c:pt>
                <c:pt idx="63">
                  <c:v>7</c:v>
                </c:pt>
                <c:pt idx="64">
                  <c:v>-1</c:v>
                </c:pt>
                <c:pt idx="65">
                  <c:v>5</c:v>
                </c:pt>
                <c:pt idx="66">
                  <c:v>6</c:v>
                </c:pt>
                <c:pt idx="67">
                  <c:v>-1</c:v>
                </c:pt>
                <c:pt idx="68">
                  <c:v>-1</c:v>
                </c:pt>
                <c:pt idx="69">
                  <c:v>3</c:v>
                </c:pt>
                <c:pt idx="70">
                  <c:v>6</c:v>
                </c:pt>
                <c:pt idx="71">
                  <c:v>3</c:v>
                </c:pt>
                <c:pt idx="72">
                  <c:v>3</c:v>
                </c:pt>
                <c:pt idx="73">
                  <c:v>-1</c:v>
                </c:pt>
                <c:pt idx="74">
                  <c:v>6</c:v>
                </c:pt>
                <c:pt idx="75">
                  <c:v>6</c:v>
                </c:pt>
                <c:pt idx="76">
                  <c:v>-1</c:v>
                </c:pt>
                <c:pt idx="77">
                  <c:v>3</c:v>
                </c:pt>
                <c:pt idx="78">
                  <c:v>3</c:v>
                </c:pt>
                <c:pt idx="79">
                  <c:v>-1</c:v>
                </c:pt>
                <c:pt idx="80">
                  <c:v>-1</c:v>
                </c:pt>
                <c:pt idx="81">
                  <c:v>5</c:v>
                </c:pt>
                <c:pt idx="82">
                  <c:v>7</c:v>
                </c:pt>
                <c:pt idx="83">
                  <c:v>-1</c:v>
                </c:pt>
                <c:pt idx="84">
                  <c:v>3</c:v>
                </c:pt>
                <c:pt idx="85">
                  <c:v>3</c:v>
                </c:pt>
                <c:pt idx="86">
                  <c:v>-1</c:v>
                </c:pt>
                <c:pt idx="87">
                  <c:v>3</c:v>
                </c:pt>
                <c:pt idx="88">
                  <c:v>3</c:v>
                </c:pt>
                <c:pt idx="89">
                  <c:v>3</c:v>
                </c:pt>
                <c:pt idx="90">
                  <c:v>-1</c:v>
                </c:pt>
                <c:pt idx="91">
                  <c:v>2</c:v>
                </c:pt>
                <c:pt idx="92">
                  <c:v>3</c:v>
                </c:pt>
                <c:pt idx="93">
                  <c:v>3</c:v>
                </c:pt>
                <c:pt idx="94">
                  <c:v>2</c:v>
                </c:pt>
                <c:pt idx="95">
                  <c:v>-1</c:v>
                </c:pt>
                <c:pt idx="96">
                  <c:v>2</c:v>
                </c:pt>
                <c:pt idx="97">
                  <c:v>3</c:v>
                </c:pt>
                <c:pt idx="98">
                  <c:v>2</c:v>
                </c:pt>
                <c:pt idx="99">
                  <c:v>3</c:v>
                </c:pt>
                <c:pt idx="100">
                  <c:v>3</c:v>
                </c:pt>
                <c:pt idx="101">
                  <c:v>3</c:v>
                </c:pt>
                <c:pt idx="102">
                  <c:v>-1</c:v>
                </c:pt>
                <c:pt idx="103">
                  <c:v>6</c:v>
                </c:pt>
                <c:pt idx="104">
                  <c:v>1</c:v>
                </c:pt>
                <c:pt idx="105">
                  <c:v>3</c:v>
                </c:pt>
                <c:pt idx="106">
                  <c:v>3</c:v>
                </c:pt>
                <c:pt idx="107">
                  <c:v>3</c:v>
                </c:pt>
                <c:pt idx="108">
                  <c:v>3</c:v>
                </c:pt>
                <c:pt idx="109">
                  <c:v>3</c:v>
                </c:pt>
                <c:pt idx="110">
                  <c:v>3</c:v>
                </c:pt>
                <c:pt idx="111">
                  <c:v>3</c:v>
                </c:pt>
                <c:pt idx="112">
                  <c:v>3</c:v>
                </c:pt>
                <c:pt idx="113">
                  <c:v>3</c:v>
                </c:pt>
                <c:pt idx="114">
                  <c:v>-1</c:v>
                </c:pt>
                <c:pt idx="115">
                  <c:v>-1</c:v>
                </c:pt>
                <c:pt idx="116">
                  <c:v>-1</c:v>
                </c:pt>
                <c:pt idx="117">
                  <c:v>-1</c:v>
                </c:pt>
                <c:pt idx="118">
                  <c:v>-1</c:v>
                </c:pt>
                <c:pt idx="119">
                  <c:v>-1</c:v>
                </c:pt>
                <c:pt idx="120">
                  <c:v>-1</c:v>
                </c:pt>
                <c:pt idx="121">
                  <c:v>3</c:v>
                </c:pt>
                <c:pt idx="122">
                  <c:v>7</c:v>
                </c:pt>
                <c:pt idx="123">
                  <c:v>-1</c:v>
                </c:pt>
                <c:pt idx="124">
                  <c:v>-1</c:v>
                </c:pt>
                <c:pt idx="125">
                  <c:v>6</c:v>
                </c:pt>
                <c:pt idx="126">
                  <c:v>6</c:v>
                </c:pt>
                <c:pt idx="127">
                  <c:v>-1</c:v>
                </c:pt>
                <c:pt idx="128">
                  <c:v>-1</c:v>
                </c:pt>
                <c:pt idx="129">
                  <c:v>3</c:v>
                </c:pt>
                <c:pt idx="130">
                  <c:v>-1</c:v>
                </c:pt>
                <c:pt idx="131">
                  <c:v>-1</c:v>
                </c:pt>
                <c:pt idx="132">
                  <c:v>-1</c:v>
                </c:pt>
                <c:pt idx="133">
                  <c:v>7</c:v>
                </c:pt>
                <c:pt idx="134">
                  <c:v>-1</c:v>
                </c:pt>
                <c:pt idx="135">
                  <c:v>7</c:v>
                </c:pt>
                <c:pt idx="136">
                  <c:v>-1</c:v>
                </c:pt>
                <c:pt idx="137">
                  <c:v>7</c:v>
                </c:pt>
                <c:pt idx="138">
                  <c:v>5</c:v>
                </c:pt>
                <c:pt idx="139">
                  <c:v>5</c:v>
                </c:pt>
                <c:pt idx="140">
                  <c:v>5</c:v>
                </c:pt>
              </c:numCache>
            </c:numRef>
          </c:xVal>
          <c:yVal>
            <c:numRef>
              <c:f>'Variable Expliquée'!$H$2:$H$142</c:f>
              <c:numCache>
                <c:formatCode>General</c:formatCode>
                <c:ptCount val="141"/>
                <c:pt idx="0">
                  <c:v>5</c:v>
                </c:pt>
                <c:pt idx="1">
                  <c:v>5</c:v>
                </c:pt>
                <c:pt idx="2">
                  <c:v>1</c:v>
                </c:pt>
                <c:pt idx="3">
                  <c:v>6</c:v>
                </c:pt>
                <c:pt idx="4">
                  <c:v>11</c:v>
                </c:pt>
                <c:pt idx="5">
                  <c:v>7</c:v>
                </c:pt>
                <c:pt idx="6">
                  <c:v>2</c:v>
                </c:pt>
                <c:pt idx="7">
                  <c:v>8</c:v>
                </c:pt>
                <c:pt idx="8">
                  <c:v>3</c:v>
                </c:pt>
                <c:pt idx="9">
                  <c:v>2</c:v>
                </c:pt>
                <c:pt idx="10">
                  <c:v>15</c:v>
                </c:pt>
                <c:pt idx="11">
                  <c:v>11</c:v>
                </c:pt>
                <c:pt idx="12">
                  <c:v>6</c:v>
                </c:pt>
                <c:pt idx="13">
                  <c:v>5</c:v>
                </c:pt>
                <c:pt idx="14">
                  <c:v>9</c:v>
                </c:pt>
                <c:pt idx="15">
                  <c:v>9</c:v>
                </c:pt>
                <c:pt idx="16">
                  <c:v>8</c:v>
                </c:pt>
                <c:pt idx="17">
                  <c:v>1</c:v>
                </c:pt>
                <c:pt idx="18">
                  <c:v>12</c:v>
                </c:pt>
                <c:pt idx="19">
                  <c:v>4</c:v>
                </c:pt>
                <c:pt idx="20">
                  <c:v>2</c:v>
                </c:pt>
                <c:pt idx="21">
                  <c:v>7</c:v>
                </c:pt>
                <c:pt idx="22">
                  <c:v>16</c:v>
                </c:pt>
                <c:pt idx="23">
                  <c:v>3</c:v>
                </c:pt>
                <c:pt idx="24">
                  <c:v>8</c:v>
                </c:pt>
                <c:pt idx="25">
                  <c:v>7</c:v>
                </c:pt>
                <c:pt idx="26">
                  <c:v>-9</c:v>
                </c:pt>
                <c:pt idx="27">
                  <c:v>2</c:v>
                </c:pt>
                <c:pt idx="28">
                  <c:v>9</c:v>
                </c:pt>
                <c:pt idx="29">
                  <c:v>3</c:v>
                </c:pt>
                <c:pt idx="30">
                  <c:v>1</c:v>
                </c:pt>
                <c:pt idx="31">
                  <c:v>0</c:v>
                </c:pt>
                <c:pt idx="32">
                  <c:v>3</c:v>
                </c:pt>
                <c:pt idx="33">
                  <c:v>4</c:v>
                </c:pt>
                <c:pt idx="34">
                  <c:v>-1</c:v>
                </c:pt>
                <c:pt idx="35">
                  <c:v>4</c:v>
                </c:pt>
                <c:pt idx="36">
                  <c:v>0</c:v>
                </c:pt>
                <c:pt idx="37">
                  <c:v>9</c:v>
                </c:pt>
                <c:pt idx="38">
                  <c:v>10</c:v>
                </c:pt>
                <c:pt idx="39">
                  <c:v>11</c:v>
                </c:pt>
                <c:pt idx="40">
                  <c:v>11</c:v>
                </c:pt>
                <c:pt idx="41">
                  <c:v>3</c:v>
                </c:pt>
                <c:pt idx="42">
                  <c:v>6</c:v>
                </c:pt>
                <c:pt idx="43">
                  <c:v>9</c:v>
                </c:pt>
                <c:pt idx="44">
                  <c:v>13</c:v>
                </c:pt>
                <c:pt idx="45">
                  <c:v>7</c:v>
                </c:pt>
                <c:pt idx="46">
                  <c:v>6</c:v>
                </c:pt>
                <c:pt idx="47">
                  <c:v>11</c:v>
                </c:pt>
                <c:pt idx="48">
                  <c:v>1</c:v>
                </c:pt>
                <c:pt idx="49">
                  <c:v>7</c:v>
                </c:pt>
                <c:pt idx="50">
                  <c:v>12</c:v>
                </c:pt>
                <c:pt idx="51">
                  <c:v>4</c:v>
                </c:pt>
                <c:pt idx="52">
                  <c:v>2</c:v>
                </c:pt>
                <c:pt idx="53">
                  <c:v>9</c:v>
                </c:pt>
                <c:pt idx="54">
                  <c:v>3</c:v>
                </c:pt>
                <c:pt idx="55">
                  <c:v>-3</c:v>
                </c:pt>
                <c:pt idx="56">
                  <c:v>1</c:v>
                </c:pt>
                <c:pt idx="57">
                  <c:v>9</c:v>
                </c:pt>
                <c:pt idx="58">
                  <c:v>-1</c:v>
                </c:pt>
                <c:pt idx="59">
                  <c:v>0</c:v>
                </c:pt>
                <c:pt idx="60">
                  <c:v>5</c:v>
                </c:pt>
                <c:pt idx="61">
                  <c:v>6</c:v>
                </c:pt>
                <c:pt idx="62">
                  <c:v>13</c:v>
                </c:pt>
                <c:pt idx="63">
                  <c:v>1</c:v>
                </c:pt>
                <c:pt idx="64">
                  <c:v>4</c:v>
                </c:pt>
                <c:pt idx="65">
                  <c:v>5</c:v>
                </c:pt>
                <c:pt idx="66">
                  <c:v>0</c:v>
                </c:pt>
                <c:pt idx="67">
                  <c:v>3</c:v>
                </c:pt>
                <c:pt idx="68">
                  <c:v>13</c:v>
                </c:pt>
                <c:pt idx="69">
                  <c:v>3</c:v>
                </c:pt>
                <c:pt idx="70">
                  <c:v>6</c:v>
                </c:pt>
                <c:pt idx="71">
                  <c:v>5</c:v>
                </c:pt>
                <c:pt idx="72">
                  <c:v>9</c:v>
                </c:pt>
                <c:pt idx="73">
                  <c:v>5</c:v>
                </c:pt>
                <c:pt idx="74">
                  <c:v>13</c:v>
                </c:pt>
                <c:pt idx="75">
                  <c:v>9</c:v>
                </c:pt>
                <c:pt idx="76">
                  <c:v>5</c:v>
                </c:pt>
                <c:pt idx="77">
                  <c:v>13</c:v>
                </c:pt>
                <c:pt idx="78">
                  <c:v>23</c:v>
                </c:pt>
                <c:pt idx="79">
                  <c:v>7</c:v>
                </c:pt>
                <c:pt idx="80">
                  <c:v>-1</c:v>
                </c:pt>
                <c:pt idx="81">
                  <c:v>3</c:v>
                </c:pt>
                <c:pt idx="82">
                  <c:v>2</c:v>
                </c:pt>
                <c:pt idx="83">
                  <c:v>7</c:v>
                </c:pt>
                <c:pt idx="84">
                  <c:v>5</c:v>
                </c:pt>
                <c:pt idx="85">
                  <c:v>20</c:v>
                </c:pt>
                <c:pt idx="86">
                  <c:v>12</c:v>
                </c:pt>
                <c:pt idx="87">
                  <c:v>1</c:v>
                </c:pt>
                <c:pt idx="88">
                  <c:v>4</c:v>
                </c:pt>
                <c:pt idx="89">
                  <c:v>4</c:v>
                </c:pt>
                <c:pt idx="90">
                  <c:v>13</c:v>
                </c:pt>
                <c:pt idx="91">
                  <c:v>8</c:v>
                </c:pt>
                <c:pt idx="92">
                  <c:v>1</c:v>
                </c:pt>
                <c:pt idx="93">
                  <c:v>5</c:v>
                </c:pt>
                <c:pt idx="94">
                  <c:v>11</c:v>
                </c:pt>
                <c:pt idx="95">
                  <c:v>6</c:v>
                </c:pt>
                <c:pt idx="96">
                  <c:v>10</c:v>
                </c:pt>
                <c:pt idx="97">
                  <c:v>5</c:v>
                </c:pt>
                <c:pt idx="98">
                  <c:v>8</c:v>
                </c:pt>
                <c:pt idx="99">
                  <c:v>11</c:v>
                </c:pt>
                <c:pt idx="100">
                  <c:v>8</c:v>
                </c:pt>
                <c:pt idx="101">
                  <c:v>7</c:v>
                </c:pt>
                <c:pt idx="102">
                  <c:v>10</c:v>
                </c:pt>
                <c:pt idx="103">
                  <c:v>4</c:v>
                </c:pt>
                <c:pt idx="104">
                  <c:v>6</c:v>
                </c:pt>
                <c:pt idx="105">
                  <c:v>4</c:v>
                </c:pt>
                <c:pt idx="106">
                  <c:v>6</c:v>
                </c:pt>
                <c:pt idx="107">
                  <c:v>6</c:v>
                </c:pt>
                <c:pt idx="108">
                  <c:v>3</c:v>
                </c:pt>
                <c:pt idx="109">
                  <c:v>9</c:v>
                </c:pt>
                <c:pt idx="110">
                  <c:v>3</c:v>
                </c:pt>
                <c:pt idx="111">
                  <c:v>1</c:v>
                </c:pt>
                <c:pt idx="112">
                  <c:v>0</c:v>
                </c:pt>
                <c:pt idx="113">
                  <c:v>10</c:v>
                </c:pt>
                <c:pt idx="114">
                  <c:v>0</c:v>
                </c:pt>
                <c:pt idx="115">
                  <c:v>6</c:v>
                </c:pt>
                <c:pt idx="116">
                  <c:v>7</c:v>
                </c:pt>
                <c:pt idx="117">
                  <c:v>7</c:v>
                </c:pt>
                <c:pt idx="118">
                  <c:v>2</c:v>
                </c:pt>
                <c:pt idx="119">
                  <c:v>13</c:v>
                </c:pt>
                <c:pt idx="120">
                  <c:v>10</c:v>
                </c:pt>
                <c:pt idx="121">
                  <c:v>18</c:v>
                </c:pt>
                <c:pt idx="122">
                  <c:v>6</c:v>
                </c:pt>
                <c:pt idx="123">
                  <c:v>11</c:v>
                </c:pt>
                <c:pt idx="124">
                  <c:v>10</c:v>
                </c:pt>
                <c:pt idx="125">
                  <c:v>8</c:v>
                </c:pt>
                <c:pt idx="126">
                  <c:v>1</c:v>
                </c:pt>
                <c:pt idx="127">
                  <c:v>4</c:v>
                </c:pt>
                <c:pt idx="128">
                  <c:v>3</c:v>
                </c:pt>
                <c:pt idx="129">
                  <c:v>8</c:v>
                </c:pt>
                <c:pt idx="130">
                  <c:v>5</c:v>
                </c:pt>
                <c:pt idx="131">
                  <c:v>6</c:v>
                </c:pt>
                <c:pt idx="132">
                  <c:v>6</c:v>
                </c:pt>
                <c:pt idx="133">
                  <c:v>4</c:v>
                </c:pt>
                <c:pt idx="134">
                  <c:v>8</c:v>
                </c:pt>
                <c:pt idx="135">
                  <c:v>13</c:v>
                </c:pt>
                <c:pt idx="136">
                  <c:v>10</c:v>
                </c:pt>
                <c:pt idx="137">
                  <c:v>5</c:v>
                </c:pt>
                <c:pt idx="138">
                  <c:v>12</c:v>
                </c:pt>
                <c:pt idx="139">
                  <c:v>6</c:v>
                </c:pt>
                <c:pt idx="140">
                  <c:v>12</c:v>
                </c:pt>
              </c:numCache>
            </c:numRef>
          </c:yVal>
        </c:ser>
        <c:dLbls/>
        <c:axId val="10539392"/>
        <c:axId val="93895680"/>
      </c:scatterChart>
      <c:valAx>
        <c:axId val="10539392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Variable expliquée</a:t>
                </a:r>
                <a:r>
                  <a:rPr lang="fr-FR" baseline="0"/>
                  <a:t> "Ambition professionnelle"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0.15762453180896871"/>
              <c:y val="0.89719889180519097"/>
            </c:manualLayout>
          </c:layout>
        </c:title>
        <c:numFmt formatCode="General" sourceLinked="1"/>
        <c:majorTickMark val="none"/>
        <c:tickLblPos val="nextTo"/>
        <c:crossAx val="93895680"/>
        <c:crosses val="autoZero"/>
        <c:crossBetween val="midCat"/>
      </c:valAx>
      <c:valAx>
        <c:axId val="93895680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Score conflit</a:t>
                </a:r>
              </a:p>
            </c:rich>
          </c:tx>
          <c:layout>
            <c:manualLayout>
              <c:xMode val="edge"/>
              <c:yMode val="edge"/>
              <c:x val="1.6607354685646499E-2"/>
              <c:y val="0.40340842811315253"/>
            </c:manualLayout>
          </c:layout>
        </c:title>
        <c:numFmt formatCode="General" sourceLinked="1"/>
        <c:majorTickMark val="none"/>
        <c:tickLblPos val="nextTo"/>
        <c:crossAx val="10539392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145</xdr:col>
      <xdr:colOff>85725</xdr:colOff>
      <xdr:row>144</xdr:row>
      <xdr:rowOff>247656</xdr:rowOff>
    </xdr:from>
    <xdr:to>
      <xdr:col>149</xdr:col>
      <xdr:colOff>561975</xdr:colOff>
      <xdr:row>156</xdr:row>
      <xdr:rowOff>95256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140</xdr:col>
      <xdr:colOff>685800</xdr:colOff>
      <xdr:row>148</xdr:row>
      <xdr:rowOff>161925</xdr:rowOff>
    </xdr:from>
    <xdr:to>
      <xdr:col>144</xdr:col>
      <xdr:colOff>685800</xdr:colOff>
      <xdr:row>162</xdr:row>
      <xdr:rowOff>114300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5</xdr:row>
      <xdr:rowOff>152400</xdr:rowOff>
    </xdr:from>
    <xdr:to>
      <xdr:col>11</xdr:col>
      <xdr:colOff>85725</xdr:colOff>
      <xdr:row>23</xdr:row>
      <xdr:rowOff>123825</xdr:rowOff>
    </xdr:to>
    <xdr:graphicFrame macro="">
      <xdr:nvGraphicFramePr>
        <xdr:cNvPr id="2" name="L'influence du sexe sur les ambitions professionnelles 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304800</xdr:colOff>
      <xdr:row>6</xdr:row>
      <xdr:rowOff>95249</xdr:rowOff>
    </xdr:from>
    <xdr:to>
      <xdr:col>20</xdr:col>
      <xdr:colOff>419100</xdr:colOff>
      <xdr:row>24</xdr:row>
      <xdr:rowOff>85724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22</xdr:col>
      <xdr:colOff>152400</xdr:colOff>
      <xdr:row>6</xdr:row>
      <xdr:rowOff>104775</xdr:rowOff>
    </xdr:from>
    <xdr:to>
      <xdr:col>29</xdr:col>
      <xdr:colOff>714375</xdr:colOff>
      <xdr:row>29</xdr:row>
      <xdr:rowOff>28575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457200</xdr:colOff>
      <xdr:row>143</xdr:row>
      <xdr:rowOff>123825</xdr:rowOff>
    </xdr:from>
    <xdr:to>
      <xdr:col>8</xdr:col>
      <xdr:colOff>438150</xdr:colOff>
      <xdr:row>159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0</xdr:row>
      <xdr:rowOff>28575</xdr:rowOff>
    </xdr:from>
    <xdr:to>
      <xdr:col>3</xdr:col>
      <xdr:colOff>704850</xdr:colOff>
      <xdr:row>3</xdr:row>
      <xdr:rowOff>9526</xdr:rowOff>
    </xdr:to>
    <xdr:sp macro="" textlink="">
      <xdr:nvSpPr>
        <xdr:cNvPr id="2" name="ZoneTexte 1"/>
        <xdr:cNvSpPr txBox="1"/>
      </xdr:nvSpPr>
      <xdr:spPr>
        <a:xfrm>
          <a:off x="2600325" y="28575"/>
          <a:ext cx="1400175" cy="46672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 b="1">
              <a:solidFill>
                <a:srgbClr val="FF0000"/>
              </a:solidFill>
            </a:rPr>
            <a:t>Corrélation négative =&gt; faible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LPLANQUE" refreshedDate="41248.577948611113" createdVersion="3" refreshedVersion="3" minRefreshableVersion="3" recordCount="141">
  <cacheSource type="worksheet">
    <worksheetSource ref="A1:G142" sheet="Variable Expliquée"/>
  </cacheSource>
  <cacheFields count="7">
    <cacheField name="Q01. Vous êtes" numFmtId="0">
      <sharedItems count="2">
        <s v="Un homme"/>
        <s v="Une femme"/>
      </sharedItems>
    </cacheField>
    <cacheField name="Q02. Quel âge avez-vous ?" numFmtId="0">
      <sharedItems count="7">
        <s v="17 ans"/>
        <s v="19 ans"/>
        <s v="Plus de 20 ans"/>
        <s v="15 ans"/>
        <s v="16 ans"/>
        <s v="20 ans"/>
        <s v="18 ans"/>
      </sharedItems>
    </cacheField>
    <cacheField name="Q04. Quelle est la catégorie socioprofessionnelle de votre père ?" numFmtId="0">
      <sharedItems count="8">
        <s v="Cadre et profession intellectuelle supérieure"/>
        <s v="Artisan, commerçant, chef d'entreprise"/>
        <s v="Ouvrier"/>
        <s v="Profession intermédiaire"/>
        <s v="Employé"/>
        <s v="Autre"/>
        <s v="Agriculteur exploitant"/>
        <s v="Retraité"/>
      </sharedItems>
    </cacheField>
    <cacheField name="Q05. Quelle est la catégorie socioprofessionnelle de votre mère ?" numFmtId="0">
      <sharedItems count="7">
        <s v="Profession intermédiaire"/>
        <s v="Artisan, commerçant, chef d'entreprise"/>
        <s v="Ouvrier"/>
        <s v="Employé"/>
        <s v="Autre"/>
        <s v="Cadre et profession intellectuelle supérieure"/>
        <s v="Retraité"/>
      </sharedItems>
    </cacheField>
    <cacheField name="Q08. Souhaitez-vous :" numFmtId="0">
      <sharedItems/>
    </cacheField>
    <cacheField name="Q09. Si vous souhaitez continuer après le bac, quel type de formation souhaitez-vous ?" numFmtId="0">
      <sharedItems containsBlank="1"/>
    </cacheField>
    <cacheField name="Variable expliquée" numFmtId="0">
      <sharedItems containsSemiMixedTypes="0" containsString="0" containsNumber="1" containsInteger="1" minValue="-1" maxValue="8" count="9">
        <n v="6"/>
        <n v="4"/>
        <n v="3"/>
        <n v="-1"/>
        <n v="5"/>
        <n v="8"/>
        <n v="2"/>
        <n v="7"/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1">
  <r>
    <x v="0"/>
    <x v="0"/>
    <x v="0"/>
    <x v="0"/>
    <s v="Poursuivre vos études après le bac"/>
    <s v="Université"/>
    <x v="0"/>
  </r>
  <r>
    <x v="1"/>
    <x v="1"/>
    <x v="1"/>
    <x v="1"/>
    <s v="Poursuivre vos études après le bac"/>
    <s v="IUT"/>
    <x v="1"/>
  </r>
  <r>
    <x v="1"/>
    <x v="2"/>
    <x v="2"/>
    <x v="2"/>
    <s v="Poursuivre vos études après le bac"/>
    <s v="BTS"/>
    <x v="2"/>
  </r>
  <r>
    <x v="0"/>
    <x v="3"/>
    <x v="3"/>
    <x v="0"/>
    <s v="Je ne sais pas"/>
    <s v="Je ne sais pas"/>
    <x v="3"/>
  </r>
  <r>
    <x v="1"/>
    <x v="0"/>
    <x v="1"/>
    <x v="3"/>
    <s v="Poursuivre vos études après le bac"/>
    <s v="BTS"/>
    <x v="2"/>
  </r>
  <r>
    <x v="1"/>
    <x v="1"/>
    <x v="3"/>
    <x v="4"/>
    <s v="Poursuivre vos études après le bac"/>
    <s v="Autre filière ou école"/>
    <x v="4"/>
  </r>
  <r>
    <x v="1"/>
    <x v="2"/>
    <x v="4"/>
    <x v="3"/>
    <s v="Poursuivre vos études après le bac"/>
    <s v="BTS"/>
    <x v="2"/>
  </r>
  <r>
    <x v="0"/>
    <x v="2"/>
    <x v="0"/>
    <x v="0"/>
    <s v="Poursuivre vos études après le bac"/>
    <s v="BTS"/>
    <x v="2"/>
  </r>
  <r>
    <x v="1"/>
    <x v="4"/>
    <x v="3"/>
    <x v="0"/>
    <s v="Poursuivre vos études après le bac"/>
    <s v="Université"/>
    <x v="0"/>
  </r>
  <r>
    <x v="0"/>
    <x v="4"/>
    <x v="4"/>
    <x v="3"/>
    <s v="Poursuivre vos études après le bac"/>
    <s v="Université"/>
    <x v="0"/>
  </r>
  <r>
    <x v="1"/>
    <x v="4"/>
    <x v="5"/>
    <x v="4"/>
    <s v="Poursuivre vos études après le bac"/>
    <s v="Autre filière ou école"/>
    <x v="4"/>
  </r>
  <r>
    <x v="1"/>
    <x v="0"/>
    <x v="2"/>
    <x v="2"/>
    <s v="Poursuivre vos études après le bac"/>
    <s v="Université"/>
    <x v="0"/>
  </r>
  <r>
    <x v="0"/>
    <x v="0"/>
    <x v="2"/>
    <x v="3"/>
    <s v="Je ne sais pas"/>
    <s v="Je ne sais pas"/>
    <x v="3"/>
  </r>
  <r>
    <x v="1"/>
    <x v="4"/>
    <x v="5"/>
    <x v="3"/>
    <s v="Poursuivre vos études après le bac"/>
    <s v="Je ne sais pas"/>
    <x v="3"/>
  </r>
  <r>
    <x v="0"/>
    <x v="0"/>
    <x v="2"/>
    <x v="2"/>
    <s v="Poursuivre vos études après le bac"/>
    <s v="IUT"/>
    <x v="1"/>
  </r>
  <r>
    <x v="1"/>
    <x v="1"/>
    <x v="1"/>
    <x v="3"/>
    <s v="Poursuivre vos études après le bac"/>
    <s v="BTS"/>
    <x v="2"/>
  </r>
  <r>
    <x v="1"/>
    <x v="0"/>
    <x v="2"/>
    <x v="3"/>
    <s v="Poursuivre vos études après le bac"/>
    <s v="Université"/>
    <x v="0"/>
  </r>
  <r>
    <x v="0"/>
    <x v="0"/>
    <x v="4"/>
    <x v="1"/>
    <s v="Obtenir le bac et arrêter"/>
    <s v="Autre filière ou école"/>
    <x v="4"/>
  </r>
  <r>
    <x v="0"/>
    <x v="3"/>
    <x v="2"/>
    <x v="5"/>
    <s v="Poursuivre vos études après le bac"/>
    <s v="Autre filière ou école"/>
    <x v="4"/>
  </r>
  <r>
    <x v="0"/>
    <x v="0"/>
    <x v="6"/>
    <x v="3"/>
    <s v="Poursuivre vos études après le bac"/>
    <s v="Université"/>
    <x v="0"/>
  </r>
  <r>
    <x v="0"/>
    <x v="0"/>
    <x v="1"/>
    <x v="4"/>
    <s v="Poursuivre vos études après le bac"/>
    <m/>
    <x v="5"/>
  </r>
  <r>
    <x v="1"/>
    <x v="0"/>
    <x v="5"/>
    <x v="4"/>
    <s v="Poursuivre vos études après le bac"/>
    <s v="Université"/>
    <x v="0"/>
  </r>
  <r>
    <x v="1"/>
    <x v="0"/>
    <x v="2"/>
    <x v="3"/>
    <s v="Obtenir le bac et arrêter"/>
    <m/>
    <x v="6"/>
  </r>
  <r>
    <x v="0"/>
    <x v="5"/>
    <x v="0"/>
    <x v="4"/>
    <s v="Poursuivre vos études après le bac"/>
    <s v="Université"/>
    <x v="0"/>
  </r>
  <r>
    <x v="1"/>
    <x v="4"/>
    <x v="4"/>
    <x v="4"/>
    <s v="Poursuivre vos études après le bac"/>
    <s v="Université"/>
    <x v="0"/>
  </r>
  <r>
    <x v="1"/>
    <x v="4"/>
    <x v="0"/>
    <x v="3"/>
    <s v="Poursuivre vos études après le bac"/>
    <s v="Classe préparatoire"/>
    <x v="7"/>
  </r>
  <r>
    <x v="1"/>
    <x v="0"/>
    <x v="4"/>
    <x v="1"/>
    <s v="Poursuivre vos études après le bac"/>
    <s v="Université"/>
    <x v="0"/>
  </r>
  <r>
    <x v="0"/>
    <x v="3"/>
    <x v="1"/>
    <x v="3"/>
    <s v="Poursuivre vos études après le bac"/>
    <s v="BTS"/>
    <x v="2"/>
  </r>
  <r>
    <x v="0"/>
    <x v="3"/>
    <x v="2"/>
    <x v="1"/>
    <s v="Poursuivre vos études après le bac"/>
    <s v="Université"/>
    <x v="0"/>
  </r>
  <r>
    <x v="0"/>
    <x v="3"/>
    <x v="6"/>
    <x v="0"/>
    <s v="Je ne sais pas"/>
    <s v="BTS"/>
    <x v="2"/>
  </r>
  <r>
    <x v="1"/>
    <x v="3"/>
    <x v="4"/>
    <x v="6"/>
    <s v="Poursuivre vos études après le bac"/>
    <s v="Université"/>
    <x v="0"/>
  </r>
  <r>
    <x v="1"/>
    <x v="3"/>
    <x v="4"/>
    <x v="3"/>
    <s v="Poursuivre vos études après le bac"/>
    <s v="Je ne sais pas"/>
    <x v="3"/>
  </r>
  <r>
    <x v="1"/>
    <x v="4"/>
    <x v="2"/>
    <x v="1"/>
    <s v="Je ne sais pas"/>
    <s v="Classe préparatoire"/>
    <x v="7"/>
  </r>
  <r>
    <x v="0"/>
    <x v="0"/>
    <x v="2"/>
    <x v="4"/>
    <s v="Poursuivre vos études après le bac"/>
    <s v="Université"/>
    <x v="0"/>
  </r>
  <r>
    <x v="1"/>
    <x v="4"/>
    <x v="0"/>
    <x v="1"/>
    <s v="Poursuivre vos études après le bac"/>
    <s v="Université"/>
    <x v="0"/>
  </r>
  <r>
    <x v="0"/>
    <x v="4"/>
    <x v="2"/>
    <x v="3"/>
    <s v="Je ne sais pas"/>
    <s v="Université"/>
    <x v="0"/>
  </r>
  <r>
    <x v="0"/>
    <x v="4"/>
    <x v="4"/>
    <x v="5"/>
    <s v="Poursuivre vos études après le bac"/>
    <s v="Je ne sais pas"/>
    <x v="3"/>
  </r>
  <r>
    <x v="1"/>
    <x v="3"/>
    <x v="0"/>
    <x v="5"/>
    <s v="Poursuivre vos études après le bac"/>
    <s v="Classe préparatoire"/>
    <x v="7"/>
  </r>
  <r>
    <x v="1"/>
    <x v="3"/>
    <x v="5"/>
    <x v="4"/>
    <s v="Poursuivre vos études après le bac"/>
    <s v="Classe préparatoire"/>
    <x v="7"/>
  </r>
  <r>
    <x v="1"/>
    <x v="4"/>
    <x v="4"/>
    <x v="4"/>
    <s v="Poursuivre vos études après le bac"/>
    <s v="Université"/>
    <x v="0"/>
  </r>
  <r>
    <x v="1"/>
    <x v="4"/>
    <x v="4"/>
    <x v="4"/>
    <s v="Poursuivre vos études après le bac"/>
    <s v="Université"/>
    <x v="0"/>
  </r>
  <r>
    <x v="1"/>
    <x v="6"/>
    <x v="2"/>
    <x v="4"/>
    <s v="Poursuivre vos études après le bac"/>
    <s v="BTS"/>
    <x v="2"/>
  </r>
  <r>
    <x v="1"/>
    <x v="1"/>
    <x v="4"/>
    <x v="3"/>
    <s v="Poursuivre vos études après le bac"/>
    <m/>
    <x v="5"/>
  </r>
  <r>
    <x v="0"/>
    <x v="2"/>
    <x v="2"/>
    <x v="4"/>
    <s v="Poursuivre vos études après le bac"/>
    <s v="BTS"/>
    <x v="2"/>
  </r>
  <r>
    <x v="0"/>
    <x v="0"/>
    <x v="1"/>
    <x v="3"/>
    <s v="Poursuivre vos études après le bac"/>
    <s v="BTS"/>
    <x v="2"/>
  </r>
  <r>
    <x v="1"/>
    <x v="1"/>
    <x v="4"/>
    <x v="3"/>
    <s v="Poursuivre vos études après le bac"/>
    <s v="BTS"/>
    <x v="2"/>
  </r>
  <r>
    <x v="0"/>
    <x v="1"/>
    <x v="5"/>
    <x v="3"/>
    <s v="Poursuivre vos études après le bac"/>
    <s v="BTS"/>
    <x v="2"/>
  </r>
  <r>
    <x v="1"/>
    <x v="3"/>
    <x v="2"/>
    <x v="4"/>
    <s v="Obtenir le bac et arrêter"/>
    <s v="Je ne sais pas"/>
    <x v="3"/>
  </r>
  <r>
    <x v="1"/>
    <x v="1"/>
    <x v="4"/>
    <x v="4"/>
    <s v="Obtenir le bac et arrêter"/>
    <s v="Je ne sais pas"/>
    <x v="3"/>
  </r>
  <r>
    <x v="1"/>
    <x v="1"/>
    <x v="0"/>
    <x v="3"/>
    <s v="Poursuivre vos études après le bac"/>
    <s v="BTS"/>
    <x v="2"/>
  </r>
  <r>
    <x v="0"/>
    <x v="0"/>
    <x v="2"/>
    <x v="3"/>
    <s v="Poursuivre vos études après le bac"/>
    <s v="Je ne sais pas"/>
    <x v="3"/>
  </r>
  <r>
    <x v="1"/>
    <x v="0"/>
    <x v="5"/>
    <x v="4"/>
    <s v="Poursuivre vos études après le bac"/>
    <s v="Université"/>
    <x v="0"/>
  </r>
  <r>
    <x v="1"/>
    <x v="4"/>
    <x v="2"/>
    <x v="4"/>
    <s v="Je ne sais pas"/>
    <s v="Je ne sais pas"/>
    <x v="3"/>
  </r>
  <r>
    <x v="1"/>
    <x v="2"/>
    <x v="4"/>
    <x v="3"/>
    <s v="Poursuivre vos études après le bac"/>
    <s v="BTS"/>
    <x v="2"/>
  </r>
  <r>
    <x v="1"/>
    <x v="4"/>
    <x v="2"/>
    <x v="2"/>
    <s v="Poursuivre vos études après le bac"/>
    <s v="BTS"/>
    <x v="2"/>
  </r>
  <r>
    <x v="0"/>
    <x v="6"/>
    <x v="0"/>
    <x v="0"/>
    <s v="Obtenir le bac et arrêter"/>
    <m/>
    <x v="6"/>
  </r>
  <r>
    <x v="1"/>
    <x v="4"/>
    <x v="3"/>
    <x v="3"/>
    <s v="Poursuivre vos études après le bac"/>
    <s v="Je ne sais pas"/>
    <x v="3"/>
  </r>
  <r>
    <x v="1"/>
    <x v="4"/>
    <x v="3"/>
    <x v="6"/>
    <s v="Poursuivre vos études après le bac"/>
    <s v="Université"/>
    <x v="0"/>
  </r>
  <r>
    <x v="0"/>
    <x v="4"/>
    <x v="2"/>
    <x v="4"/>
    <s v="Poursuivre vos études après le bac"/>
    <s v="Je ne sais pas"/>
    <x v="3"/>
  </r>
  <r>
    <x v="1"/>
    <x v="0"/>
    <x v="5"/>
    <x v="4"/>
    <s v="Poursuivre vos études après le bac"/>
    <s v="BTS"/>
    <x v="2"/>
  </r>
  <r>
    <x v="1"/>
    <x v="3"/>
    <x v="4"/>
    <x v="3"/>
    <s v="Poursuivre vos études après le bac"/>
    <s v="Université"/>
    <x v="0"/>
  </r>
  <r>
    <x v="1"/>
    <x v="4"/>
    <x v="2"/>
    <x v="3"/>
    <s v="Poursuivre vos études après le bac"/>
    <s v="BTS"/>
    <x v="2"/>
  </r>
  <r>
    <x v="1"/>
    <x v="0"/>
    <x v="4"/>
    <x v="3"/>
    <s v="Poursuivre vos études après le bac"/>
    <s v="Autre filière ou école"/>
    <x v="4"/>
  </r>
  <r>
    <x v="0"/>
    <x v="4"/>
    <x v="0"/>
    <x v="5"/>
    <s v="Poursuivre vos études après le bac"/>
    <s v="Classe préparatoire"/>
    <x v="7"/>
  </r>
  <r>
    <x v="0"/>
    <x v="0"/>
    <x v="3"/>
    <x v="3"/>
    <s v="Poursuivre vos études après le bac"/>
    <s v="Je ne sais pas"/>
    <x v="3"/>
  </r>
  <r>
    <x v="1"/>
    <x v="0"/>
    <x v="0"/>
    <x v="4"/>
    <s v="Poursuivre vos études après le bac"/>
    <s v="Autre filière ou école"/>
    <x v="4"/>
  </r>
  <r>
    <x v="1"/>
    <x v="0"/>
    <x v="5"/>
    <x v="3"/>
    <s v="Poursuivre vos études après le bac"/>
    <s v="Université"/>
    <x v="0"/>
  </r>
  <r>
    <x v="1"/>
    <x v="0"/>
    <x v="7"/>
    <x v="3"/>
    <s v="Poursuivre vos études après le bac"/>
    <s v="Je ne sais pas"/>
    <x v="3"/>
  </r>
  <r>
    <x v="0"/>
    <x v="1"/>
    <x v="0"/>
    <x v="3"/>
    <s v="Poursuivre vos études après le bac"/>
    <s v="Je ne sais pas"/>
    <x v="3"/>
  </r>
  <r>
    <x v="0"/>
    <x v="0"/>
    <x v="0"/>
    <x v="5"/>
    <s v="Poursuivre vos études après le bac"/>
    <s v="BTS"/>
    <x v="2"/>
  </r>
  <r>
    <x v="0"/>
    <x v="6"/>
    <x v="5"/>
    <x v="3"/>
    <s v="Poursuivre vos études après le bac"/>
    <s v="Université"/>
    <x v="0"/>
  </r>
  <r>
    <x v="0"/>
    <x v="0"/>
    <x v="0"/>
    <x v="3"/>
    <s v="Poursuivre vos études après le bac"/>
    <s v="BTS"/>
    <x v="2"/>
  </r>
  <r>
    <x v="0"/>
    <x v="0"/>
    <x v="2"/>
    <x v="3"/>
    <s v="Je ne sais pas"/>
    <s v="BTS"/>
    <x v="2"/>
  </r>
  <r>
    <x v="1"/>
    <x v="6"/>
    <x v="1"/>
    <x v="1"/>
    <s v="Poursuivre vos études après le bac"/>
    <s v="Je ne sais pas"/>
    <x v="3"/>
  </r>
  <r>
    <x v="0"/>
    <x v="0"/>
    <x v="4"/>
    <x v="3"/>
    <s v="Poursuivre vos études après le bac"/>
    <s v="Université"/>
    <x v="0"/>
  </r>
  <r>
    <x v="1"/>
    <x v="0"/>
    <x v="2"/>
    <x v="2"/>
    <s v="Poursuivre vos études après le bac"/>
    <s v="Université"/>
    <x v="0"/>
  </r>
  <r>
    <x v="1"/>
    <x v="4"/>
    <x v="2"/>
    <x v="4"/>
    <s v="Obtenir le bac et arrêter"/>
    <s v="Je ne sais pas"/>
    <x v="3"/>
  </r>
  <r>
    <x v="1"/>
    <x v="0"/>
    <x v="2"/>
    <x v="3"/>
    <s v="Je ne sais pas"/>
    <s v="BTS"/>
    <x v="2"/>
  </r>
  <r>
    <x v="1"/>
    <x v="4"/>
    <x v="2"/>
    <x v="2"/>
    <s v="Poursuivre vos études après le bac"/>
    <s v="BTS"/>
    <x v="2"/>
  </r>
  <r>
    <x v="1"/>
    <x v="4"/>
    <x v="0"/>
    <x v="3"/>
    <s v="Poursuivre vos études après le bac"/>
    <s v="Je ne sais pas"/>
    <x v="3"/>
  </r>
  <r>
    <x v="1"/>
    <x v="3"/>
    <x v="4"/>
    <x v="4"/>
    <s v="Obtenir le bac et arrêter"/>
    <s v="Je ne sais pas"/>
    <x v="3"/>
  </r>
  <r>
    <x v="1"/>
    <x v="3"/>
    <x v="4"/>
    <x v="4"/>
    <s v="Obtenir le bac et arrêter"/>
    <s v="Autre filière ou école"/>
    <x v="4"/>
  </r>
  <r>
    <x v="1"/>
    <x v="3"/>
    <x v="5"/>
    <x v="3"/>
    <s v="Obtenir le bac et arrêter"/>
    <s v="Classe préparatoire"/>
    <x v="7"/>
  </r>
  <r>
    <x v="1"/>
    <x v="0"/>
    <x v="2"/>
    <x v="3"/>
    <s v="Obtenir le bac et arrêter"/>
    <s v="Je ne sais pas"/>
    <x v="3"/>
  </r>
  <r>
    <x v="1"/>
    <x v="3"/>
    <x v="2"/>
    <x v="2"/>
    <s v="Poursuivre vos études après le bac"/>
    <s v="BTS"/>
    <x v="2"/>
  </r>
  <r>
    <x v="1"/>
    <x v="3"/>
    <x v="4"/>
    <x v="4"/>
    <s v="Poursuivre vos études après le bac"/>
    <s v="BTS"/>
    <x v="2"/>
  </r>
  <r>
    <x v="1"/>
    <x v="3"/>
    <x v="4"/>
    <x v="3"/>
    <s v="Je ne sais pas"/>
    <s v="Je ne sais pas"/>
    <x v="3"/>
  </r>
  <r>
    <x v="1"/>
    <x v="3"/>
    <x v="2"/>
    <x v="3"/>
    <s v="Poursuivre vos études après le bac"/>
    <s v="BTS"/>
    <x v="2"/>
  </r>
  <r>
    <x v="0"/>
    <x v="3"/>
    <x v="5"/>
    <x v="1"/>
    <s v="Je ne sais pas"/>
    <s v="BTS"/>
    <x v="2"/>
  </r>
  <r>
    <x v="1"/>
    <x v="4"/>
    <x v="4"/>
    <x v="3"/>
    <s v="Obtenir le bac et arrêter"/>
    <s v="BTS"/>
    <x v="2"/>
  </r>
  <r>
    <x v="1"/>
    <x v="0"/>
    <x v="5"/>
    <x v="3"/>
    <s v="Arrêter avant le bac"/>
    <s v="Je ne sais pas"/>
    <x v="3"/>
  </r>
  <r>
    <x v="0"/>
    <x v="4"/>
    <x v="2"/>
    <x v="4"/>
    <s v="Obtenir le bac et arrêter"/>
    <m/>
    <x v="6"/>
  </r>
  <r>
    <x v="1"/>
    <x v="3"/>
    <x v="5"/>
    <x v="4"/>
    <s v="Poursuivre vos études après le bac"/>
    <s v="BTS"/>
    <x v="2"/>
  </r>
  <r>
    <x v="1"/>
    <x v="4"/>
    <x v="4"/>
    <x v="5"/>
    <s v="Poursuivre vos études après le bac"/>
    <s v="BTS"/>
    <x v="2"/>
  </r>
  <r>
    <x v="0"/>
    <x v="3"/>
    <x v="4"/>
    <x v="3"/>
    <s v="Obtenir le bac et arrêter"/>
    <m/>
    <x v="6"/>
  </r>
  <r>
    <x v="1"/>
    <x v="3"/>
    <x v="2"/>
    <x v="2"/>
    <s v="Obtenir le bac et arrêter"/>
    <s v="Je ne sais pas"/>
    <x v="3"/>
  </r>
  <r>
    <x v="0"/>
    <x v="4"/>
    <x v="5"/>
    <x v="3"/>
    <s v="Obtenir le bac et arrêter"/>
    <m/>
    <x v="6"/>
  </r>
  <r>
    <x v="1"/>
    <x v="3"/>
    <x v="0"/>
    <x v="3"/>
    <s v="Poursuivre vos études après le bac"/>
    <s v="BTS"/>
    <x v="2"/>
  </r>
  <r>
    <x v="1"/>
    <x v="4"/>
    <x v="2"/>
    <x v="4"/>
    <s v="Obtenir le bac et arrêter"/>
    <m/>
    <x v="6"/>
  </r>
  <r>
    <x v="0"/>
    <x v="3"/>
    <x v="2"/>
    <x v="2"/>
    <s v="Obtenir le bac et arrêter"/>
    <s v="BTS"/>
    <x v="2"/>
  </r>
  <r>
    <x v="0"/>
    <x v="3"/>
    <x v="1"/>
    <x v="3"/>
    <s v="Obtenir le bac et arrêter"/>
    <s v="BTS"/>
    <x v="2"/>
  </r>
  <r>
    <x v="0"/>
    <x v="3"/>
    <x v="1"/>
    <x v="3"/>
    <s v="Je ne sais pas"/>
    <s v="BTS"/>
    <x v="2"/>
  </r>
  <r>
    <x v="1"/>
    <x v="0"/>
    <x v="7"/>
    <x v="3"/>
    <s v="Je ne sais pas"/>
    <s v="Je ne sais pas"/>
    <x v="3"/>
  </r>
  <r>
    <x v="0"/>
    <x v="3"/>
    <x v="4"/>
    <x v="2"/>
    <s v="Poursuivre vos études après le bac"/>
    <s v="Université"/>
    <x v="0"/>
  </r>
  <r>
    <x v="0"/>
    <x v="4"/>
    <x v="5"/>
    <x v="3"/>
    <s v="Arrêter avant le bac"/>
    <m/>
    <x v="8"/>
  </r>
  <r>
    <x v="0"/>
    <x v="1"/>
    <x v="4"/>
    <x v="4"/>
    <s v="Poursuivre vos études après le bac"/>
    <s v="BTS"/>
    <x v="2"/>
  </r>
  <r>
    <x v="1"/>
    <x v="6"/>
    <x v="0"/>
    <x v="4"/>
    <s v="Poursuivre vos études après le bac"/>
    <s v="BTS"/>
    <x v="2"/>
  </r>
  <r>
    <x v="1"/>
    <x v="5"/>
    <x v="2"/>
    <x v="3"/>
    <s v="Poursuivre vos études après le bac"/>
    <s v="BTS"/>
    <x v="2"/>
  </r>
  <r>
    <x v="1"/>
    <x v="6"/>
    <x v="2"/>
    <x v="3"/>
    <s v="Poursuivre vos études après le bac"/>
    <s v="BTS"/>
    <x v="2"/>
  </r>
  <r>
    <x v="1"/>
    <x v="5"/>
    <x v="2"/>
    <x v="4"/>
    <s v="Poursuivre vos études après le bac"/>
    <s v="BTS"/>
    <x v="2"/>
  </r>
  <r>
    <x v="1"/>
    <x v="6"/>
    <x v="2"/>
    <x v="4"/>
    <s v="Poursuivre vos études après le bac"/>
    <s v="BTS"/>
    <x v="2"/>
  </r>
  <r>
    <x v="1"/>
    <x v="6"/>
    <x v="4"/>
    <x v="3"/>
    <s v="Poursuivre vos études après le bac"/>
    <s v="BTS"/>
    <x v="2"/>
  </r>
  <r>
    <x v="1"/>
    <x v="1"/>
    <x v="2"/>
    <x v="4"/>
    <s v="Poursuivre vos études après le bac"/>
    <s v="BTS"/>
    <x v="2"/>
  </r>
  <r>
    <x v="0"/>
    <x v="3"/>
    <x v="5"/>
    <x v="2"/>
    <s v="Poursuivre vos études après le bac"/>
    <s v="BTS"/>
    <x v="2"/>
  </r>
  <r>
    <x v="0"/>
    <x v="3"/>
    <x v="5"/>
    <x v="2"/>
    <s v="Obtenir le bac et arrêter"/>
    <s v="Je ne sais pas"/>
    <x v="3"/>
  </r>
  <r>
    <x v="0"/>
    <x v="3"/>
    <x v="6"/>
    <x v="3"/>
    <s v="Je ne sais pas"/>
    <s v="Je ne sais pas"/>
    <x v="3"/>
  </r>
  <r>
    <x v="0"/>
    <x v="3"/>
    <x v="2"/>
    <x v="0"/>
    <s v="Je ne sais pas"/>
    <s v="Je ne sais pas"/>
    <x v="3"/>
  </r>
  <r>
    <x v="0"/>
    <x v="3"/>
    <x v="0"/>
    <x v="3"/>
    <s v="Poursuivre vos études après le bac"/>
    <s v="Je ne sais pas"/>
    <x v="3"/>
  </r>
  <r>
    <x v="0"/>
    <x v="3"/>
    <x v="0"/>
    <x v="4"/>
    <s v="Poursuivre vos études après le bac"/>
    <s v="Je ne sais pas"/>
    <x v="3"/>
  </r>
  <r>
    <x v="0"/>
    <x v="4"/>
    <x v="5"/>
    <x v="4"/>
    <s v="Obtenir le bac et arrêter"/>
    <s v="Je ne sais pas"/>
    <x v="3"/>
  </r>
  <r>
    <x v="0"/>
    <x v="3"/>
    <x v="0"/>
    <x v="3"/>
    <s v="Poursuivre vos études après le bac"/>
    <s v="Je ne sais pas"/>
    <x v="3"/>
  </r>
  <r>
    <x v="0"/>
    <x v="4"/>
    <x v="0"/>
    <x v="3"/>
    <s v="Je ne sais pas"/>
    <s v="BTS"/>
    <x v="2"/>
  </r>
  <r>
    <x v="0"/>
    <x v="3"/>
    <x v="5"/>
    <x v="4"/>
    <s v="Poursuivre vos études après le bac"/>
    <s v="Classe préparatoire"/>
    <x v="7"/>
  </r>
  <r>
    <x v="0"/>
    <x v="3"/>
    <x v="5"/>
    <x v="3"/>
    <s v="Je ne sais pas"/>
    <s v="Je ne sais pas"/>
    <x v="3"/>
  </r>
  <r>
    <x v="0"/>
    <x v="3"/>
    <x v="5"/>
    <x v="4"/>
    <s v="Obtenir le bac et arrêter"/>
    <s v="Je ne sais pas"/>
    <x v="3"/>
  </r>
  <r>
    <x v="1"/>
    <x v="0"/>
    <x v="5"/>
    <x v="4"/>
    <s v="Poursuivre vos études après le bac"/>
    <s v="Université"/>
    <x v="0"/>
  </r>
  <r>
    <x v="0"/>
    <x v="4"/>
    <x v="4"/>
    <x v="3"/>
    <s v="Poursuivre vos études après le bac"/>
    <s v="Université"/>
    <x v="0"/>
  </r>
  <r>
    <x v="1"/>
    <x v="4"/>
    <x v="2"/>
    <x v="3"/>
    <s v="Poursuivre vos études après le bac"/>
    <s v="Je ne sais pas"/>
    <x v="3"/>
  </r>
  <r>
    <x v="1"/>
    <x v="3"/>
    <x v="1"/>
    <x v="2"/>
    <s v="Poursuivre vos études après le bac"/>
    <s v="Je ne sais pas"/>
    <x v="3"/>
  </r>
  <r>
    <x v="0"/>
    <x v="3"/>
    <x v="5"/>
    <x v="4"/>
    <s v="Poursuivre vos études après le bac"/>
    <s v="BTS"/>
    <x v="2"/>
  </r>
  <r>
    <x v="0"/>
    <x v="4"/>
    <x v="4"/>
    <x v="3"/>
    <s v="Je ne sais pas"/>
    <s v="Je ne sais pas"/>
    <x v="3"/>
  </r>
  <r>
    <x v="1"/>
    <x v="3"/>
    <x v="4"/>
    <x v="3"/>
    <s v="Je ne sais pas"/>
    <s v="Je ne sais pas"/>
    <x v="3"/>
  </r>
  <r>
    <x v="0"/>
    <x v="3"/>
    <x v="5"/>
    <x v="4"/>
    <s v="Poursuivre vos études après le bac"/>
    <s v="Je ne sais pas"/>
    <x v="3"/>
  </r>
  <r>
    <x v="1"/>
    <x v="3"/>
    <x v="4"/>
    <x v="3"/>
    <s v="Poursuivre vos études après le bac"/>
    <s v="Classe préparatoire"/>
    <x v="7"/>
  </r>
  <r>
    <x v="1"/>
    <x v="3"/>
    <x v="6"/>
    <x v="4"/>
    <s v="Poursuivre vos études après le bac"/>
    <s v="Je ne sais pas"/>
    <x v="3"/>
  </r>
  <r>
    <x v="0"/>
    <x v="3"/>
    <x v="5"/>
    <x v="4"/>
    <s v="Obtenir le bac et arrêter"/>
    <s v="Classe préparatoire"/>
    <x v="7"/>
  </r>
  <r>
    <x v="0"/>
    <x v="3"/>
    <x v="3"/>
    <x v="5"/>
    <s v="Poursuivre vos études après le bac"/>
    <s v="Je ne sais pas"/>
    <x v="3"/>
  </r>
  <r>
    <x v="0"/>
    <x v="3"/>
    <x v="4"/>
    <x v="3"/>
    <s v="Poursuivre vos études après le bac"/>
    <s v="Classe préparatoire"/>
    <x v="7"/>
  </r>
  <r>
    <x v="1"/>
    <x v="3"/>
    <x v="5"/>
    <x v="1"/>
    <s v="Poursuivre vos études après le bac"/>
    <s v="Autre filière ou école"/>
    <x v="4"/>
  </r>
  <r>
    <x v="1"/>
    <x v="3"/>
    <x v="4"/>
    <x v="4"/>
    <s v="Poursuivre vos études après le bac"/>
    <s v="Autre filière ou école"/>
    <x v="4"/>
  </r>
  <r>
    <x v="1"/>
    <x v="4"/>
    <x v="4"/>
    <x v="4"/>
    <s v="Poursuivre vos études après le bac"/>
    <s v="Autre filière ou école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3">
  <location ref="W3:AF5" firstHeaderRow="1" firstDataRow="2" firstDataCol="1"/>
  <pivotFields count="7">
    <pivotField showAll="0"/>
    <pivotField showAll="0"/>
    <pivotField axis="axisCol" showAll="0">
      <items count="9">
        <item x="6"/>
        <item x="1"/>
        <item x="5"/>
        <item x="0"/>
        <item x="4"/>
        <item x="2"/>
        <item x="3"/>
        <item x="7"/>
        <item t="default"/>
      </items>
    </pivotField>
    <pivotField showAll="0">
      <items count="8">
        <item x="1"/>
        <item x="4"/>
        <item x="5"/>
        <item x="3"/>
        <item x="2"/>
        <item x="0"/>
        <item x="6"/>
        <item t="default"/>
      </items>
    </pivotField>
    <pivotField showAll="0"/>
    <pivotField showAll="0"/>
    <pivotField dataField="1" showAll="0"/>
  </pivotFields>
  <rowItems count="1">
    <i/>
  </rowItems>
  <colFields count="1">
    <field x="2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Somme de Variable expliquée" fld="6" baseField="0" baseItem="0"/>
  </dataFields>
  <chartFormats count="1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  <chartFormat chart="2" format="1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" format="1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2" format="1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2" format="1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" format="2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2" format="2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2" format="2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  <chartFormat chart="2" format="2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7">
  <location ref="M3:U5" firstHeaderRow="1" firstDataRow="2" firstDataCol="1"/>
  <pivotFields count="7">
    <pivotField showAll="0"/>
    <pivotField axis="axisCol" showAll="0">
      <items count="8">
        <item x="3"/>
        <item x="4"/>
        <item x="0"/>
        <item x="6"/>
        <item x="1"/>
        <item x="5"/>
        <item x="2"/>
        <item t="default"/>
      </items>
    </pivotField>
    <pivotField showAll="0"/>
    <pivotField showAll="0"/>
    <pivotField showAll="0"/>
    <pivotField showAll="0"/>
    <pivotField dataField="1" showAll="0"/>
  </pivotFields>
  <rowItems count="1">
    <i/>
  </rowItems>
  <colFields count="1">
    <field x="1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Somme de Variable expliquée" fld="6" baseField="0" baseItem="0"/>
  </dataFields>
  <chartFormats count="7"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22">
  <location ref="A3:D5" firstHeaderRow="1" firstDataRow="2" firstDataCol="1"/>
  <pivotFields count="7">
    <pivotField axis="axisCol" showAll="0">
      <items count="3">
        <item x="0"/>
        <item x="1"/>
        <item t="default"/>
      </items>
    </pivotField>
    <pivotField showAll="0">
      <items count="8">
        <item x="3"/>
        <item x="4"/>
        <item x="0"/>
        <item x="6"/>
        <item x="1"/>
        <item x="5"/>
        <item x="2"/>
        <item t="default"/>
      </items>
    </pivotField>
    <pivotField showAll="0"/>
    <pivotField showAll="0"/>
    <pivotField showAll="0"/>
    <pivotField showAll="0"/>
    <pivotField dataField="1" showAll="0">
      <items count="10">
        <item x="3"/>
        <item x="8"/>
        <item x="6"/>
        <item x="2"/>
        <item x="1"/>
        <item x="4"/>
        <item x="0"/>
        <item x="7"/>
        <item x="5"/>
        <item t="default"/>
      </items>
    </pivotField>
  </pivotFields>
  <rowItems count="1">
    <i/>
  </rowItems>
  <colFields count="1">
    <field x="0"/>
  </colFields>
  <colItems count="3">
    <i>
      <x/>
    </i>
    <i>
      <x v="1"/>
    </i>
    <i t="grand">
      <x/>
    </i>
  </colItems>
  <dataFields count="1">
    <dataField name="Somme de Variable expliquée" fld="6" baseField="0" baseItem="0"/>
  </dataFields>
  <chartFormats count="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10" Type="http://schemas.openxmlformats.org/officeDocument/2006/relationships/control" Target="../activeX/activeX7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6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V158"/>
  <sheetViews>
    <sheetView tabSelected="1" topLeftCell="L1" workbookViewId="0">
      <pane ySplit="1" topLeftCell="A98" activePane="bottomLeft" state="frozen"/>
      <selection pane="bottomLeft" activeCell="ED37" sqref="ED37"/>
    </sheetView>
  </sheetViews>
  <sheetFormatPr baseColWidth="10" defaultColWidth="17.140625" defaultRowHeight="12.75" customHeight="1"/>
  <cols>
    <col min="1" max="11" width="0" hidden="1"/>
    <col min="23" max="23" width="0" hidden="1"/>
    <col min="24" max="24" width="17.140625" style="20"/>
    <col min="26" max="26" width="17.140625" style="22"/>
    <col min="54" max="54" width="17.140625" customWidth="1"/>
    <col min="55" max="55" width="0" hidden="1"/>
    <col min="78" max="79" width="0" hidden="1"/>
    <col min="81" max="81" width="0" hidden="1"/>
    <col min="87" max="97" width="0" hidden="1"/>
    <col min="102" max="102" width="0" hidden="1"/>
    <col min="112" max="123" width="0" hidden="1"/>
    <col min="126" max="126" width="0" hidden="1"/>
  </cols>
  <sheetData>
    <row r="1" spans="1:152" ht="130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356</v>
      </c>
      <c r="M1" s="2" t="s">
        <v>355</v>
      </c>
      <c r="N1" s="2" t="s">
        <v>354</v>
      </c>
      <c r="O1" s="2" t="s">
        <v>353</v>
      </c>
      <c r="P1" s="2" t="s">
        <v>352</v>
      </c>
      <c r="Q1" s="2" t="s">
        <v>360</v>
      </c>
      <c r="R1" s="2" t="s">
        <v>359</v>
      </c>
      <c r="S1" s="2" t="s">
        <v>358</v>
      </c>
      <c r="T1" s="2" t="s">
        <v>357</v>
      </c>
      <c r="U1" s="2" t="s">
        <v>66</v>
      </c>
      <c r="V1" s="2" t="s">
        <v>29</v>
      </c>
      <c r="W1" s="2" t="s">
        <v>22</v>
      </c>
      <c r="X1" s="17" t="s">
        <v>366</v>
      </c>
      <c r="Y1" s="2" t="s">
        <v>30</v>
      </c>
      <c r="Z1" s="17" t="s">
        <v>368</v>
      </c>
      <c r="AA1" s="2" t="s">
        <v>31</v>
      </c>
      <c r="AB1" s="17" t="s">
        <v>369</v>
      </c>
      <c r="AC1" s="21" t="s">
        <v>370</v>
      </c>
      <c r="AD1" s="21" t="s">
        <v>371</v>
      </c>
      <c r="AE1" s="21" t="s">
        <v>372</v>
      </c>
      <c r="AF1" s="21" t="s">
        <v>373</v>
      </c>
      <c r="AG1" s="21" t="s">
        <v>374</v>
      </c>
      <c r="AH1" s="21" t="s">
        <v>375</v>
      </c>
      <c r="AI1" s="47" t="s">
        <v>413</v>
      </c>
      <c r="AJ1" s="47" t="s">
        <v>414</v>
      </c>
      <c r="AK1" s="47" t="s">
        <v>415</v>
      </c>
      <c r="AL1" s="47" t="s">
        <v>416</v>
      </c>
      <c r="AM1" s="47" t="s">
        <v>417</v>
      </c>
      <c r="AN1" s="47" t="s">
        <v>418</v>
      </c>
      <c r="AO1" s="17" t="s">
        <v>376</v>
      </c>
      <c r="AP1" s="21" t="s">
        <v>377</v>
      </c>
      <c r="AQ1" s="21" t="s">
        <v>378</v>
      </c>
      <c r="AR1" s="47" t="s">
        <v>419</v>
      </c>
      <c r="AS1" s="47" t="s">
        <v>420</v>
      </c>
      <c r="AT1" s="17" t="s">
        <v>384</v>
      </c>
      <c r="AU1" s="21" t="s">
        <v>379</v>
      </c>
      <c r="AV1" s="21" t="s">
        <v>380</v>
      </c>
      <c r="AW1" s="21" t="s">
        <v>381</v>
      </c>
      <c r="AX1" s="21" t="s">
        <v>382</v>
      </c>
      <c r="AY1" s="21" t="s">
        <v>383</v>
      </c>
      <c r="AZ1" s="21" t="s">
        <v>386</v>
      </c>
      <c r="BA1" s="21" t="s">
        <v>387</v>
      </c>
      <c r="BB1" s="21" t="s">
        <v>388</v>
      </c>
      <c r="BC1" s="21" t="s">
        <v>388</v>
      </c>
      <c r="BD1" s="21" t="s">
        <v>389</v>
      </c>
      <c r="BE1" s="21" t="s">
        <v>390</v>
      </c>
      <c r="BF1" s="21" t="s">
        <v>391</v>
      </c>
      <c r="BG1" s="21" t="s">
        <v>392</v>
      </c>
      <c r="BH1" s="21" t="s">
        <v>393</v>
      </c>
      <c r="BI1" s="21" t="s">
        <v>394</v>
      </c>
      <c r="BJ1" s="21" t="s">
        <v>395</v>
      </c>
      <c r="BK1" s="47" t="s">
        <v>421</v>
      </c>
      <c r="BL1" s="47" t="s">
        <v>422</v>
      </c>
      <c r="BM1" s="47" t="s">
        <v>423</v>
      </c>
      <c r="BN1" s="47" t="s">
        <v>424</v>
      </c>
      <c r="BO1" s="47" t="s">
        <v>425</v>
      </c>
      <c r="BP1" s="47" t="s">
        <v>426</v>
      </c>
      <c r="BQ1" s="47" t="s">
        <v>427</v>
      </c>
      <c r="BR1" s="47" t="s">
        <v>428</v>
      </c>
      <c r="BS1" s="47" t="s">
        <v>429</v>
      </c>
      <c r="BT1" s="47" t="s">
        <v>430</v>
      </c>
      <c r="BU1" s="17" t="s">
        <v>385</v>
      </c>
      <c r="BV1" s="2" t="s">
        <v>49</v>
      </c>
      <c r="BW1" s="2" t="s">
        <v>51</v>
      </c>
      <c r="BX1" s="2" t="s">
        <v>50</v>
      </c>
      <c r="BY1" s="2" t="s">
        <v>35</v>
      </c>
      <c r="BZ1" s="2" t="s">
        <v>33</v>
      </c>
      <c r="CA1" s="2" t="s">
        <v>34</v>
      </c>
      <c r="CB1" s="2" t="s">
        <v>68</v>
      </c>
      <c r="CC1" s="2" t="s">
        <v>36</v>
      </c>
      <c r="CD1" s="2" t="s">
        <v>65</v>
      </c>
      <c r="CE1" s="2" t="s">
        <v>36</v>
      </c>
      <c r="CF1" s="2" t="s">
        <v>37</v>
      </c>
      <c r="CG1" s="21" t="s">
        <v>397</v>
      </c>
      <c r="CH1" s="21" t="s">
        <v>398</v>
      </c>
      <c r="CI1" s="2" t="s">
        <v>38</v>
      </c>
      <c r="CJ1" s="2" t="s">
        <v>39</v>
      </c>
      <c r="CK1" s="2" t="s">
        <v>40</v>
      </c>
      <c r="CL1" s="2" t="s">
        <v>41</v>
      </c>
      <c r="CM1" s="2" t="s">
        <v>42</v>
      </c>
      <c r="CN1" s="2" t="s">
        <v>43</v>
      </c>
      <c r="CO1" s="2" t="s">
        <v>44</v>
      </c>
      <c r="CP1" s="2" t="s">
        <v>45</v>
      </c>
      <c r="CQ1" s="2" t="s">
        <v>46</v>
      </c>
      <c r="CR1" s="2" t="s">
        <v>47</v>
      </c>
      <c r="CS1" s="2" t="s">
        <v>48</v>
      </c>
      <c r="CT1" s="21" t="s">
        <v>399</v>
      </c>
      <c r="CU1" s="21" t="s">
        <v>400</v>
      </c>
      <c r="CV1" s="21" t="s">
        <v>401</v>
      </c>
      <c r="CW1" s="21" t="s">
        <v>402</v>
      </c>
      <c r="CX1" s="2" t="s">
        <v>52</v>
      </c>
      <c r="CY1" s="46" t="s">
        <v>431</v>
      </c>
      <c r="CZ1" s="46" t="s">
        <v>432</v>
      </c>
      <c r="DA1" s="46" t="s">
        <v>433</v>
      </c>
      <c r="DB1" s="46" t="s">
        <v>434</v>
      </c>
      <c r="DC1" s="46" t="s">
        <v>435</v>
      </c>
      <c r="DD1" s="46" t="s">
        <v>436</v>
      </c>
      <c r="DE1" s="17" t="s">
        <v>396</v>
      </c>
      <c r="DF1" s="2" t="s">
        <v>26</v>
      </c>
      <c r="DG1" s="2" t="s">
        <v>21</v>
      </c>
      <c r="DH1" s="2" t="s">
        <v>53</v>
      </c>
      <c r="DI1" s="2" t="s">
        <v>54</v>
      </c>
      <c r="DJ1" s="2" t="s">
        <v>55</v>
      </c>
      <c r="DK1" s="2" t="s">
        <v>56</v>
      </c>
      <c r="DL1" s="2" t="s">
        <v>57</v>
      </c>
      <c r="DM1" s="2" t="s">
        <v>58</v>
      </c>
      <c r="DN1" s="2" t="s">
        <v>59</v>
      </c>
      <c r="DO1" s="2" t="s">
        <v>60</v>
      </c>
      <c r="DP1" s="2" t="s">
        <v>61</v>
      </c>
      <c r="DQ1" s="2" t="s">
        <v>62</v>
      </c>
      <c r="DR1" s="2" t="s">
        <v>63</v>
      </c>
      <c r="DS1" s="2" t="s">
        <v>64</v>
      </c>
      <c r="DT1" s="2" t="s">
        <v>28</v>
      </c>
      <c r="DU1" s="2" t="s">
        <v>23</v>
      </c>
      <c r="DV1" s="2" t="s">
        <v>67</v>
      </c>
      <c r="DW1" s="2" t="s">
        <v>24</v>
      </c>
      <c r="DX1" s="2" t="s">
        <v>25</v>
      </c>
      <c r="DY1" s="2" t="s">
        <v>27</v>
      </c>
      <c r="DZ1" s="2" t="s">
        <v>32</v>
      </c>
      <c r="EA1" s="2" t="s">
        <v>20</v>
      </c>
      <c r="EB1" s="2" t="s">
        <v>9</v>
      </c>
      <c r="EC1" s="2" t="s">
        <v>10</v>
      </c>
      <c r="ED1" s="2" t="s">
        <v>16</v>
      </c>
      <c r="EE1" s="2" t="s">
        <v>14</v>
      </c>
      <c r="EF1" s="2" t="s">
        <v>13</v>
      </c>
      <c r="EG1" s="2" t="s">
        <v>11</v>
      </c>
      <c r="EH1" s="2" t="s">
        <v>15</v>
      </c>
      <c r="EI1" s="2" t="s">
        <v>17</v>
      </c>
      <c r="EJ1" s="2" t="s">
        <v>19</v>
      </c>
      <c r="EK1" s="2" t="s">
        <v>12</v>
      </c>
      <c r="EL1" s="2" t="s">
        <v>18</v>
      </c>
      <c r="EM1" s="39" t="s">
        <v>404</v>
      </c>
      <c r="EN1" s="39" t="s">
        <v>405</v>
      </c>
      <c r="EO1" s="39" t="s">
        <v>406</v>
      </c>
      <c r="EP1" s="39" t="s">
        <v>407</v>
      </c>
      <c r="EQ1" s="39" t="s">
        <v>408</v>
      </c>
      <c r="ER1" s="39" t="s">
        <v>409</v>
      </c>
      <c r="ES1" s="39" t="s">
        <v>410</v>
      </c>
      <c r="ET1" s="39" t="s">
        <v>411</v>
      </c>
      <c r="EU1" s="39" t="s">
        <v>412</v>
      </c>
      <c r="EV1" s="39" t="s">
        <v>403</v>
      </c>
    </row>
    <row r="2" spans="1:152" ht="25.5" customHeight="1">
      <c r="A2" s="1"/>
      <c r="B2" s="1"/>
      <c r="C2" s="1"/>
      <c r="D2" s="1"/>
      <c r="E2" s="1"/>
      <c r="F2" s="1"/>
      <c r="G2" s="1"/>
      <c r="H2" s="1"/>
      <c r="I2" s="1"/>
      <c r="J2" s="1" t="s">
        <v>69</v>
      </c>
      <c r="K2" s="1" t="s">
        <v>70</v>
      </c>
      <c r="L2" s="5" t="s">
        <v>90</v>
      </c>
      <c r="M2" s="5" t="s">
        <v>91</v>
      </c>
      <c r="N2" s="5">
        <v>2</v>
      </c>
      <c r="O2" s="5" t="s">
        <v>94</v>
      </c>
      <c r="P2" s="5" t="s">
        <v>95</v>
      </c>
      <c r="Q2" s="5" t="s">
        <v>78</v>
      </c>
      <c r="R2" s="5" t="s">
        <v>79</v>
      </c>
      <c r="S2" s="5" t="s">
        <v>80</v>
      </c>
      <c r="T2" s="5" t="s">
        <v>81</v>
      </c>
      <c r="U2" s="5" t="s">
        <v>97</v>
      </c>
      <c r="V2" s="5" t="s">
        <v>82</v>
      </c>
      <c r="W2" s="5" t="s">
        <v>76</v>
      </c>
      <c r="X2" s="19">
        <f>VLOOKUP(V2,$V$146:$X$149,3,FALSE)</f>
        <v>3</v>
      </c>
      <c r="Y2" s="5" t="s">
        <v>83</v>
      </c>
      <c r="Z2" s="18">
        <f>VLOOKUP(Y2,$Y$146:$Z$150,2,FALSE)</f>
        <v>3</v>
      </c>
      <c r="AA2" s="5" t="s">
        <v>84</v>
      </c>
      <c r="AB2" s="18">
        <f>VLOOKUP(AA2,$AA$146:$AB$151,2,FALSE)</f>
        <v>3</v>
      </c>
      <c r="AC2" s="5" t="s">
        <v>72</v>
      </c>
      <c r="AD2" s="5" t="s">
        <v>69</v>
      </c>
      <c r="AE2" s="5" t="s">
        <v>74</v>
      </c>
      <c r="AF2" s="5" t="s">
        <v>72</v>
      </c>
      <c r="AG2" s="5" t="s">
        <v>71</v>
      </c>
      <c r="AH2" s="5" t="s">
        <v>69</v>
      </c>
      <c r="AI2" s="18">
        <f t="shared" ref="AI2:AN2" si="0">VLOOKUP(AC2,$AD$146:$AE$1491,2,FALSE)</f>
        <v>0</v>
      </c>
      <c r="AJ2" s="18">
        <f t="shared" si="0"/>
        <v>1</v>
      </c>
      <c r="AK2" s="18">
        <f t="shared" si="0"/>
        <v>2</v>
      </c>
      <c r="AL2" s="18">
        <f t="shared" si="0"/>
        <v>0</v>
      </c>
      <c r="AM2" s="18">
        <f t="shared" si="0"/>
        <v>3</v>
      </c>
      <c r="AN2" s="18">
        <f t="shared" si="0"/>
        <v>1</v>
      </c>
      <c r="AO2" s="18">
        <f>$AI2+$AJ2+$AK2+$AL2+$AM2+$AN2</f>
        <v>7</v>
      </c>
      <c r="AP2" s="5" t="s">
        <v>85</v>
      </c>
      <c r="AQ2" s="5" t="s">
        <v>85</v>
      </c>
      <c r="AR2" s="18">
        <f>VLOOKUP($AP2,$AP$144:$AQ$147,2,FALSE)</f>
        <v>2</v>
      </c>
      <c r="AS2" s="18">
        <f>VLOOKUP($AQ2,$AP$144:$AQ$147,2,FALSE)</f>
        <v>2</v>
      </c>
      <c r="AT2" s="18">
        <f>$AR2+$AS2</f>
        <v>4</v>
      </c>
      <c r="AU2" s="5" t="s">
        <v>86</v>
      </c>
      <c r="AV2" s="5" t="s">
        <v>86</v>
      </c>
      <c r="AW2" s="5" t="s">
        <v>86</v>
      </c>
      <c r="AX2" s="5" t="s">
        <v>85</v>
      </c>
      <c r="AY2" s="5" t="s">
        <v>86</v>
      </c>
      <c r="AZ2" s="5" t="s">
        <v>89</v>
      </c>
      <c r="BA2" s="5" t="s">
        <v>89</v>
      </c>
      <c r="BB2" s="5" t="s">
        <v>89</v>
      </c>
      <c r="BC2" s="5" t="s">
        <v>89</v>
      </c>
      <c r="BD2" s="5" t="s">
        <v>98</v>
      </c>
      <c r="BE2" s="5" t="s">
        <v>98</v>
      </c>
      <c r="BF2" s="5" t="s">
        <v>98</v>
      </c>
      <c r="BG2" s="5" t="s">
        <v>99</v>
      </c>
      <c r="BH2" s="5" t="s">
        <v>98</v>
      </c>
      <c r="BI2" s="5" t="s">
        <v>99</v>
      </c>
      <c r="BJ2" s="5" t="s">
        <v>100</v>
      </c>
      <c r="BK2" s="18">
        <f>VLOOKUP($AZ2,$BF$145:$BG$148,2,FALSE)</f>
        <v>3</v>
      </c>
      <c r="BL2" s="18">
        <f>VLOOKUP($BA2,$BF$145:$BG$148,2,FALSE)</f>
        <v>3</v>
      </c>
      <c r="BM2" s="18">
        <f>VLOOKUP($BB2,$BF$145:$BG$148,2,FALSE)</f>
        <v>3</v>
      </c>
      <c r="BN2" s="18">
        <f>VLOOKUP($BD2,$BF$145:$BG$148,2,FALSE)</f>
        <v>2</v>
      </c>
      <c r="BO2" s="18">
        <f>VLOOKUP($BE2,$BF$145:$BG$148,2,FALSE)</f>
        <v>2</v>
      </c>
      <c r="BP2" s="18">
        <f>VLOOKUP($BF2,$BF$145:$BG$148,2,FALSE)</f>
        <v>2</v>
      </c>
      <c r="BQ2" s="18">
        <f>VLOOKUP($BG2,$BF$145:$BG$148,2,FALSE)</f>
        <v>1</v>
      </c>
      <c r="BR2" s="18">
        <f>VLOOKUP($BH2,$BF$145:$BG$148,2,FALSE)</f>
        <v>2</v>
      </c>
      <c r="BS2" s="18">
        <f>VLOOKUP($BI2,$BF$145:$BG$148,2,FALSE)</f>
        <v>1</v>
      </c>
      <c r="BT2" s="18">
        <f>VLOOKUP($BJ2,$BF$145:$BG$148,2,FALSE)</f>
        <v>0</v>
      </c>
      <c r="BU2" s="18">
        <f>$BK2+$BL2+$BM2+$BN2+$BO2+$BP2+$BQ2+$BR2+$BS2+$BT2</f>
        <v>19</v>
      </c>
      <c r="BV2" s="5" t="s">
        <v>92</v>
      </c>
      <c r="BW2" s="5" t="s">
        <v>87</v>
      </c>
      <c r="BX2" s="5" t="s">
        <v>92</v>
      </c>
      <c r="BY2" s="5" t="s">
        <v>76</v>
      </c>
      <c r="BZ2" s="5" t="s">
        <v>87</v>
      </c>
      <c r="CA2" s="5"/>
      <c r="CB2" s="5" t="s">
        <v>101</v>
      </c>
      <c r="CC2" s="5" t="s">
        <v>74</v>
      </c>
      <c r="CD2" s="5" t="s">
        <v>96</v>
      </c>
      <c r="CE2" s="5" t="s">
        <v>74</v>
      </c>
      <c r="CF2" s="5" t="s">
        <v>88</v>
      </c>
      <c r="CG2" s="5" t="s">
        <v>89</v>
      </c>
      <c r="CH2" s="5" t="s">
        <v>89</v>
      </c>
      <c r="CI2" s="5"/>
      <c r="CJ2" s="5"/>
      <c r="CK2" s="5"/>
      <c r="CL2" s="5"/>
      <c r="CM2" s="5"/>
      <c r="CN2" s="5"/>
      <c r="CO2" s="5"/>
      <c r="CP2" s="5"/>
      <c r="CQ2" s="5"/>
      <c r="CR2" s="5" t="s">
        <v>71</v>
      </c>
      <c r="CS2" s="5" t="s">
        <v>69</v>
      </c>
      <c r="CT2" s="5" t="s">
        <v>98</v>
      </c>
      <c r="CU2" s="5" t="s">
        <v>98</v>
      </c>
      <c r="CV2" s="5" t="s">
        <v>99</v>
      </c>
      <c r="CW2" s="5" t="s">
        <v>89</v>
      </c>
      <c r="CX2" s="5" t="s">
        <v>93</v>
      </c>
      <c r="CY2" s="18">
        <f>VLOOKUP($CG2,$BF$145:$BG$148,2,FALSE)</f>
        <v>3</v>
      </c>
      <c r="CZ2" s="18">
        <f>VLOOKUP($CH2,$BF$145:$BG$148,2,FALSE)</f>
        <v>3</v>
      </c>
      <c r="DA2" s="18">
        <f>VLOOKUP($CT2,$BF$145:$BG$148,2,FALSE)</f>
        <v>2</v>
      </c>
      <c r="DB2" s="18">
        <f>VLOOKUP($CU2,$BF$145:$BG$148,2,FALSE)</f>
        <v>2</v>
      </c>
      <c r="DC2" s="18">
        <f>VLOOKUP($CV2,$BF$145:$BG$148,2,FALSE)</f>
        <v>1</v>
      </c>
      <c r="DD2" s="18">
        <f>VLOOKUP($CW2,$BF$145:$BG$148,2,FALSE)</f>
        <v>3</v>
      </c>
      <c r="DE2" s="18">
        <f>$CY2+$CZ2+$DA2+$DB2+$DC2+$DD2</f>
        <v>14</v>
      </c>
      <c r="DF2" s="5" t="s">
        <v>76</v>
      </c>
      <c r="DG2" s="5" t="s">
        <v>76</v>
      </c>
      <c r="DH2" s="5"/>
      <c r="DI2" s="5"/>
      <c r="DJ2" s="5"/>
      <c r="DK2" s="5"/>
      <c r="DL2" s="5"/>
      <c r="DM2" s="5"/>
      <c r="DN2" s="5"/>
      <c r="DO2" s="5"/>
      <c r="DP2" s="5"/>
      <c r="DQ2" s="5"/>
      <c r="DR2" s="5" t="s">
        <v>89</v>
      </c>
      <c r="DS2" s="5" t="s">
        <v>86</v>
      </c>
      <c r="DT2" s="5" t="s">
        <v>76</v>
      </c>
      <c r="DU2" s="5" t="s">
        <v>77</v>
      </c>
      <c r="DV2" s="5" t="s">
        <v>89</v>
      </c>
      <c r="DW2" s="5" t="s">
        <v>76</v>
      </c>
      <c r="DX2" s="5" t="s">
        <v>77</v>
      </c>
      <c r="DY2" s="5" t="s">
        <v>76</v>
      </c>
      <c r="DZ2" s="5" t="s">
        <v>74</v>
      </c>
      <c r="EA2" s="5" t="s">
        <v>75</v>
      </c>
      <c r="EB2" s="5" t="s">
        <v>69</v>
      </c>
      <c r="EC2" s="5" t="s">
        <v>70</v>
      </c>
      <c r="ED2" s="5" t="s">
        <v>73</v>
      </c>
      <c r="EE2" s="5" t="s">
        <v>72</v>
      </c>
      <c r="EF2" s="5" t="s">
        <v>69</v>
      </c>
      <c r="EG2" s="5" t="s">
        <v>69</v>
      </c>
      <c r="EH2" s="5" t="s">
        <v>73</v>
      </c>
      <c r="EI2" s="5" t="s">
        <v>74</v>
      </c>
      <c r="EJ2" s="5" t="s">
        <v>72</v>
      </c>
      <c r="EK2" s="5" t="s">
        <v>71</v>
      </c>
      <c r="EL2" s="5" t="s">
        <v>72</v>
      </c>
      <c r="EM2" s="40">
        <f>VLOOKUP($ED2,$ED$144:$EE$148,2,FALSE)</f>
        <v>-1</v>
      </c>
      <c r="EN2" s="40">
        <f>VLOOKUP($EE2,$ED$144:$EE$148,2,FALSE)</f>
        <v>0</v>
      </c>
      <c r="EO2" s="40">
        <f>VLOOKUP($EF2,$ED$144:$EE$148,2,FALSE)</f>
        <v>1</v>
      </c>
      <c r="EP2" s="40">
        <f>VLOOKUP($EG2,$ED$144:$EE$148,2,FALSE)</f>
        <v>1</v>
      </c>
      <c r="EQ2" s="40">
        <f>VLOOKUP($EH2,$ED$144:$EE$148,2,FALSE)</f>
        <v>-1</v>
      </c>
      <c r="ER2" s="40">
        <f>VLOOKUP($EI2,$ED$144:$EE$148,2,FALSE)</f>
        <v>2</v>
      </c>
      <c r="ES2" s="40">
        <f>VLOOKUP($EJ2,$ED$144:$EE$148,2,FALSE)</f>
        <v>0</v>
      </c>
      <c r="ET2" s="40">
        <f>VLOOKUP($EK2,$ED$144:$EE$148,2,FALSE)</f>
        <v>3</v>
      </c>
      <c r="EU2" s="40">
        <f>VLOOKUP($EL2,$ED$144:$EE$148,2,FALSE)</f>
        <v>0</v>
      </c>
      <c r="EV2" s="40">
        <f>$EM2+$EN2+$EO2+$EP2+$EQ2+$ER2+$ES2+$ET2+$EU2</f>
        <v>5</v>
      </c>
    </row>
    <row r="3" spans="1:152" ht="24" customHeight="1">
      <c r="A3" s="1"/>
      <c r="B3" s="1"/>
      <c r="C3" s="1"/>
      <c r="D3" s="1"/>
      <c r="E3" s="1"/>
      <c r="F3" s="1"/>
      <c r="G3" s="1"/>
      <c r="H3" s="1"/>
      <c r="I3" s="1"/>
      <c r="J3" s="1" t="s">
        <v>69</v>
      </c>
      <c r="K3" s="1" t="s">
        <v>70</v>
      </c>
      <c r="L3" s="5" t="s">
        <v>107</v>
      </c>
      <c r="M3" s="5" t="s">
        <v>108</v>
      </c>
      <c r="N3" s="5">
        <v>1</v>
      </c>
      <c r="O3" s="5" t="s">
        <v>110</v>
      </c>
      <c r="P3" s="5" t="s">
        <v>110</v>
      </c>
      <c r="Q3" s="5" t="s">
        <v>78</v>
      </c>
      <c r="R3" s="5" t="s">
        <v>79</v>
      </c>
      <c r="S3" s="5" t="s">
        <v>80</v>
      </c>
      <c r="T3" s="5" t="s">
        <v>102</v>
      </c>
      <c r="U3" s="5" t="s">
        <v>112</v>
      </c>
      <c r="V3" s="5" t="s">
        <v>103</v>
      </c>
      <c r="W3" s="5" t="s">
        <v>76</v>
      </c>
      <c r="X3" s="19">
        <f t="shared" ref="X3:X66" si="1">VLOOKUP(V3,$V$146:$X$149,3,FALSE)</f>
        <v>2</v>
      </c>
      <c r="Y3" s="5" t="s">
        <v>104</v>
      </c>
      <c r="Z3" s="18">
        <f t="shared" ref="Z3:Z66" si="2">VLOOKUP(Y3,$Y$146:$Z$150,2,FALSE)</f>
        <v>2</v>
      </c>
      <c r="AA3" s="5" t="s">
        <v>84</v>
      </c>
      <c r="AB3" s="18">
        <f t="shared" ref="AB3:AB66" si="3">VLOOKUP(AA3,$AA$146:$AB$151,2,FALSE)</f>
        <v>3</v>
      </c>
      <c r="AC3" s="5" t="s">
        <v>72</v>
      </c>
      <c r="AD3" s="5" t="s">
        <v>69</v>
      </c>
      <c r="AE3" s="5" t="s">
        <v>72</v>
      </c>
      <c r="AF3" s="5" t="s">
        <v>72</v>
      </c>
      <c r="AG3" s="5" t="s">
        <v>69</v>
      </c>
      <c r="AH3" s="5" t="s">
        <v>72</v>
      </c>
      <c r="AI3" s="18">
        <f t="shared" ref="AI3:AI66" si="4">VLOOKUP(AC3,$AD$146:$AE$1491,2,FALSE)</f>
        <v>0</v>
      </c>
      <c r="AJ3" s="18">
        <f t="shared" ref="AJ3:AJ66" si="5">VLOOKUP(AD3,$AD$146:$AE$1491,2,FALSE)</f>
        <v>1</v>
      </c>
      <c r="AK3" s="18">
        <f t="shared" ref="AK3:AK66" si="6">VLOOKUP(AE3,$AD$146:$AE$1491,2,FALSE)</f>
        <v>0</v>
      </c>
      <c r="AL3" s="18">
        <f t="shared" ref="AL3:AL66" si="7">VLOOKUP(AF3,$AD$146:$AE$1491,2,FALSE)</f>
        <v>0</v>
      </c>
      <c r="AM3" s="18">
        <f t="shared" ref="AM3:AM66" si="8">VLOOKUP(AG3,$AD$146:$AE$1491,2,FALSE)</f>
        <v>1</v>
      </c>
      <c r="AN3" s="18">
        <f t="shared" ref="AN3:AN66" si="9">VLOOKUP(AH3,$AD$146:$AE$1491,2,FALSE)</f>
        <v>0</v>
      </c>
      <c r="AO3" s="18">
        <f t="shared" ref="AO3:AO66" si="10">$AI3+$AJ3+$AK3+$AL3+$AM3+$AN3</f>
        <v>2</v>
      </c>
      <c r="AP3" s="5" t="s">
        <v>86</v>
      </c>
      <c r="AQ3" s="5" t="s">
        <v>105</v>
      </c>
      <c r="AR3" s="18">
        <f t="shared" ref="AR3:AR66" si="11">VLOOKUP($AP3,$AP$144:$AQ$147,2,FALSE)</f>
        <v>0</v>
      </c>
      <c r="AS3" s="18">
        <f>VLOOKUP($AQ3,$AP$144:$AQ$147,2,FALSE)</f>
        <v>3</v>
      </c>
      <c r="AT3" s="18">
        <f t="shared" ref="AT3:AT66" si="12">$AR3+$AS3</f>
        <v>3</v>
      </c>
      <c r="AU3" s="5" t="s">
        <v>86</v>
      </c>
      <c r="AV3" s="5" t="s">
        <v>86</v>
      </c>
      <c r="AW3" s="5" t="s">
        <v>86</v>
      </c>
      <c r="AX3" s="5" t="s">
        <v>105</v>
      </c>
      <c r="AY3" s="5" t="s">
        <v>86</v>
      </c>
      <c r="AZ3" s="5" t="s">
        <v>89</v>
      </c>
      <c r="BA3" s="5" t="s">
        <v>100</v>
      </c>
      <c r="BB3" s="5" t="s">
        <v>89</v>
      </c>
      <c r="BC3" s="5" t="s">
        <v>89</v>
      </c>
      <c r="BD3" s="5" t="s">
        <v>89</v>
      </c>
      <c r="BE3" s="5" t="s">
        <v>89</v>
      </c>
      <c r="BF3" s="5" t="s">
        <v>89</v>
      </c>
      <c r="BG3" s="5" t="s">
        <v>99</v>
      </c>
      <c r="BH3" s="5" t="s">
        <v>99</v>
      </c>
      <c r="BI3" s="5" t="s">
        <v>89</v>
      </c>
      <c r="BJ3" s="5" t="s">
        <v>99</v>
      </c>
      <c r="BK3" s="18">
        <f t="shared" ref="BK3:BK66" si="13">VLOOKUP($AZ3,$BF$145:$BG$148,2,FALSE)</f>
        <v>3</v>
      </c>
      <c r="BL3" s="18">
        <f t="shared" ref="BL3:BL66" si="14">VLOOKUP($BA3,$BF$145:$BG$148,2,FALSE)</f>
        <v>0</v>
      </c>
      <c r="BM3" s="18">
        <f t="shared" ref="BM3:BM66" si="15">VLOOKUP($BB3,$BF$145:$BG$148,2,FALSE)</f>
        <v>3</v>
      </c>
      <c r="BN3" s="18">
        <f t="shared" ref="BN3:BN66" si="16">VLOOKUP($BD3,$BF$145:$BG$148,2,FALSE)</f>
        <v>3</v>
      </c>
      <c r="BO3" s="18">
        <f t="shared" ref="BO3:BO66" si="17">VLOOKUP($BE3,$BF$145:$BG$148,2,FALSE)</f>
        <v>3</v>
      </c>
      <c r="BP3" s="18">
        <f t="shared" ref="BP3:BP66" si="18">VLOOKUP($BF3,$BF$145:$BG$148,2,FALSE)</f>
        <v>3</v>
      </c>
      <c r="BQ3" s="18">
        <f t="shared" ref="BQ3:BQ66" si="19">VLOOKUP($BG3,$BF$145:$BG$148,2,FALSE)</f>
        <v>1</v>
      </c>
      <c r="BR3" s="18">
        <f t="shared" ref="BR3:BR66" si="20">VLOOKUP($BH3,$BF$145:$BG$148,2,FALSE)</f>
        <v>1</v>
      </c>
      <c r="BS3" s="18">
        <f t="shared" ref="BS3:BS66" si="21">VLOOKUP($BI3,$BF$145:$BG$148,2,FALSE)</f>
        <v>3</v>
      </c>
      <c r="BT3" s="18">
        <f t="shared" ref="BT3:BT66" si="22">VLOOKUP($BJ3,$BF$145:$BG$148,2,FALSE)</f>
        <v>1</v>
      </c>
      <c r="BU3" s="18">
        <f t="shared" ref="BU3:BU66" si="23">$BK3+$BL3+$BM3+$BN3+$BO3+$BP3+$BQ3+$BR3+$BS3+$BT3</f>
        <v>21</v>
      </c>
      <c r="BV3" s="5" t="s">
        <v>109</v>
      </c>
      <c r="BW3" s="5" t="s">
        <v>109</v>
      </c>
      <c r="BX3" s="5" t="s">
        <v>87</v>
      </c>
      <c r="BY3" s="5" t="s">
        <v>76</v>
      </c>
      <c r="BZ3" s="5" t="s">
        <v>87</v>
      </c>
      <c r="CA3" s="5"/>
      <c r="CB3" s="5" t="s">
        <v>113</v>
      </c>
      <c r="CC3" s="5" t="s">
        <v>106</v>
      </c>
      <c r="CD3" s="5" t="s">
        <v>111</v>
      </c>
      <c r="CE3" s="5" t="s">
        <v>106</v>
      </c>
      <c r="CF3" s="5" t="s">
        <v>88</v>
      </c>
      <c r="CG3" s="5" t="s">
        <v>89</v>
      </c>
      <c r="CH3" s="5" t="s">
        <v>89</v>
      </c>
      <c r="CI3" s="5"/>
      <c r="CJ3" s="5"/>
      <c r="CK3" s="5"/>
      <c r="CL3" s="5"/>
      <c r="CM3" s="5"/>
      <c r="CN3" s="5"/>
      <c r="CO3" s="5"/>
      <c r="CP3" s="5"/>
      <c r="CQ3" s="5"/>
      <c r="CR3" s="5" t="s">
        <v>69</v>
      </c>
      <c r="CS3" s="5" t="s">
        <v>72</v>
      </c>
      <c r="CT3" s="5" t="s">
        <v>89</v>
      </c>
      <c r="CU3" s="5" t="s">
        <v>89</v>
      </c>
      <c r="CV3" s="5" t="s">
        <v>100</v>
      </c>
      <c r="CW3" s="5" t="s">
        <v>100</v>
      </c>
      <c r="CX3" s="5" t="s">
        <v>93</v>
      </c>
      <c r="CY3" s="18">
        <f t="shared" ref="CY3:CY66" si="24">VLOOKUP($CG3,$BF$145:$BG$148,2,FALSE)</f>
        <v>3</v>
      </c>
      <c r="CZ3" s="18">
        <f t="shared" ref="CZ3:CZ66" si="25">VLOOKUP($CH3,$BF$145:$BG$148,2,FALSE)</f>
        <v>3</v>
      </c>
      <c r="DA3" s="18">
        <f t="shared" ref="DA3:DA66" si="26">VLOOKUP($CT3,$BF$145:$BG$148,2,FALSE)</f>
        <v>3</v>
      </c>
      <c r="DB3" s="18">
        <f t="shared" ref="DB3:DB66" si="27">VLOOKUP($CU3,$BF$145:$BG$148,2,FALSE)</f>
        <v>3</v>
      </c>
      <c r="DC3" s="18">
        <f t="shared" ref="DC3:DC66" si="28">VLOOKUP($CV3,$BF$145:$BG$148,2,FALSE)</f>
        <v>0</v>
      </c>
      <c r="DD3" s="18">
        <f t="shared" ref="DD3:DD66" si="29">VLOOKUP($CW3,$BF$145:$BG$148,2,FALSE)</f>
        <v>0</v>
      </c>
      <c r="DE3" s="18">
        <f t="shared" ref="DE3:DE66" si="30">$CY3+$CZ3+$DA3+$DB3+$DC3+$DD3</f>
        <v>12</v>
      </c>
      <c r="DF3" s="5" t="s">
        <v>76</v>
      </c>
      <c r="DG3" s="5" t="s">
        <v>76</v>
      </c>
      <c r="DH3" s="5"/>
      <c r="DI3" s="5"/>
      <c r="DJ3" s="5"/>
      <c r="DK3" s="5"/>
      <c r="DL3" s="5"/>
      <c r="DM3" s="5"/>
      <c r="DN3" s="5"/>
      <c r="DO3" s="5"/>
      <c r="DP3" s="5"/>
      <c r="DQ3" s="5"/>
      <c r="DR3" s="5" t="s">
        <v>89</v>
      </c>
      <c r="DS3" s="5" t="s">
        <v>86</v>
      </c>
      <c r="DT3" s="5" t="s">
        <v>77</v>
      </c>
      <c r="DU3" s="5" t="s">
        <v>76</v>
      </c>
      <c r="DV3" s="5" t="s">
        <v>100</v>
      </c>
      <c r="DW3" s="5" t="s">
        <v>76</v>
      </c>
      <c r="DX3" s="5" t="s">
        <v>77</v>
      </c>
      <c r="DY3" s="5" t="s">
        <v>76</v>
      </c>
      <c r="DZ3" s="5" t="s">
        <v>74</v>
      </c>
      <c r="EA3" s="5" t="s">
        <v>75</v>
      </c>
      <c r="EB3" s="5" t="s">
        <v>69</v>
      </c>
      <c r="EC3" s="5" t="s">
        <v>70</v>
      </c>
      <c r="ED3" s="5" t="s">
        <v>69</v>
      </c>
      <c r="EE3" s="5" t="s">
        <v>72</v>
      </c>
      <c r="EF3" s="5" t="s">
        <v>72</v>
      </c>
      <c r="EG3" s="5" t="s">
        <v>72</v>
      </c>
      <c r="EH3" s="5" t="s">
        <v>72</v>
      </c>
      <c r="EI3" s="5" t="s">
        <v>74</v>
      </c>
      <c r="EJ3" s="5" t="s">
        <v>72</v>
      </c>
      <c r="EK3" s="5" t="s">
        <v>74</v>
      </c>
      <c r="EL3" s="5" t="s">
        <v>72</v>
      </c>
      <c r="EM3" s="40">
        <f t="shared" ref="EM3:EM66" si="31">VLOOKUP($ED3,$ED$144:$EE$148,2,FALSE)</f>
        <v>1</v>
      </c>
      <c r="EN3" s="40">
        <f t="shared" ref="EN3:EN66" si="32">VLOOKUP($EE3,$ED$144:$EE$148,2,FALSE)</f>
        <v>0</v>
      </c>
      <c r="EO3" s="40">
        <f t="shared" ref="EO3:EO66" si="33">VLOOKUP($EF3,$ED$144:$EE$148,2,FALSE)</f>
        <v>0</v>
      </c>
      <c r="EP3" s="40">
        <f t="shared" ref="EP3:EP66" si="34">VLOOKUP($EG3,$ED$144:$EE$148,2,FALSE)</f>
        <v>0</v>
      </c>
      <c r="EQ3" s="40">
        <f t="shared" ref="EQ3:EQ66" si="35">VLOOKUP($EH3,$ED$144:$EE$148,2,FALSE)</f>
        <v>0</v>
      </c>
      <c r="ER3" s="40">
        <f t="shared" ref="ER3:ER66" si="36">VLOOKUP($EI3,$ED$144:$EE$148,2,FALSE)</f>
        <v>2</v>
      </c>
      <c r="ES3" s="40">
        <f t="shared" ref="ES3:ES66" si="37">VLOOKUP($EJ3,$ED$144:$EE$148,2,FALSE)</f>
        <v>0</v>
      </c>
      <c r="ET3" s="40">
        <f t="shared" ref="ET3:ET66" si="38">VLOOKUP($EK3,$ED$144:$EE$148,2,FALSE)</f>
        <v>2</v>
      </c>
      <c r="EU3" s="40">
        <f t="shared" ref="EU3:EU66" si="39">VLOOKUP($EL3,$ED$144:$EE$148,2,FALSE)</f>
        <v>0</v>
      </c>
      <c r="EV3" s="40">
        <f t="shared" ref="EV3:EV66" si="40">$EM3+$EN3+$EO3+$EP3+$EQ3+$ER3+$ES3+$ET3+$EU3</f>
        <v>5</v>
      </c>
    </row>
    <row r="4" spans="1:152" ht="26.25" customHeight="1">
      <c r="A4" s="1"/>
      <c r="B4" s="1"/>
      <c r="C4" s="1"/>
      <c r="D4" s="1"/>
      <c r="E4" s="1"/>
      <c r="F4" s="1"/>
      <c r="G4" s="1"/>
      <c r="H4" s="1"/>
      <c r="I4" s="1"/>
      <c r="J4" s="1" t="s">
        <v>71</v>
      </c>
      <c r="K4" s="1" t="s">
        <v>114</v>
      </c>
      <c r="L4" s="5" t="s">
        <v>107</v>
      </c>
      <c r="M4" s="5" t="s">
        <v>122</v>
      </c>
      <c r="N4" s="5" t="s">
        <v>93</v>
      </c>
      <c r="O4" s="5" t="s">
        <v>123</v>
      </c>
      <c r="P4" s="5" t="s">
        <v>123</v>
      </c>
      <c r="Q4" s="5" t="s">
        <v>116</v>
      </c>
      <c r="R4" s="5" t="s">
        <v>117</v>
      </c>
      <c r="S4" s="5" t="s">
        <v>80</v>
      </c>
      <c r="T4" s="5" t="s">
        <v>118</v>
      </c>
      <c r="U4" s="5" t="s">
        <v>125</v>
      </c>
      <c r="V4" s="5" t="s">
        <v>103</v>
      </c>
      <c r="W4" s="5" t="s">
        <v>77</v>
      </c>
      <c r="X4" s="19">
        <f t="shared" si="1"/>
        <v>2</v>
      </c>
      <c r="Y4" s="5" t="s">
        <v>104</v>
      </c>
      <c r="Z4" s="18">
        <f t="shared" si="2"/>
        <v>2</v>
      </c>
      <c r="AA4" s="5" t="s">
        <v>119</v>
      </c>
      <c r="AB4" s="18">
        <f t="shared" si="3"/>
        <v>0</v>
      </c>
      <c r="AC4" s="5" t="s">
        <v>72</v>
      </c>
      <c r="AD4" s="5" t="s">
        <v>69</v>
      </c>
      <c r="AE4" s="5" t="s">
        <v>72</v>
      </c>
      <c r="AF4" s="5" t="s">
        <v>72</v>
      </c>
      <c r="AG4" s="5" t="s">
        <v>72</v>
      </c>
      <c r="AH4" s="5" t="s">
        <v>72</v>
      </c>
      <c r="AI4" s="18">
        <f t="shared" si="4"/>
        <v>0</v>
      </c>
      <c r="AJ4" s="18">
        <f t="shared" si="5"/>
        <v>1</v>
      </c>
      <c r="AK4" s="18">
        <f t="shared" si="6"/>
        <v>0</v>
      </c>
      <c r="AL4" s="18">
        <f t="shared" si="7"/>
        <v>0</v>
      </c>
      <c r="AM4" s="18">
        <f t="shared" si="8"/>
        <v>0</v>
      </c>
      <c r="AN4" s="18">
        <f t="shared" si="9"/>
        <v>0</v>
      </c>
      <c r="AO4" s="18">
        <f t="shared" si="10"/>
        <v>1</v>
      </c>
      <c r="AP4" s="5" t="s">
        <v>86</v>
      </c>
      <c r="AQ4" s="5" t="s">
        <v>120</v>
      </c>
      <c r="AR4" s="18">
        <f t="shared" si="11"/>
        <v>0</v>
      </c>
      <c r="AS4" s="18">
        <f t="shared" ref="AS4:AS67" si="41">VLOOKUP($AQ4,$AP$144:$AQ$147,2,FALSE)</f>
        <v>1</v>
      </c>
      <c r="AT4" s="18">
        <f t="shared" si="12"/>
        <v>1</v>
      </c>
      <c r="AU4" s="5" t="s">
        <v>86</v>
      </c>
      <c r="AV4" s="5" t="s">
        <v>86</v>
      </c>
      <c r="AW4" s="5" t="s">
        <v>86</v>
      </c>
      <c r="AX4" s="5" t="s">
        <v>120</v>
      </c>
      <c r="AY4" s="5" t="s">
        <v>120</v>
      </c>
      <c r="AZ4" s="5" t="s">
        <v>89</v>
      </c>
      <c r="BA4" s="5" t="s">
        <v>99</v>
      </c>
      <c r="BB4" s="5" t="s">
        <v>89</v>
      </c>
      <c r="BC4" s="5" t="s">
        <v>89</v>
      </c>
      <c r="BD4" s="5" t="s">
        <v>89</v>
      </c>
      <c r="BE4" s="5" t="s">
        <v>89</v>
      </c>
      <c r="BF4" s="5" t="s">
        <v>89</v>
      </c>
      <c r="BG4" s="5" t="s">
        <v>99</v>
      </c>
      <c r="BH4" s="5" t="s">
        <v>89</v>
      </c>
      <c r="BI4" s="5" t="s">
        <v>89</v>
      </c>
      <c r="BJ4" s="5" t="s">
        <v>98</v>
      </c>
      <c r="BK4" s="18">
        <f t="shared" si="13"/>
        <v>3</v>
      </c>
      <c r="BL4" s="18">
        <f t="shared" si="14"/>
        <v>1</v>
      </c>
      <c r="BM4" s="18">
        <f t="shared" si="15"/>
        <v>3</v>
      </c>
      <c r="BN4" s="18">
        <f t="shared" si="16"/>
        <v>3</v>
      </c>
      <c r="BO4" s="18">
        <f t="shared" si="17"/>
        <v>3</v>
      </c>
      <c r="BP4" s="18">
        <f t="shared" si="18"/>
        <v>3</v>
      </c>
      <c r="BQ4" s="18">
        <f t="shared" si="19"/>
        <v>1</v>
      </c>
      <c r="BR4" s="18">
        <f t="shared" si="20"/>
        <v>3</v>
      </c>
      <c r="BS4" s="18">
        <f t="shared" si="21"/>
        <v>3</v>
      </c>
      <c r="BT4" s="18">
        <f t="shared" si="22"/>
        <v>2</v>
      </c>
      <c r="BU4" s="18">
        <f t="shared" si="23"/>
        <v>25</v>
      </c>
      <c r="BV4" s="5" t="s">
        <v>109</v>
      </c>
      <c r="BW4" s="5" t="s">
        <v>87</v>
      </c>
      <c r="BX4" s="5" t="s">
        <v>109</v>
      </c>
      <c r="BY4" s="5" t="s">
        <v>121</v>
      </c>
      <c r="BZ4" s="5" t="s">
        <v>87</v>
      </c>
      <c r="CA4" s="5"/>
      <c r="CB4" s="5"/>
      <c r="CC4" s="5" t="s">
        <v>69</v>
      </c>
      <c r="CD4" s="5" t="s">
        <v>124</v>
      </c>
      <c r="CE4" s="5" t="s">
        <v>69</v>
      </c>
      <c r="CF4" s="5" t="s">
        <v>88</v>
      </c>
      <c r="CG4" s="5" t="s">
        <v>98</v>
      </c>
      <c r="CH4" s="5" t="s">
        <v>89</v>
      </c>
      <c r="CI4" s="5"/>
      <c r="CJ4" s="5"/>
      <c r="CK4" s="5"/>
      <c r="CL4" s="5"/>
      <c r="CM4" s="5"/>
      <c r="CN4" s="5"/>
      <c r="CO4" s="5"/>
      <c r="CP4" s="5"/>
      <c r="CQ4" s="5"/>
      <c r="CR4" s="5" t="s">
        <v>72</v>
      </c>
      <c r="CS4" s="5" t="s">
        <v>72</v>
      </c>
      <c r="CT4" s="5" t="s">
        <v>99</v>
      </c>
      <c r="CU4" s="5" t="s">
        <v>98</v>
      </c>
      <c r="CV4" s="5" t="s">
        <v>99</v>
      </c>
      <c r="CW4" s="5" t="s">
        <v>99</v>
      </c>
      <c r="CX4" s="5" t="s">
        <v>93</v>
      </c>
      <c r="CY4" s="18">
        <f t="shared" si="24"/>
        <v>2</v>
      </c>
      <c r="CZ4" s="18">
        <f t="shared" si="25"/>
        <v>3</v>
      </c>
      <c r="DA4" s="18">
        <f t="shared" si="26"/>
        <v>1</v>
      </c>
      <c r="DB4" s="18">
        <f t="shared" si="27"/>
        <v>2</v>
      </c>
      <c r="DC4" s="18">
        <f t="shared" si="28"/>
        <v>1</v>
      </c>
      <c r="DD4" s="18">
        <f t="shared" si="29"/>
        <v>1</v>
      </c>
      <c r="DE4" s="18">
        <f t="shared" si="30"/>
        <v>10</v>
      </c>
      <c r="DF4" s="5" t="s">
        <v>76</v>
      </c>
      <c r="DG4" s="5" t="s">
        <v>76</v>
      </c>
      <c r="DH4" s="5"/>
      <c r="DI4" s="5"/>
      <c r="DJ4" s="5"/>
      <c r="DK4" s="5"/>
      <c r="DL4" s="5"/>
      <c r="DM4" s="5"/>
      <c r="DN4" s="5"/>
      <c r="DO4" s="5"/>
      <c r="DP4" s="5"/>
      <c r="DQ4" s="5"/>
      <c r="DR4" s="5" t="s">
        <v>89</v>
      </c>
      <c r="DS4" s="5" t="s">
        <v>120</v>
      </c>
      <c r="DT4" s="5" t="s">
        <v>77</v>
      </c>
      <c r="DU4" s="5" t="s">
        <v>77</v>
      </c>
      <c r="DV4" s="5" t="s">
        <v>99</v>
      </c>
      <c r="DW4" s="5" t="s">
        <v>76</v>
      </c>
      <c r="DX4" s="5" t="s">
        <v>77</v>
      </c>
      <c r="DY4" s="5" t="s">
        <v>76</v>
      </c>
      <c r="DZ4" s="5" t="s">
        <v>69</v>
      </c>
      <c r="EA4" s="5" t="s">
        <v>115</v>
      </c>
      <c r="EB4" s="5" t="s">
        <v>71</v>
      </c>
      <c r="EC4" s="5" t="s">
        <v>114</v>
      </c>
      <c r="ED4" s="5" t="s">
        <v>72</v>
      </c>
      <c r="EE4" s="5" t="s">
        <v>69</v>
      </c>
      <c r="EF4" s="5" t="s">
        <v>72</v>
      </c>
      <c r="EG4" s="5" t="s">
        <v>72</v>
      </c>
      <c r="EH4" s="5" t="s">
        <v>72</v>
      </c>
      <c r="EI4" s="5" t="s">
        <v>72</v>
      </c>
      <c r="EJ4" s="5" t="s">
        <v>72</v>
      </c>
      <c r="EK4" s="5" t="s">
        <v>72</v>
      </c>
      <c r="EL4" s="5" t="s">
        <v>72</v>
      </c>
      <c r="EM4" s="40">
        <f t="shared" si="31"/>
        <v>0</v>
      </c>
      <c r="EN4" s="40">
        <f t="shared" si="32"/>
        <v>1</v>
      </c>
      <c r="EO4" s="40">
        <f t="shared" si="33"/>
        <v>0</v>
      </c>
      <c r="EP4" s="40">
        <f t="shared" si="34"/>
        <v>0</v>
      </c>
      <c r="EQ4" s="40">
        <f t="shared" si="35"/>
        <v>0</v>
      </c>
      <c r="ER4" s="40">
        <f t="shared" si="36"/>
        <v>0</v>
      </c>
      <c r="ES4" s="40">
        <f t="shared" si="37"/>
        <v>0</v>
      </c>
      <c r="ET4" s="40">
        <f t="shared" si="38"/>
        <v>0</v>
      </c>
      <c r="EU4" s="40">
        <f t="shared" si="39"/>
        <v>0</v>
      </c>
      <c r="EV4" s="40">
        <f t="shared" si="40"/>
        <v>1</v>
      </c>
    </row>
    <row r="5" spans="1:152" ht="28.5" customHeight="1">
      <c r="A5" s="3"/>
      <c r="B5" s="3"/>
      <c r="C5" s="3"/>
      <c r="D5" s="3"/>
      <c r="E5" s="3"/>
      <c r="F5" s="3"/>
      <c r="G5" s="3"/>
      <c r="H5" s="3"/>
      <c r="I5" s="3"/>
      <c r="J5" s="4" t="s">
        <v>69</v>
      </c>
      <c r="K5" s="4" t="s">
        <v>70</v>
      </c>
      <c r="L5" s="6" t="s">
        <v>90</v>
      </c>
      <c r="M5" s="6" t="s">
        <v>130</v>
      </c>
      <c r="N5" s="6" t="s">
        <v>93</v>
      </c>
      <c r="O5" s="6" t="s">
        <v>95</v>
      </c>
      <c r="P5" s="6" t="s">
        <v>95</v>
      </c>
      <c r="Q5" s="6" t="s">
        <v>126</v>
      </c>
      <c r="R5" s="6" t="s">
        <v>79</v>
      </c>
      <c r="S5" s="6" t="s">
        <v>121</v>
      </c>
      <c r="T5" s="6" t="s">
        <v>121</v>
      </c>
      <c r="U5" s="6" t="s">
        <v>121</v>
      </c>
      <c r="V5" s="6" t="s">
        <v>103</v>
      </c>
      <c r="W5" s="6" t="s">
        <v>76</v>
      </c>
      <c r="X5" s="19">
        <f t="shared" si="1"/>
        <v>2</v>
      </c>
      <c r="Y5" s="6" t="s">
        <v>83</v>
      </c>
      <c r="Z5" s="18">
        <f t="shared" si="2"/>
        <v>3</v>
      </c>
      <c r="AA5" s="6" t="s">
        <v>127</v>
      </c>
      <c r="AB5" s="18">
        <f t="shared" si="3"/>
        <v>1</v>
      </c>
      <c r="AC5" s="6" t="s">
        <v>72</v>
      </c>
      <c r="AD5" s="6" t="s">
        <v>69</v>
      </c>
      <c r="AE5" s="6" t="s">
        <v>69</v>
      </c>
      <c r="AF5" s="6" t="s">
        <v>72</v>
      </c>
      <c r="AG5" s="6" t="s">
        <v>72</v>
      </c>
      <c r="AH5" s="6" t="s">
        <v>72</v>
      </c>
      <c r="AI5" s="18">
        <f t="shared" si="4"/>
        <v>0</v>
      </c>
      <c r="AJ5" s="18">
        <f t="shared" si="5"/>
        <v>1</v>
      </c>
      <c r="AK5" s="18">
        <f t="shared" si="6"/>
        <v>1</v>
      </c>
      <c r="AL5" s="18">
        <f t="shared" si="7"/>
        <v>0</v>
      </c>
      <c r="AM5" s="18">
        <f t="shared" si="8"/>
        <v>0</v>
      </c>
      <c r="AN5" s="18">
        <f t="shared" si="9"/>
        <v>0</v>
      </c>
      <c r="AO5" s="18">
        <f t="shared" si="10"/>
        <v>2</v>
      </c>
      <c r="AP5" s="6" t="s">
        <v>120</v>
      </c>
      <c r="AQ5" s="6" t="s">
        <v>85</v>
      </c>
      <c r="AR5" s="18">
        <f t="shared" si="11"/>
        <v>1</v>
      </c>
      <c r="AS5" s="18">
        <f t="shared" si="41"/>
        <v>2</v>
      </c>
      <c r="AT5" s="18">
        <f t="shared" si="12"/>
        <v>3</v>
      </c>
      <c r="AU5" s="6" t="s">
        <v>120</v>
      </c>
      <c r="AV5" s="6" t="s">
        <v>120</v>
      </c>
      <c r="AW5" s="6" t="s">
        <v>85</v>
      </c>
      <c r="AX5" s="6" t="s">
        <v>86</v>
      </c>
      <c r="AY5" s="6" t="s">
        <v>86</v>
      </c>
      <c r="AZ5" s="6" t="s">
        <v>98</v>
      </c>
      <c r="BA5" s="6" t="s">
        <v>100</v>
      </c>
      <c r="BB5" s="6" t="s">
        <v>99</v>
      </c>
      <c r="BC5" s="6" t="s">
        <v>99</v>
      </c>
      <c r="BD5" s="6" t="s">
        <v>89</v>
      </c>
      <c r="BE5" s="6" t="s">
        <v>99</v>
      </c>
      <c r="BF5" s="6" t="s">
        <v>99</v>
      </c>
      <c r="BG5" s="6" t="s">
        <v>99</v>
      </c>
      <c r="BH5" s="6" t="s">
        <v>89</v>
      </c>
      <c r="BI5" s="6" t="s">
        <v>98</v>
      </c>
      <c r="BJ5" s="6" t="s">
        <v>99</v>
      </c>
      <c r="BK5" s="18">
        <f t="shared" si="13"/>
        <v>2</v>
      </c>
      <c r="BL5" s="18">
        <f t="shared" si="14"/>
        <v>0</v>
      </c>
      <c r="BM5" s="18">
        <f t="shared" si="15"/>
        <v>1</v>
      </c>
      <c r="BN5" s="18">
        <f t="shared" si="16"/>
        <v>3</v>
      </c>
      <c r="BO5" s="18">
        <f t="shared" si="17"/>
        <v>1</v>
      </c>
      <c r="BP5" s="18">
        <f t="shared" si="18"/>
        <v>1</v>
      </c>
      <c r="BQ5" s="18">
        <f t="shared" si="19"/>
        <v>1</v>
      </c>
      <c r="BR5" s="18">
        <f t="shared" si="20"/>
        <v>3</v>
      </c>
      <c r="BS5" s="18">
        <f t="shared" si="21"/>
        <v>2</v>
      </c>
      <c r="BT5" s="18">
        <f t="shared" si="22"/>
        <v>1</v>
      </c>
      <c r="BU5" s="18">
        <f t="shared" si="23"/>
        <v>15</v>
      </c>
      <c r="BV5" s="6" t="s">
        <v>128</v>
      </c>
      <c r="BW5" s="6" t="s">
        <v>109</v>
      </c>
      <c r="BX5" s="6" t="s">
        <v>128</v>
      </c>
      <c r="BY5" s="6" t="s">
        <v>129</v>
      </c>
      <c r="BZ5" s="6" t="s">
        <v>128</v>
      </c>
      <c r="CA5" s="7"/>
      <c r="CB5" s="6"/>
      <c r="CC5" s="6" t="s">
        <v>69</v>
      </c>
      <c r="CD5" s="6" t="s">
        <v>131</v>
      </c>
      <c r="CE5" s="6" t="s">
        <v>69</v>
      </c>
      <c r="CF5" s="6" t="s">
        <v>88</v>
      </c>
      <c r="CG5" s="6" t="s">
        <v>89</v>
      </c>
      <c r="CH5" s="6" t="s">
        <v>100</v>
      </c>
      <c r="CI5" s="7"/>
      <c r="CJ5" s="7"/>
      <c r="CK5" s="7"/>
      <c r="CL5" s="7"/>
      <c r="CM5" s="7"/>
      <c r="CN5" s="7"/>
      <c r="CO5" s="7"/>
      <c r="CP5" s="7"/>
      <c r="CQ5" s="7"/>
      <c r="CR5" s="6" t="s">
        <v>72</v>
      </c>
      <c r="CS5" s="6" t="s">
        <v>72</v>
      </c>
      <c r="CT5" s="6" t="s">
        <v>98</v>
      </c>
      <c r="CU5" s="6" t="s">
        <v>99</v>
      </c>
      <c r="CV5" s="6" t="s">
        <v>89</v>
      </c>
      <c r="CW5" s="6" t="s">
        <v>98</v>
      </c>
      <c r="CX5" s="6" t="s">
        <v>93</v>
      </c>
      <c r="CY5" s="18">
        <f t="shared" si="24"/>
        <v>3</v>
      </c>
      <c r="CZ5" s="18">
        <f t="shared" si="25"/>
        <v>0</v>
      </c>
      <c r="DA5" s="18">
        <f t="shared" si="26"/>
        <v>2</v>
      </c>
      <c r="DB5" s="18">
        <f t="shared" si="27"/>
        <v>1</v>
      </c>
      <c r="DC5" s="18">
        <f t="shared" si="28"/>
        <v>3</v>
      </c>
      <c r="DD5" s="18">
        <f t="shared" si="29"/>
        <v>2</v>
      </c>
      <c r="DE5" s="18">
        <f t="shared" si="30"/>
        <v>11</v>
      </c>
      <c r="DF5" s="6" t="s">
        <v>77</v>
      </c>
      <c r="DG5" s="6" t="s">
        <v>76</v>
      </c>
      <c r="DH5" s="7"/>
      <c r="DI5" s="7"/>
      <c r="DJ5" s="7"/>
      <c r="DK5" s="7"/>
      <c r="DL5" s="7"/>
      <c r="DM5" s="7"/>
      <c r="DN5" s="7"/>
      <c r="DO5" s="7"/>
      <c r="DP5" s="7"/>
      <c r="DQ5" s="7"/>
      <c r="DR5" s="6" t="s">
        <v>98</v>
      </c>
      <c r="DS5" s="6" t="s">
        <v>86</v>
      </c>
      <c r="DT5" s="6" t="s">
        <v>77</v>
      </c>
      <c r="DU5" s="6" t="s">
        <v>77</v>
      </c>
      <c r="DV5" s="6" t="s">
        <v>100</v>
      </c>
      <c r="DW5" s="6" t="s">
        <v>76</v>
      </c>
      <c r="DX5" s="6" t="s">
        <v>77</v>
      </c>
      <c r="DY5" s="6" t="s">
        <v>76</v>
      </c>
      <c r="DZ5" s="6" t="s">
        <v>74</v>
      </c>
      <c r="EA5" s="6" t="s">
        <v>75</v>
      </c>
      <c r="EB5" s="6" t="s">
        <v>69</v>
      </c>
      <c r="EC5" s="6" t="s">
        <v>70</v>
      </c>
      <c r="ED5" s="6" t="s">
        <v>74</v>
      </c>
      <c r="EE5" s="6" t="s">
        <v>74</v>
      </c>
      <c r="EF5" s="6" t="s">
        <v>69</v>
      </c>
      <c r="EG5" s="6" t="s">
        <v>73</v>
      </c>
      <c r="EH5" s="6" t="s">
        <v>73</v>
      </c>
      <c r="EI5" s="6" t="s">
        <v>71</v>
      </c>
      <c r="EJ5" s="6" t="s">
        <v>72</v>
      </c>
      <c r="EK5" s="6" t="s">
        <v>69</v>
      </c>
      <c r="EL5" s="6" t="s">
        <v>73</v>
      </c>
      <c r="EM5" s="40">
        <f t="shared" si="31"/>
        <v>2</v>
      </c>
      <c r="EN5" s="40">
        <f t="shared" si="32"/>
        <v>2</v>
      </c>
      <c r="EO5" s="40">
        <f t="shared" si="33"/>
        <v>1</v>
      </c>
      <c r="EP5" s="40">
        <f t="shared" si="34"/>
        <v>-1</v>
      </c>
      <c r="EQ5" s="40">
        <f t="shared" si="35"/>
        <v>-1</v>
      </c>
      <c r="ER5" s="40">
        <f t="shared" si="36"/>
        <v>3</v>
      </c>
      <c r="ES5" s="40">
        <f t="shared" si="37"/>
        <v>0</v>
      </c>
      <c r="ET5" s="40">
        <f t="shared" si="38"/>
        <v>1</v>
      </c>
      <c r="EU5" s="40">
        <f t="shared" si="39"/>
        <v>-1</v>
      </c>
      <c r="EV5" s="40">
        <f t="shared" si="40"/>
        <v>6</v>
      </c>
    </row>
    <row r="6" spans="1:152" ht="12.75" customHeight="1">
      <c r="A6" s="3"/>
      <c r="B6" s="3"/>
      <c r="C6" s="3"/>
      <c r="D6" s="3"/>
      <c r="E6" s="3"/>
      <c r="F6" s="3"/>
      <c r="G6" s="3"/>
      <c r="H6" s="3"/>
      <c r="I6" s="3"/>
      <c r="J6" s="4" t="s">
        <v>69</v>
      </c>
      <c r="K6" s="4" t="s">
        <v>70</v>
      </c>
      <c r="L6" s="6" t="s">
        <v>107</v>
      </c>
      <c r="M6" s="6" t="s">
        <v>91</v>
      </c>
      <c r="N6" s="6">
        <v>1</v>
      </c>
      <c r="O6" s="6" t="s">
        <v>110</v>
      </c>
      <c r="P6" s="6" t="s">
        <v>135</v>
      </c>
      <c r="Q6" s="6" t="s">
        <v>132</v>
      </c>
      <c r="R6" s="6" t="s">
        <v>79</v>
      </c>
      <c r="S6" s="6" t="s">
        <v>80</v>
      </c>
      <c r="T6" s="6" t="s">
        <v>118</v>
      </c>
      <c r="U6" s="6" t="s">
        <v>121</v>
      </c>
      <c r="V6" s="6" t="s">
        <v>133</v>
      </c>
      <c r="W6" s="6" t="s">
        <v>76</v>
      </c>
      <c r="X6" s="19">
        <f t="shared" si="1"/>
        <v>1</v>
      </c>
      <c r="Y6" s="6" t="s">
        <v>104</v>
      </c>
      <c r="Z6" s="18">
        <f t="shared" si="2"/>
        <v>2</v>
      </c>
      <c r="AA6" s="6" t="s">
        <v>127</v>
      </c>
      <c r="AB6" s="18">
        <f t="shared" si="3"/>
        <v>1</v>
      </c>
      <c r="AC6" s="6" t="s">
        <v>72</v>
      </c>
      <c r="AD6" s="6" t="s">
        <v>69</v>
      </c>
      <c r="AE6" s="6" t="s">
        <v>72</v>
      </c>
      <c r="AF6" s="6" t="s">
        <v>72</v>
      </c>
      <c r="AG6" s="6" t="s">
        <v>69</v>
      </c>
      <c r="AH6" s="6" t="s">
        <v>72</v>
      </c>
      <c r="AI6" s="18">
        <f t="shared" si="4"/>
        <v>0</v>
      </c>
      <c r="AJ6" s="18">
        <f t="shared" si="5"/>
        <v>1</v>
      </c>
      <c r="AK6" s="18">
        <f t="shared" si="6"/>
        <v>0</v>
      </c>
      <c r="AL6" s="18">
        <f t="shared" si="7"/>
        <v>0</v>
      </c>
      <c r="AM6" s="18">
        <f t="shared" si="8"/>
        <v>1</v>
      </c>
      <c r="AN6" s="18">
        <f t="shared" si="9"/>
        <v>0</v>
      </c>
      <c r="AO6" s="18">
        <f t="shared" si="10"/>
        <v>2</v>
      </c>
      <c r="AP6" s="6" t="s">
        <v>85</v>
      </c>
      <c r="AQ6" s="6" t="s">
        <v>86</v>
      </c>
      <c r="AR6" s="18">
        <f t="shared" si="11"/>
        <v>2</v>
      </c>
      <c r="AS6" s="18">
        <f t="shared" si="41"/>
        <v>0</v>
      </c>
      <c r="AT6" s="18">
        <f t="shared" si="12"/>
        <v>2</v>
      </c>
      <c r="AU6" s="6" t="s">
        <v>86</v>
      </c>
      <c r="AV6" s="6" t="s">
        <v>86</v>
      </c>
      <c r="AW6" s="6" t="s">
        <v>86</v>
      </c>
      <c r="AX6" s="6" t="s">
        <v>120</v>
      </c>
      <c r="AY6" s="6" t="s">
        <v>120</v>
      </c>
      <c r="AZ6" s="6" t="s">
        <v>99</v>
      </c>
      <c r="BA6" s="6" t="s">
        <v>99</v>
      </c>
      <c r="BB6" s="6" t="s">
        <v>99</v>
      </c>
      <c r="BC6" s="6" t="s">
        <v>99</v>
      </c>
      <c r="BD6" s="6" t="s">
        <v>98</v>
      </c>
      <c r="BE6" s="6" t="s">
        <v>98</v>
      </c>
      <c r="BF6" s="6" t="s">
        <v>98</v>
      </c>
      <c r="BG6" s="6" t="s">
        <v>99</v>
      </c>
      <c r="BH6" s="6" t="s">
        <v>98</v>
      </c>
      <c r="BI6" s="6" t="s">
        <v>98</v>
      </c>
      <c r="BJ6" s="6" t="s">
        <v>99</v>
      </c>
      <c r="BK6" s="18">
        <f t="shared" si="13"/>
        <v>1</v>
      </c>
      <c r="BL6" s="18">
        <f t="shared" si="14"/>
        <v>1</v>
      </c>
      <c r="BM6" s="18">
        <f t="shared" si="15"/>
        <v>1</v>
      </c>
      <c r="BN6" s="18">
        <f t="shared" si="16"/>
        <v>2</v>
      </c>
      <c r="BO6" s="18">
        <f t="shared" si="17"/>
        <v>2</v>
      </c>
      <c r="BP6" s="18">
        <f t="shared" si="18"/>
        <v>2</v>
      </c>
      <c r="BQ6" s="18">
        <f t="shared" si="19"/>
        <v>1</v>
      </c>
      <c r="BR6" s="18">
        <f t="shared" si="20"/>
        <v>2</v>
      </c>
      <c r="BS6" s="18">
        <f t="shared" si="21"/>
        <v>2</v>
      </c>
      <c r="BT6" s="18">
        <f t="shared" si="22"/>
        <v>1</v>
      </c>
      <c r="BU6" s="18">
        <f t="shared" si="23"/>
        <v>15</v>
      </c>
      <c r="BV6" s="6" t="s">
        <v>128</v>
      </c>
      <c r="BW6" s="6" t="s">
        <v>92</v>
      </c>
      <c r="BX6" s="6" t="s">
        <v>128</v>
      </c>
      <c r="BY6" s="6" t="s">
        <v>129</v>
      </c>
      <c r="BZ6" s="6" t="s">
        <v>87</v>
      </c>
      <c r="CA6" s="7"/>
      <c r="CB6" s="6"/>
      <c r="CC6" s="6" t="s">
        <v>74</v>
      </c>
      <c r="CD6" s="6" t="s">
        <v>111</v>
      </c>
      <c r="CE6" s="6" t="s">
        <v>74</v>
      </c>
      <c r="CF6" s="6" t="s">
        <v>134</v>
      </c>
      <c r="CG6" s="6" t="s">
        <v>99</v>
      </c>
      <c r="CH6" s="6" t="s">
        <v>89</v>
      </c>
      <c r="CI6" s="7"/>
      <c r="CJ6" s="7"/>
      <c r="CK6" s="7"/>
      <c r="CL6" s="7"/>
      <c r="CM6" s="7"/>
      <c r="CN6" s="7"/>
      <c r="CO6" s="7"/>
      <c r="CP6" s="7"/>
      <c r="CQ6" s="7"/>
      <c r="CR6" s="6" t="s">
        <v>69</v>
      </c>
      <c r="CS6" s="6" t="s">
        <v>72</v>
      </c>
      <c r="CT6" s="6" t="s">
        <v>99</v>
      </c>
      <c r="CU6" s="6" t="s">
        <v>99</v>
      </c>
      <c r="CV6" s="6" t="s">
        <v>99</v>
      </c>
      <c r="CW6" s="6" t="s">
        <v>98</v>
      </c>
      <c r="CX6" s="6">
        <v>1</v>
      </c>
      <c r="CY6" s="18">
        <f t="shared" si="24"/>
        <v>1</v>
      </c>
      <c r="CZ6" s="18">
        <f t="shared" si="25"/>
        <v>3</v>
      </c>
      <c r="DA6" s="18">
        <f t="shared" si="26"/>
        <v>1</v>
      </c>
      <c r="DB6" s="18">
        <f t="shared" si="27"/>
        <v>1</v>
      </c>
      <c r="DC6" s="18">
        <f t="shared" si="28"/>
        <v>1</v>
      </c>
      <c r="DD6" s="18">
        <f t="shared" si="29"/>
        <v>2</v>
      </c>
      <c r="DE6" s="18">
        <f t="shared" si="30"/>
        <v>9</v>
      </c>
      <c r="DF6" s="6" t="s">
        <v>77</v>
      </c>
      <c r="DG6" s="6" t="s">
        <v>76</v>
      </c>
      <c r="DH6" s="7"/>
      <c r="DI6" s="7"/>
      <c r="DJ6" s="7"/>
      <c r="DK6" s="7"/>
      <c r="DL6" s="7"/>
      <c r="DM6" s="7"/>
      <c r="DN6" s="7"/>
      <c r="DO6" s="7"/>
      <c r="DP6" s="7"/>
      <c r="DQ6" s="7"/>
      <c r="DR6" s="6" t="s">
        <v>99</v>
      </c>
      <c r="DS6" s="6" t="s">
        <v>120</v>
      </c>
      <c r="DT6" s="6" t="s">
        <v>77</v>
      </c>
      <c r="DU6" s="6" t="s">
        <v>76</v>
      </c>
      <c r="DV6" s="6" t="s">
        <v>99</v>
      </c>
      <c r="DW6" s="6" t="s">
        <v>76</v>
      </c>
      <c r="DX6" s="6" t="s">
        <v>77</v>
      </c>
      <c r="DY6" s="6" t="s">
        <v>77</v>
      </c>
      <c r="DZ6" s="6" t="s">
        <v>71</v>
      </c>
      <c r="EA6" s="6" t="s">
        <v>75</v>
      </c>
      <c r="EB6" s="6" t="s">
        <v>69</v>
      </c>
      <c r="EC6" s="6" t="s">
        <v>70</v>
      </c>
      <c r="ED6" s="6" t="s">
        <v>72</v>
      </c>
      <c r="EE6" s="6" t="s">
        <v>69</v>
      </c>
      <c r="EF6" s="6" t="s">
        <v>71</v>
      </c>
      <c r="EG6" s="6" t="s">
        <v>74</v>
      </c>
      <c r="EH6" s="6" t="s">
        <v>72</v>
      </c>
      <c r="EI6" s="6" t="s">
        <v>74</v>
      </c>
      <c r="EJ6" s="6" t="s">
        <v>69</v>
      </c>
      <c r="EK6" s="6" t="s">
        <v>74</v>
      </c>
      <c r="EL6" s="6" t="s">
        <v>72</v>
      </c>
      <c r="EM6" s="40">
        <f t="shared" si="31"/>
        <v>0</v>
      </c>
      <c r="EN6" s="40">
        <f t="shared" si="32"/>
        <v>1</v>
      </c>
      <c r="EO6" s="40">
        <f t="shared" si="33"/>
        <v>3</v>
      </c>
      <c r="EP6" s="40">
        <f t="shared" si="34"/>
        <v>2</v>
      </c>
      <c r="EQ6" s="40">
        <f t="shared" si="35"/>
        <v>0</v>
      </c>
      <c r="ER6" s="40">
        <f t="shared" si="36"/>
        <v>2</v>
      </c>
      <c r="ES6" s="40">
        <f t="shared" si="37"/>
        <v>1</v>
      </c>
      <c r="ET6" s="40">
        <f t="shared" si="38"/>
        <v>2</v>
      </c>
      <c r="EU6" s="40">
        <f t="shared" si="39"/>
        <v>0</v>
      </c>
      <c r="EV6" s="40">
        <f t="shared" si="40"/>
        <v>11</v>
      </c>
    </row>
    <row r="7" spans="1:152" ht="12.75" customHeight="1">
      <c r="A7" s="3"/>
      <c r="B7" s="3"/>
      <c r="C7" s="3"/>
      <c r="D7" s="3"/>
      <c r="E7" s="3"/>
      <c r="F7" s="3"/>
      <c r="G7" s="3"/>
      <c r="H7" s="3"/>
      <c r="I7" s="3"/>
      <c r="J7" s="4" t="s">
        <v>74</v>
      </c>
      <c r="K7" s="4" t="s">
        <v>114</v>
      </c>
      <c r="L7" s="6" t="s">
        <v>107</v>
      </c>
      <c r="M7" s="6" t="s">
        <v>108</v>
      </c>
      <c r="N7" s="6">
        <v>1</v>
      </c>
      <c r="O7" s="6" t="s">
        <v>95</v>
      </c>
      <c r="P7" s="6" t="s">
        <v>139</v>
      </c>
      <c r="Q7" s="6" t="s">
        <v>136</v>
      </c>
      <c r="R7" s="6" t="s">
        <v>137</v>
      </c>
      <c r="S7" s="6" t="s">
        <v>80</v>
      </c>
      <c r="T7" s="6" t="s">
        <v>138</v>
      </c>
      <c r="U7" s="6" t="s">
        <v>140</v>
      </c>
      <c r="V7" s="6" t="s">
        <v>103</v>
      </c>
      <c r="W7" s="6" t="s">
        <v>77</v>
      </c>
      <c r="X7" s="19">
        <f t="shared" si="1"/>
        <v>2</v>
      </c>
      <c r="Y7" s="6" t="s">
        <v>83</v>
      </c>
      <c r="Z7" s="18">
        <f t="shared" si="2"/>
        <v>3</v>
      </c>
      <c r="AA7" s="6" t="s">
        <v>84</v>
      </c>
      <c r="AB7" s="18">
        <f t="shared" si="3"/>
        <v>3</v>
      </c>
      <c r="AC7" s="6" t="s">
        <v>72</v>
      </c>
      <c r="AD7" s="6" t="s">
        <v>72</v>
      </c>
      <c r="AE7" s="6" t="s">
        <v>69</v>
      </c>
      <c r="AF7" s="6" t="s">
        <v>72</v>
      </c>
      <c r="AG7" s="6" t="s">
        <v>72</v>
      </c>
      <c r="AH7" s="6" t="s">
        <v>72</v>
      </c>
      <c r="AI7" s="18">
        <f t="shared" si="4"/>
        <v>0</v>
      </c>
      <c r="AJ7" s="18">
        <f t="shared" si="5"/>
        <v>0</v>
      </c>
      <c r="AK7" s="18">
        <f t="shared" si="6"/>
        <v>1</v>
      </c>
      <c r="AL7" s="18">
        <f t="shared" si="7"/>
        <v>0</v>
      </c>
      <c r="AM7" s="18">
        <f t="shared" si="8"/>
        <v>0</v>
      </c>
      <c r="AN7" s="18">
        <f t="shared" si="9"/>
        <v>0</v>
      </c>
      <c r="AO7" s="18">
        <f t="shared" si="10"/>
        <v>1</v>
      </c>
      <c r="AP7" s="6" t="s">
        <v>86</v>
      </c>
      <c r="AQ7" s="6" t="s">
        <v>120</v>
      </c>
      <c r="AR7" s="18">
        <f t="shared" si="11"/>
        <v>0</v>
      </c>
      <c r="AS7" s="18">
        <f t="shared" si="41"/>
        <v>1</v>
      </c>
      <c r="AT7" s="18">
        <f t="shared" si="12"/>
        <v>1</v>
      </c>
      <c r="AU7" s="6" t="s">
        <v>120</v>
      </c>
      <c r="AV7" s="6" t="s">
        <v>86</v>
      </c>
      <c r="AW7" s="6" t="s">
        <v>86</v>
      </c>
      <c r="AX7" s="6" t="s">
        <v>105</v>
      </c>
      <c r="AY7" s="6" t="s">
        <v>120</v>
      </c>
      <c r="AZ7" s="6" t="s">
        <v>89</v>
      </c>
      <c r="BA7" s="6" t="s">
        <v>99</v>
      </c>
      <c r="BB7" s="6" t="s">
        <v>89</v>
      </c>
      <c r="BC7" s="6" t="s">
        <v>89</v>
      </c>
      <c r="BD7" s="6" t="s">
        <v>89</v>
      </c>
      <c r="BE7" s="6" t="s">
        <v>98</v>
      </c>
      <c r="BF7" s="6" t="s">
        <v>89</v>
      </c>
      <c r="BG7" s="6" t="s">
        <v>99</v>
      </c>
      <c r="BH7" s="6" t="s">
        <v>98</v>
      </c>
      <c r="BI7" s="6" t="s">
        <v>98</v>
      </c>
      <c r="BJ7" s="6" t="s">
        <v>99</v>
      </c>
      <c r="BK7" s="18">
        <f t="shared" si="13"/>
        <v>3</v>
      </c>
      <c r="BL7" s="18">
        <f t="shared" si="14"/>
        <v>1</v>
      </c>
      <c r="BM7" s="18">
        <f t="shared" si="15"/>
        <v>3</v>
      </c>
      <c r="BN7" s="18">
        <f t="shared" si="16"/>
        <v>3</v>
      </c>
      <c r="BO7" s="18">
        <f t="shared" si="17"/>
        <v>2</v>
      </c>
      <c r="BP7" s="18">
        <f t="shared" si="18"/>
        <v>3</v>
      </c>
      <c r="BQ7" s="18">
        <f t="shared" si="19"/>
        <v>1</v>
      </c>
      <c r="BR7" s="18">
        <f t="shared" si="20"/>
        <v>2</v>
      </c>
      <c r="BS7" s="18">
        <f t="shared" si="21"/>
        <v>2</v>
      </c>
      <c r="BT7" s="18">
        <f t="shared" si="22"/>
        <v>1</v>
      </c>
      <c r="BU7" s="18">
        <f t="shared" si="23"/>
        <v>21</v>
      </c>
      <c r="BV7" s="6" t="s">
        <v>87</v>
      </c>
      <c r="BW7" s="6" t="s">
        <v>109</v>
      </c>
      <c r="BX7" s="6" t="s">
        <v>87</v>
      </c>
      <c r="BY7" s="6" t="s">
        <v>76</v>
      </c>
      <c r="BZ7" s="6" t="s">
        <v>87</v>
      </c>
      <c r="CA7" s="7"/>
      <c r="CB7" s="6" t="s">
        <v>141</v>
      </c>
      <c r="CC7" s="6" t="s">
        <v>74</v>
      </c>
      <c r="CD7" s="6" t="s">
        <v>111</v>
      </c>
      <c r="CE7" s="6" t="s">
        <v>74</v>
      </c>
      <c r="CF7" s="6" t="s">
        <v>88</v>
      </c>
      <c r="CG7" s="6" t="s">
        <v>89</v>
      </c>
      <c r="CH7" s="6" t="s">
        <v>89</v>
      </c>
      <c r="CI7" s="7"/>
      <c r="CJ7" s="7"/>
      <c r="CK7" s="7"/>
      <c r="CL7" s="7"/>
      <c r="CM7" s="7"/>
      <c r="CN7" s="7"/>
      <c r="CO7" s="7"/>
      <c r="CP7" s="7"/>
      <c r="CQ7" s="7"/>
      <c r="CR7" s="6" t="s">
        <v>72</v>
      </c>
      <c r="CS7" s="6" t="s">
        <v>72</v>
      </c>
      <c r="CT7" s="6" t="s">
        <v>99</v>
      </c>
      <c r="CU7" s="6" t="s">
        <v>98</v>
      </c>
      <c r="CV7" s="6" t="s">
        <v>100</v>
      </c>
      <c r="CW7" s="6" t="s">
        <v>98</v>
      </c>
      <c r="CX7" s="6" t="s">
        <v>93</v>
      </c>
      <c r="CY7" s="18">
        <f t="shared" si="24"/>
        <v>3</v>
      </c>
      <c r="CZ7" s="18">
        <f t="shared" si="25"/>
        <v>3</v>
      </c>
      <c r="DA7" s="18">
        <f t="shared" si="26"/>
        <v>1</v>
      </c>
      <c r="DB7" s="18">
        <f t="shared" si="27"/>
        <v>2</v>
      </c>
      <c r="DC7" s="18">
        <f t="shared" si="28"/>
        <v>0</v>
      </c>
      <c r="DD7" s="18">
        <f t="shared" si="29"/>
        <v>2</v>
      </c>
      <c r="DE7" s="18">
        <f t="shared" si="30"/>
        <v>11</v>
      </c>
      <c r="DF7" s="6" t="s">
        <v>77</v>
      </c>
      <c r="DG7" s="6" t="s">
        <v>77</v>
      </c>
      <c r="DH7" s="7"/>
      <c r="DI7" s="7"/>
      <c r="DJ7" s="7"/>
      <c r="DK7" s="7"/>
      <c r="DL7" s="7"/>
      <c r="DM7" s="7"/>
      <c r="DN7" s="7"/>
      <c r="DO7" s="7"/>
      <c r="DP7" s="7"/>
      <c r="DQ7" s="7"/>
      <c r="DR7" s="6" t="s">
        <v>89</v>
      </c>
      <c r="DS7" s="6" t="s">
        <v>120</v>
      </c>
      <c r="DT7" s="6" t="s">
        <v>77</v>
      </c>
      <c r="DU7" s="6" t="s">
        <v>77</v>
      </c>
      <c r="DV7" s="6" t="s">
        <v>99</v>
      </c>
      <c r="DW7" s="6" t="s">
        <v>77</v>
      </c>
      <c r="DX7" s="6" t="s">
        <v>77</v>
      </c>
      <c r="DY7" s="6" t="s">
        <v>77</v>
      </c>
      <c r="DZ7" s="6" t="s">
        <v>74</v>
      </c>
      <c r="EA7" s="6" t="s">
        <v>75</v>
      </c>
      <c r="EB7" s="6" t="s">
        <v>74</v>
      </c>
      <c r="EC7" s="6" t="s">
        <v>114</v>
      </c>
      <c r="ED7" s="6" t="s">
        <v>74</v>
      </c>
      <c r="EE7" s="6" t="s">
        <v>72</v>
      </c>
      <c r="EF7" s="6" t="s">
        <v>72</v>
      </c>
      <c r="EG7" s="6" t="s">
        <v>69</v>
      </c>
      <c r="EH7" s="6" t="s">
        <v>72</v>
      </c>
      <c r="EI7" s="6" t="s">
        <v>74</v>
      </c>
      <c r="EJ7" s="6" t="s">
        <v>72</v>
      </c>
      <c r="EK7" s="6" t="s">
        <v>72</v>
      </c>
      <c r="EL7" s="6" t="s">
        <v>74</v>
      </c>
      <c r="EM7" s="40">
        <f t="shared" si="31"/>
        <v>2</v>
      </c>
      <c r="EN7" s="40">
        <f t="shared" si="32"/>
        <v>0</v>
      </c>
      <c r="EO7" s="40">
        <f t="shared" si="33"/>
        <v>0</v>
      </c>
      <c r="EP7" s="40">
        <f t="shared" si="34"/>
        <v>1</v>
      </c>
      <c r="EQ7" s="40">
        <f t="shared" si="35"/>
        <v>0</v>
      </c>
      <c r="ER7" s="40">
        <f t="shared" si="36"/>
        <v>2</v>
      </c>
      <c r="ES7" s="40">
        <f t="shared" si="37"/>
        <v>0</v>
      </c>
      <c r="ET7" s="40">
        <f t="shared" si="38"/>
        <v>0</v>
      </c>
      <c r="EU7" s="40">
        <f t="shared" si="39"/>
        <v>2</v>
      </c>
      <c r="EV7" s="40">
        <f t="shared" si="40"/>
        <v>7</v>
      </c>
    </row>
    <row r="8" spans="1:152" ht="12.75" customHeight="1">
      <c r="A8" s="3"/>
      <c r="B8" s="3"/>
      <c r="C8" s="3"/>
      <c r="D8" s="3"/>
      <c r="E8" s="3"/>
      <c r="F8" s="3"/>
      <c r="G8" s="3"/>
      <c r="H8" s="3"/>
      <c r="I8" s="3"/>
      <c r="J8" s="4" t="s">
        <v>71</v>
      </c>
      <c r="K8" s="4" t="s">
        <v>70</v>
      </c>
      <c r="L8" s="6" t="s">
        <v>107</v>
      </c>
      <c r="M8" s="6" t="s">
        <v>122</v>
      </c>
      <c r="N8" s="6" t="s">
        <v>93</v>
      </c>
      <c r="O8" s="6" t="s">
        <v>135</v>
      </c>
      <c r="P8" s="6" t="s">
        <v>135</v>
      </c>
      <c r="Q8" s="6" t="s">
        <v>142</v>
      </c>
      <c r="R8" s="6" t="s">
        <v>117</v>
      </c>
      <c r="S8" s="6" t="s">
        <v>80</v>
      </c>
      <c r="T8" s="6" t="s">
        <v>118</v>
      </c>
      <c r="U8" s="6" t="s">
        <v>146</v>
      </c>
      <c r="V8" s="6" t="s">
        <v>133</v>
      </c>
      <c r="W8" s="6" t="s">
        <v>77</v>
      </c>
      <c r="X8" s="19">
        <f t="shared" si="1"/>
        <v>1</v>
      </c>
      <c r="Y8" s="6" t="s">
        <v>143</v>
      </c>
      <c r="Z8" s="18">
        <f t="shared" si="2"/>
        <v>0</v>
      </c>
      <c r="AA8" s="6" t="s">
        <v>119</v>
      </c>
      <c r="AB8" s="18">
        <f t="shared" si="3"/>
        <v>0</v>
      </c>
      <c r="AC8" s="6" t="s">
        <v>72</v>
      </c>
      <c r="AD8" s="6" t="s">
        <v>72</v>
      </c>
      <c r="AE8" s="6" t="s">
        <v>72</v>
      </c>
      <c r="AF8" s="6" t="s">
        <v>72</v>
      </c>
      <c r="AG8" s="6" t="s">
        <v>72</v>
      </c>
      <c r="AH8" s="6" t="s">
        <v>72</v>
      </c>
      <c r="AI8" s="18">
        <f t="shared" si="4"/>
        <v>0</v>
      </c>
      <c r="AJ8" s="18">
        <f t="shared" si="5"/>
        <v>0</v>
      </c>
      <c r="AK8" s="18">
        <f t="shared" si="6"/>
        <v>0</v>
      </c>
      <c r="AL8" s="18">
        <f t="shared" si="7"/>
        <v>0</v>
      </c>
      <c r="AM8" s="18">
        <f t="shared" si="8"/>
        <v>0</v>
      </c>
      <c r="AN8" s="18">
        <f t="shared" si="9"/>
        <v>0</v>
      </c>
      <c r="AO8" s="18">
        <f t="shared" si="10"/>
        <v>0</v>
      </c>
      <c r="AP8" s="6" t="s">
        <v>120</v>
      </c>
      <c r="AQ8" s="6" t="s">
        <v>85</v>
      </c>
      <c r="AR8" s="18">
        <f t="shared" si="11"/>
        <v>1</v>
      </c>
      <c r="AS8" s="18">
        <f t="shared" si="41"/>
        <v>2</v>
      </c>
      <c r="AT8" s="18">
        <f t="shared" si="12"/>
        <v>3</v>
      </c>
      <c r="AU8" s="6" t="s">
        <v>85</v>
      </c>
      <c r="AV8" s="6" t="s">
        <v>105</v>
      </c>
      <c r="AW8" s="6" t="s">
        <v>120</v>
      </c>
      <c r="AX8" s="6" t="s">
        <v>120</v>
      </c>
      <c r="AY8" s="6" t="s">
        <v>86</v>
      </c>
      <c r="AZ8" s="6" t="s">
        <v>89</v>
      </c>
      <c r="BA8" s="6" t="s">
        <v>99</v>
      </c>
      <c r="BB8" s="6" t="s">
        <v>98</v>
      </c>
      <c r="BC8" s="6" t="s">
        <v>98</v>
      </c>
      <c r="BD8" s="6" t="s">
        <v>89</v>
      </c>
      <c r="BE8" s="6" t="s">
        <v>99</v>
      </c>
      <c r="BF8" s="6" t="s">
        <v>89</v>
      </c>
      <c r="BG8" s="6" t="s">
        <v>99</v>
      </c>
      <c r="BH8" s="6" t="s">
        <v>98</v>
      </c>
      <c r="BI8" s="6" t="s">
        <v>98</v>
      </c>
      <c r="BJ8" s="6" t="s">
        <v>99</v>
      </c>
      <c r="BK8" s="18">
        <f t="shared" si="13"/>
        <v>3</v>
      </c>
      <c r="BL8" s="18">
        <f t="shared" si="14"/>
        <v>1</v>
      </c>
      <c r="BM8" s="18">
        <f t="shared" si="15"/>
        <v>2</v>
      </c>
      <c r="BN8" s="18">
        <f t="shared" si="16"/>
        <v>3</v>
      </c>
      <c r="BO8" s="18">
        <f t="shared" si="17"/>
        <v>1</v>
      </c>
      <c r="BP8" s="18">
        <f t="shared" si="18"/>
        <v>3</v>
      </c>
      <c r="BQ8" s="18">
        <f t="shared" si="19"/>
        <v>1</v>
      </c>
      <c r="BR8" s="18">
        <f t="shared" si="20"/>
        <v>2</v>
      </c>
      <c r="BS8" s="18">
        <f t="shared" si="21"/>
        <v>2</v>
      </c>
      <c r="BT8" s="18">
        <f t="shared" si="22"/>
        <v>1</v>
      </c>
      <c r="BU8" s="18">
        <f t="shared" si="23"/>
        <v>19</v>
      </c>
      <c r="BV8" s="6" t="s">
        <v>128</v>
      </c>
      <c r="BW8" s="6" t="s">
        <v>92</v>
      </c>
      <c r="BX8" s="6" t="s">
        <v>87</v>
      </c>
      <c r="BY8" s="6" t="s">
        <v>121</v>
      </c>
      <c r="BZ8" s="6" t="s">
        <v>87</v>
      </c>
      <c r="CA8" s="7"/>
      <c r="CB8" s="6"/>
      <c r="CC8" s="6" t="s">
        <v>74</v>
      </c>
      <c r="CD8" s="6" t="s">
        <v>145</v>
      </c>
      <c r="CE8" s="6" t="s">
        <v>74</v>
      </c>
      <c r="CF8" s="6" t="s">
        <v>144</v>
      </c>
      <c r="CG8" s="6" t="s">
        <v>89</v>
      </c>
      <c r="CH8" s="6" t="s">
        <v>89</v>
      </c>
      <c r="CI8" s="7"/>
      <c r="CJ8" s="7"/>
      <c r="CK8" s="7"/>
      <c r="CL8" s="7"/>
      <c r="CM8" s="7"/>
      <c r="CN8" s="7"/>
      <c r="CO8" s="7"/>
      <c r="CP8" s="7"/>
      <c r="CQ8" s="7"/>
      <c r="CR8" s="6" t="s">
        <v>72</v>
      </c>
      <c r="CS8" s="6" t="s">
        <v>72</v>
      </c>
      <c r="CT8" s="6" t="s">
        <v>100</v>
      </c>
      <c r="CU8" s="6" t="s">
        <v>99</v>
      </c>
      <c r="CV8" s="6" t="s">
        <v>100</v>
      </c>
      <c r="CW8" s="6" t="s">
        <v>89</v>
      </c>
      <c r="CX8" s="6">
        <v>2</v>
      </c>
      <c r="CY8" s="18">
        <f t="shared" si="24"/>
        <v>3</v>
      </c>
      <c r="CZ8" s="18">
        <f t="shared" si="25"/>
        <v>3</v>
      </c>
      <c r="DA8" s="18">
        <f t="shared" si="26"/>
        <v>0</v>
      </c>
      <c r="DB8" s="18">
        <f t="shared" si="27"/>
        <v>1</v>
      </c>
      <c r="DC8" s="18">
        <f t="shared" si="28"/>
        <v>0</v>
      </c>
      <c r="DD8" s="18">
        <f t="shared" si="29"/>
        <v>3</v>
      </c>
      <c r="DE8" s="18">
        <f t="shared" si="30"/>
        <v>10</v>
      </c>
      <c r="DF8" s="6" t="s">
        <v>77</v>
      </c>
      <c r="DG8" s="6" t="s">
        <v>77</v>
      </c>
      <c r="DH8" s="7"/>
      <c r="DI8" s="7"/>
      <c r="DJ8" s="7"/>
      <c r="DK8" s="7"/>
      <c r="DL8" s="7"/>
      <c r="DM8" s="7"/>
      <c r="DN8" s="7"/>
      <c r="DO8" s="7"/>
      <c r="DP8" s="7"/>
      <c r="DQ8" s="7"/>
      <c r="DR8" s="6" t="s">
        <v>89</v>
      </c>
      <c r="DS8" s="6" t="s">
        <v>86</v>
      </c>
      <c r="DT8" s="6" t="s">
        <v>77</v>
      </c>
      <c r="DU8" s="6" t="s">
        <v>77</v>
      </c>
      <c r="DV8" s="6" t="s">
        <v>99</v>
      </c>
      <c r="DW8" s="6" t="s">
        <v>76</v>
      </c>
      <c r="DX8" s="6" t="s">
        <v>77</v>
      </c>
      <c r="DY8" s="6" t="s">
        <v>76</v>
      </c>
      <c r="DZ8" s="6" t="s">
        <v>74</v>
      </c>
      <c r="EA8" s="6" t="s">
        <v>115</v>
      </c>
      <c r="EB8" s="6" t="s">
        <v>71</v>
      </c>
      <c r="EC8" s="6" t="s">
        <v>70</v>
      </c>
      <c r="ED8" s="6" t="s">
        <v>72</v>
      </c>
      <c r="EE8" s="6" t="s">
        <v>72</v>
      </c>
      <c r="EF8" s="6" t="s">
        <v>72</v>
      </c>
      <c r="EG8" s="6" t="s">
        <v>72</v>
      </c>
      <c r="EH8" s="6" t="s">
        <v>72</v>
      </c>
      <c r="EI8" s="6" t="s">
        <v>69</v>
      </c>
      <c r="EJ8" s="6" t="s">
        <v>72</v>
      </c>
      <c r="EK8" s="6" t="s">
        <v>69</v>
      </c>
      <c r="EL8" s="6" t="s">
        <v>72</v>
      </c>
      <c r="EM8" s="40">
        <f t="shared" si="31"/>
        <v>0</v>
      </c>
      <c r="EN8" s="40">
        <f t="shared" si="32"/>
        <v>0</v>
      </c>
      <c r="EO8" s="40">
        <f t="shared" si="33"/>
        <v>0</v>
      </c>
      <c r="EP8" s="40">
        <f t="shared" si="34"/>
        <v>0</v>
      </c>
      <c r="EQ8" s="40">
        <f t="shared" si="35"/>
        <v>0</v>
      </c>
      <c r="ER8" s="40">
        <f t="shared" si="36"/>
        <v>1</v>
      </c>
      <c r="ES8" s="40">
        <f t="shared" si="37"/>
        <v>0</v>
      </c>
      <c r="ET8" s="40">
        <f t="shared" si="38"/>
        <v>1</v>
      </c>
      <c r="EU8" s="40">
        <f t="shared" si="39"/>
        <v>0</v>
      </c>
      <c r="EV8" s="40">
        <f t="shared" si="40"/>
        <v>2</v>
      </c>
    </row>
    <row r="9" spans="1:152" ht="12.75" customHeight="1">
      <c r="A9" s="3"/>
      <c r="B9" s="3"/>
      <c r="C9" s="3"/>
      <c r="D9" s="3"/>
      <c r="E9" s="3"/>
      <c r="F9" s="3"/>
      <c r="G9" s="3"/>
      <c r="H9" s="3"/>
      <c r="I9" s="3"/>
      <c r="J9" s="4" t="s">
        <v>71</v>
      </c>
      <c r="K9" s="4" t="s">
        <v>147</v>
      </c>
      <c r="L9" s="6" t="s">
        <v>90</v>
      </c>
      <c r="M9" s="6" t="s">
        <v>122</v>
      </c>
      <c r="N9" s="6" t="s">
        <v>150</v>
      </c>
      <c r="O9" s="6" t="s">
        <v>94</v>
      </c>
      <c r="P9" s="6" t="s">
        <v>95</v>
      </c>
      <c r="Q9" s="6" t="s">
        <v>148</v>
      </c>
      <c r="R9" s="6" t="s">
        <v>149</v>
      </c>
      <c r="S9" s="6" t="s">
        <v>80</v>
      </c>
      <c r="T9" s="6" t="s">
        <v>118</v>
      </c>
      <c r="U9" s="6" t="s">
        <v>112</v>
      </c>
      <c r="V9" s="6" t="s">
        <v>133</v>
      </c>
      <c r="W9" s="6" t="s">
        <v>77</v>
      </c>
      <c r="X9" s="19">
        <f t="shared" si="1"/>
        <v>1</v>
      </c>
      <c r="Y9" s="6" t="s">
        <v>104</v>
      </c>
      <c r="Z9" s="18">
        <f t="shared" si="2"/>
        <v>2</v>
      </c>
      <c r="AA9" s="6" t="s">
        <v>127</v>
      </c>
      <c r="AB9" s="18">
        <f t="shared" si="3"/>
        <v>1</v>
      </c>
      <c r="AC9" s="6" t="s">
        <v>72</v>
      </c>
      <c r="AD9" s="6" t="s">
        <v>72</v>
      </c>
      <c r="AE9" s="6" t="s">
        <v>72</v>
      </c>
      <c r="AF9" s="6" t="s">
        <v>72</v>
      </c>
      <c r="AG9" s="6" t="s">
        <v>69</v>
      </c>
      <c r="AH9" s="6" t="s">
        <v>72</v>
      </c>
      <c r="AI9" s="18">
        <f t="shared" si="4"/>
        <v>0</v>
      </c>
      <c r="AJ9" s="18">
        <f t="shared" si="5"/>
        <v>0</v>
      </c>
      <c r="AK9" s="18">
        <f t="shared" si="6"/>
        <v>0</v>
      </c>
      <c r="AL9" s="18">
        <f t="shared" si="7"/>
        <v>0</v>
      </c>
      <c r="AM9" s="18">
        <f t="shared" si="8"/>
        <v>1</v>
      </c>
      <c r="AN9" s="18">
        <f t="shared" si="9"/>
        <v>0</v>
      </c>
      <c r="AO9" s="18">
        <f t="shared" si="10"/>
        <v>1</v>
      </c>
      <c r="AP9" s="6" t="s">
        <v>120</v>
      </c>
      <c r="AQ9" s="6" t="s">
        <v>85</v>
      </c>
      <c r="AR9" s="18">
        <f t="shared" si="11"/>
        <v>1</v>
      </c>
      <c r="AS9" s="18">
        <f t="shared" si="41"/>
        <v>2</v>
      </c>
      <c r="AT9" s="18">
        <f t="shared" si="12"/>
        <v>3</v>
      </c>
      <c r="AU9" s="6" t="s">
        <v>85</v>
      </c>
      <c r="AV9" s="6" t="s">
        <v>85</v>
      </c>
      <c r="AW9" s="6" t="s">
        <v>86</v>
      </c>
      <c r="AX9" s="6" t="s">
        <v>85</v>
      </c>
      <c r="AY9" s="6" t="s">
        <v>85</v>
      </c>
      <c r="AZ9" s="6" t="s">
        <v>98</v>
      </c>
      <c r="BA9" s="6" t="s">
        <v>98</v>
      </c>
      <c r="BB9" s="6" t="s">
        <v>98</v>
      </c>
      <c r="BC9" s="6" t="s">
        <v>98</v>
      </c>
      <c r="BD9" s="6" t="s">
        <v>98</v>
      </c>
      <c r="BE9" s="6" t="s">
        <v>98</v>
      </c>
      <c r="BF9" s="6" t="s">
        <v>98</v>
      </c>
      <c r="BG9" s="6" t="s">
        <v>100</v>
      </c>
      <c r="BH9" s="6" t="s">
        <v>89</v>
      </c>
      <c r="BI9" s="6" t="s">
        <v>98</v>
      </c>
      <c r="BJ9" s="6" t="s">
        <v>98</v>
      </c>
      <c r="BK9" s="18">
        <f t="shared" si="13"/>
        <v>2</v>
      </c>
      <c r="BL9" s="18">
        <f t="shared" si="14"/>
        <v>2</v>
      </c>
      <c r="BM9" s="18">
        <f t="shared" si="15"/>
        <v>2</v>
      </c>
      <c r="BN9" s="18">
        <f t="shared" si="16"/>
        <v>2</v>
      </c>
      <c r="BO9" s="18">
        <f t="shared" si="17"/>
        <v>2</v>
      </c>
      <c r="BP9" s="18">
        <f t="shared" si="18"/>
        <v>2</v>
      </c>
      <c r="BQ9" s="18">
        <f t="shared" si="19"/>
        <v>0</v>
      </c>
      <c r="BR9" s="18">
        <f t="shared" si="20"/>
        <v>3</v>
      </c>
      <c r="BS9" s="18">
        <f t="shared" si="21"/>
        <v>2</v>
      </c>
      <c r="BT9" s="18">
        <f t="shared" si="22"/>
        <v>2</v>
      </c>
      <c r="BU9" s="18">
        <f t="shared" si="23"/>
        <v>19</v>
      </c>
      <c r="BV9" s="6" t="s">
        <v>92</v>
      </c>
      <c r="BW9" s="6" t="s">
        <v>109</v>
      </c>
      <c r="BX9" s="6" t="s">
        <v>92</v>
      </c>
      <c r="BY9" s="6" t="s">
        <v>76</v>
      </c>
      <c r="BZ9" s="6" t="s">
        <v>87</v>
      </c>
      <c r="CA9" s="7"/>
      <c r="CB9" s="6" t="s">
        <v>152</v>
      </c>
      <c r="CC9" s="6" t="s">
        <v>74</v>
      </c>
      <c r="CD9" s="6" t="s">
        <v>151</v>
      </c>
      <c r="CE9" s="6" t="s">
        <v>74</v>
      </c>
      <c r="CF9" s="6" t="s">
        <v>134</v>
      </c>
      <c r="CG9" s="6" t="s">
        <v>98</v>
      </c>
      <c r="CH9" s="6" t="s">
        <v>89</v>
      </c>
      <c r="CI9" s="7"/>
      <c r="CJ9" s="7"/>
      <c r="CK9" s="7"/>
      <c r="CL9" s="7"/>
      <c r="CM9" s="7"/>
      <c r="CN9" s="7"/>
      <c r="CO9" s="7"/>
      <c r="CP9" s="7"/>
      <c r="CQ9" s="7"/>
      <c r="CR9" s="6" t="s">
        <v>69</v>
      </c>
      <c r="CS9" s="6" t="s">
        <v>72</v>
      </c>
      <c r="CT9" s="6" t="s">
        <v>89</v>
      </c>
      <c r="CU9" s="6" t="s">
        <v>89</v>
      </c>
      <c r="CV9" s="6" t="s">
        <v>100</v>
      </c>
      <c r="CW9" s="6" t="s">
        <v>89</v>
      </c>
      <c r="CX9" s="6" t="s">
        <v>93</v>
      </c>
      <c r="CY9" s="18">
        <f t="shared" si="24"/>
        <v>2</v>
      </c>
      <c r="CZ9" s="18">
        <f t="shared" si="25"/>
        <v>3</v>
      </c>
      <c r="DA9" s="18">
        <f t="shared" si="26"/>
        <v>3</v>
      </c>
      <c r="DB9" s="18">
        <f t="shared" si="27"/>
        <v>3</v>
      </c>
      <c r="DC9" s="18">
        <f t="shared" si="28"/>
        <v>0</v>
      </c>
      <c r="DD9" s="18">
        <f t="shared" si="29"/>
        <v>3</v>
      </c>
      <c r="DE9" s="18">
        <f t="shared" si="30"/>
        <v>14</v>
      </c>
      <c r="DF9" s="6" t="s">
        <v>76</v>
      </c>
      <c r="DG9" s="6" t="s">
        <v>77</v>
      </c>
      <c r="DH9" s="7"/>
      <c r="DI9" s="7"/>
      <c r="DJ9" s="7"/>
      <c r="DK9" s="7"/>
      <c r="DL9" s="7"/>
      <c r="DM9" s="7"/>
      <c r="DN9" s="7"/>
      <c r="DO9" s="7"/>
      <c r="DP9" s="7"/>
      <c r="DQ9" s="7"/>
      <c r="DR9" s="6" t="s">
        <v>98</v>
      </c>
      <c r="DS9" s="6" t="s">
        <v>85</v>
      </c>
      <c r="DT9" s="6" t="s">
        <v>77</v>
      </c>
      <c r="DU9" s="6" t="s">
        <v>77</v>
      </c>
      <c r="DV9" s="6" t="s">
        <v>98</v>
      </c>
      <c r="DW9" s="6" t="s">
        <v>77</v>
      </c>
      <c r="DX9" s="6" t="s">
        <v>77</v>
      </c>
      <c r="DY9" s="6" t="s">
        <v>76</v>
      </c>
      <c r="DZ9" s="6" t="s">
        <v>74</v>
      </c>
      <c r="EA9" s="6" t="s">
        <v>75</v>
      </c>
      <c r="EB9" s="6" t="s">
        <v>71</v>
      </c>
      <c r="EC9" s="6" t="s">
        <v>147</v>
      </c>
      <c r="ED9" s="6" t="s">
        <v>69</v>
      </c>
      <c r="EE9" s="6" t="s">
        <v>69</v>
      </c>
      <c r="EF9" s="6" t="s">
        <v>69</v>
      </c>
      <c r="EG9" s="6" t="s">
        <v>69</v>
      </c>
      <c r="EH9" s="6" t="s">
        <v>72</v>
      </c>
      <c r="EI9" s="6" t="s">
        <v>69</v>
      </c>
      <c r="EJ9" s="6" t="s">
        <v>72</v>
      </c>
      <c r="EK9" s="6" t="s">
        <v>74</v>
      </c>
      <c r="EL9" s="6" t="s">
        <v>69</v>
      </c>
      <c r="EM9" s="40">
        <f t="shared" si="31"/>
        <v>1</v>
      </c>
      <c r="EN9" s="40">
        <f t="shared" si="32"/>
        <v>1</v>
      </c>
      <c r="EO9" s="40">
        <f t="shared" si="33"/>
        <v>1</v>
      </c>
      <c r="EP9" s="40">
        <f t="shared" si="34"/>
        <v>1</v>
      </c>
      <c r="EQ9" s="40">
        <f t="shared" si="35"/>
        <v>0</v>
      </c>
      <c r="ER9" s="40">
        <f t="shared" si="36"/>
        <v>1</v>
      </c>
      <c r="ES9" s="40">
        <f t="shared" si="37"/>
        <v>0</v>
      </c>
      <c r="ET9" s="40">
        <f t="shared" si="38"/>
        <v>2</v>
      </c>
      <c r="EU9" s="40">
        <f t="shared" si="39"/>
        <v>1</v>
      </c>
      <c r="EV9" s="40">
        <f t="shared" si="40"/>
        <v>8</v>
      </c>
    </row>
    <row r="10" spans="1:152" ht="12.75" customHeight="1">
      <c r="A10" s="3"/>
      <c r="B10" s="3"/>
      <c r="C10" s="3"/>
      <c r="D10" s="3"/>
      <c r="E10" s="3"/>
      <c r="F10" s="3"/>
      <c r="G10" s="3"/>
      <c r="H10" s="3"/>
      <c r="I10" s="3"/>
      <c r="J10" s="4" t="s">
        <v>74</v>
      </c>
      <c r="K10" s="4" t="s">
        <v>70</v>
      </c>
      <c r="L10" s="6" t="s">
        <v>107</v>
      </c>
      <c r="M10" s="6" t="s">
        <v>155</v>
      </c>
      <c r="N10" s="6">
        <v>1</v>
      </c>
      <c r="O10" s="6" t="s">
        <v>95</v>
      </c>
      <c r="P10" s="6" t="s">
        <v>95</v>
      </c>
      <c r="Q10" s="6" t="s">
        <v>153</v>
      </c>
      <c r="R10" s="6" t="s">
        <v>79</v>
      </c>
      <c r="S10" s="6" t="s">
        <v>80</v>
      </c>
      <c r="T10" s="6" t="s">
        <v>81</v>
      </c>
      <c r="U10" s="6" t="s">
        <v>157</v>
      </c>
      <c r="V10" s="6" t="s">
        <v>103</v>
      </c>
      <c r="W10" s="6" t="s">
        <v>77</v>
      </c>
      <c r="X10" s="19">
        <f t="shared" si="1"/>
        <v>2</v>
      </c>
      <c r="Y10" s="6" t="s">
        <v>83</v>
      </c>
      <c r="Z10" s="18">
        <f t="shared" si="2"/>
        <v>3</v>
      </c>
      <c r="AA10" s="6" t="s">
        <v>154</v>
      </c>
      <c r="AB10" s="18">
        <f t="shared" si="3"/>
        <v>2</v>
      </c>
      <c r="AC10" s="6" t="s">
        <v>74</v>
      </c>
      <c r="AD10" s="6" t="s">
        <v>74</v>
      </c>
      <c r="AE10" s="6" t="s">
        <v>69</v>
      </c>
      <c r="AF10" s="6" t="s">
        <v>72</v>
      </c>
      <c r="AG10" s="6" t="s">
        <v>69</v>
      </c>
      <c r="AH10" s="6" t="s">
        <v>72</v>
      </c>
      <c r="AI10" s="18">
        <f t="shared" si="4"/>
        <v>2</v>
      </c>
      <c r="AJ10" s="18">
        <f t="shared" si="5"/>
        <v>2</v>
      </c>
      <c r="AK10" s="18">
        <f t="shared" si="6"/>
        <v>1</v>
      </c>
      <c r="AL10" s="18">
        <f t="shared" si="7"/>
        <v>0</v>
      </c>
      <c r="AM10" s="18">
        <f t="shared" si="8"/>
        <v>1</v>
      </c>
      <c r="AN10" s="18">
        <f t="shared" si="9"/>
        <v>0</v>
      </c>
      <c r="AO10" s="18">
        <f t="shared" si="10"/>
        <v>6</v>
      </c>
      <c r="AP10" s="6" t="s">
        <v>120</v>
      </c>
      <c r="AQ10" s="6" t="s">
        <v>105</v>
      </c>
      <c r="AR10" s="18">
        <f t="shared" si="11"/>
        <v>1</v>
      </c>
      <c r="AS10" s="18">
        <f t="shared" si="41"/>
        <v>3</v>
      </c>
      <c r="AT10" s="18">
        <f t="shared" si="12"/>
        <v>4</v>
      </c>
      <c r="AU10" s="6" t="s">
        <v>86</v>
      </c>
      <c r="AV10" s="6" t="s">
        <v>86</v>
      </c>
      <c r="AW10" s="6" t="s">
        <v>86</v>
      </c>
      <c r="AX10" s="6" t="s">
        <v>105</v>
      </c>
      <c r="AY10" s="6" t="s">
        <v>85</v>
      </c>
      <c r="AZ10" s="6" t="s">
        <v>89</v>
      </c>
      <c r="BA10" s="6" t="s">
        <v>100</v>
      </c>
      <c r="BB10" s="6" t="s">
        <v>99</v>
      </c>
      <c r="BC10" s="6" t="s">
        <v>99</v>
      </c>
      <c r="BD10" s="6" t="s">
        <v>89</v>
      </c>
      <c r="BE10" s="6" t="s">
        <v>98</v>
      </c>
      <c r="BF10" s="6" t="s">
        <v>99</v>
      </c>
      <c r="BG10" s="6" t="s">
        <v>99</v>
      </c>
      <c r="BH10" s="6" t="s">
        <v>99</v>
      </c>
      <c r="BI10" s="6" t="s">
        <v>89</v>
      </c>
      <c r="BJ10" s="6" t="s">
        <v>99</v>
      </c>
      <c r="BK10" s="18">
        <f t="shared" si="13"/>
        <v>3</v>
      </c>
      <c r="BL10" s="18">
        <f t="shared" si="14"/>
        <v>0</v>
      </c>
      <c r="BM10" s="18">
        <f t="shared" si="15"/>
        <v>1</v>
      </c>
      <c r="BN10" s="18">
        <f t="shared" si="16"/>
        <v>3</v>
      </c>
      <c r="BO10" s="18">
        <f t="shared" si="17"/>
        <v>2</v>
      </c>
      <c r="BP10" s="18">
        <f t="shared" si="18"/>
        <v>1</v>
      </c>
      <c r="BQ10" s="18">
        <f t="shared" si="19"/>
        <v>1</v>
      </c>
      <c r="BR10" s="18">
        <f t="shared" si="20"/>
        <v>1</v>
      </c>
      <c r="BS10" s="18">
        <f t="shared" si="21"/>
        <v>3</v>
      </c>
      <c r="BT10" s="18">
        <f t="shared" si="22"/>
        <v>1</v>
      </c>
      <c r="BU10" s="18">
        <f t="shared" si="23"/>
        <v>16</v>
      </c>
      <c r="BV10" s="6" t="s">
        <v>92</v>
      </c>
      <c r="BW10" s="6" t="s">
        <v>92</v>
      </c>
      <c r="BX10" s="6" t="s">
        <v>128</v>
      </c>
      <c r="BY10" s="6" t="s">
        <v>129</v>
      </c>
      <c r="BZ10" s="6" t="s">
        <v>128</v>
      </c>
      <c r="CA10" s="7"/>
      <c r="CB10" s="6"/>
      <c r="CC10" s="6" t="s">
        <v>106</v>
      </c>
      <c r="CD10" s="6" t="s">
        <v>156</v>
      </c>
      <c r="CE10" s="6" t="s">
        <v>106</v>
      </c>
      <c r="CF10" s="6" t="s">
        <v>134</v>
      </c>
      <c r="CG10" s="6" t="s">
        <v>89</v>
      </c>
      <c r="CH10" s="6" t="s">
        <v>89</v>
      </c>
      <c r="CI10" s="7"/>
      <c r="CJ10" s="7"/>
      <c r="CK10" s="7"/>
      <c r="CL10" s="7"/>
      <c r="CM10" s="7"/>
      <c r="CN10" s="7"/>
      <c r="CO10" s="7"/>
      <c r="CP10" s="7"/>
      <c r="CQ10" s="7"/>
      <c r="CR10" s="6" t="s">
        <v>69</v>
      </c>
      <c r="CS10" s="6" t="s">
        <v>72</v>
      </c>
      <c r="CT10" s="6" t="s">
        <v>99</v>
      </c>
      <c r="CU10" s="6" t="s">
        <v>99</v>
      </c>
      <c r="CV10" s="6" t="s">
        <v>99</v>
      </c>
      <c r="CW10" s="6" t="s">
        <v>89</v>
      </c>
      <c r="CX10" s="6">
        <v>1</v>
      </c>
      <c r="CY10" s="18">
        <f t="shared" si="24"/>
        <v>3</v>
      </c>
      <c r="CZ10" s="18">
        <f t="shared" si="25"/>
        <v>3</v>
      </c>
      <c r="DA10" s="18">
        <f t="shared" si="26"/>
        <v>1</v>
      </c>
      <c r="DB10" s="18">
        <f t="shared" si="27"/>
        <v>1</v>
      </c>
      <c r="DC10" s="18">
        <f t="shared" si="28"/>
        <v>1</v>
      </c>
      <c r="DD10" s="18">
        <f t="shared" si="29"/>
        <v>3</v>
      </c>
      <c r="DE10" s="18">
        <f t="shared" si="30"/>
        <v>12</v>
      </c>
      <c r="DF10" s="6" t="s">
        <v>76</v>
      </c>
      <c r="DG10" s="6" t="s">
        <v>76</v>
      </c>
      <c r="DH10" s="7"/>
      <c r="DI10" s="7"/>
      <c r="DJ10" s="7"/>
      <c r="DK10" s="7"/>
      <c r="DL10" s="7"/>
      <c r="DM10" s="7"/>
      <c r="DN10" s="7"/>
      <c r="DO10" s="7"/>
      <c r="DP10" s="7"/>
      <c r="DQ10" s="7"/>
      <c r="DR10" s="6" t="s">
        <v>89</v>
      </c>
      <c r="DS10" s="6" t="s">
        <v>85</v>
      </c>
      <c r="DT10" s="6" t="s">
        <v>77</v>
      </c>
      <c r="DU10" s="6" t="s">
        <v>77</v>
      </c>
      <c r="DV10" s="6" t="s">
        <v>100</v>
      </c>
      <c r="DW10" s="6" t="s">
        <v>76</v>
      </c>
      <c r="DX10" s="6" t="s">
        <v>77</v>
      </c>
      <c r="DY10" s="6" t="s">
        <v>76</v>
      </c>
      <c r="DZ10" s="6" t="s">
        <v>71</v>
      </c>
      <c r="EA10" s="6" t="s">
        <v>115</v>
      </c>
      <c r="EB10" s="6" t="s">
        <v>74</v>
      </c>
      <c r="EC10" s="6" t="s">
        <v>70</v>
      </c>
      <c r="ED10" s="6" t="s">
        <v>72</v>
      </c>
      <c r="EE10" s="6" t="s">
        <v>72</v>
      </c>
      <c r="EF10" s="6" t="s">
        <v>72</v>
      </c>
      <c r="EG10" s="6" t="s">
        <v>72</v>
      </c>
      <c r="EH10" s="6" t="s">
        <v>72</v>
      </c>
      <c r="EI10" s="6" t="s">
        <v>69</v>
      </c>
      <c r="EJ10" s="6" t="s">
        <v>72</v>
      </c>
      <c r="EK10" s="6" t="s">
        <v>69</v>
      </c>
      <c r="EL10" s="6" t="s">
        <v>69</v>
      </c>
      <c r="EM10" s="40">
        <f t="shared" si="31"/>
        <v>0</v>
      </c>
      <c r="EN10" s="40">
        <f t="shared" si="32"/>
        <v>0</v>
      </c>
      <c r="EO10" s="40">
        <f t="shared" si="33"/>
        <v>0</v>
      </c>
      <c r="EP10" s="40">
        <f t="shared" si="34"/>
        <v>0</v>
      </c>
      <c r="EQ10" s="40">
        <f t="shared" si="35"/>
        <v>0</v>
      </c>
      <c r="ER10" s="40">
        <f t="shared" si="36"/>
        <v>1</v>
      </c>
      <c r="ES10" s="40">
        <f t="shared" si="37"/>
        <v>0</v>
      </c>
      <c r="ET10" s="40">
        <f t="shared" si="38"/>
        <v>1</v>
      </c>
      <c r="EU10" s="40">
        <f t="shared" si="39"/>
        <v>1</v>
      </c>
      <c r="EV10" s="40">
        <f t="shared" si="40"/>
        <v>3</v>
      </c>
    </row>
    <row r="11" spans="1:152" ht="12.75" customHeight="1">
      <c r="A11" s="3"/>
      <c r="B11" s="3"/>
      <c r="C11" s="3"/>
      <c r="D11" s="3"/>
      <c r="E11" s="3"/>
      <c r="F11" s="3"/>
      <c r="G11" s="3"/>
      <c r="H11" s="3"/>
      <c r="I11" s="3"/>
      <c r="J11" s="4" t="s">
        <v>72</v>
      </c>
      <c r="K11" s="4"/>
      <c r="L11" s="6" t="s">
        <v>90</v>
      </c>
      <c r="M11" s="6" t="s">
        <v>155</v>
      </c>
      <c r="N11" s="6">
        <v>1</v>
      </c>
      <c r="O11" s="6" t="s">
        <v>135</v>
      </c>
      <c r="P11" s="6" t="s">
        <v>135</v>
      </c>
      <c r="Q11" s="6" t="s">
        <v>153</v>
      </c>
      <c r="R11" s="6" t="s">
        <v>79</v>
      </c>
      <c r="S11" s="6" t="s">
        <v>80</v>
      </c>
      <c r="T11" s="6" t="s">
        <v>81</v>
      </c>
      <c r="U11" s="6" t="s">
        <v>158</v>
      </c>
      <c r="V11" s="6" t="s">
        <v>82</v>
      </c>
      <c r="W11" s="6" t="s">
        <v>76</v>
      </c>
      <c r="X11" s="19">
        <f t="shared" si="1"/>
        <v>3</v>
      </c>
      <c r="Y11" s="6" t="s">
        <v>83</v>
      </c>
      <c r="Z11" s="18">
        <f t="shared" si="2"/>
        <v>3</v>
      </c>
      <c r="AA11" s="6" t="s">
        <v>154</v>
      </c>
      <c r="AB11" s="18">
        <f t="shared" si="3"/>
        <v>2</v>
      </c>
      <c r="AC11" s="6" t="s">
        <v>72</v>
      </c>
      <c r="AD11" s="6" t="s">
        <v>72</v>
      </c>
      <c r="AE11" s="6" t="s">
        <v>72</v>
      </c>
      <c r="AF11" s="6" t="s">
        <v>72</v>
      </c>
      <c r="AG11" s="6" t="s">
        <v>72</v>
      </c>
      <c r="AH11" s="6" t="s">
        <v>72</v>
      </c>
      <c r="AI11" s="18">
        <f t="shared" si="4"/>
        <v>0</v>
      </c>
      <c r="AJ11" s="18">
        <f t="shared" si="5"/>
        <v>0</v>
      </c>
      <c r="AK11" s="18">
        <f t="shared" si="6"/>
        <v>0</v>
      </c>
      <c r="AL11" s="18">
        <f t="shared" si="7"/>
        <v>0</v>
      </c>
      <c r="AM11" s="18">
        <f t="shared" si="8"/>
        <v>0</v>
      </c>
      <c r="AN11" s="18">
        <f t="shared" si="9"/>
        <v>0</v>
      </c>
      <c r="AO11" s="18">
        <f t="shared" si="10"/>
        <v>0</v>
      </c>
      <c r="AP11" s="6" t="s">
        <v>86</v>
      </c>
      <c r="AQ11" s="6" t="s">
        <v>86</v>
      </c>
      <c r="AR11" s="18">
        <f t="shared" si="11"/>
        <v>0</v>
      </c>
      <c r="AS11" s="18">
        <f t="shared" si="41"/>
        <v>0</v>
      </c>
      <c r="AT11" s="18">
        <f t="shared" si="12"/>
        <v>0</v>
      </c>
      <c r="AU11" s="6" t="s">
        <v>86</v>
      </c>
      <c r="AV11" s="6" t="s">
        <v>86</v>
      </c>
      <c r="AW11" s="6" t="s">
        <v>86</v>
      </c>
      <c r="AX11" s="6" t="s">
        <v>105</v>
      </c>
      <c r="AY11" s="6" t="s">
        <v>105</v>
      </c>
      <c r="AZ11" s="6" t="s">
        <v>89</v>
      </c>
      <c r="BA11" s="6" t="s">
        <v>99</v>
      </c>
      <c r="BB11" s="6" t="s">
        <v>98</v>
      </c>
      <c r="BC11" s="6" t="s">
        <v>98</v>
      </c>
      <c r="BD11" s="6" t="s">
        <v>98</v>
      </c>
      <c r="BE11" s="6" t="s">
        <v>89</v>
      </c>
      <c r="BF11" s="6" t="s">
        <v>98</v>
      </c>
      <c r="BG11" s="6" t="s">
        <v>99</v>
      </c>
      <c r="BH11" s="6" t="s">
        <v>98</v>
      </c>
      <c r="BI11" s="6" t="s">
        <v>98</v>
      </c>
      <c r="BJ11" s="6" t="s">
        <v>89</v>
      </c>
      <c r="BK11" s="18">
        <f t="shared" si="13"/>
        <v>3</v>
      </c>
      <c r="BL11" s="18">
        <f t="shared" si="14"/>
        <v>1</v>
      </c>
      <c r="BM11" s="18">
        <f t="shared" si="15"/>
        <v>2</v>
      </c>
      <c r="BN11" s="18">
        <f t="shared" si="16"/>
        <v>2</v>
      </c>
      <c r="BO11" s="18">
        <f t="shared" si="17"/>
        <v>3</v>
      </c>
      <c r="BP11" s="18">
        <f t="shared" si="18"/>
        <v>2</v>
      </c>
      <c r="BQ11" s="18">
        <f t="shared" si="19"/>
        <v>1</v>
      </c>
      <c r="BR11" s="18">
        <f t="shared" si="20"/>
        <v>2</v>
      </c>
      <c r="BS11" s="18">
        <f t="shared" si="21"/>
        <v>2</v>
      </c>
      <c r="BT11" s="18">
        <f t="shared" si="22"/>
        <v>3</v>
      </c>
      <c r="BU11" s="18">
        <f t="shared" si="23"/>
        <v>21</v>
      </c>
      <c r="BV11" s="6" t="s">
        <v>92</v>
      </c>
      <c r="BW11" s="6" t="s">
        <v>92</v>
      </c>
      <c r="BX11" s="6" t="s">
        <v>87</v>
      </c>
      <c r="BY11" s="6" t="s">
        <v>76</v>
      </c>
      <c r="BZ11" s="6" t="s">
        <v>87</v>
      </c>
      <c r="CA11" s="7"/>
      <c r="CB11" s="6" t="s">
        <v>159</v>
      </c>
      <c r="CC11" s="6" t="s">
        <v>69</v>
      </c>
      <c r="CD11" s="6" t="s">
        <v>111</v>
      </c>
      <c r="CE11" s="6" t="s">
        <v>69</v>
      </c>
      <c r="CF11" s="6" t="s">
        <v>88</v>
      </c>
      <c r="CG11" s="6" t="s">
        <v>89</v>
      </c>
      <c r="CH11" s="6" t="s">
        <v>89</v>
      </c>
      <c r="CI11" s="7"/>
      <c r="CJ11" s="7"/>
      <c r="CK11" s="7"/>
      <c r="CL11" s="7"/>
      <c r="CM11" s="7"/>
      <c r="CN11" s="7"/>
      <c r="CO11" s="7"/>
      <c r="CP11" s="7"/>
      <c r="CQ11" s="7"/>
      <c r="CR11" s="6" t="s">
        <v>72</v>
      </c>
      <c r="CS11" s="6" t="s">
        <v>72</v>
      </c>
      <c r="CT11" s="6" t="s">
        <v>99</v>
      </c>
      <c r="CU11" s="6" t="s">
        <v>98</v>
      </c>
      <c r="CV11" s="6" t="s">
        <v>89</v>
      </c>
      <c r="CW11" s="6" t="s">
        <v>89</v>
      </c>
      <c r="CX11" s="6" t="s">
        <v>93</v>
      </c>
      <c r="CY11" s="18">
        <f t="shared" si="24"/>
        <v>3</v>
      </c>
      <c r="CZ11" s="18">
        <f t="shared" si="25"/>
        <v>3</v>
      </c>
      <c r="DA11" s="18">
        <f t="shared" si="26"/>
        <v>1</v>
      </c>
      <c r="DB11" s="18">
        <f t="shared" si="27"/>
        <v>2</v>
      </c>
      <c r="DC11" s="18">
        <f t="shared" si="28"/>
        <v>3</v>
      </c>
      <c r="DD11" s="18">
        <f t="shared" si="29"/>
        <v>3</v>
      </c>
      <c r="DE11" s="18">
        <f t="shared" si="30"/>
        <v>15</v>
      </c>
      <c r="DF11" s="6" t="s">
        <v>76</v>
      </c>
      <c r="DG11" s="6" t="s">
        <v>76</v>
      </c>
      <c r="DH11" s="7"/>
      <c r="DI11" s="7"/>
      <c r="DJ11" s="7"/>
      <c r="DK11" s="7"/>
      <c r="DL11" s="7"/>
      <c r="DM11" s="7"/>
      <c r="DN11" s="7"/>
      <c r="DO11" s="7"/>
      <c r="DP11" s="7"/>
      <c r="DQ11" s="7"/>
      <c r="DR11" s="6" t="s">
        <v>89</v>
      </c>
      <c r="DS11" s="6" t="s">
        <v>105</v>
      </c>
      <c r="DT11" s="6" t="s">
        <v>77</v>
      </c>
      <c r="DU11" s="6" t="s">
        <v>76</v>
      </c>
      <c r="DV11" s="6" t="s">
        <v>99</v>
      </c>
      <c r="DW11" s="6" t="s">
        <v>76</v>
      </c>
      <c r="DX11" s="6" t="s">
        <v>77</v>
      </c>
      <c r="DY11" s="6" t="s">
        <v>76</v>
      </c>
      <c r="DZ11" s="6" t="s">
        <v>72</v>
      </c>
      <c r="EA11" s="6" t="s">
        <v>75</v>
      </c>
      <c r="EB11" s="6" t="s">
        <v>72</v>
      </c>
      <c r="EC11" s="6"/>
      <c r="ED11" s="6" t="s">
        <v>73</v>
      </c>
      <c r="EE11" s="6" t="s">
        <v>73</v>
      </c>
      <c r="EF11" s="6" t="s">
        <v>71</v>
      </c>
      <c r="EG11" s="6" t="s">
        <v>73</v>
      </c>
      <c r="EH11" s="6" t="s">
        <v>73</v>
      </c>
      <c r="EI11" s="6" t="s">
        <v>73</v>
      </c>
      <c r="EJ11" s="6" t="s">
        <v>72</v>
      </c>
      <c r="EK11" s="6" t="s">
        <v>71</v>
      </c>
      <c r="EL11" s="6" t="s">
        <v>69</v>
      </c>
      <c r="EM11" s="40">
        <f t="shared" si="31"/>
        <v>-1</v>
      </c>
      <c r="EN11" s="40">
        <f t="shared" si="32"/>
        <v>-1</v>
      </c>
      <c r="EO11" s="40">
        <f t="shared" si="33"/>
        <v>3</v>
      </c>
      <c r="EP11" s="40">
        <f t="shared" si="34"/>
        <v>-1</v>
      </c>
      <c r="EQ11" s="40">
        <f t="shared" si="35"/>
        <v>-1</v>
      </c>
      <c r="ER11" s="40">
        <f t="shared" si="36"/>
        <v>-1</v>
      </c>
      <c r="ES11" s="40">
        <f t="shared" si="37"/>
        <v>0</v>
      </c>
      <c r="ET11" s="40">
        <f t="shared" si="38"/>
        <v>3</v>
      </c>
      <c r="EU11" s="40">
        <f t="shared" si="39"/>
        <v>1</v>
      </c>
      <c r="EV11" s="40">
        <f t="shared" si="40"/>
        <v>2</v>
      </c>
    </row>
    <row r="12" spans="1:152" ht="12.75" customHeight="1">
      <c r="A12" s="3"/>
      <c r="B12" s="3"/>
      <c r="C12" s="3"/>
      <c r="D12" s="3"/>
      <c r="E12" s="3"/>
      <c r="F12" s="3"/>
      <c r="G12" s="3"/>
      <c r="H12" s="3"/>
      <c r="I12" s="3"/>
      <c r="J12" s="4" t="s">
        <v>72</v>
      </c>
      <c r="K12" s="4"/>
      <c r="L12" s="6" t="s">
        <v>107</v>
      </c>
      <c r="M12" s="6" t="s">
        <v>155</v>
      </c>
      <c r="N12" s="6" t="s">
        <v>93</v>
      </c>
      <c r="O12" s="6" t="s">
        <v>139</v>
      </c>
      <c r="P12" s="6" t="s">
        <v>139</v>
      </c>
      <c r="Q12" s="6" t="s">
        <v>161</v>
      </c>
      <c r="R12" s="6" t="s">
        <v>79</v>
      </c>
      <c r="S12" s="6" t="s">
        <v>80</v>
      </c>
      <c r="T12" s="6" t="s">
        <v>138</v>
      </c>
      <c r="U12" s="6" t="s">
        <v>165</v>
      </c>
      <c r="V12" s="6" t="s">
        <v>133</v>
      </c>
      <c r="W12" s="6" t="s">
        <v>76</v>
      </c>
      <c r="X12" s="19">
        <f t="shared" si="1"/>
        <v>1</v>
      </c>
      <c r="Y12" s="6" t="s">
        <v>162</v>
      </c>
      <c r="Z12" s="18">
        <f t="shared" si="2"/>
        <v>1</v>
      </c>
      <c r="AA12" s="6" t="s">
        <v>163</v>
      </c>
      <c r="AB12" s="18">
        <f t="shared" si="3"/>
        <v>4</v>
      </c>
      <c r="AC12" s="6" t="s">
        <v>72</v>
      </c>
      <c r="AD12" s="6" t="s">
        <v>72</v>
      </c>
      <c r="AE12" s="6" t="s">
        <v>72</v>
      </c>
      <c r="AF12" s="6" t="s">
        <v>72</v>
      </c>
      <c r="AG12" s="6" t="s">
        <v>72</v>
      </c>
      <c r="AH12" s="6" t="s">
        <v>72</v>
      </c>
      <c r="AI12" s="18">
        <f t="shared" si="4"/>
        <v>0</v>
      </c>
      <c r="AJ12" s="18">
        <f t="shared" si="5"/>
        <v>0</v>
      </c>
      <c r="AK12" s="18">
        <f t="shared" si="6"/>
        <v>0</v>
      </c>
      <c r="AL12" s="18">
        <f t="shared" si="7"/>
        <v>0</v>
      </c>
      <c r="AM12" s="18">
        <f t="shared" si="8"/>
        <v>0</v>
      </c>
      <c r="AN12" s="18">
        <f t="shared" si="9"/>
        <v>0</v>
      </c>
      <c r="AO12" s="18">
        <f t="shared" si="10"/>
        <v>0</v>
      </c>
      <c r="AP12" s="6" t="s">
        <v>85</v>
      </c>
      <c r="AQ12" s="6" t="s">
        <v>85</v>
      </c>
      <c r="AR12" s="18">
        <f t="shared" si="11"/>
        <v>2</v>
      </c>
      <c r="AS12" s="18">
        <f t="shared" si="41"/>
        <v>2</v>
      </c>
      <c r="AT12" s="18">
        <f t="shared" si="12"/>
        <v>4</v>
      </c>
      <c r="AU12" s="6" t="s">
        <v>86</v>
      </c>
      <c r="AV12" s="6" t="s">
        <v>120</v>
      </c>
      <c r="AW12" s="6" t="s">
        <v>85</v>
      </c>
      <c r="AX12" s="6" t="s">
        <v>85</v>
      </c>
      <c r="AY12" s="6" t="s">
        <v>120</v>
      </c>
      <c r="AZ12" s="6" t="s">
        <v>89</v>
      </c>
      <c r="BA12" s="6" t="s">
        <v>89</v>
      </c>
      <c r="BB12" s="6" t="s">
        <v>89</v>
      </c>
      <c r="BC12" s="6" t="s">
        <v>89</v>
      </c>
      <c r="BD12" s="6" t="s">
        <v>89</v>
      </c>
      <c r="BE12" s="6" t="s">
        <v>89</v>
      </c>
      <c r="BF12" s="6" t="s">
        <v>89</v>
      </c>
      <c r="BG12" s="6" t="s">
        <v>100</v>
      </c>
      <c r="BH12" s="6" t="s">
        <v>89</v>
      </c>
      <c r="BI12" s="6" t="s">
        <v>89</v>
      </c>
      <c r="BJ12" s="6" t="s">
        <v>99</v>
      </c>
      <c r="BK12" s="18">
        <f t="shared" si="13"/>
        <v>3</v>
      </c>
      <c r="BL12" s="18">
        <f t="shared" si="14"/>
        <v>3</v>
      </c>
      <c r="BM12" s="18">
        <f t="shared" si="15"/>
        <v>3</v>
      </c>
      <c r="BN12" s="18">
        <f t="shared" si="16"/>
        <v>3</v>
      </c>
      <c r="BO12" s="18">
        <f t="shared" si="17"/>
        <v>3</v>
      </c>
      <c r="BP12" s="18">
        <f t="shared" si="18"/>
        <v>3</v>
      </c>
      <c r="BQ12" s="18">
        <f t="shared" si="19"/>
        <v>0</v>
      </c>
      <c r="BR12" s="18">
        <f t="shared" si="20"/>
        <v>3</v>
      </c>
      <c r="BS12" s="18">
        <f t="shared" si="21"/>
        <v>3</v>
      </c>
      <c r="BT12" s="18">
        <f t="shared" si="22"/>
        <v>1</v>
      </c>
      <c r="BU12" s="18">
        <f t="shared" si="23"/>
        <v>25</v>
      </c>
      <c r="BV12" s="6" t="s">
        <v>87</v>
      </c>
      <c r="BW12" s="6" t="s">
        <v>87</v>
      </c>
      <c r="BX12" s="6" t="s">
        <v>87</v>
      </c>
      <c r="BY12" s="6" t="s">
        <v>76</v>
      </c>
      <c r="BZ12" s="6" t="s">
        <v>87</v>
      </c>
      <c r="CA12" s="7"/>
      <c r="CB12" s="6" t="s">
        <v>166</v>
      </c>
      <c r="CC12" s="6" t="s">
        <v>74</v>
      </c>
      <c r="CD12" s="6" t="s">
        <v>164</v>
      </c>
      <c r="CE12" s="6" t="s">
        <v>74</v>
      </c>
      <c r="CF12" s="6" t="s">
        <v>134</v>
      </c>
      <c r="CG12" s="6" t="s">
        <v>89</v>
      </c>
      <c r="CH12" s="6" t="s">
        <v>89</v>
      </c>
      <c r="CI12" s="7"/>
      <c r="CJ12" s="7"/>
      <c r="CK12" s="7"/>
      <c r="CL12" s="7"/>
      <c r="CM12" s="7"/>
      <c r="CN12" s="7"/>
      <c r="CO12" s="7"/>
      <c r="CP12" s="7"/>
      <c r="CQ12" s="7"/>
      <c r="CR12" s="6" t="s">
        <v>72</v>
      </c>
      <c r="CS12" s="6" t="s">
        <v>72</v>
      </c>
      <c r="CT12" s="6" t="s">
        <v>89</v>
      </c>
      <c r="CU12" s="6" t="s">
        <v>89</v>
      </c>
      <c r="CV12" s="6" t="s">
        <v>99</v>
      </c>
      <c r="CW12" s="6" t="s">
        <v>98</v>
      </c>
      <c r="CX12" s="6">
        <v>2</v>
      </c>
      <c r="CY12" s="18">
        <f t="shared" si="24"/>
        <v>3</v>
      </c>
      <c r="CZ12" s="18">
        <f t="shared" si="25"/>
        <v>3</v>
      </c>
      <c r="DA12" s="18">
        <f t="shared" si="26"/>
        <v>3</v>
      </c>
      <c r="DB12" s="18">
        <f t="shared" si="27"/>
        <v>3</v>
      </c>
      <c r="DC12" s="18">
        <f t="shared" si="28"/>
        <v>1</v>
      </c>
      <c r="DD12" s="18">
        <f t="shared" si="29"/>
        <v>2</v>
      </c>
      <c r="DE12" s="18">
        <f t="shared" si="30"/>
        <v>15</v>
      </c>
      <c r="DF12" s="6" t="s">
        <v>76</v>
      </c>
      <c r="DG12" s="6" t="s">
        <v>76</v>
      </c>
      <c r="DH12" s="7"/>
      <c r="DI12" s="7"/>
      <c r="DJ12" s="7"/>
      <c r="DK12" s="7"/>
      <c r="DL12" s="7"/>
      <c r="DM12" s="7"/>
      <c r="DN12" s="7"/>
      <c r="DO12" s="7"/>
      <c r="DP12" s="7"/>
      <c r="DQ12" s="7"/>
      <c r="DR12" s="6" t="s">
        <v>89</v>
      </c>
      <c r="DS12" s="6" t="s">
        <v>120</v>
      </c>
      <c r="DT12" s="6" t="s">
        <v>76</v>
      </c>
      <c r="DU12" s="6" t="s">
        <v>76</v>
      </c>
      <c r="DV12" s="6" t="s">
        <v>89</v>
      </c>
      <c r="DW12" s="6" t="s">
        <v>77</v>
      </c>
      <c r="DX12" s="6" t="s">
        <v>77</v>
      </c>
      <c r="DY12" s="6" t="s">
        <v>76</v>
      </c>
      <c r="DZ12" s="6" t="s">
        <v>69</v>
      </c>
      <c r="EA12" s="6" t="s">
        <v>160</v>
      </c>
      <c r="EB12" s="6" t="s">
        <v>72</v>
      </c>
      <c r="EC12" s="6"/>
      <c r="ED12" s="6" t="s">
        <v>72</v>
      </c>
      <c r="EE12" s="6" t="s">
        <v>69</v>
      </c>
      <c r="EF12" s="6" t="s">
        <v>74</v>
      </c>
      <c r="EG12" s="6" t="s">
        <v>71</v>
      </c>
      <c r="EH12" s="6" t="s">
        <v>72</v>
      </c>
      <c r="EI12" s="6" t="s">
        <v>71</v>
      </c>
      <c r="EJ12" s="6" t="s">
        <v>74</v>
      </c>
      <c r="EK12" s="6" t="s">
        <v>74</v>
      </c>
      <c r="EL12" s="6" t="s">
        <v>74</v>
      </c>
      <c r="EM12" s="40">
        <f t="shared" si="31"/>
        <v>0</v>
      </c>
      <c r="EN12" s="40">
        <f t="shared" si="32"/>
        <v>1</v>
      </c>
      <c r="EO12" s="40">
        <f t="shared" si="33"/>
        <v>2</v>
      </c>
      <c r="EP12" s="40">
        <f t="shared" si="34"/>
        <v>3</v>
      </c>
      <c r="EQ12" s="40">
        <f t="shared" si="35"/>
        <v>0</v>
      </c>
      <c r="ER12" s="40">
        <f t="shared" si="36"/>
        <v>3</v>
      </c>
      <c r="ES12" s="40">
        <f t="shared" si="37"/>
        <v>2</v>
      </c>
      <c r="ET12" s="40">
        <f t="shared" si="38"/>
        <v>2</v>
      </c>
      <c r="EU12" s="40">
        <f t="shared" si="39"/>
        <v>2</v>
      </c>
      <c r="EV12" s="40">
        <f t="shared" si="40"/>
        <v>15</v>
      </c>
    </row>
    <row r="13" spans="1:152" ht="12.75" customHeight="1">
      <c r="A13" s="3"/>
      <c r="B13" s="3"/>
      <c r="C13" s="3"/>
      <c r="D13" s="3"/>
      <c r="E13" s="3"/>
      <c r="F13" s="3"/>
      <c r="G13" s="3"/>
      <c r="H13" s="3"/>
      <c r="I13" s="3"/>
      <c r="J13" s="4" t="s">
        <v>74</v>
      </c>
      <c r="K13" s="4" t="s">
        <v>114</v>
      </c>
      <c r="L13" s="6" t="s">
        <v>107</v>
      </c>
      <c r="M13" s="6" t="s">
        <v>91</v>
      </c>
      <c r="N13" s="6">
        <v>2</v>
      </c>
      <c r="O13" s="6" t="s">
        <v>123</v>
      </c>
      <c r="P13" s="6" t="s">
        <v>123</v>
      </c>
      <c r="Q13" s="6" t="s">
        <v>132</v>
      </c>
      <c r="R13" s="6" t="s">
        <v>79</v>
      </c>
      <c r="S13" s="6" t="s">
        <v>80</v>
      </c>
      <c r="T13" s="6" t="s">
        <v>81</v>
      </c>
      <c r="U13" s="6" t="s">
        <v>167</v>
      </c>
      <c r="V13" s="6" t="s">
        <v>103</v>
      </c>
      <c r="W13" s="6" t="s">
        <v>77</v>
      </c>
      <c r="X13" s="19">
        <f t="shared" si="1"/>
        <v>2</v>
      </c>
      <c r="Y13" s="6" t="s">
        <v>104</v>
      </c>
      <c r="Z13" s="18">
        <f t="shared" si="2"/>
        <v>2</v>
      </c>
      <c r="AA13" s="6" t="s">
        <v>154</v>
      </c>
      <c r="AB13" s="18">
        <f t="shared" si="3"/>
        <v>2</v>
      </c>
      <c r="AC13" s="6" t="s">
        <v>72</v>
      </c>
      <c r="AD13" s="6" t="s">
        <v>72</v>
      </c>
      <c r="AE13" s="6" t="s">
        <v>72</v>
      </c>
      <c r="AF13" s="6" t="s">
        <v>72</v>
      </c>
      <c r="AG13" s="6" t="s">
        <v>69</v>
      </c>
      <c r="AH13" s="6" t="s">
        <v>72</v>
      </c>
      <c r="AI13" s="18">
        <f t="shared" si="4"/>
        <v>0</v>
      </c>
      <c r="AJ13" s="18">
        <f t="shared" si="5"/>
        <v>0</v>
      </c>
      <c r="AK13" s="18">
        <f t="shared" si="6"/>
        <v>0</v>
      </c>
      <c r="AL13" s="18">
        <f t="shared" si="7"/>
        <v>0</v>
      </c>
      <c r="AM13" s="18">
        <f t="shared" si="8"/>
        <v>1</v>
      </c>
      <c r="AN13" s="18">
        <f t="shared" si="9"/>
        <v>0</v>
      </c>
      <c r="AO13" s="18">
        <f t="shared" si="10"/>
        <v>1</v>
      </c>
      <c r="AP13" s="6" t="s">
        <v>86</v>
      </c>
      <c r="AQ13" s="6" t="s">
        <v>120</v>
      </c>
      <c r="AR13" s="18">
        <f t="shared" si="11"/>
        <v>0</v>
      </c>
      <c r="AS13" s="18">
        <f t="shared" si="41"/>
        <v>1</v>
      </c>
      <c r="AT13" s="18">
        <f t="shared" si="12"/>
        <v>1</v>
      </c>
      <c r="AU13" s="6" t="s">
        <v>86</v>
      </c>
      <c r="AV13" s="6" t="s">
        <v>86</v>
      </c>
      <c r="AW13" s="6" t="s">
        <v>85</v>
      </c>
      <c r="AX13" s="6" t="s">
        <v>105</v>
      </c>
      <c r="AY13" s="6" t="s">
        <v>105</v>
      </c>
      <c r="AZ13" s="6" t="s">
        <v>89</v>
      </c>
      <c r="BA13" s="6" t="s">
        <v>98</v>
      </c>
      <c r="BB13" s="6" t="s">
        <v>99</v>
      </c>
      <c r="BC13" s="6" t="s">
        <v>99</v>
      </c>
      <c r="BD13" s="6" t="s">
        <v>89</v>
      </c>
      <c r="BE13" s="6" t="s">
        <v>98</v>
      </c>
      <c r="BF13" s="6" t="s">
        <v>89</v>
      </c>
      <c r="BG13" s="6" t="s">
        <v>100</v>
      </c>
      <c r="BH13" s="6" t="s">
        <v>98</v>
      </c>
      <c r="BI13" s="6" t="s">
        <v>89</v>
      </c>
      <c r="BJ13" s="6" t="s">
        <v>99</v>
      </c>
      <c r="BK13" s="18">
        <f t="shared" si="13"/>
        <v>3</v>
      </c>
      <c r="BL13" s="18">
        <f t="shared" si="14"/>
        <v>2</v>
      </c>
      <c r="BM13" s="18">
        <f t="shared" si="15"/>
        <v>1</v>
      </c>
      <c r="BN13" s="18">
        <f t="shared" si="16"/>
        <v>3</v>
      </c>
      <c r="BO13" s="18">
        <f t="shared" si="17"/>
        <v>2</v>
      </c>
      <c r="BP13" s="18">
        <f t="shared" si="18"/>
        <v>3</v>
      </c>
      <c r="BQ13" s="18">
        <f t="shared" si="19"/>
        <v>0</v>
      </c>
      <c r="BR13" s="18">
        <f t="shared" si="20"/>
        <v>2</v>
      </c>
      <c r="BS13" s="18">
        <f t="shared" si="21"/>
        <v>3</v>
      </c>
      <c r="BT13" s="18">
        <f t="shared" si="22"/>
        <v>1</v>
      </c>
      <c r="BU13" s="18">
        <f t="shared" si="23"/>
        <v>20</v>
      </c>
      <c r="BV13" s="6" t="s">
        <v>92</v>
      </c>
      <c r="BW13" s="6" t="s">
        <v>92</v>
      </c>
      <c r="BX13" s="6" t="s">
        <v>87</v>
      </c>
      <c r="BY13" s="6" t="s">
        <v>76</v>
      </c>
      <c r="BZ13" s="6" t="s">
        <v>87</v>
      </c>
      <c r="CA13" s="7"/>
      <c r="CB13" s="6" t="s">
        <v>168</v>
      </c>
      <c r="CC13" s="6" t="s">
        <v>74</v>
      </c>
      <c r="CD13" s="6" t="s">
        <v>151</v>
      </c>
      <c r="CE13" s="6" t="s">
        <v>74</v>
      </c>
      <c r="CF13" s="6" t="s">
        <v>134</v>
      </c>
      <c r="CG13" s="6" t="s">
        <v>98</v>
      </c>
      <c r="CH13" s="6" t="s">
        <v>89</v>
      </c>
      <c r="CI13" s="7"/>
      <c r="CJ13" s="7"/>
      <c r="CK13" s="7"/>
      <c r="CL13" s="7"/>
      <c r="CM13" s="7"/>
      <c r="CN13" s="7"/>
      <c r="CO13" s="7"/>
      <c r="CP13" s="7"/>
      <c r="CQ13" s="7"/>
      <c r="CR13" s="6" t="s">
        <v>69</v>
      </c>
      <c r="CS13" s="6" t="s">
        <v>72</v>
      </c>
      <c r="CT13" s="6" t="s">
        <v>99</v>
      </c>
      <c r="CU13" s="6" t="s">
        <v>100</v>
      </c>
      <c r="CV13" s="6" t="s">
        <v>100</v>
      </c>
      <c r="CW13" s="6" t="s">
        <v>98</v>
      </c>
      <c r="CX13" s="6" t="s">
        <v>93</v>
      </c>
      <c r="CY13" s="18">
        <f t="shared" si="24"/>
        <v>2</v>
      </c>
      <c r="CZ13" s="18">
        <f t="shared" si="25"/>
        <v>3</v>
      </c>
      <c r="DA13" s="18">
        <f t="shared" si="26"/>
        <v>1</v>
      </c>
      <c r="DB13" s="18">
        <f t="shared" si="27"/>
        <v>0</v>
      </c>
      <c r="DC13" s="18">
        <f t="shared" si="28"/>
        <v>0</v>
      </c>
      <c r="DD13" s="18">
        <f t="shared" si="29"/>
        <v>2</v>
      </c>
      <c r="DE13" s="18">
        <f t="shared" si="30"/>
        <v>8</v>
      </c>
      <c r="DF13" s="6" t="s">
        <v>77</v>
      </c>
      <c r="DG13" s="6" t="s">
        <v>77</v>
      </c>
      <c r="DH13" s="7"/>
      <c r="DI13" s="7"/>
      <c r="DJ13" s="7"/>
      <c r="DK13" s="7"/>
      <c r="DL13" s="7"/>
      <c r="DM13" s="7"/>
      <c r="DN13" s="7"/>
      <c r="DO13" s="7"/>
      <c r="DP13" s="7"/>
      <c r="DQ13" s="7"/>
      <c r="DR13" s="6" t="s">
        <v>89</v>
      </c>
      <c r="DS13" s="6" t="s">
        <v>105</v>
      </c>
      <c r="DT13" s="6" t="s">
        <v>76</v>
      </c>
      <c r="DU13" s="6" t="s">
        <v>76</v>
      </c>
      <c r="DV13" s="6" t="s">
        <v>98</v>
      </c>
      <c r="DW13" s="6" t="s">
        <v>76</v>
      </c>
      <c r="DX13" s="6" t="s">
        <v>77</v>
      </c>
      <c r="DY13" s="6" t="s">
        <v>77</v>
      </c>
      <c r="DZ13" s="6" t="s">
        <v>72</v>
      </c>
      <c r="EA13" s="6" t="s">
        <v>75</v>
      </c>
      <c r="EB13" s="6" t="s">
        <v>74</v>
      </c>
      <c r="EC13" s="6" t="s">
        <v>114</v>
      </c>
      <c r="ED13" s="6" t="s">
        <v>74</v>
      </c>
      <c r="EE13" s="6" t="s">
        <v>69</v>
      </c>
      <c r="EF13" s="6" t="s">
        <v>72</v>
      </c>
      <c r="EG13" s="6" t="s">
        <v>74</v>
      </c>
      <c r="EH13" s="6" t="s">
        <v>72</v>
      </c>
      <c r="EI13" s="6" t="s">
        <v>74</v>
      </c>
      <c r="EJ13" s="6" t="s">
        <v>74</v>
      </c>
      <c r="EK13" s="6" t="s">
        <v>72</v>
      </c>
      <c r="EL13" s="6" t="s">
        <v>74</v>
      </c>
      <c r="EM13" s="40">
        <f t="shared" si="31"/>
        <v>2</v>
      </c>
      <c r="EN13" s="40">
        <f t="shared" si="32"/>
        <v>1</v>
      </c>
      <c r="EO13" s="40">
        <f t="shared" si="33"/>
        <v>0</v>
      </c>
      <c r="EP13" s="40">
        <f t="shared" si="34"/>
        <v>2</v>
      </c>
      <c r="EQ13" s="40">
        <f t="shared" si="35"/>
        <v>0</v>
      </c>
      <c r="ER13" s="40">
        <f t="shared" si="36"/>
        <v>2</v>
      </c>
      <c r="ES13" s="40">
        <f t="shared" si="37"/>
        <v>2</v>
      </c>
      <c r="ET13" s="40">
        <f t="shared" si="38"/>
        <v>0</v>
      </c>
      <c r="EU13" s="40">
        <f t="shared" si="39"/>
        <v>2</v>
      </c>
      <c r="EV13" s="40">
        <f t="shared" si="40"/>
        <v>11</v>
      </c>
    </row>
    <row r="14" spans="1:152" ht="12.75" customHeight="1">
      <c r="A14" s="3"/>
      <c r="B14" s="3"/>
      <c r="C14" s="3"/>
      <c r="D14" s="3"/>
      <c r="E14" s="3"/>
      <c r="F14" s="3"/>
      <c r="G14" s="3"/>
      <c r="H14" s="3"/>
      <c r="I14" s="3"/>
      <c r="J14" s="4" t="s">
        <v>74</v>
      </c>
      <c r="K14" s="4" t="s">
        <v>114</v>
      </c>
      <c r="L14" s="6" t="s">
        <v>90</v>
      </c>
      <c r="M14" s="6" t="s">
        <v>91</v>
      </c>
      <c r="N14" s="6">
        <v>1</v>
      </c>
      <c r="O14" s="6" t="s">
        <v>123</v>
      </c>
      <c r="P14" s="6" t="s">
        <v>135</v>
      </c>
      <c r="Q14" s="6" t="s">
        <v>132</v>
      </c>
      <c r="R14" s="6" t="s">
        <v>79</v>
      </c>
      <c r="S14" s="6" t="s">
        <v>121</v>
      </c>
      <c r="T14" s="6" t="s">
        <v>121</v>
      </c>
      <c r="U14" s="6" t="s">
        <v>171</v>
      </c>
      <c r="V14" s="6" t="s">
        <v>133</v>
      </c>
      <c r="W14" s="6" t="s">
        <v>76</v>
      </c>
      <c r="X14" s="19">
        <f t="shared" si="1"/>
        <v>1</v>
      </c>
      <c r="Y14" s="6" t="s">
        <v>162</v>
      </c>
      <c r="Z14" s="18">
        <f t="shared" si="2"/>
        <v>1</v>
      </c>
      <c r="AA14" s="6" t="s">
        <v>127</v>
      </c>
      <c r="AB14" s="18">
        <f t="shared" si="3"/>
        <v>1</v>
      </c>
      <c r="AC14" s="6" t="s">
        <v>72</v>
      </c>
      <c r="AD14" s="6" t="s">
        <v>72</v>
      </c>
      <c r="AE14" s="6" t="s">
        <v>72</v>
      </c>
      <c r="AF14" s="6" t="s">
        <v>72</v>
      </c>
      <c r="AG14" s="6" t="s">
        <v>69</v>
      </c>
      <c r="AH14" s="6" t="s">
        <v>72</v>
      </c>
      <c r="AI14" s="18">
        <f t="shared" si="4"/>
        <v>0</v>
      </c>
      <c r="AJ14" s="18">
        <f t="shared" si="5"/>
        <v>0</v>
      </c>
      <c r="AK14" s="18">
        <f t="shared" si="6"/>
        <v>0</v>
      </c>
      <c r="AL14" s="18">
        <f t="shared" si="7"/>
        <v>0</v>
      </c>
      <c r="AM14" s="18">
        <f t="shared" si="8"/>
        <v>1</v>
      </c>
      <c r="AN14" s="18">
        <f t="shared" si="9"/>
        <v>0</v>
      </c>
      <c r="AO14" s="18">
        <f t="shared" si="10"/>
        <v>1</v>
      </c>
      <c r="AP14" s="6" t="s">
        <v>86</v>
      </c>
      <c r="AQ14" s="6" t="s">
        <v>120</v>
      </c>
      <c r="AR14" s="18">
        <f t="shared" si="11"/>
        <v>0</v>
      </c>
      <c r="AS14" s="18">
        <f t="shared" si="41"/>
        <v>1</v>
      </c>
      <c r="AT14" s="18">
        <f t="shared" si="12"/>
        <v>1</v>
      </c>
      <c r="AU14" s="6" t="s">
        <v>86</v>
      </c>
      <c r="AV14" s="6" t="s">
        <v>86</v>
      </c>
      <c r="AW14" s="6" t="s">
        <v>105</v>
      </c>
      <c r="AX14" s="6" t="s">
        <v>86</v>
      </c>
      <c r="AY14" s="6" t="s">
        <v>85</v>
      </c>
      <c r="AZ14" s="6" t="s">
        <v>89</v>
      </c>
      <c r="BA14" s="6" t="s">
        <v>98</v>
      </c>
      <c r="BB14" s="6" t="s">
        <v>98</v>
      </c>
      <c r="BC14" s="6" t="s">
        <v>98</v>
      </c>
      <c r="BD14" s="6" t="s">
        <v>98</v>
      </c>
      <c r="BE14" s="6" t="s">
        <v>99</v>
      </c>
      <c r="BF14" s="6" t="s">
        <v>99</v>
      </c>
      <c r="BG14" s="6" t="s">
        <v>100</v>
      </c>
      <c r="BH14" s="6" t="s">
        <v>98</v>
      </c>
      <c r="BI14" s="6" t="s">
        <v>99</v>
      </c>
      <c r="BJ14" s="6" t="s">
        <v>100</v>
      </c>
      <c r="BK14" s="18">
        <f t="shared" si="13"/>
        <v>3</v>
      </c>
      <c r="BL14" s="18">
        <f t="shared" si="14"/>
        <v>2</v>
      </c>
      <c r="BM14" s="18">
        <f t="shared" si="15"/>
        <v>2</v>
      </c>
      <c r="BN14" s="18">
        <f t="shared" si="16"/>
        <v>2</v>
      </c>
      <c r="BO14" s="18">
        <f t="shared" si="17"/>
        <v>1</v>
      </c>
      <c r="BP14" s="18">
        <f t="shared" si="18"/>
        <v>1</v>
      </c>
      <c r="BQ14" s="18">
        <f t="shared" si="19"/>
        <v>0</v>
      </c>
      <c r="BR14" s="18">
        <f t="shared" si="20"/>
        <v>2</v>
      </c>
      <c r="BS14" s="18">
        <f t="shared" si="21"/>
        <v>1</v>
      </c>
      <c r="BT14" s="18">
        <f t="shared" si="22"/>
        <v>0</v>
      </c>
      <c r="BU14" s="18">
        <f t="shared" si="23"/>
        <v>14</v>
      </c>
      <c r="BV14" s="6" t="s">
        <v>109</v>
      </c>
      <c r="BW14" s="6" t="s">
        <v>87</v>
      </c>
      <c r="BX14" s="6" t="s">
        <v>87</v>
      </c>
      <c r="BY14" s="6" t="s">
        <v>129</v>
      </c>
      <c r="BZ14" s="6" t="s">
        <v>128</v>
      </c>
      <c r="CA14" s="7"/>
      <c r="CB14" s="6"/>
      <c r="CC14" s="6" t="s">
        <v>169</v>
      </c>
      <c r="CD14" s="6" t="s">
        <v>170</v>
      </c>
      <c r="CE14" s="6" t="s">
        <v>362</v>
      </c>
      <c r="CF14" s="6" t="s">
        <v>134</v>
      </c>
      <c r="CG14" s="6" t="s">
        <v>98</v>
      </c>
      <c r="CH14" s="6" t="s">
        <v>98</v>
      </c>
      <c r="CI14" s="7"/>
      <c r="CJ14" s="7"/>
      <c r="CK14" s="7"/>
      <c r="CL14" s="7"/>
      <c r="CM14" s="7"/>
      <c r="CN14" s="7"/>
      <c r="CO14" s="7"/>
      <c r="CP14" s="7"/>
      <c r="CQ14" s="7"/>
      <c r="CR14" s="6" t="s">
        <v>69</v>
      </c>
      <c r="CS14" s="6" t="s">
        <v>72</v>
      </c>
      <c r="CT14" s="6" t="s">
        <v>89</v>
      </c>
      <c r="CU14" s="6" t="s">
        <v>98</v>
      </c>
      <c r="CV14" s="6" t="s">
        <v>100</v>
      </c>
      <c r="CW14" s="6" t="s">
        <v>98</v>
      </c>
      <c r="CX14" s="6">
        <v>1</v>
      </c>
      <c r="CY14" s="18">
        <f t="shared" si="24"/>
        <v>2</v>
      </c>
      <c r="CZ14" s="18">
        <f t="shared" si="25"/>
        <v>2</v>
      </c>
      <c r="DA14" s="18">
        <f t="shared" si="26"/>
        <v>3</v>
      </c>
      <c r="DB14" s="18">
        <f t="shared" si="27"/>
        <v>2</v>
      </c>
      <c r="DC14" s="18">
        <f t="shared" si="28"/>
        <v>0</v>
      </c>
      <c r="DD14" s="18">
        <f t="shared" si="29"/>
        <v>2</v>
      </c>
      <c r="DE14" s="18">
        <f t="shared" si="30"/>
        <v>11</v>
      </c>
      <c r="DF14" s="6" t="s">
        <v>76</v>
      </c>
      <c r="DG14" s="6" t="s">
        <v>76</v>
      </c>
      <c r="DH14" s="7"/>
      <c r="DI14" s="7"/>
      <c r="DJ14" s="7"/>
      <c r="DK14" s="7"/>
      <c r="DL14" s="7"/>
      <c r="DM14" s="7"/>
      <c r="DN14" s="7"/>
      <c r="DO14" s="7"/>
      <c r="DP14" s="7"/>
      <c r="DQ14" s="7"/>
      <c r="DR14" s="6" t="s">
        <v>89</v>
      </c>
      <c r="DS14" s="6" t="s">
        <v>85</v>
      </c>
      <c r="DT14" s="6" t="s">
        <v>76</v>
      </c>
      <c r="DU14" s="6" t="s">
        <v>77</v>
      </c>
      <c r="DV14" s="6" t="s">
        <v>98</v>
      </c>
      <c r="DW14" s="6" t="s">
        <v>77</v>
      </c>
      <c r="DX14" s="6" t="s">
        <v>77</v>
      </c>
      <c r="DY14" s="6" t="s">
        <v>77</v>
      </c>
      <c r="DZ14" s="6" t="s">
        <v>69</v>
      </c>
      <c r="EA14" s="6" t="s">
        <v>75</v>
      </c>
      <c r="EB14" s="6" t="s">
        <v>74</v>
      </c>
      <c r="EC14" s="6" t="s">
        <v>114</v>
      </c>
      <c r="ED14" s="6" t="s">
        <v>74</v>
      </c>
      <c r="EE14" s="6" t="s">
        <v>72</v>
      </c>
      <c r="EF14" s="6" t="s">
        <v>72</v>
      </c>
      <c r="EG14" s="6" t="s">
        <v>73</v>
      </c>
      <c r="EH14" s="6" t="s">
        <v>72</v>
      </c>
      <c r="EI14" s="6" t="s">
        <v>69</v>
      </c>
      <c r="EJ14" s="6" t="s">
        <v>74</v>
      </c>
      <c r="EK14" s="6" t="s">
        <v>74</v>
      </c>
      <c r="EL14" s="6" t="s">
        <v>72</v>
      </c>
      <c r="EM14" s="40">
        <f t="shared" si="31"/>
        <v>2</v>
      </c>
      <c r="EN14" s="40">
        <f t="shared" si="32"/>
        <v>0</v>
      </c>
      <c r="EO14" s="40">
        <f t="shared" si="33"/>
        <v>0</v>
      </c>
      <c r="EP14" s="40">
        <f t="shared" si="34"/>
        <v>-1</v>
      </c>
      <c r="EQ14" s="40">
        <f t="shared" si="35"/>
        <v>0</v>
      </c>
      <c r="ER14" s="40">
        <f t="shared" si="36"/>
        <v>1</v>
      </c>
      <c r="ES14" s="40">
        <f t="shared" si="37"/>
        <v>2</v>
      </c>
      <c r="ET14" s="40">
        <f t="shared" si="38"/>
        <v>2</v>
      </c>
      <c r="EU14" s="40">
        <f t="shared" si="39"/>
        <v>0</v>
      </c>
      <c r="EV14" s="40">
        <f t="shared" si="40"/>
        <v>6</v>
      </c>
    </row>
    <row r="15" spans="1:152" ht="12.75" customHeight="1">
      <c r="A15" s="3"/>
      <c r="B15" s="3"/>
      <c r="C15" s="3"/>
      <c r="D15" s="3"/>
      <c r="E15" s="3"/>
      <c r="F15" s="3"/>
      <c r="G15" s="3"/>
      <c r="H15" s="3"/>
      <c r="I15" s="3"/>
      <c r="J15" s="4" t="s">
        <v>69</v>
      </c>
      <c r="K15" s="4" t="s">
        <v>70</v>
      </c>
      <c r="L15" s="6" t="s">
        <v>107</v>
      </c>
      <c r="M15" s="6" t="s">
        <v>155</v>
      </c>
      <c r="N15" s="6" t="s">
        <v>93</v>
      </c>
      <c r="O15" s="6" t="s">
        <v>139</v>
      </c>
      <c r="P15" s="6" t="s">
        <v>135</v>
      </c>
      <c r="Q15" s="6" t="s">
        <v>172</v>
      </c>
      <c r="R15" s="6" t="s">
        <v>79</v>
      </c>
      <c r="S15" s="6" t="s">
        <v>80</v>
      </c>
      <c r="T15" s="6" t="s">
        <v>121</v>
      </c>
      <c r="U15" s="6" t="s">
        <v>173</v>
      </c>
      <c r="V15" s="6" t="s">
        <v>103</v>
      </c>
      <c r="W15" s="6" t="s">
        <v>76</v>
      </c>
      <c r="X15" s="19">
        <f t="shared" si="1"/>
        <v>2</v>
      </c>
      <c r="Y15" s="6" t="s">
        <v>83</v>
      </c>
      <c r="Z15" s="18">
        <f t="shared" si="2"/>
        <v>3</v>
      </c>
      <c r="AA15" s="6" t="s">
        <v>127</v>
      </c>
      <c r="AB15" s="18">
        <f t="shared" si="3"/>
        <v>1</v>
      </c>
      <c r="AC15" s="6" t="s">
        <v>72</v>
      </c>
      <c r="AD15" s="6" t="s">
        <v>74</v>
      </c>
      <c r="AE15" s="6" t="s">
        <v>69</v>
      </c>
      <c r="AF15" s="6" t="s">
        <v>72</v>
      </c>
      <c r="AG15" s="6" t="s">
        <v>72</v>
      </c>
      <c r="AH15" s="6" t="s">
        <v>72</v>
      </c>
      <c r="AI15" s="18">
        <f t="shared" si="4"/>
        <v>0</v>
      </c>
      <c r="AJ15" s="18">
        <f t="shared" si="5"/>
        <v>2</v>
      </c>
      <c r="AK15" s="18">
        <f t="shared" si="6"/>
        <v>1</v>
      </c>
      <c r="AL15" s="18">
        <f t="shared" si="7"/>
        <v>0</v>
      </c>
      <c r="AM15" s="18">
        <f t="shared" si="8"/>
        <v>0</v>
      </c>
      <c r="AN15" s="18">
        <f t="shared" si="9"/>
        <v>0</v>
      </c>
      <c r="AO15" s="18">
        <f t="shared" si="10"/>
        <v>3</v>
      </c>
      <c r="AP15" s="6" t="s">
        <v>86</v>
      </c>
      <c r="AQ15" s="6" t="s">
        <v>86</v>
      </c>
      <c r="AR15" s="18">
        <f t="shared" si="11"/>
        <v>0</v>
      </c>
      <c r="AS15" s="18">
        <f t="shared" si="41"/>
        <v>0</v>
      </c>
      <c r="AT15" s="18">
        <f t="shared" si="12"/>
        <v>0</v>
      </c>
      <c r="AU15" s="6" t="s">
        <v>105</v>
      </c>
      <c r="AV15" s="6" t="s">
        <v>86</v>
      </c>
      <c r="AW15" s="6" t="s">
        <v>86</v>
      </c>
      <c r="AX15" s="6" t="s">
        <v>86</v>
      </c>
      <c r="AY15" s="6" t="s">
        <v>120</v>
      </c>
      <c r="AZ15" s="6" t="s">
        <v>98</v>
      </c>
      <c r="BA15" s="6" t="s">
        <v>98</v>
      </c>
      <c r="BB15" s="6" t="s">
        <v>98</v>
      </c>
      <c r="BC15" s="6" t="s">
        <v>98</v>
      </c>
      <c r="BD15" s="6" t="s">
        <v>98</v>
      </c>
      <c r="BE15" s="6" t="s">
        <v>89</v>
      </c>
      <c r="BF15" s="6" t="s">
        <v>89</v>
      </c>
      <c r="BG15" s="6" t="s">
        <v>100</v>
      </c>
      <c r="BH15" s="6" t="s">
        <v>89</v>
      </c>
      <c r="BI15" s="6" t="s">
        <v>89</v>
      </c>
      <c r="BJ15" s="6" t="s">
        <v>98</v>
      </c>
      <c r="BK15" s="18">
        <f t="shared" si="13"/>
        <v>2</v>
      </c>
      <c r="BL15" s="18">
        <f t="shared" si="14"/>
        <v>2</v>
      </c>
      <c r="BM15" s="18">
        <f t="shared" si="15"/>
        <v>2</v>
      </c>
      <c r="BN15" s="18">
        <f t="shared" si="16"/>
        <v>2</v>
      </c>
      <c r="BO15" s="18">
        <f t="shared" si="17"/>
        <v>3</v>
      </c>
      <c r="BP15" s="18">
        <f t="shared" si="18"/>
        <v>3</v>
      </c>
      <c r="BQ15" s="18">
        <f t="shared" si="19"/>
        <v>0</v>
      </c>
      <c r="BR15" s="18">
        <f t="shared" si="20"/>
        <v>3</v>
      </c>
      <c r="BS15" s="18">
        <f t="shared" si="21"/>
        <v>3</v>
      </c>
      <c r="BT15" s="18">
        <f t="shared" si="22"/>
        <v>2</v>
      </c>
      <c r="BU15" s="18">
        <f t="shared" si="23"/>
        <v>22</v>
      </c>
      <c r="BV15" s="6" t="s">
        <v>87</v>
      </c>
      <c r="BW15" s="6" t="s">
        <v>87</v>
      </c>
      <c r="BX15" s="6" t="s">
        <v>87</v>
      </c>
      <c r="BY15" s="6" t="s">
        <v>129</v>
      </c>
      <c r="BZ15" s="6" t="s">
        <v>87</v>
      </c>
      <c r="CA15" s="7"/>
      <c r="CB15" s="6"/>
      <c r="CC15" s="6" t="s">
        <v>74</v>
      </c>
      <c r="CD15" s="6" t="s">
        <v>111</v>
      </c>
      <c r="CE15" s="6" t="s">
        <v>74</v>
      </c>
      <c r="CF15" s="6" t="s">
        <v>134</v>
      </c>
      <c r="CG15" s="6" t="s">
        <v>98</v>
      </c>
      <c r="CH15" s="6" t="s">
        <v>89</v>
      </c>
      <c r="CI15" s="7"/>
      <c r="CJ15" s="7"/>
      <c r="CK15" s="7"/>
      <c r="CL15" s="7"/>
      <c r="CM15" s="7"/>
      <c r="CN15" s="7"/>
      <c r="CO15" s="7"/>
      <c r="CP15" s="7"/>
      <c r="CQ15" s="7"/>
      <c r="CR15" s="6" t="s">
        <v>72</v>
      </c>
      <c r="CS15" s="6" t="s">
        <v>72</v>
      </c>
      <c r="CT15" s="6" t="s">
        <v>99</v>
      </c>
      <c r="CU15" s="6" t="s">
        <v>99</v>
      </c>
      <c r="CV15" s="6" t="s">
        <v>99</v>
      </c>
      <c r="CW15" s="6" t="s">
        <v>89</v>
      </c>
      <c r="CX15" s="6">
        <v>1</v>
      </c>
      <c r="CY15" s="18">
        <f t="shared" si="24"/>
        <v>2</v>
      </c>
      <c r="CZ15" s="18">
        <f t="shared" si="25"/>
        <v>3</v>
      </c>
      <c r="DA15" s="18">
        <f t="shared" si="26"/>
        <v>1</v>
      </c>
      <c r="DB15" s="18">
        <f t="shared" si="27"/>
        <v>1</v>
      </c>
      <c r="DC15" s="18">
        <f t="shared" si="28"/>
        <v>1</v>
      </c>
      <c r="DD15" s="18">
        <f t="shared" si="29"/>
        <v>3</v>
      </c>
      <c r="DE15" s="18">
        <f t="shared" si="30"/>
        <v>11</v>
      </c>
      <c r="DF15" s="6" t="s">
        <v>76</v>
      </c>
      <c r="DG15" s="6" t="s">
        <v>76</v>
      </c>
      <c r="DH15" s="7"/>
      <c r="DI15" s="7"/>
      <c r="DJ15" s="7"/>
      <c r="DK15" s="7"/>
      <c r="DL15" s="7"/>
      <c r="DM15" s="7"/>
      <c r="DN15" s="7"/>
      <c r="DO15" s="7"/>
      <c r="DP15" s="7"/>
      <c r="DQ15" s="7"/>
      <c r="DR15" s="6" t="s">
        <v>98</v>
      </c>
      <c r="DS15" s="6" t="s">
        <v>120</v>
      </c>
      <c r="DT15" s="6" t="s">
        <v>76</v>
      </c>
      <c r="DU15" s="6" t="s">
        <v>76</v>
      </c>
      <c r="DV15" s="6" t="s">
        <v>98</v>
      </c>
      <c r="DW15" s="6" t="s">
        <v>77</v>
      </c>
      <c r="DX15" s="6" t="s">
        <v>77</v>
      </c>
      <c r="DY15" s="6" t="s">
        <v>76</v>
      </c>
      <c r="DZ15" s="6" t="s">
        <v>74</v>
      </c>
      <c r="EA15" s="6" t="s">
        <v>75</v>
      </c>
      <c r="EB15" s="6" t="s">
        <v>69</v>
      </c>
      <c r="EC15" s="6" t="s">
        <v>70</v>
      </c>
      <c r="ED15" s="6" t="s">
        <v>72</v>
      </c>
      <c r="EE15" s="6" t="s">
        <v>72</v>
      </c>
      <c r="EF15" s="6" t="s">
        <v>72</v>
      </c>
      <c r="EG15" s="6" t="s">
        <v>72</v>
      </c>
      <c r="EH15" s="6" t="s">
        <v>72</v>
      </c>
      <c r="EI15" s="6" t="s">
        <v>74</v>
      </c>
      <c r="EJ15" s="6" t="s">
        <v>72</v>
      </c>
      <c r="EK15" s="6" t="s">
        <v>71</v>
      </c>
      <c r="EL15" s="6" t="s">
        <v>72</v>
      </c>
      <c r="EM15" s="40">
        <f t="shared" si="31"/>
        <v>0</v>
      </c>
      <c r="EN15" s="40">
        <f t="shared" si="32"/>
        <v>0</v>
      </c>
      <c r="EO15" s="40">
        <f t="shared" si="33"/>
        <v>0</v>
      </c>
      <c r="EP15" s="40">
        <f t="shared" si="34"/>
        <v>0</v>
      </c>
      <c r="EQ15" s="40">
        <f t="shared" si="35"/>
        <v>0</v>
      </c>
      <c r="ER15" s="40">
        <f t="shared" si="36"/>
        <v>2</v>
      </c>
      <c r="ES15" s="40">
        <f t="shared" si="37"/>
        <v>0</v>
      </c>
      <c r="ET15" s="40">
        <f t="shared" si="38"/>
        <v>3</v>
      </c>
      <c r="EU15" s="40">
        <f t="shared" si="39"/>
        <v>0</v>
      </c>
      <c r="EV15" s="40">
        <f t="shared" si="40"/>
        <v>5</v>
      </c>
    </row>
    <row r="16" spans="1:152" ht="12.75" customHeight="1">
      <c r="A16" s="3"/>
      <c r="B16" s="3"/>
      <c r="C16" s="3"/>
      <c r="D16" s="3"/>
      <c r="E16" s="3"/>
      <c r="F16" s="3"/>
      <c r="G16" s="3"/>
      <c r="H16" s="3"/>
      <c r="I16" s="3"/>
      <c r="J16" s="4" t="s">
        <v>69</v>
      </c>
      <c r="K16" s="4" t="s">
        <v>70</v>
      </c>
      <c r="L16" s="6" t="s">
        <v>90</v>
      </c>
      <c r="M16" s="6" t="s">
        <v>91</v>
      </c>
      <c r="N16" s="6">
        <v>1</v>
      </c>
      <c r="O16" s="6" t="s">
        <v>123</v>
      </c>
      <c r="P16" s="6" t="s">
        <v>123</v>
      </c>
      <c r="Q16" s="6" t="s">
        <v>174</v>
      </c>
      <c r="R16" s="6" t="s">
        <v>79</v>
      </c>
      <c r="S16" s="6" t="s">
        <v>80</v>
      </c>
      <c r="T16" s="6" t="s">
        <v>102</v>
      </c>
      <c r="U16" s="6" t="s">
        <v>176</v>
      </c>
      <c r="V16" s="6" t="s">
        <v>103</v>
      </c>
      <c r="W16" s="6" t="s">
        <v>76</v>
      </c>
      <c r="X16" s="19">
        <f t="shared" si="1"/>
        <v>2</v>
      </c>
      <c r="Y16" s="6" t="s">
        <v>104</v>
      </c>
      <c r="Z16" s="18">
        <f t="shared" si="2"/>
        <v>2</v>
      </c>
      <c r="AA16" s="6" t="s">
        <v>119</v>
      </c>
      <c r="AB16" s="18">
        <f t="shared" si="3"/>
        <v>0</v>
      </c>
      <c r="AC16" s="6" t="s">
        <v>72</v>
      </c>
      <c r="AD16" s="6" t="s">
        <v>72</v>
      </c>
      <c r="AE16" s="6" t="s">
        <v>72</v>
      </c>
      <c r="AF16" s="6" t="s">
        <v>72</v>
      </c>
      <c r="AG16" s="6" t="s">
        <v>69</v>
      </c>
      <c r="AH16" s="6" t="s">
        <v>72</v>
      </c>
      <c r="AI16" s="18">
        <f t="shared" si="4"/>
        <v>0</v>
      </c>
      <c r="AJ16" s="18">
        <f t="shared" si="5"/>
        <v>0</v>
      </c>
      <c r="AK16" s="18">
        <f t="shared" si="6"/>
        <v>0</v>
      </c>
      <c r="AL16" s="18">
        <f t="shared" si="7"/>
        <v>0</v>
      </c>
      <c r="AM16" s="18">
        <f t="shared" si="8"/>
        <v>1</v>
      </c>
      <c r="AN16" s="18">
        <f t="shared" si="9"/>
        <v>0</v>
      </c>
      <c r="AO16" s="18">
        <f t="shared" si="10"/>
        <v>1</v>
      </c>
      <c r="AP16" s="6" t="s">
        <v>85</v>
      </c>
      <c r="AQ16" s="6" t="s">
        <v>85</v>
      </c>
      <c r="AR16" s="18">
        <f t="shared" si="11"/>
        <v>2</v>
      </c>
      <c r="AS16" s="18">
        <f t="shared" si="41"/>
        <v>2</v>
      </c>
      <c r="AT16" s="18">
        <f t="shared" si="12"/>
        <v>4</v>
      </c>
      <c r="AU16" s="6" t="s">
        <v>120</v>
      </c>
      <c r="AV16" s="6" t="s">
        <v>120</v>
      </c>
      <c r="AW16" s="6" t="s">
        <v>105</v>
      </c>
      <c r="AX16" s="6" t="s">
        <v>85</v>
      </c>
      <c r="AY16" s="6" t="s">
        <v>86</v>
      </c>
      <c r="AZ16" s="6" t="s">
        <v>98</v>
      </c>
      <c r="BA16" s="6" t="s">
        <v>100</v>
      </c>
      <c r="BB16" s="6" t="s">
        <v>99</v>
      </c>
      <c r="BC16" s="6" t="s">
        <v>99</v>
      </c>
      <c r="BD16" s="6" t="s">
        <v>98</v>
      </c>
      <c r="BE16" s="6" t="s">
        <v>89</v>
      </c>
      <c r="BF16" s="6" t="s">
        <v>89</v>
      </c>
      <c r="BG16" s="6" t="s">
        <v>99</v>
      </c>
      <c r="BH16" s="6" t="s">
        <v>98</v>
      </c>
      <c r="BI16" s="6" t="s">
        <v>98</v>
      </c>
      <c r="BJ16" s="6" t="s">
        <v>98</v>
      </c>
      <c r="BK16" s="18">
        <f t="shared" si="13"/>
        <v>2</v>
      </c>
      <c r="BL16" s="18">
        <f t="shared" si="14"/>
        <v>0</v>
      </c>
      <c r="BM16" s="18">
        <f t="shared" si="15"/>
        <v>1</v>
      </c>
      <c r="BN16" s="18">
        <f t="shared" si="16"/>
        <v>2</v>
      </c>
      <c r="BO16" s="18">
        <f t="shared" si="17"/>
        <v>3</v>
      </c>
      <c r="BP16" s="18">
        <f t="shared" si="18"/>
        <v>3</v>
      </c>
      <c r="BQ16" s="18">
        <f t="shared" si="19"/>
        <v>1</v>
      </c>
      <c r="BR16" s="18">
        <f t="shared" si="20"/>
        <v>2</v>
      </c>
      <c r="BS16" s="18">
        <f t="shared" si="21"/>
        <v>2</v>
      </c>
      <c r="BT16" s="18">
        <f t="shared" si="22"/>
        <v>2</v>
      </c>
      <c r="BU16" s="18">
        <f t="shared" si="23"/>
        <v>18</v>
      </c>
      <c r="BV16" s="6" t="s">
        <v>92</v>
      </c>
      <c r="BW16" s="6" t="s">
        <v>92</v>
      </c>
      <c r="BX16" s="6" t="s">
        <v>87</v>
      </c>
      <c r="BY16" s="6" t="s">
        <v>76</v>
      </c>
      <c r="BZ16" s="6" t="s">
        <v>87</v>
      </c>
      <c r="CA16" s="7"/>
      <c r="CB16" s="6" t="s">
        <v>177</v>
      </c>
      <c r="CC16" s="6" t="s">
        <v>74</v>
      </c>
      <c r="CD16" s="6" t="s">
        <v>175</v>
      </c>
      <c r="CE16" s="6" t="s">
        <v>74</v>
      </c>
      <c r="CF16" s="6" t="s">
        <v>88</v>
      </c>
      <c r="CG16" s="6" t="s">
        <v>89</v>
      </c>
      <c r="CH16" s="6" t="s">
        <v>98</v>
      </c>
      <c r="CI16" s="7"/>
      <c r="CJ16" s="7"/>
      <c r="CK16" s="7"/>
      <c r="CL16" s="7"/>
      <c r="CM16" s="7"/>
      <c r="CN16" s="7"/>
      <c r="CO16" s="7"/>
      <c r="CP16" s="7"/>
      <c r="CQ16" s="7"/>
      <c r="CR16" s="6" t="s">
        <v>69</v>
      </c>
      <c r="CS16" s="6" t="s">
        <v>72</v>
      </c>
      <c r="CT16" s="6" t="s">
        <v>99</v>
      </c>
      <c r="CU16" s="6" t="s">
        <v>98</v>
      </c>
      <c r="CV16" s="6" t="s">
        <v>100</v>
      </c>
      <c r="CW16" s="6" t="s">
        <v>98</v>
      </c>
      <c r="CX16" s="6">
        <v>1</v>
      </c>
      <c r="CY16" s="18">
        <f t="shared" si="24"/>
        <v>3</v>
      </c>
      <c r="CZ16" s="18">
        <f t="shared" si="25"/>
        <v>2</v>
      </c>
      <c r="DA16" s="18">
        <f t="shared" si="26"/>
        <v>1</v>
      </c>
      <c r="DB16" s="18">
        <f t="shared" si="27"/>
        <v>2</v>
      </c>
      <c r="DC16" s="18">
        <f t="shared" si="28"/>
        <v>0</v>
      </c>
      <c r="DD16" s="18">
        <f t="shared" si="29"/>
        <v>2</v>
      </c>
      <c r="DE16" s="18">
        <f t="shared" si="30"/>
        <v>10</v>
      </c>
      <c r="DF16" s="6" t="s">
        <v>76</v>
      </c>
      <c r="DG16" s="6" t="s">
        <v>77</v>
      </c>
      <c r="DH16" s="7"/>
      <c r="DI16" s="7"/>
      <c r="DJ16" s="7"/>
      <c r="DK16" s="7"/>
      <c r="DL16" s="7"/>
      <c r="DM16" s="7"/>
      <c r="DN16" s="7"/>
      <c r="DO16" s="7"/>
      <c r="DP16" s="7"/>
      <c r="DQ16" s="7"/>
      <c r="DR16" s="6" t="s">
        <v>98</v>
      </c>
      <c r="DS16" s="6" t="s">
        <v>86</v>
      </c>
      <c r="DT16" s="6" t="s">
        <v>77</v>
      </c>
      <c r="DU16" s="6" t="s">
        <v>77</v>
      </c>
      <c r="DV16" s="6" t="s">
        <v>100</v>
      </c>
      <c r="DW16" s="6" t="s">
        <v>77</v>
      </c>
      <c r="DX16" s="6" t="s">
        <v>77</v>
      </c>
      <c r="DY16" s="6" t="s">
        <v>76</v>
      </c>
      <c r="DZ16" s="6" t="s">
        <v>71</v>
      </c>
      <c r="EA16" s="6" t="s">
        <v>115</v>
      </c>
      <c r="EB16" s="6" t="s">
        <v>69</v>
      </c>
      <c r="EC16" s="6" t="s">
        <v>70</v>
      </c>
      <c r="ED16" s="6" t="s">
        <v>69</v>
      </c>
      <c r="EE16" s="6" t="s">
        <v>74</v>
      </c>
      <c r="EF16" s="6" t="s">
        <v>74</v>
      </c>
      <c r="EG16" s="6" t="s">
        <v>69</v>
      </c>
      <c r="EH16" s="6" t="s">
        <v>73</v>
      </c>
      <c r="EI16" s="6" t="s">
        <v>74</v>
      </c>
      <c r="EJ16" s="6" t="s">
        <v>72</v>
      </c>
      <c r="EK16" s="6" t="s">
        <v>74</v>
      </c>
      <c r="EL16" s="6" t="s">
        <v>72</v>
      </c>
      <c r="EM16" s="40">
        <f t="shared" si="31"/>
        <v>1</v>
      </c>
      <c r="EN16" s="40">
        <f t="shared" si="32"/>
        <v>2</v>
      </c>
      <c r="EO16" s="40">
        <f t="shared" si="33"/>
        <v>2</v>
      </c>
      <c r="EP16" s="40">
        <f t="shared" si="34"/>
        <v>1</v>
      </c>
      <c r="EQ16" s="40">
        <f t="shared" si="35"/>
        <v>-1</v>
      </c>
      <c r="ER16" s="40">
        <f t="shared" si="36"/>
        <v>2</v>
      </c>
      <c r="ES16" s="40">
        <f t="shared" si="37"/>
        <v>0</v>
      </c>
      <c r="ET16" s="40">
        <f t="shared" si="38"/>
        <v>2</v>
      </c>
      <c r="EU16" s="40">
        <f t="shared" si="39"/>
        <v>0</v>
      </c>
      <c r="EV16" s="40">
        <f t="shared" si="40"/>
        <v>9</v>
      </c>
    </row>
    <row r="17" spans="1:152" ht="12.75" customHeight="1">
      <c r="A17" s="3"/>
      <c r="B17" s="3"/>
      <c r="C17" s="3"/>
      <c r="D17" s="3"/>
      <c r="E17" s="3"/>
      <c r="F17" s="3"/>
      <c r="G17" s="3"/>
      <c r="H17" s="3"/>
      <c r="I17" s="3"/>
      <c r="J17" s="4" t="s">
        <v>71</v>
      </c>
      <c r="K17" s="4" t="s">
        <v>114</v>
      </c>
      <c r="L17" s="6" t="s">
        <v>107</v>
      </c>
      <c r="M17" s="6" t="s">
        <v>108</v>
      </c>
      <c r="N17" s="6">
        <v>1</v>
      </c>
      <c r="O17" s="6" t="s">
        <v>110</v>
      </c>
      <c r="P17" s="6" t="s">
        <v>135</v>
      </c>
      <c r="Q17" s="6" t="s">
        <v>178</v>
      </c>
      <c r="R17" s="6" t="s">
        <v>137</v>
      </c>
      <c r="S17" s="6" t="s">
        <v>80</v>
      </c>
      <c r="T17" s="6" t="s">
        <v>118</v>
      </c>
      <c r="U17" s="6" t="s">
        <v>146</v>
      </c>
      <c r="V17" s="6" t="s">
        <v>133</v>
      </c>
      <c r="W17" s="6" t="s">
        <v>77</v>
      </c>
      <c r="X17" s="19">
        <f t="shared" si="1"/>
        <v>1</v>
      </c>
      <c r="Y17" s="6" t="s">
        <v>143</v>
      </c>
      <c r="Z17" s="18">
        <f t="shared" si="2"/>
        <v>0</v>
      </c>
      <c r="AA17" s="6" t="s">
        <v>119</v>
      </c>
      <c r="AB17" s="18">
        <f t="shared" si="3"/>
        <v>0</v>
      </c>
      <c r="AC17" s="6" t="s">
        <v>72</v>
      </c>
      <c r="AD17" s="6" t="s">
        <v>72</v>
      </c>
      <c r="AE17" s="6" t="s">
        <v>72</v>
      </c>
      <c r="AF17" s="6" t="s">
        <v>72</v>
      </c>
      <c r="AG17" s="6" t="s">
        <v>71</v>
      </c>
      <c r="AH17" s="6" t="s">
        <v>72</v>
      </c>
      <c r="AI17" s="18">
        <f t="shared" si="4"/>
        <v>0</v>
      </c>
      <c r="AJ17" s="18">
        <f t="shared" si="5"/>
        <v>0</v>
      </c>
      <c r="AK17" s="18">
        <f t="shared" si="6"/>
        <v>0</v>
      </c>
      <c r="AL17" s="18">
        <f t="shared" si="7"/>
        <v>0</v>
      </c>
      <c r="AM17" s="18">
        <f t="shared" si="8"/>
        <v>3</v>
      </c>
      <c r="AN17" s="18">
        <f t="shared" si="9"/>
        <v>0</v>
      </c>
      <c r="AO17" s="18">
        <f t="shared" si="10"/>
        <v>3</v>
      </c>
      <c r="AP17" s="6" t="s">
        <v>85</v>
      </c>
      <c r="AQ17" s="6" t="s">
        <v>85</v>
      </c>
      <c r="AR17" s="18">
        <f t="shared" si="11"/>
        <v>2</v>
      </c>
      <c r="AS17" s="18">
        <f t="shared" si="41"/>
        <v>2</v>
      </c>
      <c r="AT17" s="18">
        <f t="shared" si="12"/>
        <v>4</v>
      </c>
      <c r="AU17" s="6" t="s">
        <v>86</v>
      </c>
      <c r="AV17" s="6" t="s">
        <v>86</v>
      </c>
      <c r="AW17" s="6" t="s">
        <v>86</v>
      </c>
      <c r="AX17" s="6" t="s">
        <v>120</v>
      </c>
      <c r="AY17" s="6" t="s">
        <v>86</v>
      </c>
      <c r="AZ17" s="6" t="s">
        <v>89</v>
      </c>
      <c r="BA17" s="6" t="s">
        <v>89</v>
      </c>
      <c r="BB17" s="6" t="s">
        <v>98</v>
      </c>
      <c r="BC17" s="6" t="s">
        <v>98</v>
      </c>
      <c r="BD17" s="6" t="s">
        <v>98</v>
      </c>
      <c r="BE17" s="6" t="s">
        <v>98</v>
      </c>
      <c r="BF17" s="6" t="s">
        <v>98</v>
      </c>
      <c r="BG17" s="6" t="s">
        <v>100</v>
      </c>
      <c r="BH17" s="6" t="s">
        <v>89</v>
      </c>
      <c r="BI17" s="6" t="s">
        <v>99</v>
      </c>
      <c r="BJ17" s="6" t="s">
        <v>100</v>
      </c>
      <c r="BK17" s="18">
        <f t="shared" si="13"/>
        <v>3</v>
      </c>
      <c r="BL17" s="18">
        <f t="shared" si="14"/>
        <v>3</v>
      </c>
      <c r="BM17" s="18">
        <f t="shared" si="15"/>
        <v>2</v>
      </c>
      <c r="BN17" s="18">
        <f t="shared" si="16"/>
        <v>2</v>
      </c>
      <c r="BO17" s="18">
        <f t="shared" si="17"/>
        <v>2</v>
      </c>
      <c r="BP17" s="18">
        <f t="shared" si="18"/>
        <v>2</v>
      </c>
      <c r="BQ17" s="18">
        <f t="shared" si="19"/>
        <v>0</v>
      </c>
      <c r="BR17" s="18">
        <f t="shared" si="20"/>
        <v>3</v>
      </c>
      <c r="BS17" s="18">
        <f t="shared" si="21"/>
        <v>1</v>
      </c>
      <c r="BT17" s="18">
        <f t="shared" si="22"/>
        <v>0</v>
      </c>
      <c r="BU17" s="18">
        <f t="shared" si="23"/>
        <v>18</v>
      </c>
      <c r="BV17" s="6" t="s">
        <v>109</v>
      </c>
      <c r="BW17" s="6" t="s">
        <v>128</v>
      </c>
      <c r="BX17" s="6" t="s">
        <v>92</v>
      </c>
      <c r="BY17" s="6" t="s">
        <v>76</v>
      </c>
      <c r="BZ17" s="6" t="s">
        <v>87</v>
      </c>
      <c r="CA17" s="7"/>
      <c r="CB17" s="6" t="s">
        <v>179</v>
      </c>
      <c r="CC17" s="6" t="s">
        <v>74</v>
      </c>
      <c r="CD17" s="6" t="s">
        <v>145</v>
      </c>
      <c r="CE17" s="6" t="s">
        <v>74</v>
      </c>
      <c r="CF17" s="6" t="s">
        <v>144</v>
      </c>
      <c r="CG17" s="6" t="s">
        <v>98</v>
      </c>
      <c r="CH17" s="6" t="s">
        <v>89</v>
      </c>
      <c r="CI17" s="7"/>
      <c r="CJ17" s="7"/>
      <c r="CK17" s="7"/>
      <c r="CL17" s="7"/>
      <c r="CM17" s="7"/>
      <c r="CN17" s="7"/>
      <c r="CO17" s="7"/>
      <c r="CP17" s="7"/>
      <c r="CQ17" s="7"/>
      <c r="CR17" s="6" t="s">
        <v>71</v>
      </c>
      <c r="CS17" s="6" t="s">
        <v>72</v>
      </c>
      <c r="CT17" s="6" t="s">
        <v>98</v>
      </c>
      <c r="CU17" s="6" t="s">
        <v>98</v>
      </c>
      <c r="CV17" s="6" t="s">
        <v>99</v>
      </c>
      <c r="CW17" s="6" t="s">
        <v>98</v>
      </c>
      <c r="CX17" s="6" t="s">
        <v>93</v>
      </c>
      <c r="CY17" s="18">
        <f t="shared" si="24"/>
        <v>2</v>
      </c>
      <c r="CZ17" s="18">
        <f t="shared" si="25"/>
        <v>3</v>
      </c>
      <c r="DA17" s="18">
        <f t="shared" si="26"/>
        <v>2</v>
      </c>
      <c r="DB17" s="18">
        <f t="shared" si="27"/>
        <v>2</v>
      </c>
      <c r="DC17" s="18">
        <f t="shared" si="28"/>
        <v>1</v>
      </c>
      <c r="DD17" s="18">
        <f t="shared" si="29"/>
        <v>2</v>
      </c>
      <c r="DE17" s="18">
        <f t="shared" si="30"/>
        <v>12</v>
      </c>
      <c r="DF17" s="6" t="s">
        <v>76</v>
      </c>
      <c r="DG17" s="6" t="s">
        <v>77</v>
      </c>
      <c r="DH17" s="7"/>
      <c r="DI17" s="7"/>
      <c r="DJ17" s="7"/>
      <c r="DK17" s="7"/>
      <c r="DL17" s="7"/>
      <c r="DM17" s="7"/>
      <c r="DN17" s="7"/>
      <c r="DO17" s="7"/>
      <c r="DP17" s="7"/>
      <c r="DQ17" s="7"/>
      <c r="DR17" s="6" t="s">
        <v>89</v>
      </c>
      <c r="DS17" s="6" t="s">
        <v>86</v>
      </c>
      <c r="DT17" s="6" t="s">
        <v>76</v>
      </c>
      <c r="DU17" s="6" t="s">
        <v>77</v>
      </c>
      <c r="DV17" s="6" t="s">
        <v>89</v>
      </c>
      <c r="DW17" s="6" t="s">
        <v>76</v>
      </c>
      <c r="DX17" s="6" t="s">
        <v>77</v>
      </c>
      <c r="DY17" s="6" t="s">
        <v>77</v>
      </c>
      <c r="DZ17" s="6" t="s">
        <v>69</v>
      </c>
      <c r="EA17" s="6" t="s">
        <v>160</v>
      </c>
      <c r="EB17" s="6" t="s">
        <v>71</v>
      </c>
      <c r="EC17" s="6" t="s">
        <v>114</v>
      </c>
      <c r="ED17" s="6" t="s">
        <v>74</v>
      </c>
      <c r="EE17" s="6" t="s">
        <v>74</v>
      </c>
      <c r="EF17" s="6" t="s">
        <v>72</v>
      </c>
      <c r="EG17" s="6" t="s">
        <v>69</v>
      </c>
      <c r="EH17" s="6" t="s">
        <v>73</v>
      </c>
      <c r="EI17" s="6" t="s">
        <v>71</v>
      </c>
      <c r="EJ17" s="6" t="s">
        <v>72</v>
      </c>
      <c r="EK17" s="6" t="s">
        <v>69</v>
      </c>
      <c r="EL17" s="6" t="s">
        <v>69</v>
      </c>
      <c r="EM17" s="40">
        <f t="shared" si="31"/>
        <v>2</v>
      </c>
      <c r="EN17" s="40">
        <f t="shared" si="32"/>
        <v>2</v>
      </c>
      <c r="EO17" s="40">
        <f t="shared" si="33"/>
        <v>0</v>
      </c>
      <c r="EP17" s="40">
        <f t="shared" si="34"/>
        <v>1</v>
      </c>
      <c r="EQ17" s="40">
        <f t="shared" si="35"/>
        <v>-1</v>
      </c>
      <c r="ER17" s="40">
        <f t="shared" si="36"/>
        <v>3</v>
      </c>
      <c r="ES17" s="40">
        <f t="shared" si="37"/>
        <v>0</v>
      </c>
      <c r="ET17" s="40">
        <f t="shared" si="38"/>
        <v>1</v>
      </c>
      <c r="EU17" s="40">
        <f t="shared" si="39"/>
        <v>1</v>
      </c>
      <c r="EV17" s="40">
        <f t="shared" si="40"/>
        <v>9</v>
      </c>
    </row>
    <row r="18" spans="1:152" ht="12.75" customHeight="1">
      <c r="A18" s="3"/>
      <c r="B18" s="3"/>
      <c r="C18" s="3"/>
      <c r="D18" s="3"/>
      <c r="E18" s="3"/>
      <c r="F18" s="3"/>
      <c r="G18" s="3"/>
      <c r="H18" s="3"/>
      <c r="I18" s="3"/>
      <c r="J18" s="4" t="s">
        <v>74</v>
      </c>
      <c r="K18" s="4" t="s">
        <v>70</v>
      </c>
      <c r="L18" s="6" t="s">
        <v>107</v>
      </c>
      <c r="M18" s="6" t="s">
        <v>91</v>
      </c>
      <c r="N18" s="6" t="s">
        <v>93</v>
      </c>
      <c r="O18" s="6" t="s">
        <v>123</v>
      </c>
      <c r="P18" s="6" t="s">
        <v>135</v>
      </c>
      <c r="Q18" s="6" t="s">
        <v>132</v>
      </c>
      <c r="R18" s="6" t="s">
        <v>79</v>
      </c>
      <c r="S18" s="6" t="s">
        <v>80</v>
      </c>
      <c r="T18" s="6" t="s">
        <v>81</v>
      </c>
      <c r="U18" s="6" t="s">
        <v>165</v>
      </c>
      <c r="V18" s="6" t="s">
        <v>103</v>
      </c>
      <c r="W18" s="6" t="s">
        <v>77</v>
      </c>
      <c r="X18" s="19">
        <f t="shared" si="1"/>
        <v>2</v>
      </c>
      <c r="Y18" s="6" t="s">
        <v>104</v>
      </c>
      <c r="Z18" s="18">
        <f t="shared" si="2"/>
        <v>2</v>
      </c>
      <c r="AA18" s="6" t="s">
        <v>154</v>
      </c>
      <c r="AB18" s="18">
        <f t="shared" si="3"/>
        <v>2</v>
      </c>
      <c r="AC18" s="6" t="s">
        <v>72</v>
      </c>
      <c r="AD18" s="6" t="s">
        <v>72</v>
      </c>
      <c r="AE18" s="6" t="s">
        <v>72</v>
      </c>
      <c r="AF18" s="6" t="s">
        <v>72</v>
      </c>
      <c r="AG18" s="6" t="s">
        <v>74</v>
      </c>
      <c r="AH18" s="6" t="s">
        <v>69</v>
      </c>
      <c r="AI18" s="18">
        <f t="shared" si="4"/>
        <v>0</v>
      </c>
      <c r="AJ18" s="18">
        <f t="shared" si="5"/>
        <v>0</v>
      </c>
      <c r="AK18" s="18">
        <f t="shared" si="6"/>
        <v>0</v>
      </c>
      <c r="AL18" s="18">
        <f t="shared" si="7"/>
        <v>0</v>
      </c>
      <c r="AM18" s="18">
        <f t="shared" si="8"/>
        <v>2</v>
      </c>
      <c r="AN18" s="18">
        <f t="shared" si="9"/>
        <v>1</v>
      </c>
      <c r="AO18" s="18">
        <f t="shared" si="10"/>
        <v>3</v>
      </c>
      <c r="AP18" s="6" t="s">
        <v>85</v>
      </c>
      <c r="AQ18" s="6" t="s">
        <v>105</v>
      </c>
      <c r="AR18" s="18">
        <f t="shared" si="11"/>
        <v>2</v>
      </c>
      <c r="AS18" s="18">
        <f t="shared" si="41"/>
        <v>3</v>
      </c>
      <c r="AT18" s="18">
        <f t="shared" si="12"/>
        <v>5</v>
      </c>
      <c r="AU18" s="6" t="s">
        <v>86</v>
      </c>
      <c r="AV18" s="6" t="s">
        <v>86</v>
      </c>
      <c r="AW18" s="6" t="s">
        <v>86</v>
      </c>
      <c r="AX18" s="6" t="s">
        <v>105</v>
      </c>
      <c r="AY18" s="6" t="s">
        <v>120</v>
      </c>
      <c r="AZ18" s="6" t="s">
        <v>89</v>
      </c>
      <c r="BA18" s="6" t="s">
        <v>99</v>
      </c>
      <c r="BB18" s="6" t="s">
        <v>98</v>
      </c>
      <c r="BC18" s="6" t="s">
        <v>98</v>
      </c>
      <c r="BD18" s="6" t="s">
        <v>98</v>
      </c>
      <c r="BE18" s="6" t="s">
        <v>89</v>
      </c>
      <c r="BF18" s="6" t="s">
        <v>89</v>
      </c>
      <c r="BG18" s="6" t="s">
        <v>99</v>
      </c>
      <c r="BH18" s="6" t="s">
        <v>98</v>
      </c>
      <c r="BI18" s="6" t="s">
        <v>99</v>
      </c>
      <c r="BJ18" s="6" t="s">
        <v>99</v>
      </c>
      <c r="BK18" s="18">
        <f t="shared" si="13"/>
        <v>3</v>
      </c>
      <c r="BL18" s="18">
        <f t="shared" si="14"/>
        <v>1</v>
      </c>
      <c r="BM18" s="18">
        <f t="shared" si="15"/>
        <v>2</v>
      </c>
      <c r="BN18" s="18">
        <f t="shared" si="16"/>
        <v>2</v>
      </c>
      <c r="BO18" s="18">
        <f t="shared" si="17"/>
        <v>3</v>
      </c>
      <c r="BP18" s="18">
        <f t="shared" si="18"/>
        <v>3</v>
      </c>
      <c r="BQ18" s="18">
        <f t="shared" si="19"/>
        <v>1</v>
      </c>
      <c r="BR18" s="18">
        <f t="shared" si="20"/>
        <v>2</v>
      </c>
      <c r="BS18" s="18">
        <f t="shared" si="21"/>
        <v>1</v>
      </c>
      <c r="BT18" s="18">
        <f t="shared" si="22"/>
        <v>1</v>
      </c>
      <c r="BU18" s="18">
        <f t="shared" si="23"/>
        <v>19</v>
      </c>
      <c r="BV18" s="6" t="s">
        <v>128</v>
      </c>
      <c r="BW18" s="6" t="s">
        <v>128</v>
      </c>
      <c r="BX18" s="6" t="s">
        <v>87</v>
      </c>
      <c r="BY18" s="6" t="s">
        <v>76</v>
      </c>
      <c r="BZ18" s="6" t="s">
        <v>128</v>
      </c>
      <c r="CA18" s="7"/>
      <c r="CB18" s="6" t="s">
        <v>180</v>
      </c>
      <c r="CC18" s="6" t="s">
        <v>74</v>
      </c>
      <c r="CD18" s="6" t="s">
        <v>111</v>
      </c>
      <c r="CE18" s="6" t="s">
        <v>74</v>
      </c>
      <c r="CF18" s="6" t="s">
        <v>88</v>
      </c>
      <c r="CG18" s="6" t="s">
        <v>89</v>
      </c>
      <c r="CH18" s="6" t="s">
        <v>89</v>
      </c>
      <c r="CI18" s="7"/>
      <c r="CJ18" s="7"/>
      <c r="CK18" s="7"/>
      <c r="CL18" s="7"/>
      <c r="CM18" s="7"/>
      <c r="CN18" s="7"/>
      <c r="CO18" s="7"/>
      <c r="CP18" s="7"/>
      <c r="CQ18" s="7"/>
      <c r="CR18" s="6" t="s">
        <v>74</v>
      </c>
      <c r="CS18" s="6" t="s">
        <v>69</v>
      </c>
      <c r="CT18" s="6" t="s">
        <v>99</v>
      </c>
      <c r="CU18" s="6" t="s">
        <v>99</v>
      </c>
      <c r="CV18" s="6" t="s">
        <v>99</v>
      </c>
      <c r="CW18" s="6" t="s">
        <v>98</v>
      </c>
      <c r="CX18" s="6">
        <v>1</v>
      </c>
      <c r="CY18" s="18">
        <f t="shared" si="24"/>
        <v>3</v>
      </c>
      <c r="CZ18" s="18">
        <f t="shared" si="25"/>
        <v>3</v>
      </c>
      <c r="DA18" s="18">
        <f t="shared" si="26"/>
        <v>1</v>
      </c>
      <c r="DB18" s="18">
        <f t="shared" si="27"/>
        <v>1</v>
      </c>
      <c r="DC18" s="18">
        <f t="shared" si="28"/>
        <v>1</v>
      </c>
      <c r="DD18" s="18">
        <f t="shared" si="29"/>
        <v>2</v>
      </c>
      <c r="DE18" s="18">
        <f t="shared" si="30"/>
        <v>11</v>
      </c>
      <c r="DF18" s="6" t="s">
        <v>76</v>
      </c>
      <c r="DG18" s="6" t="s">
        <v>76</v>
      </c>
      <c r="DH18" s="7"/>
      <c r="DI18" s="7"/>
      <c r="DJ18" s="7"/>
      <c r="DK18" s="7"/>
      <c r="DL18" s="7"/>
      <c r="DM18" s="7"/>
      <c r="DN18" s="7"/>
      <c r="DO18" s="7"/>
      <c r="DP18" s="7"/>
      <c r="DQ18" s="7"/>
      <c r="DR18" s="6" t="s">
        <v>89</v>
      </c>
      <c r="DS18" s="6" t="s">
        <v>120</v>
      </c>
      <c r="DT18" s="6" t="s">
        <v>77</v>
      </c>
      <c r="DU18" s="6" t="s">
        <v>77</v>
      </c>
      <c r="DV18" s="6" t="s">
        <v>99</v>
      </c>
      <c r="DW18" s="6" t="s">
        <v>76</v>
      </c>
      <c r="DX18" s="6" t="s">
        <v>77</v>
      </c>
      <c r="DY18" s="6" t="s">
        <v>76</v>
      </c>
      <c r="DZ18" s="6" t="s">
        <v>71</v>
      </c>
      <c r="EA18" s="6" t="s">
        <v>115</v>
      </c>
      <c r="EB18" s="6" t="s">
        <v>74</v>
      </c>
      <c r="EC18" s="6" t="s">
        <v>70</v>
      </c>
      <c r="ED18" s="6" t="s">
        <v>69</v>
      </c>
      <c r="EE18" s="6" t="s">
        <v>74</v>
      </c>
      <c r="EF18" s="6" t="s">
        <v>72</v>
      </c>
      <c r="EG18" s="6" t="s">
        <v>69</v>
      </c>
      <c r="EH18" s="6" t="s">
        <v>72</v>
      </c>
      <c r="EI18" s="6" t="s">
        <v>74</v>
      </c>
      <c r="EJ18" s="6" t="s">
        <v>69</v>
      </c>
      <c r="EK18" s="6" t="s">
        <v>69</v>
      </c>
      <c r="EL18" s="6" t="s">
        <v>72</v>
      </c>
      <c r="EM18" s="40">
        <f t="shared" si="31"/>
        <v>1</v>
      </c>
      <c r="EN18" s="40">
        <f t="shared" si="32"/>
        <v>2</v>
      </c>
      <c r="EO18" s="40">
        <f t="shared" si="33"/>
        <v>0</v>
      </c>
      <c r="EP18" s="40">
        <f t="shared" si="34"/>
        <v>1</v>
      </c>
      <c r="EQ18" s="40">
        <f t="shared" si="35"/>
        <v>0</v>
      </c>
      <c r="ER18" s="40">
        <f t="shared" si="36"/>
        <v>2</v>
      </c>
      <c r="ES18" s="40">
        <f t="shared" si="37"/>
        <v>1</v>
      </c>
      <c r="ET18" s="40">
        <f t="shared" si="38"/>
        <v>1</v>
      </c>
      <c r="EU18" s="40">
        <f t="shared" si="39"/>
        <v>0</v>
      </c>
      <c r="EV18" s="40">
        <f t="shared" si="40"/>
        <v>8</v>
      </c>
    </row>
    <row r="19" spans="1:152" ht="12.75" customHeight="1">
      <c r="A19" s="3"/>
      <c r="B19" s="3"/>
      <c r="C19" s="3"/>
      <c r="D19" s="3"/>
      <c r="E19" s="3"/>
      <c r="F19" s="3"/>
      <c r="G19" s="3"/>
      <c r="H19" s="3"/>
      <c r="I19" s="3"/>
      <c r="J19" s="4" t="s">
        <v>72</v>
      </c>
      <c r="K19" s="4" t="s">
        <v>114</v>
      </c>
      <c r="L19" s="6" t="s">
        <v>90</v>
      </c>
      <c r="M19" s="6" t="s">
        <v>91</v>
      </c>
      <c r="N19" s="6">
        <v>1</v>
      </c>
      <c r="O19" s="6" t="s">
        <v>135</v>
      </c>
      <c r="P19" s="6" t="s">
        <v>110</v>
      </c>
      <c r="Q19" s="6" t="s">
        <v>181</v>
      </c>
      <c r="R19" s="6" t="s">
        <v>137</v>
      </c>
      <c r="S19" s="6" t="s">
        <v>182</v>
      </c>
      <c r="T19" s="6" t="s">
        <v>138</v>
      </c>
      <c r="U19" s="6"/>
      <c r="V19" s="6" t="s">
        <v>103</v>
      </c>
      <c r="W19" s="6" t="s">
        <v>77</v>
      </c>
      <c r="X19" s="19">
        <f t="shared" si="1"/>
        <v>2</v>
      </c>
      <c r="Y19" s="6" t="s">
        <v>104</v>
      </c>
      <c r="Z19" s="18">
        <f t="shared" si="2"/>
        <v>2</v>
      </c>
      <c r="AA19" s="6" t="s">
        <v>119</v>
      </c>
      <c r="AB19" s="18">
        <f t="shared" si="3"/>
        <v>0</v>
      </c>
      <c r="AC19" s="6" t="s">
        <v>72</v>
      </c>
      <c r="AD19" s="6" t="s">
        <v>72</v>
      </c>
      <c r="AE19" s="6" t="s">
        <v>72</v>
      </c>
      <c r="AF19" s="6" t="s">
        <v>69</v>
      </c>
      <c r="AG19" s="6" t="s">
        <v>69</v>
      </c>
      <c r="AH19" s="6" t="s">
        <v>72</v>
      </c>
      <c r="AI19" s="18">
        <f t="shared" si="4"/>
        <v>0</v>
      </c>
      <c r="AJ19" s="18">
        <f t="shared" si="5"/>
        <v>0</v>
      </c>
      <c r="AK19" s="18">
        <f t="shared" si="6"/>
        <v>0</v>
      </c>
      <c r="AL19" s="18">
        <f t="shared" si="7"/>
        <v>1</v>
      </c>
      <c r="AM19" s="18">
        <f t="shared" si="8"/>
        <v>1</v>
      </c>
      <c r="AN19" s="18">
        <f t="shared" si="9"/>
        <v>0</v>
      </c>
      <c r="AO19" s="18">
        <f t="shared" si="10"/>
        <v>2</v>
      </c>
      <c r="AP19" s="6" t="s">
        <v>105</v>
      </c>
      <c r="AQ19" s="6" t="s">
        <v>86</v>
      </c>
      <c r="AR19" s="18">
        <f t="shared" si="11"/>
        <v>3</v>
      </c>
      <c r="AS19" s="18">
        <f t="shared" si="41"/>
        <v>0</v>
      </c>
      <c r="AT19" s="18">
        <f t="shared" si="12"/>
        <v>3</v>
      </c>
      <c r="AU19" s="6" t="s">
        <v>86</v>
      </c>
      <c r="AV19" s="6" t="s">
        <v>86</v>
      </c>
      <c r="AW19" s="6" t="s">
        <v>86</v>
      </c>
      <c r="AX19" s="6" t="s">
        <v>105</v>
      </c>
      <c r="AY19" s="6" t="s">
        <v>86</v>
      </c>
      <c r="AZ19" s="6" t="s">
        <v>89</v>
      </c>
      <c r="BA19" s="6" t="s">
        <v>98</v>
      </c>
      <c r="BB19" s="6" t="s">
        <v>98</v>
      </c>
      <c r="BC19" s="6" t="s">
        <v>98</v>
      </c>
      <c r="BD19" s="6" t="s">
        <v>98</v>
      </c>
      <c r="BE19" s="6" t="s">
        <v>99</v>
      </c>
      <c r="BF19" s="6" t="s">
        <v>89</v>
      </c>
      <c r="BG19" s="6" t="s">
        <v>99</v>
      </c>
      <c r="BH19" s="6" t="s">
        <v>98</v>
      </c>
      <c r="BI19" s="6" t="s">
        <v>98</v>
      </c>
      <c r="BJ19" s="6" t="s">
        <v>100</v>
      </c>
      <c r="BK19" s="18">
        <f t="shared" si="13"/>
        <v>3</v>
      </c>
      <c r="BL19" s="18">
        <f t="shared" si="14"/>
        <v>2</v>
      </c>
      <c r="BM19" s="18">
        <f t="shared" si="15"/>
        <v>2</v>
      </c>
      <c r="BN19" s="18">
        <f t="shared" si="16"/>
        <v>2</v>
      </c>
      <c r="BO19" s="18">
        <f t="shared" si="17"/>
        <v>1</v>
      </c>
      <c r="BP19" s="18">
        <f t="shared" si="18"/>
        <v>3</v>
      </c>
      <c r="BQ19" s="18">
        <f t="shared" si="19"/>
        <v>1</v>
      </c>
      <c r="BR19" s="18">
        <f t="shared" si="20"/>
        <v>2</v>
      </c>
      <c r="BS19" s="18">
        <f t="shared" si="21"/>
        <v>2</v>
      </c>
      <c r="BT19" s="18">
        <f t="shared" si="22"/>
        <v>0</v>
      </c>
      <c r="BU19" s="18">
        <f t="shared" si="23"/>
        <v>18</v>
      </c>
      <c r="BV19" s="6" t="s">
        <v>109</v>
      </c>
      <c r="BW19" s="6" t="s">
        <v>92</v>
      </c>
      <c r="BX19" s="6" t="s">
        <v>87</v>
      </c>
      <c r="BY19" s="6" t="s">
        <v>76</v>
      </c>
      <c r="BZ19" s="6" t="s">
        <v>87</v>
      </c>
      <c r="CA19" s="7"/>
      <c r="CB19" s="6" t="s">
        <v>184</v>
      </c>
      <c r="CC19" s="6" t="s">
        <v>74</v>
      </c>
      <c r="CD19" s="6" t="s">
        <v>183</v>
      </c>
      <c r="CE19" s="6" t="s">
        <v>74</v>
      </c>
      <c r="CF19" s="6" t="s">
        <v>88</v>
      </c>
      <c r="CG19" s="6" t="s">
        <v>89</v>
      </c>
      <c r="CH19" s="6" t="s">
        <v>89</v>
      </c>
      <c r="CI19" s="7"/>
      <c r="CJ19" s="7"/>
      <c r="CK19" s="7"/>
      <c r="CL19" s="7"/>
      <c r="CM19" s="7"/>
      <c r="CN19" s="7"/>
      <c r="CO19" s="7"/>
      <c r="CP19" s="7"/>
      <c r="CQ19" s="7"/>
      <c r="CR19" s="6" t="s">
        <v>69</v>
      </c>
      <c r="CS19" s="6" t="s">
        <v>72</v>
      </c>
      <c r="CT19" s="6" t="s">
        <v>98</v>
      </c>
      <c r="CU19" s="6" t="s">
        <v>98</v>
      </c>
      <c r="CV19" s="6" t="s">
        <v>100</v>
      </c>
      <c r="CW19" s="6" t="s">
        <v>100</v>
      </c>
      <c r="CX19" s="6" t="s">
        <v>93</v>
      </c>
      <c r="CY19" s="18">
        <f t="shared" si="24"/>
        <v>3</v>
      </c>
      <c r="CZ19" s="18">
        <f t="shared" si="25"/>
        <v>3</v>
      </c>
      <c r="DA19" s="18">
        <f t="shared" si="26"/>
        <v>2</v>
      </c>
      <c r="DB19" s="18">
        <f t="shared" si="27"/>
        <v>2</v>
      </c>
      <c r="DC19" s="18">
        <f t="shared" si="28"/>
        <v>0</v>
      </c>
      <c r="DD19" s="18">
        <f t="shared" si="29"/>
        <v>0</v>
      </c>
      <c r="DE19" s="18">
        <f t="shared" si="30"/>
        <v>10</v>
      </c>
      <c r="DF19" s="6" t="s">
        <v>77</v>
      </c>
      <c r="DG19" s="6" t="s">
        <v>76</v>
      </c>
      <c r="DH19" s="7"/>
      <c r="DI19" s="7"/>
      <c r="DJ19" s="7"/>
      <c r="DK19" s="7"/>
      <c r="DL19" s="7"/>
      <c r="DM19" s="7"/>
      <c r="DN19" s="7"/>
      <c r="DO19" s="7"/>
      <c r="DP19" s="7"/>
      <c r="DQ19" s="7"/>
      <c r="DR19" s="6" t="s">
        <v>89</v>
      </c>
      <c r="DS19" s="6" t="s">
        <v>86</v>
      </c>
      <c r="DT19" s="6" t="s">
        <v>76</v>
      </c>
      <c r="DU19" s="6" t="s">
        <v>77</v>
      </c>
      <c r="DV19" s="6" t="s">
        <v>98</v>
      </c>
      <c r="DW19" s="6" t="s">
        <v>76</v>
      </c>
      <c r="DX19" s="6" t="s">
        <v>77</v>
      </c>
      <c r="DY19" s="6" t="s">
        <v>76</v>
      </c>
      <c r="DZ19" s="6" t="s">
        <v>74</v>
      </c>
      <c r="EA19" s="6" t="s">
        <v>75</v>
      </c>
      <c r="EB19" s="6" t="s">
        <v>72</v>
      </c>
      <c r="EC19" s="6" t="s">
        <v>114</v>
      </c>
      <c r="ED19" s="6" t="s">
        <v>72</v>
      </c>
      <c r="EE19" s="6" t="s">
        <v>72</v>
      </c>
      <c r="EF19" s="6" t="s">
        <v>72</v>
      </c>
      <c r="EG19" s="6" t="s">
        <v>72</v>
      </c>
      <c r="EH19" s="6" t="s">
        <v>72</v>
      </c>
      <c r="EI19" s="6" t="s">
        <v>69</v>
      </c>
      <c r="EJ19" s="6" t="s">
        <v>72</v>
      </c>
      <c r="EK19" s="6" t="s">
        <v>72</v>
      </c>
      <c r="EL19" s="6" t="s">
        <v>72</v>
      </c>
      <c r="EM19" s="40">
        <f t="shared" si="31"/>
        <v>0</v>
      </c>
      <c r="EN19" s="40">
        <f t="shared" si="32"/>
        <v>0</v>
      </c>
      <c r="EO19" s="40">
        <f t="shared" si="33"/>
        <v>0</v>
      </c>
      <c r="EP19" s="40">
        <f t="shared" si="34"/>
        <v>0</v>
      </c>
      <c r="EQ19" s="40">
        <f t="shared" si="35"/>
        <v>0</v>
      </c>
      <c r="ER19" s="40">
        <f t="shared" si="36"/>
        <v>1</v>
      </c>
      <c r="ES19" s="40">
        <f t="shared" si="37"/>
        <v>0</v>
      </c>
      <c r="ET19" s="40">
        <f t="shared" si="38"/>
        <v>0</v>
      </c>
      <c r="EU19" s="40">
        <f t="shared" si="39"/>
        <v>0</v>
      </c>
      <c r="EV19" s="40">
        <f t="shared" si="40"/>
        <v>1</v>
      </c>
    </row>
    <row r="20" spans="1:152" ht="12.75" customHeight="1">
      <c r="A20" s="3"/>
      <c r="B20" s="3"/>
      <c r="C20" s="3"/>
      <c r="D20" s="3"/>
      <c r="E20" s="3"/>
      <c r="F20" s="3"/>
      <c r="G20" s="3"/>
      <c r="H20" s="3"/>
      <c r="I20" s="3"/>
      <c r="J20" s="4" t="s">
        <v>69</v>
      </c>
      <c r="K20" s="4" t="s">
        <v>70</v>
      </c>
      <c r="L20" s="6" t="s">
        <v>90</v>
      </c>
      <c r="M20" s="6" t="s">
        <v>130</v>
      </c>
      <c r="N20" s="6">
        <v>1</v>
      </c>
      <c r="O20" s="6" t="s">
        <v>123</v>
      </c>
      <c r="P20" s="6" t="s">
        <v>94</v>
      </c>
      <c r="Q20" s="6" t="s">
        <v>185</v>
      </c>
      <c r="R20" s="6" t="s">
        <v>79</v>
      </c>
      <c r="S20" s="6" t="s">
        <v>80</v>
      </c>
      <c r="T20" s="6" t="s">
        <v>138</v>
      </c>
      <c r="U20" s="6" t="s">
        <v>187</v>
      </c>
      <c r="V20" s="6" t="s">
        <v>103</v>
      </c>
      <c r="W20" s="6" t="s">
        <v>76</v>
      </c>
      <c r="X20" s="19">
        <f t="shared" si="1"/>
        <v>2</v>
      </c>
      <c r="Y20" s="6" t="s">
        <v>83</v>
      </c>
      <c r="Z20" s="18">
        <f t="shared" si="2"/>
        <v>3</v>
      </c>
      <c r="AA20" s="6" t="s">
        <v>154</v>
      </c>
      <c r="AB20" s="18">
        <f t="shared" si="3"/>
        <v>2</v>
      </c>
      <c r="AC20" s="6" t="s">
        <v>72</v>
      </c>
      <c r="AD20" s="6" t="s">
        <v>69</v>
      </c>
      <c r="AE20" s="6" t="s">
        <v>69</v>
      </c>
      <c r="AF20" s="6" t="s">
        <v>72</v>
      </c>
      <c r="AG20" s="6" t="s">
        <v>69</v>
      </c>
      <c r="AH20" s="6" t="s">
        <v>72</v>
      </c>
      <c r="AI20" s="18">
        <f t="shared" si="4"/>
        <v>0</v>
      </c>
      <c r="AJ20" s="18">
        <f t="shared" si="5"/>
        <v>1</v>
      </c>
      <c r="AK20" s="18">
        <f t="shared" si="6"/>
        <v>1</v>
      </c>
      <c r="AL20" s="18">
        <f t="shared" si="7"/>
        <v>0</v>
      </c>
      <c r="AM20" s="18">
        <f t="shared" si="8"/>
        <v>1</v>
      </c>
      <c r="AN20" s="18">
        <f t="shared" si="9"/>
        <v>0</v>
      </c>
      <c r="AO20" s="18">
        <f t="shared" si="10"/>
        <v>3</v>
      </c>
      <c r="AP20" s="6" t="s">
        <v>120</v>
      </c>
      <c r="AQ20" s="6" t="s">
        <v>86</v>
      </c>
      <c r="AR20" s="18">
        <f t="shared" si="11"/>
        <v>1</v>
      </c>
      <c r="AS20" s="18">
        <f t="shared" si="41"/>
        <v>0</v>
      </c>
      <c r="AT20" s="18">
        <f t="shared" si="12"/>
        <v>1</v>
      </c>
      <c r="AU20" s="6" t="s">
        <v>86</v>
      </c>
      <c r="AV20" s="6" t="s">
        <v>86</v>
      </c>
      <c r="AW20" s="6" t="s">
        <v>86</v>
      </c>
      <c r="AX20" s="6" t="s">
        <v>85</v>
      </c>
      <c r="AY20" s="6" t="s">
        <v>86</v>
      </c>
      <c r="AZ20" s="6" t="s">
        <v>89</v>
      </c>
      <c r="BA20" s="6" t="s">
        <v>98</v>
      </c>
      <c r="BB20" s="6" t="s">
        <v>98</v>
      </c>
      <c r="BC20" s="6" t="s">
        <v>98</v>
      </c>
      <c r="BD20" s="6" t="s">
        <v>98</v>
      </c>
      <c r="BE20" s="6" t="s">
        <v>98</v>
      </c>
      <c r="BF20" s="6" t="s">
        <v>89</v>
      </c>
      <c r="BG20" s="6" t="s">
        <v>99</v>
      </c>
      <c r="BH20" s="6" t="s">
        <v>99</v>
      </c>
      <c r="BI20" s="6" t="s">
        <v>98</v>
      </c>
      <c r="BJ20" s="6" t="s">
        <v>100</v>
      </c>
      <c r="BK20" s="18">
        <f t="shared" si="13"/>
        <v>3</v>
      </c>
      <c r="BL20" s="18">
        <f t="shared" si="14"/>
        <v>2</v>
      </c>
      <c r="BM20" s="18">
        <f t="shared" si="15"/>
        <v>2</v>
      </c>
      <c r="BN20" s="18">
        <f t="shared" si="16"/>
        <v>2</v>
      </c>
      <c r="BO20" s="18">
        <f t="shared" si="17"/>
        <v>2</v>
      </c>
      <c r="BP20" s="18">
        <f t="shared" si="18"/>
        <v>3</v>
      </c>
      <c r="BQ20" s="18">
        <f t="shared" si="19"/>
        <v>1</v>
      </c>
      <c r="BR20" s="18">
        <f t="shared" si="20"/>
        <v>1</v>
      </c>
      <c r="BS20" s="18">
        <f t="shared" si="21"/>
        <v>2</v>
      </c>
      <c r="BT20" s="18">
        <f t="shared" si="22"/>
        <v>0</v>
      </c>
      <c r="BU20" s="18">
        <f t="shared" si="23"/>
        <v>18</v>
      </c>
      <c r="BV20" s="6" t="s">
        <v>109</v>
      </c>
      <c r="BW20" s="6" t="s">
        <v>109</v>
      </c>
      <c r="BX20" s="6" t="s">
        <v>128</v>
      </c>
      <c r="BY20" s="6" t="s">
        <v>76</v>
      </c>
      <c r="BZ20" s="6" t="s">
        <v>87</v>
      </c>
      <c r="CA20" s="7"/>
      <c r="CB20" s="6" t="s">
        <v>188</v>
      </c>
      <c r="CC20" s="6" t="s">
        <v>74</v>
      </c>
      <c r="CD20" s="6" t="s">
        <v>186</v>
      </c>
      <c r="CE20" s="6" t="s">
        <v>74</v>
      </c>
      <c r="CF20" s="6" t="s">
        <v>88</v>
      </c>
      <c r="CG20" s="6" t="s">
        <v>98</v>
      </c>
      <c r="CH20" s="6" t="s">
        <v>89</v>
      </c>
      <c r="CI20" s="7"/>
      <c r="CJ20" s="7"/>
      <c r="CK20" s="7"/>
      <c r="CL20" s="7"/>
      <c r="CM20" s="7"/>
      <c r="CN20" s="7"/>
      <c r="CO20" s="7"/>
      <c r="CP20" s="7"/>
      <c r="CQ20" s="7"/>
      <c r="CR20" s="6" t="s">
        <v>69</v>
      </c>
      <c r="CS20" s="6" t="s">
        <v>72</v>
      </c>
      <c r="CT20" s="6" t="s">
        <v>99</v>
      </c>
      <c r="CU20" s="6" t="s">
        <v>98</v>
      </c>
      <c r="CV20" s="6" t="s">
        <v>99</v>
      </c>
      <c r="CW20" s="6" t="s">
        <v>98</v>
      </c>
      <c r="CX20" s="6" t="s">
        <v>93</v>
      </c>
      <c r="CY20" s="18">
        <f t="shared" si="24"/>
        <v>2</v>
      </c>
      <c r="CZ20" s="18">
        <f t="shared" si="25"/>
        <v>3</v>
      </c>
      <c r="DA20" s="18">
        <f t="shared" si="26"/>
        <v>1</v>
      </c>
      <c r="DB20" s="18">
        <f t="shared" si="27"/>
        <v>2</v>
      </c>
      <c r="DC20" s="18">
        <f t="shared" si="28"/>
        <v>1</v>
      </c>
      <c r="DD20" s="18">
        <f t="shared" si="29"/>
        <v>2</v>
      </c>
      <c r="DE20" s="18">
        <f t="shared" si="30"/>
        <v>11</v>
      </c>
      <c r="DF20" s="6" t="s">
        <v>77</v>
      </c>
      <c r="DG20" s="6" t="s">
        <v>76</v>
      </c>
      <c r="DH20" s="7"/>
      <c r="DI20" s="7"/>
      <c r="DJ20" s="7"/>
      <c r="DK20" s="7"/>
      <c r="DL20" s="7"/>
      <c r="DM20" s="7"/>
      <c r="DN20" s="7"/>
      <c r="DO20" s="7"/>
      <c r="DP20" s="7"/>
      <c r="DQ20" s="7"/>
      <c r="DR20" s="6" t="s">
        <v>89</v>
      </c>
      <c r="DS20" s="6" t="s">
        <v>86</v>
      </c>
      <c r="DT20" s="6" t="s">
        <v>77</v>
      </c>
      <c r="DU20" s="6" t="s">
        <v>76</v>
      </c>
      <c r="DV20" s="6" t="s">
        <v>98</v>
      </c>
      <c r="DW20" s="6" t="s">
        <v>76</v>
      </c>
      <c r="DX20" s="6" t="s">
        <v>77</v>
      </c>
      <c r="DY20" s="6" t="s">
        <v>76</v>
      </c>
      <c r="DZ20" s="6" t="s">
        <v>71</v>
      </c>
      <c r="EA20" s="6" t="s">
        <v>75</v>
      </c>
      <c r="EB20" s="6" t="s">
        <v>69</v>
      </c>
      <c r="EC20" s="6" t="s">
        <v>70</v>
      </c>
      <c r="ED20" s="6" t="s">
        <v>69</v>
      </c>
      <c r="EE20" s="6" t="s">
        <v>69</v>
      </c>
      <c r="EF20" s="6" t="s">
        <v>69</v>
      </c>
      <c r="EG20" s="6" t="s">
        <v>72</v>
      </c>
      <c r="EH20" s="6" t="s">
        <v>69</v>
      </c>
      <c r="EI20" s="6" t="s">
        <v>71</v>
      </c>
      <c r="EJ20" s="6" t="s">
        <v>71</v>
      </c>
      <c r="EK20" s="6" t="s">
        <v>72</v>
      </c>
      <c r="EL20" s="6" t="s">
        <v>74</v>
      </c>
      <c r="EM20" s="40">
        <f t="shared" si="31"/>
        <v>1</v>
      </c>
      <c r="EN20" s="40">
        <f t="shared" si="32"/>
        <v>1</v>
      </c>
      <c r="EO20" s="40">
        <f t="shared" si="33"/>
        <v>1</v>
      </c>
      <c r="EP20" s="40">
        <f t="shared" si="34"/>
        <v>0</v>
      </c>
      <c r="EQ20" s="40">
        <f t="shared" si="35"/>
        <v>1</v>
      </c>
      <c r="ER20" s="40">
        <f t="shared" si="36"/>
        <v>3</v>
      </c>
      <c r="ES20" s="40">
        <f t="shared" si="37"/>
        <v>3</v>
      </c>
      <c r="ET20" s="40">
        <f t="shared" si="38"/>
        <v>0</v>
      </c>
      <c r="EU20" s="40">
        <f t="shared" si="39"/>
        <v>2</v>
      </c>
      <c r="EV20" s="40">
        <f t="shared" si="40"/>
        <v>12</v>
      </c>
    </row>
    <row r="21" spans="1:152" ht="12.75" customHeight="1">
      <c r="A21" s="3"/>
      <c r="B21" s="3"/>
      <c r="C21" s="3"/>
      <c r="D21" s="3"/>
      <c r="E21" s="3"/>
      <c r="F21" s="3"/>
      <c r="G21" s="3"/>
      <c r="H21" s="3"/>
      <c r="I21" s="3"/>
      <c r="J21" s="4" t="s">
        <v>74</v>
      </c>
      <c r="K21" s="4" t="s">
        <v>114</v>
      </c>
      <c r="L21" s="6" t="s">
        <v>90</v>
      </c>
      <c r="M21" s="6" t="s">
        <v>91</v>
      </c>
      <c r="N21" s="6">
        <v>1</v>
      </c>
      <c r="O21" s="6" t="s">
        <v>190</v>
      </c>
      <c r="P21" s="6" t="s">
        <v>135</v>
      </c>
      <c r="Q21" s="6" t="s">
        <v>189</v>
      </c>
      <c r="R21" s="6" t="s">
        <v>79</v>
      </c>
      <c r="S21" s="6" t="s">
        <v>80</v>
      </c>
      <c r="T21" s="6" t="s">
        <v>81</v>
      </c>
      <c r="U21" s="6" t="s">
        <v>158</v>
      </c>
      <c r="V21" s="6" t="s">
        <v>103</v>
      </c>
      <c r="W21" s="6" t="s">
        <v>76</v>
      </c>
      <c r="X21" s="19">
        <f t="shared" si="1"/>
        <v>2</v>
      </c>
      <c r="Y21" s="6" t="s">
        <v>83</v>
      </c>
      <c r="Z21" s="18">
        <f t="shared" si="2"/>
        <v>3</v>
      </c>
      <c r="AA21" s="6" t="s">
        <v>127</v>
      </c>
      <c r="AB21" s="18">
        <f t="shared" si="3"/>
        <v>1</v>
      </c>
      <c r="AC21" s="6" t="s">
        <v>72</v>
      </c>
      <c r="AD21" s="6" t="s">
        <v>69</v>
      </c>
      <c r="AE21" s="6" t="s">
        <v>69</v>
      </c>
      <c r="AF21" s="6" t="s">
        <v>72</v>
      </c>
      <c r="AG21" s="6" t="s">
        <v>74</v>
      </c>
      <c r="AH21" s="6" t="s">
        <v>72</v>
      </c>
      <c r="AI21" s="18">
        <f t="shared" si="4"/>
        <v>0</v>
      </c>
      <c r="AJ21" s="18">
        <f t="shared" si="5"/>
        <v>1</v>
      </c>
      <c r="AK21" s="18">
        <f t="shared" si="6"/>
        <v>1</v>
      </c>
      <c r="AL21" s="18">
        <f t="shared" si="7"/>
        <v>0</v>
      </c>
      <c r="AM21" s="18">
        <f t="shared" si="8"/>
        <v>2</v>
      </c>
      <c r="AN21" s="18">
        <f t="shared" si="9"/>
        <v>0</v>
      </c>
      <c r="AO21" s="18">
        <f t="shared" si="10"/>
        <v>4</v>
      </c>
      <c r="AP21" s="6" t="s">
        <v>85</v>
      </c>
      <c r="AQ21" s="6" t="s">
        <v>120</v>
      </c>
      <c r="AR21" s="18">
        <f t="shared" si="11"/>
        <v>2</v>
      </c>
      <c r="AS21" s="18">
        <f t="shared" si="41"/>
        <v>1</v>
      </c>
      <c r="AT21" s="18">
        <f t="shared" si="12"/>
        <v>3</v>
      </c>
      <c r="AU21" s="6" t="s">
        <v>86</v>
      </c>
      <c r="AV21" s="6" t="s">
        <v>86</v>
      </c>
      <c r="AW21" s="6" t="s">
        <v>86</v>
      </c>
      <c r="AX21" s="6" t="s">
        <v>120</v>
      </c>
      <c r="AY21" s="6" t="s">
        <v>120</v>
      </c>
      <c r="AZ21" s="6" t="s">
        <v>89</v>
      </c>
      <c r="BA21" s="6" t="s">
        <v>98</v>
      </c>
      <c r="BB21" s="6" t="s">
        <v>98</v>
      </c>
      <c r="BC21" s="6" t="s">
        <v>98</v>
      </c>
      <c r="BD21" s="6" t="s">
        <v>89</v>
      </c>
      <c r="BE21" s="6" t="s">
        <v>98</v>
      </c>
      <c r="BF21" s="6" t="s">
        <v>89</v>
      </c>
      <c r="BG21" s="6" t="s">
        <v>99</v>
      </c>
      <c r="BH21" s="6" t="s">
        <v>89</v>
      </c>
      <c r="BI21" s="6" t="s">
        <v>98</v>
      </c>
      <c r="BJ21" s="6" t="s">
        <v>89</v>
      </c>
      <c r="BK21" s="18">
        <f t="shared" si="13"/>
        <v>3</v>
      </c>
      <c r="BL21" s="18">
        <f t="shared" si="14"/>
        <v>2</v>
      </c>
      <c r="BM21" s="18">
        <f t="shared" si="15"/>
        <v>2</v>
      </c>
      <c r="BN21" s="18">
        <f t="shared" si="16"/>
        <v>3</v>
      </c>
      <c r="BO21" s="18">
        <f t="shared" si="17"/>
        <v>2</v>
      </c>
      <c r="BP21" s="18">
        <f t="shared" si="18"/>
        <v>3</v>
      </c>
      <c r="BQ21" s="18">
        <f t="shared" si="19"/>
        <v>1</v>
      </c>
      <c r="BR21" s="18">
        <f t="shared" si="20"/>
        <v>3</v>
      </c>
      <c r="BS21" s="18">
        <f t="shared" si="21"/>
        <v>2</v>
      </c>
      <c r="BT21" s="18">
        <f t="shared" si="22"/>
        <v>3</v>
      </c>
      <c r="BU21" s="18">
        <f t="shared" si="23"/>
        <v>24</v>
      </c>
      <c r="BV21" s="6" t="s">
        <v>92</v>
      </c>
      <c r="BW21" s="6" t="s">
        <v>92</v>
      </c>
      <c r="BX21" s="6" t="s">
        <v>87</v>
      </c>
      <c r="BY21" s="6" t="s">
        <v>129</v>
      </c>
      <c r="BZ21" s="6" t="s">
        <v>87</v>
      </c>
      <c r="CA21" s="7"/>
      <c r="CB21" s="6"/>
      <c r="CC21" s="6" t="s">
        <v>69</v>
      </c>
      <c r="CD21" s="6" t="s">
        <v>111</v>
      </c>
      <c r="CE21" s="6" t="s">
        <v>69</v>
      </c>
      <c r="CF21" s="6" t="s">
        <v>88</v>
      </c>
      <c r="CG21" s="6" t="s">
        <v>98</v>
      </c>
      <c r="CH21" s="6" t="s">
        <v>89</v>
      </c>
      <c r="CI21" s="7"/>
      <c r="CJ21" s="7"/>
      <c r="CK21" s="7"/>
      <c r="CL21" s="7"/>
      <c r="CM21" s="7"/>
      <c r="CN21" s="7"/>
      <c r="CO21" s="7"/>
      <c r="CP21" s="7"/>
      <c r="CQ21" s="7"/>
      <c r="CR21" s="6" t="s">
        <v>74</v>
      </c>
      <c r="CS21" s="6" t="s">
        <v>72</v>
      </c>
      <c r="CT21" s="6" t="s">
        <v>99</v>
      </c>
      <c r="CU21" s="6" t="s">
        <v>99</v>
      </c>
      <c r="CV21" s="6" t="s">
        <v>99</v>
      </c>
      <c r="CW21" s="6" t="s">
        <v>89</v>
      </c>
      <c r="CX21" s="6">
        <v>2</v>
      </c>
      <c r="CY21" s="18">
        <f t="shared" si="24"/>
        <v>2</v>
      </c>
      <c r="CZ21" s="18">
        <f t="shared" si="25"/>
        <v>3</v>
      </c>
      <c r="DA21" s="18">
        <f t="shared" si="26"/>
        <v>1</v>
      </c>
      <c r="DB21" s="18">
        <f t="shared" si="27"/>
        <v>1</v>
      </c>
      <c r="DC21" s="18">
        <f t="shared" si="28"/>
        <v>1</v>
      </c>
      <c r="DD21" s="18">
        <f t="shared" si="29"/>
        <v>3</v>
      </c>
      <c r="DE21" s="18">
        <f t="shared" si="30"/>
        <v>11</v>
      </c>
      <c r="DF21" s="6" t="s">
        <v>76</v>
      </c>
      <c r="DG21" s="6" t="s">
        <v>76</v>
      </c>
      <c r="DH21" s="7"/>
      <c r="DI21" s="7"/>
      <c r="DJ21" s="7"/>
      <c r="DK21" s="7"/>
      <c r="DL21" s="7"/>
      <c r="DM21" s="7"/>
      <c r="DN21" s="7"/>
      <c r="DO21" s="7"/>
      <c r="DP21" s="7"/>
      <c r="DQ21" s="7"/>
      <c r="DR21" s="6" t="s">
        <v>89</v>
      </c>
      <c r="DS21" s="6" t="s">
        <v>120</v>
      </c>
      <c r="DT21" s="6" t="s">
        <v>77</v>
      </c>
      <c r="DU21" s="6" t="s">
        <v>77</v>
      </c>
      <c r="DV21" s="6" t="s">
        <v>98</v>
      </c>
      <c r="DW21" s="6" t="s">
        <v>77</v>
      </c>
      <c r="DX21" s="6" t="s">
        <v>77</v>
      </c>
      <c r="DY21" s="6" t="s">
        <v>76</v>
      </c>
      <c r="DZ21" s="6" t="s">
        <v>69</v>
      </c>
      <c r="EA21" s="6" t="s">
        <v>75</v>
      </c>
      <c r="EB21" s="6" t="s">
        <v>74</v>
      </c>
      <c r="EC21" s="6" t="s">
        <v>114</v>
      </c>
      <c r="ED21" s="6" t="s">
        <v>72</v>
      </c>
      <c r="EE21" s="6" t="s">
        <v>69</v>
      </c>
      <c r="EF21" s="6" t="s">
        <v>69</v>
      </c>
      <c r="EG21" s="6" t="s">
        <v>72</v>
      </c>
      <c r="EH21" s="6" t="s">
        <v>72</v>
      </c>
      <c r="EI21" s="6" t="s">
        <v>72</v>
      </c>
      <c r="EJ21" s="6" t="s">
        <v>72</v>
      </c>
      <c r="EK21" s="6" t="s">
        <v>74</v>
      </c>
      <c r="EL21" s="6" t="s">
        <v>72</v>
      </c>
      <c r="EM21" s="40">
        <f t="shared" si="31"/>
        <v>0</v>
      </c>
      <c r="EN21" s="40">
        <f t="shared" si="32"/>
        <v>1</v>
      </c>
      <c r="EO21" s="40">
        <f t="shared" si="33"/>
        <v>1</v>
      </c>
      <c r="EP21" s="40">
        <f t="shared" si="34"/>
        <v>0</v>
      </c>
      <c r="EQ21" s="40">
        <f t="shared" si="35"/>
        <v>0</v>
      </c>
      <c r="ER21" s="40">
        <f t="shared" si="36"/>
        <v>0</v>
      </c>
      <c r="ES21" s="40">
        <f t="shared" si="37"/>
        <v>0</v>
      </c>
      <c r="ET21" s="40">
        <f t="shared" si="38"/>
        <v>2</v>
      </c>
      <c r="EU21" s="40">
        <f t="shared" si="39"/>
        <v>0</v>
      </c>
      <c r="EV21" s="40">
        <f t="shared" si="40"/>
        <v>4</v>
      </c>
    </row>
    <row r="22" spans="1:152" ht="12.75" customHeight="1">
      <c r="A22" s="3"/>
      <c r="B22" s="3"/>
      <c r="C22" s="3"/>
      <c r="D22" s="3"/>
      <c r="E22" s="3"/>
      <c r="F22" s="3"/>
      <c r="G22" s="3"/>
      <c r="H22" s="3"/>
      <c r="I22" s="3"/>
      <c r="J22" s="4" t="s">
        <v>71</v>
      </c>
      <c r="K22" s="4" t="s">
        <v>114</v>
      </c>
      <c r="L22" s="6" t="s">
        <v>90</v>
      </c>
      <c r="M22" s="6" t="s">
        <v>91</v>
      </c>
      <c r="N22" s="6" t="s">
        <v>93</v>
      </c>
      <c r="O22" s="6" t="s">
        <v>110</v>
      </c>
      <c r="P22" s="6" t="s">
        <v>139</v>
      </c>
      <c r="Q22" s="6" t="s">
        <v>191</v>
      </c>
      <c r="R22" s="6" t="s">
        <v>79</v>
      </c>
      <c r="S22" s="6" t="s">
        <v>80</v>
      </c>
      <c r="T22" s="6"/>
      <c r="U22" s="6" t="s">
        <v>192</v>
      </c>
      <c r="V22" s="6" t="s">
        <v>103</v>
      </c>
      <c r="W22" s="6" t="s">
        <v>76</v>
      </c>
      <c r="X22" s="19">
        <f t="shared" si="1"/>
        <v>2</v>
      </c>
      <c r="Y22" s="6" t="s">
        <v>83</v>
      </c>
      <c r="Z22" s="18">
        <f t="shared" si="2"/>
        <v>3</v>
      </c>
      <c r="AA22" s="6" t="s">
        <v>154</v>
      </c>
      <c r="AB22" s="18">
        <f t="shared" si="3"/>
        <v>2</v>
      </c>
      <c r="AC22" s="6" t="s">
        <v>72</v>
      </c>
      <c r="AD22" s="6" t="s">
        <v>69</v>
      </c>
      <c r="AE22" s="6" t="s">
        <v>72</v>
      </c>
      <c r="AF22" s="6" t="s">
        <v>72</v>
      </c>
      <c r="AG22" s="6" t="s">
        <v>72</v>
      </c>
      <c r="AH22" s="6" t="s">
        <v>72</v>
      </c>
      <c r="AI22" s="18">
        <f t="shared" si="4"/>
        <v>0</v>
      </c>
      <c r="AJ22" s="18">
        <f t="shared" si="5"/>
        <v>1</v>
      </c>
      <c r="AK22" s="18">
        <f t="shared" si="6"/>
        <v>0</v>
      </c>
      <c r="AL22" s="18">
        <f t="shared" si="7"/>
        <v>0</v>
      </c>
      <c r="AM22" s="18">
        <f t="shared" si="8"/>
        <v>0</v>
      </c>
      <c r="AN22" s="18">
        <f t="shared" si="9"/>
        <v>0</v>
      </c>
      <c r="AO22" s="18">
        <f t="shared" si="10"/>
        <v>1</v>
      </c>
      <c r="AP22" s="6" t="s">
        <v>85</v>
      </c>
      <c r="AQ22" s="6" t="s">
        <v>85</v>
      </c>
      <c r="AR22" s="18">
        <f t="shared" si="11"/>
        <v>2</v>
      </c>
      <c r="AS22" s="18">
        <f t="shared" si="41"/>
        <v>2</v>
      </c>
      <c r="AT22" s="18">
        <f t="shared" si="12"/>
        <v>4</v>
      </c>
      <c r="AU22" s="6" t="s">
        <v>86</v>
      </c>
      <c r="AV22" s="6" t="s">
        <v>86</v>
      </c>
      <c r="AW22" s="6" t="s">
        <v>120</v>
      </c>
      <c r="AX22" s="6" t="s">
        <v>85</v>
      </c>
      <c r="AY22" s="6" t="s">
        <v>120</v>
      </c>
      <c r="AZ22" s="6" t="s">
        <v>89</v>
      </c>
      <c r="BA22" s="6" t="s">
        <v>89</v>
      </c>
      <c r="BB22" s="6" t="s">
        <v>89</v>
      </c>
      <c r="BC22" s="6" t="s">
        <v>89</v>
      </c>
      <c r="BD22" s="6" t="s">
        <v>89</v>
      </c>
      <c r="BE22" s="6" t="s">
        <v>89</v>
      </c>
      <c r="BF22" s="6" t="s">
        <v>98</v>
      </c>
      <c r="BG22" s="6" t="s">
        <v>100</v>
      </c>
      <c r="BH22" s="6" t="s">
        <v>89</v>
      </c>
      <c r="BI22" s="6" t="s">
        <v>100</v>
      </c>
      <c r="BJ22" s="6" t="s">
        <v>89</v>
      </c>
      <c r="BK22" s="18">
        <f t="shared" si="13"/>
        <v>3</v>
      </c>
      <c r="BL22" s="18">
        <f t="shared" si="14"/>
        <v>3</v>
      </c>
      <c r="BM22" s="18">
        <f t="shared" si="15"/>
        <v>3</v>
      </c>
      <c r="BN22" s="18">
        <f t="shared" si="16"/>
        <v>3</v>
      </c>
      <c r="BO22" s="18">
        <f t="shared" si="17"/>
        <v>3</v>
      </c>
      <c r="BP22" s="18">
        <f t="shared" si="18"/>
        <v>2</v>
      </c>
      <c r="BQ22" s="18">
        <f t="shared" si="19"/>
        <v>0</v>
      </c>
      <c r="BR22" s="18">
        <f t="shared" si="20"/>
        <v>3</v>
      </c>
      <c r="BS22" s="18">
        <f t="shared" si="21"/>
        <v>0</v>
      </c>
      <c r="BT22" s="18">
        <f t="shared" si="22"/>
        <v>3</v>
      </c>
      <c r="BU22" s="18">
        <f t="shared" si="23"/>
        <v>23</v>
      </c>
      <c r="BV22" s="6" t="s">
        <v>109</v>
      </c>
      <c r="BW22" s="6" t="s">
        <v>109</v>
      </c>
      <c r="BX22" s="6" t="s">
        <v>128</v>
      </c>
      <c r="BY22" s="6" t="s">
        <v>121</v>
      </c>
      <c r="BZ22" s="6" t="s">
        <v>87</v>
      </c>
      <c r="CA22" s="7"/>
      <c r="CB22" s="6"/>
      <c r="CC22" s="6" t="s">
        <v>74</v>
      </c>
      <c r="CD22" s="6" t="s">
        <v>183</v>
      </c>
      <c r="CE22" s="6" t="s">
        <v>74</v>
      </c>
      <c r="CF22" s="6" t="s">
        <v>88</v>
      </c>
      <c r="CG22" s="6" t="s">
        <v>89</v>
      </c>
      <c r="CH22" s="6" t="s">
        <v>89</v>
      </c>
      <c r="CI22" s="7"/>
      <c r="CJ22" s="7"/>
      <c r="CK22" s="7"/>
      <c r="CL22" s="7"/>
      <c r="CM22" s="7"/>
      <c r="CN22" s="7"/>
      <c r="CO22" s="7"/>
      <c r="CP22" s="7"/>
      <c r="CQ22" s="7"/>
      <c r="CR22" s="6" t="s">
        <v>72</v>
      </c>
      <c r="CS22" s="6" t="s">
        <v>72</v>
      </c>
      <c r="CT22" s="6" t="s">
        <v>89</v>
      </c>
      <c r="CU22" s="6" t="s">
        <v>89</v>
      </c>
      <c r="CV22" s="6" t="s">
        <v>98</v>
      </c>
      <c r="CW22" s="6" t="s">
        <v>99</v>
      </c>
      <c r="CX22" s="6">
        <v>1</v>
      </c>
      <c r="CY22" s="18">
        <f t="shared" si="24"/>
        <v>3</v>
      </c>
      <c r="CZ22" s="18">
        <f t="shared" si="25"/>
        <v>3</v>
      </c>
      <c r="DA22" s="18">
        <f t="shared" si="26"/>
        <v>3</v>
      </c>
      <c r="DB22" s="18">
        <f t="shared" si="27"/>
        <v>3</v>
      </c>
      <c r="DC22" s="18">
        <f t="shared" si="28"/>
        <v>2</v>
      </c>
      <c r="DD22" s="18">
        <f t="shared" si="29"/>
        <v>1</v>
      </c>
      <c r="DE22" s="18">
        <f t="shared" si="30"/>
        <v>15</v>
      </c>
      <c r="DF22" s="6" t="s">
        <v>77</v>
      </c>
      <c r="DG22" s="6" t="s">
        <v>76</v>
      </c>
      <c r="DH22" s="7"/>
      <c r="DI22" s="7"/>
      <c r="DJ22" s="7"/>
      <c r="DK22" s="7"/>
      <c r="DL22" s="7"/>
      <c r="DM22" s="7"/>
      <c r="DN22" s="7"/>
      <c r="DO22" s="7"/>
      <c r="DP22" s="7"/>
      <c r="DQ22" s="7"/>
      <c r="DR22" s="6" t="s">
        <v>89</v>
      </c>
      <c r="DS22" s="6" t="s">
        <v>120</v>
      </c>
      <c r="DT22" s="6" t="s">
        <v>77</v>
      </c>
      <c r="DU22" s="6" t="s">
        <v>76</v>
      </c>
      <c r="DV22" s="6" t="s">
        <v>89</v>
      </c>
      <c r="DW22" s="6" t="s">
        <v>76</v>
      </c>
      <c r="DX22" s="6" t="s">
        <v>77</v>
      </c>
      <c r="DY22" s="6" t="s">
        <v>76</v>
      </c>
      <c r="DZ22" s="6" t="s">
        <v>74</v>
      </c>
      <c r="EA22" s="6" t="s">
        <v>75</v>
      </c>
      <c r="EB22" s="6" t="s">
        <v>71</v>
      </c>
      <c r="EC22" s="6" t="s">
        <v>114</v>
      </c>
      <c r="ED22" s="6" t="s">
        <v>72</v>
      </c>
      <c r="EE22" s="6" t="s">
        <v>72</v>
      </c>
      <c r="EF22" s="6" t="s">
        <v>72</v>
      </c>
      <c r="EG22" s="6" t="s">
        <v>72</v>
      </c>
      <c r="EH22" s="6" t="s">
        <v>72</v>
      </c>
      <c r="EI22" s="6" t="s">
        <v>72</v>
      </c>
      <c r="EJ22" s="6" t="s">
        <v>72</v>
      </c>
      <c r="EK22" s="6" t="s">
        <v>74</v>
      </c>
      <c r="EL22" s="6" t="s">
        <v>72</v>
      </c>
      <c r="EM22" s="40">
        <f t="shared" si="31"/>
        <v>0</v>
      </c>
      <c r="EN22" s="40">
        <f t="shared" si="32"/>
        <v>0</v>
      </c>
      <c r="EO22" s="40">
        <f t="shared" si="33"/>
        <v>0</v>
      </c>
      <c r="EP22" s="40">
        <f t="shared" si="34"/>
        <v>0</v>
      </c>
      <c r="EQ22" s="40">
        <f t="shared" si="35"/>
        <v>0</v>
      </c>
      <c r="ER22" s="40">
        <f t="shared" si="36"/>
        <v>0</v>
      </c>
      <c r="ES22" s="40">
        <f t="shared" si="37"/>
        <v>0</v>
      </c>
      <c r="ET22" s="40">
        <f t="shared" si="38"/>
        <v>2</v>
      </c>
      <c r="EU22" s="40">
        <f t="shared" si="39"/>
        <v>0</v>
      </c>
      <c r="EV22" s="40">
        <f t="shared" si="40"/>
        <v>2</v>
      </c>
    </row>
    <row r="23" spans="1:152" ht="12.75" customHeight="1">
      <c r="A23" s="3"/>
      <c r="B23" s="3"/>
      <c r="C23" s="3"/>
      <c r="D23" s="3"/>
      <c r="E23" s="3"/>
      <c r="F23" s="3"/>
      <c r="G23" s="3"/>
      <c r="H23" s="3"/>
      <c r="I23" s="3"/>
      <c r="J23" s="4" t="s">
        <v>74</v>
      </c>
      <c r="K23" s="4" t="s">
        <v>114</v>
      </c>
      <c r="L23" s="6" t="s">
        <v>107</v>
      </c>
      <c r="M23" s="6" t="s">
        <v>91</v>
      </c>
      <c r="N23" s="6">
        <v>1</v>
      </c>
      <c r="O23" s="6" t="s">
        <v>139</v>
      </c>
      <c r="P23" s="6" t="s">
        <v>139</v>
      </c>
      <c r="Q23" s="6" t="s">
        <v>189</v>
      </c>
      <c r="R23" s="6" t="s">
        <v>79</v>
      </c>
      <c r="S23" s="6" t="s">
        <v>80</v>
      </c>
      <c r="T23" s="6" t="s">
        <v>81</v>
      </c>
      <c r="U23" s="6" t="s">
        <v>112</v>
      </c>
      <c r="V23" s="6" t="s">
        <v>103</v>
      </c>
      <c r="W23" s="6" t="s">
        <v>76</v>
      </c>
      <c r="X23" s="19">
        <f t="shared" si="1"/>
        <v>2</v>
      </c>
      <c r="Y23" s="6" t="s">
        <v>104</v>
      </c>
      <c r="Z23" s="18">
        <f t="shared" si="2"/>
        <v>2</v>
      </c>
      <c r="AA23" s="6" t="s">
        <v>163</v>
      </c>
      <c r="AB23" s="18">
        <f t="shared" si="3"/>
        <v>4</v>
      </c>
      <c r="AC23" s="6" t="s">
        <v>74</v>
      </c>
      <c r="AD23" s="6" t="s">
        <v>74</v>
      </c>
      <c r="AE23" s="6" t="s">
        <v>74</v>
      </c>
      <c r="AF23" s="6" t="s">
        <v>72</v>
      </c>
      <c r="AG23" s="6" t="s">
        <v>74</v>
      </c>
      <c r="AH23" s="6" t="s">
        <v>69</v>
      </c>
      <c r="AI23" s="18">
        <f t="shared" si="4"/>
        <v>2</v>
      </c>
      <c r="AJ23" s="18">
        <f t="shared" si="5"/>
        <v>2</v>
      </c>
      <c r="AK23" s="18">
        <f t="shared" si="6"/>
        <v>2</v>
      </c>
      <c r="AL23" s="18">
        <f t="shared" si="7"/>
        <v>0</v>
      </c>
      <c r="AM23" s="18">
        <f t="shared" si="8"/>
        <v>2</v>
      </c>
      <c r="AN23" s="18">
        <f t="shared" si="9"/>
        <v>1</v>
      </c>
      <c r="AO23" s="18">
        <f t="shared" si="10"/>
        <v>9</v>
      </c>
      <c r="AP23" s="6" t="s">
        <v>120</v>
      </c>
      <c r="AQ23" s="6" t="s">
        <v>105</v>
      </c>
      <c r="AR23" s="18">
        <f t="shared" si="11"/>
        <v>1</v>
      </c>
      <c r="AS23" s="18">
        <f t="shared" si="41"/>
        <v>3</v>
      </c>
      <c r="AT23" s="18">
        <f t="shared" si="12"/>
        <v>4</v>
      </c>
      <c r="AU23" s="6" t="s">
        <v>86</v>
      </c>
      <c r="AV23" s="6" t="s">
        <v>86</v>
      </c>
      <c r="AW23" s="6" t="s">
        <v>86</v>
      </c>
      <c r="AX23" s="6" t="s">
        <v>105</v>
      </c>
      <c r="AY23" s="6" t="s">
        <v>120</v>
      </c>
      <c r="AZ23" s="6" t="s">
        <v>89</v>
      </c>
      <c r="BA23" s="6" t="s">
        <v>99</v>
      </c>
      <c r="BB23" s="6" t="s">
        <v>99</v>
      </c>
      <c r="BC23" s="6" t="s">
        <v>99</v>
      </c>
      <c r="BD23" s="6" t="s">
        <v>89</v>
      </c>
      <c r="BE23" s="6" t="s">
        <v>99</v>
      </c>
      <c r="BF23" s="6" t="s">
        <v>98</v>
      </c>
      <c r="BG23" s="6" t="s">
        <v>100</v>
      </c>
      <c r="BH23" s="6" t="s">
        <v>99</v>
      </c>
      <c r="BI23" s="6" t="s">
        <v>99</v>
      </c>
      <c r="BJ23" s="6" t="s">
        <v>99</v>
      </c>
      <c r="BK23" s="18">
        <f t="shared" si="13"/>
        <v>3</v>
      </c>
      <c r="BL23" s="18">
        <f t="shared" si="14"/>
        <v>1</v>
      </c>
      <c r="BM23" s="18">
        <f t="shared" si="15"/>
        <v>1</v>
      </c>
      <c r="BN23" s="18">
        <f t="shared" si="16"/>
        <v>3</v>
      </c>
      <c r="BO23" s="18">
        <f t="shared" si="17"/>
        <v>1</v>
      </c>
      <c r="BP23" s="18">
        <f t="shared" si="18"/>
        <v>2</v>
      </c>
      <c r="BQ23" s="18">
        <f t="shared" si="19"/>
        <v>0</v>
      </c>
      <c r="BR23" s="18">
        <f t="shared" si="20"/>
        <v>1</v>
      </c>
      <c r="BS23" s="18">
        <f t="shared" si="21"/>
        <v>1</v>
      </c>
      <c r="BT23" s="18">
        <f t="shared" si="22"/>
        <v>1</v>
      </c>
      <c r="BU23" s="18">
        <f t="shared" si="23"/>
        <v>14</v>
      </c>
      <c r="BV23" s="6" t="s">
        <v>92</v>
      </c>
      <c r="BW23" s="6" t="s">
        <v>92</v>
      </c>
      <c r="BX23" s="6" t="s">
        <v>87</v>
      </c>
      <c r="BY23" s="6" t="s">
        <v>76</v>
      </c>
      <c r="BZ23" s="6" t="s">
        <v>87</v>
      </c>
      <c r="CA23" s="7"/>
      <c r="CB23" s="6" t="s">
        <v>193</v>
      </c>
      <c r="CC23" s="6" t="s">
        <v>74</v>
      </c>
      <c r="CD23" s="6" t="s">
        <v>151</v>
      </c>
      <c r="CE23" s="6" t="s">
        <v>74</v>
      </c>
      <c r="CF23" s="6" t="s">
        <v>134</v>
      </c>
      <c r="CG23" s="6" t="s">
        <v>89</v>
      </c>
      <c r="CH23" s="6" t="s">
        <v>98</v>
      </c>
      <c r="CI23" s="7"/>
      <c r="CJ23" s="7"/>
      <c r="CK23" s="7"/>
      <c r="CL23" s="7"/>
      <c r="CM23" s="7"/>
      <c r="CN23" s="7"/>
      <c r="CO23" s="7"/>
      <c r="CP23" s="7"/>
      <c r="CQ23" s="7"/>
      <c r="CR23" s="6" t="s">
        <v>74</v>
      </c>
      <c r="CS23" s="6" t="s">
        <v>69</v>
      </c>
      <c r="CT23" s="6" t="s">
        <v>99</v>
      </c>
      <c r="CU23" s="6" t="s">
        <v>99</v>
      </c>
      <c r="CV23" s="6" t="s">
        <v>100</v>
      </c>
      <c r="CW23" s="6" t="s">
        <v>98</v>
      </c>
      <c r="CX23" s="6" t="s">
        <v>93</v>
      </c>
      <c r="CY23" s="18">
        <f t="shared" si="24"/>
        <v>3</v>
      </c>
      <c r="CZ23" s="18">
        <f t="shared" si="25"/>
        <v>2</v>
      </c>
      <c r="DA23" s="18">
        <f t="shared" si="26"/>
        <v>1</v>
      </c>
      <c r="DB23" s="18">
        <f t="shared" si="27"/>
        <v>1</v>
      </c>
      <c r="DC23" s="18">
        <f t="shared" si="28"/>
        <v>0</v>
      </c>
      <c r="DD23" s="18">
        <f t="shared" si="29"/>
        <v>2</v>
      </c>
      <c r="DE23" s="18">
        <f t="shared" si="30"/>
        <v>9</v>
      </c>
      <c r="DF23" s="6" t="s">
        <v>76</v>
      </c>
      <c r="DG23" s="6" t="s">
        <v>76</v>
      </c>
      <c r="DH23" s="7"/>
      <c r="DI23" s="7"/>
      <c r="DJ23" s="7"/>
      <c r="DK23" s="7"/>
      <c r="DL23" s="7"/>
      <c r="DM23" s="7"/>
      <c r="DN23" s="7"/>
      <c r="DO23" s="7"/>
      <c r="DP23" s="7"/>
      <c r="DQ23" s="7"/>
      <c r="DR23" s="6" t="s">
        <v>89</v>
      </c>
      <c r="DS23" s="6" t="s">
        <v>120</v>
      </c>
      <c r="DT23" s="6" t="s">
        <v>77</v>
      </c>
      <c r="DU23" s="6" t="s">
        <v>76</v>
      </c>
      <c r="DV23" s="6" t="s">
        <v>99</v>
      </c>
      <c r="DW23" s="6" t="s">
        <v>77</v>
      </c>
      <c r="DX23" s="6" t="s">
        <v>77</v>
      </c>
      <c r="DY23" s="6" t="s">
        <v>76</v>
      </c>
      <c r="DZ23" s="6" t="s">
        <v>71</v>
      </c>
      <c r="EA23" s="6" t="s">
        <v>115</v>
      </c>
      <c r="EB23" s="6" t="s">
        <v>74</v>
      </c>
      <c r="EC23" s="6" t="s">
        <v>114</v>
      </c>
      <c r="ED23" s="6" t="s">
        <v>69</v>
      </c>
      <c r="EE23" s="6" t="s">
        <v>69</v>
      </c>
      <c r="EF23" s="6" t="s">
        <v>69</v>
      </c>
      <c r="EG23" s="6" t="s">
        <v>69</v>
      </c>
      <c r="EH23" s="6" t="s">
        <v>72</v>
      </c>
      <c r="EI23" s="6" t="s">
        <v>69</v>
      </c>
      <c r="EJ23" s="6" t="s">
        <v>72</v>
      </c>
      <c r="EK23" s="6" t="s">
        <v>74</v>
      </c>
      <c r="EL23" s="6" t="s">
        <v>72</v>
      </c>
      <c r="EM23" s="40">
        <f t="shared" si="31"/>
        <v>1</v>
      </c>
      <c r="EN23" s="40">
        <f t="shared" si="32"/>
        <v>1</v>
      </c>
      <c r="EO23" s="40">
        <f t="shared" si="33"/>
        <v>1</v>
      </c>
      <c r="EP23" s="40">
        <f t="shared" si="34"/>
        <v>1</v>
      </c>
      <c r="EQ23" s="40">
        <f t="shared" si="35"/>
        <v>0</v>
      </c>
      <c r="ER23" s="40">
        <f t="shared" si="36"/>
        <v>1</v>
      </c>
      <c r="ES23" s="40">
        <f t="shared" si="37"/>
        <v>0</v>
      </c>
      <c r="ET23" s="40">
        <f t="shared" si="38"/>
        <v>2</v>
      </c>
      <c r="EU23" s="40">
        <f t="shared" si="39"/>
        <v>0</v>
      </c>
      <c r="EV23" s="40">
        <f t="shared" si="40"/>
        <v>7</v>
      </c>
    </row>
    <row r="24" spans="1:152" ht="12.75" customHeight="1">
      <c r="A24" s="3"/>
      <c r="B24" s="3"/>
      <c r="C24" s="3"/>
      <c r="D24" s="3"/>
      <c r="E24" s="3"/>
      <c r="F24" s="3"/>
      <c r="G24" s="3"/>
      <c r="H24" s="3"/>
      <c r="I24" s="3"/>
      <c r="J24" s="4" t="s">
        <v>72</v>
      </c>
      <c r="K24" s="4" t="s">
        <v>70</v>
      </c>
      <c r="L24" s="6" t="s">
        <v>107</v>
      </c>
      <c r="M24" s="6" t="s">
        <v>91</v>
      </c>
      <c r="N24" s="6">
        <v>2</v>
      </c>
      <c r="O24" s="6" t="s">
        <v>123</v>
      </c>
      <c r="P24" s="6" t="s">
        <v>135</v>
      </c>
      <c r="Q24" s="6" t="s">
        <v>132</v>
      </c>
      <c r="R24" s="6" t="s">
        <v>195</v>
      </c>
      <c r="S24" s="6" t="s">
        <v>182</v>
      </c>
      <c r="T24" s="6"/>
      <c r="U24" s="6"/>
      <c r="V24" s="6" t="s">
        <v>133</v>
      </c>
      <c r="W24" s="6" t="s">
        <v>77</v>
      </c>
      <c r="X24" s="19">
        <f t="shared" si="1"/>
        <v>1</v>
      </c>
      <c r="Y24" s="6" t="s">
        <v>104</v>
      </c>
      <c r="Z24" s="18">
        <f t="shared" si="2"/>
        <v>2</v>
      </c>
      <c r="AA24" s="6" t="s">
        <v>127</v>
      </c>
      <c r="AB24" s="18">
        <f t="shared" si="3"/>
        <v>1</v>
      </c>
      <c r="AC24" s="6" t="s">
        <v>69</v>
      </c>
      <c r="AD24" s="6" t="s">
        <v>72</v>
      </c>
      <c r="AE24" s="6" t="s">
        <v>72</v>
      </c>
      <c r="AF24" s="6" t="s">
        <v>72</v>
      </c>
      <c r="AG24" s="6" t="s">
        <v>72</v>
      </c>
      <c r="AH24" s="6" t="s">
        <v>72</v>
      </c>
      <c r="AI24" s="18">
        <f t="shared" si="4"/>
        <v>1</v>
      </c>
      <c r="AJ24" s="18">
        <f t="shared" si="5"/>
        <v>0</v>
      </c>
      <c r="AK24" s="18">
        <f t="shared" si="6"/>
        <v>0</v>
      </c>
      <c r="AL24" s="18">
        <f t="shared" si="7"/>
        <v>0</v>
      </c>
      <c r="AM24" s="18">
        <f t="shared" si="8"/>
        <v>0</v>
      </c>
      <c r="AN24" s="18">
        <f t="shared" si="9"/>
        <v>0</v>
      </c>
      <c r="AO24" s="18">
        <f t="shared" si="10"/>
        <v>1</v>
      </c>
      <c r="AP24" s="6" t="s">
        <v>120</v>
      </c>
      <c r="AQ24" s="6" t="s">
        <v>86</v>
      </c>
      <c r="AR24" s="18">
        <f t="shared" si="11"/>
        <v>1</v>
      </c>
      <c r="AS24" s="18">
        <f t="shared" si="41"/>
        <v>0</v>
      </c>
      <c r="AT24" s="18">
        <f t="shared" si="12"/>
        <v>1</v>
      </c>
      <c r="AU24" s="6" t="s">
        <v>86</v>
      </c>
      <c r="AV24" s="6" t="s">
        <v>120</v>
      </c>
      <c r="AW24" s="6" t="s">
        <v>85</v>
      </c>
      <c r="AX24" s="6" t="s">
        <v>86</v>
      </c>
      <c r="AY24" s="6" t="s">
        <v>85</v>
      </c>
      <c r="AZ24" s="6" t="s">
        <v>89</v>
      </c>
      <c r="BA24" s="6" t="s">
        <v>100</v>
      </c>
      <c r="BB24" s="6" t="s">
        <v>100</v>
      </c>
      <c r="BC24" s="6" t="s">
        <v>100</v>
      </c>
      <c r="BD24" s="6" t="s">
        <v>89</v>
      </c>
      <c r="BE24" s="6" t="s">
        <v>99</v>
      </c>
      <c r="BF24" s="6" t="s">
        <v>98</v>
      </c>
      <c r="BG24" s="6" t="s">
        <v>100</v>
      </c>
      <c r="BH24" s="6" t="s">
        <v>89</v>
      </c>
      <c r="BI24" s="6" t="s">
        <v>89</v>
      </c>
      <c r="BJ24" s="6" t="s">
        <v>100</v>
      </c>
      <c r="BK24" s="18">
        <f t="shared" si="13"/>
        <v>3</v>
      </c>
      <c r="BL24" s="18">
        <f t="shared" si="14"/>
        <v>0</v>
      </c>
      <c r="BM24" s="18">
        <f t="shared" si="15"/>
        <v>0</v>
      </c>
      <c r="BN24" s="18">
        <f t="shared" si="16"/>
        <v>3</v>
      </c>
      <c r="BO24" s="18">
        <f t="shared" si="17"/>
        <v>1</v>
      </c>
      <c r="BP24" s="18">
        <f t="shared" si="18"/>
        <v>2</v>
      </c>
      <c r="BQ24" s="18">
        <f t="shared" si="19"/>
        <v>0</v>
      </c>
      <c r="BR24" s="18">
        <f t="shared" si="20"/>
        <v>3</v>
      </c>
      <c r="BS24" s="18">
        <f t="shared" si="21"/>
        <v>3</v>
      </c>
      <c r="BT24" s="18">
        <f t="shared" si="22"/>
        <v>0</v>
      </c>
      <c r="BU24" s="18">
        <f t="shared" si="23"/>
        <v>15</v>
      </c>
      <c r="BV24" s="6" t="s">
        <v>87</v>
      </c>
      <c r="BW24" s="6" t="s">
        <v>87</v>
      </c>
      <c r="BX24" s="6" t="s">
        <v>87</v>
      </c>
      <c r="BY24" s="6" t="s">
        <v>129</v>
      </c>
      <c r="BZ24" s="6" t="s">
        <v>87</v>
      </c>
      <c r="CA24" s="7"/>
      <c r="CB24" s="6"/>
      <c r="CC24" s="6" t="s">
        <v>169</v>
      </c>
      <c r="CD24" s="6" t="s">
        <v>170</v>
      </c>
      <c r="CE24" s="6" t="s">
        <v>362</v>
      </c>
      <c r="CF24" s="6" t="s">
        <v>134</v>
      </c>
      <c r="CG24" s="6" t="s">
        <v>89</v>
      </c>
      <c r="CH24" s="6" t="s">
        <v>89</v>
      </c>
      <c r="CI24" s="7"/>
      <c r="CJ24" s="7"/>
      <c r="CK24" s="7"/>
      <c r="CL24" s="7"/>
      <c r="CM24" s="7"/>
      <c r="CN24" s="7"/>
      <c r="CO24" s="7"/>
      <c r="CP24" s="7"/>
      <c r="CQ24" s="7"/>
      <c r="CR24" s="6" t="s">
        <v>72</v>
      </c>
      <c r="CS24" s="6" t="s">
        <v>72</v>
      </c>
      <c r="CT24" s="6" t="s">
        <v>100</v>
      </c>
      <c r="CU24" s="6" t="s">
        <v>98</v>
      </c>
      <c r="CV24" s="6" t="s">
        <v>100</v>
      </c>
      <c r="CW24" s="6" t="s">
        <v>100</v>
      </c>
      <c r="CX24" s="6">
        <v>1</v>
      </c>
      <c r="CY24" s="18">
        <f t="shared" si="24"/>
        <v>3</v>
      </c>
      <c r="CZ24" s="18">
        <f t="shared" si="25"/>
        <v>3</v>
      </c>
      <c r="DA24" s="18">
        <f t="shared" si="26"/>
        <v>0</v>
      </c>
      <c r="DB24" s="18">
        <f t="shared" si="27"/>
        <v>2</v>
      </c>
      <c r="DC24" s="18">
        <f t="shared" si="28"/>
        <v>0</v>
      </c>
      <c r="DD24" s="18">
        <f t="shared" si="29"/>
        <v>0</v>
      </c>
      <c r="DE24" s="18">
        <f t="shared" si="30"/>
        <v>8</v>
      </c>
      <c r="DF24" s="6" t="s">
        <v>77</v>
      </c>
      <c r="DG24" s="6" t="s">
        <v>76</v>
      </c>
      <c r="DH24" s="7"/>
      <c r="DI24" s="7"/>
      <c r="DJ24" s="7"/>
      <c r="DK24" s="7"/>
      <c r="DL24" s="7"/>
      <c r="DM24" s="7"/>
      <c r="DN24" s="7"/>
      <c r="DO24" s="7"/>
      <c r="DP24" s="7"/>
      <c r="DQ24" s="7"/>
      <c r="DR24" s="6" t="s">
        <v>89</v>
      </c>
      <c r="DS24" s="6" t="s">
        <v>85</v>
      </c>
      <c r="DT24" s="6" t="s">
        <v>77</v>
      </c>
      <c r="DU24" s="6" t="s">
        <v>76</v>
      </c>
      <c r="DV24" s="6" t="s">
        <v>100</v>
      </c>
      <c r="DW24" s="6" t="s">
        <v>76</v>
      </c>
      <c r="DX24" s="6" t="s">
        <v>77</v>
      </c>
      <c r="DY24" s="6" t="s">
        <v>77</v>
      </c>
      <c r="DZ24" s="6" t="s">
        <v>72</v>
      </c>
      <c r="EA24" s="6" t="s">
        <v>194</v>
      </c>
      <c r="EB24" s="6" t="s">
        <v>72</v>
      </c>
      <c r="EC24" s="6" t="s">
        <v>70</v>
      </c>
      <c r="ED24" s="6" t="s">
        <v>71</v>
      </c>
      <c r="EE24" s="6" t="s">
        <v>74</v>
      </c>
      <c r="EF24" s="6" t="s">
        <v>71</v>
      </c>
      <c r="EG24" s="6" t="s">
        <v>74</v>
      </c>
      <c r="EH24" s="6" t="s">
        <v>73</v>
      </c>
      <c r="EI24" s="6" t="s">
        <v>71</v>
      </c>
      <c r="EJ24" s="6" t="s">
        <v>73</v>
      </c>
      <c r="EK24" s="6" t="s">
        <v>71</v>
      </c>
      <c r="EL24" s="6" t="s">
        <v>74</v>
      </c>
      <c r="EM24" s="40">
        <f t="shared" si="31"/>
        <v>3</v>
      </c>
      <c r="EN24" s="40">
        <f t="shared" si="32"/>
        <v>2</v>
      </c>
      <c r="EO24" s="40">
        <f t="shared" si="33"/>
        <v>3</v>
      </c>
      <c r="EP24" s="40">
        <f t="shared" si="34"/>
        <v>2</v>
      </c>
      <c r="EQ24" s="40">
        <f t="shared" si="35"/>
        <v>-1</v>
      </c>
      <c r="ER24" s="40">
        <f t="shared" si="36"/>
        <v>3</v>
      </c>
      <c r="ES24" s="40">
        <f t="shared" si="37"/>
        <v>-1</v>
      </c>
      <c r="ET24" s="40">
        <f t="shared" si="38"/>
        <v>3</v>
      </c>
      <c r="EU24" s="40">
        <f t="shared" si="39"/>
        <v>2</v>
      </c>
      <c r="EV24" s="40">
        <f t="shared" si="40"/>
        <v>16</v>
      </c>
    </row>
    <row r="25" spans="1:152" ht="12.75" customHeight="1">
      <c r="A25" s="3"/>
      <c r="B25" s="3"/>
      <c r="C25" s="3"/>
      <c r="D25" s="3"/>
      <c r="E25" s="3"/>
      <c r="F25" s="3"/>
      <c r="G25" s="3"/>
      <c r="H25" s="3"/>
      <c r="I25" s="3"/>
      <c r="J25" s="4" t="s">
        <v>71</v>
      </c>
      <c r="K25" s="4" t="s">
        <v>114</v>
      </c>
      <c r="L25" s="6" t="s">
        <v>90</v>
      </c>
      <c r="M25" s="6" t="s">
        <v>197</v>
      </c>
      <c r="N25" s="6">
        <v>2</v>
      </c>
      <c r="O25" s="6" t="s">
        <v>94</v>
      </c>
      <c r="P25" s="6" t="s">
        <v>139</v>
      </c>
      <c r="Q25" s="6" t="s">
        <v>196</v>
      </c>
      <c r="R25" s="6" t="s">
        <v>79</v>
      </c>
      <c r="S25" s="6" t="s">
        <v>80</v>
      </c>
      <c r="T25" s="6" t="s">
        <v>81</v>
      </c>
      <c r="U25" s="6" t="s">
        <v>112</v>
      </c>
      <c r="V25" s="6" t="s">
        <v>82</v>
      </c>
      <c r="W25" s="6" t="s">
        <v>76</v>
      </c>
      <c r="X25" s="19">
        <f t="shared" si="1"/>
        <v>3</v>
      </c>
      <c r="Y25" s="6" t="s">
        <v>83</v>
      </c>
      <c r="Z25" s="18">
        <f t="shared" si="2"/>
        <v>3</v>
      </c>
      <c r="AA25" s="6" t="s">
        <v>119</v>
      </c>
      <c r="AB25" s="18">
        <f t="shared" si="3"/>
        <v>0</v>
      </c>
      <c r="AC25" s="6" t="s">
        <v>72</v>
      </c>
      <c r="AD25" s="6" t="s">
        <v>69</v>
      </c>
      <c r="AE25" s="6" t="s">
        <v>69</v>
      </c>
      <c r="AF25" s="6" t="s">
        <v>69</v>
      </c>
      <c r="AG25" s="6" t="s">
        <v>69</v>
      </c>
      <c r="AH25" s="6" t="s">
        <v>72</v>
      </c>
      <c r="AI25" s="18">
        <f t="shared" si="4"/>
        <v>0</v>
      </c>
      <c r="AJ25" s="18">
        <f t="shared" si="5"/>
        <v>1</v>
      </c>
      <c r="AK25" s="18">
        <f t="shared" si="6"/>
        <v>1</v>
      </c>
      <c r="AL25" s="18">
        <f t="shared" si="7"/>
        <v>1</v>
      </c>
      <c r="AM25" s="18">
        <f t="shared" si="8"/>
        <v>1</v>
      </c>
      <c r="AN25" s="18">
        <f t="shared" si="9"/>
        <v>0</v>
      </c>
      <c r="AO25" s="18">
        <f t="shared" si="10"/>
        <v>4</v>
      </c>
      <c r="AP25" s="6" t="s">
        <v>86</v>
      </c>
      <c r="AQ25" s="6" t="s">
        <v>120</v>
      </c>
      <c r="AR25" s="18">
        <f t="shared" si="11"/>
        <v>0</v>
      </c>
      <c r="AS25" s="18">
        <f t="shared" si="41"/>
        <v>1</v>
      </c>
      <c r="AT25" s="18">
        <f t="shared" si="12"/>
        <v>1</v>
      </c>
      <c r="AU25" s="6" t="s">
        <v>105</v>
      </c>
      <c r="AV25" s="6" t="s">
        <v>86</v>
      </c>
      <c r="AW25" s="6" t="s">
        <v>120</v>
      </c>
      <c r="AX25" s="6" t="s">
        <v>120</v>
      </c>
      <c r="AY25" s="6" t="s">
        <v>105</v>
      </c>
      <c r="AZ25" s="6" t="s">
        <v>89</v>
      </c>
      <c r="BA25" s="6" t="s">
        <v>98</v>
      </c>
      <c r="BB25" s="6" t="s">
        <v>99</v>
      </c>
      <c r="BC25" s="6" t="s">
        <v>99</v>
      </c>
      <c r="BD25" s="6" t="s">
        <v>98</v>
      </c>
      <c r="BE25" s="6" t="s">
        <v>98</v>
      </c>
      <c r="BF25" s="6" t="s">
        <v>98</v>
      </c>
      <c r="BG25" s="6" t="s">
        <v>100</v>
      </c>
      <c r="BH25" s="6" t="s">
        <v>89</v>
      </c>
      <c r="BI25" s="6" t="s">
        <v>99</v>
      </c>
      <c r="BJ25" s="6" t="s">
        <v>98</v>
      </c>
      <c r="BK25" s="18">
        <f t="shared" si="13"/>
        <v>3</v>
      </c>
      <c r="BL25" s="18">
        <f t="shared" si="14"/>
        <v>2</v>
      </c>
      <c r="BM25" s="18">
        <f t="shared" si="15"/>
        <v>1</v>
      </c>
      <c r="BN25" s="18">
        <f t="shared" si="16"/>
        <v>2</v>
      </c>
      <c r="BO25" s="18">
        <f t="shared" si="17"/>
        <v>2</v>
      </c>
      <c r="BP25" s="18">
        <f t="shared" si="18"/>
        <v>2</v>
      </c>
      <c r="BQ25" s="18">
        <f t="shared" si="19"/>
        <v>0</v>
      </c>
      <c r="BR25" s="18">
        <f t="shared" si="20"/>
        <v>3</v>
      </c>
      <c r="BS25" s="18">
        <f t="shared" si="21"/>
        <v>1</v>
      </c>
      <c r="BT25" s="18">
        <f t="shared" si="22"/>
        <v>2</v>
      </c>
      <c r="BU25" s="18">
        <f t="shared" si="23"/>
        <v>18</v>
      </c>
      <c r="BV25" s="6" t="s">
        <v>109</v>
      </c>
      <c r="BW25" s="6" t="s">
        <v>87</v>
      </c>
      <c r="BX25" s="6" t="s">
        <v>92</v>
      </c>
      <c r="BY25" s="6" t="s">
        <v>76</v>
      </c>
      <c r="BZ25" s="6" t="s">
        <v>128</v>
      </c>
      <c r="CA25" s="7"/>
      <c r="CB25" s="6" t="s">
        <v>198</v>
      </c>
      <c r="CC25" s="6" t="s">
        <v>106</v>
      </c>
      <c r="CD25" s="6" t="s">
        <v>151</v>
      </c>
      <c r="CE25" s="6" t="s">
        <v>106</v>
      </c>
      <c r="CF25" s="6" t="s">
        <v>88</v>
      </c>
      <c r="CG25" s="6" t="s">
        <v>89</v>
      </c>
      <c r="CH25" s="6" t="s">
        <v>89</v>
      </c>
      <c r="CI25" s="7"/>
      <c r="CJ25" s="7"/>
      <c r="CK25" s="7"/>
      <c r="CL25" s="7"/>
      <c r="CM25" s="7"/>
      <c r="CN25" s="7"/>
      <c r="CO25" s="7"/>
      <c r="CP25" s="7"/>
      <c r="CQ25" s="7"/>
      <c r="CR25" s="6" t="s">
        <v>69</v>
      </c>
      <c r="CS25" s="6" t="s">
        <v>72</v>
      </c>
      <c r="CT25" s="6" t="s">
        <v>98</v>
      </c>
      <c r="CU25" s="6" t="s">
        <v>89</v>
      </c>
      <c r="CV25" s="6" t="s">
        <v>100</v>
      </c>
      <c r="CW25" s="6" t="s">
        <v>98</v>
      </c>
      <c r="CX25" s="6" t="s">
        <v>93</v>
      </c>
      <c r="CY25" s="18">
        <f t="shared" si="24"/>
        <v>3</v>
      </c>
      <c r="CZ25" s="18">
        <f t="shared" si="25"/>
        <v>3</v>
      </c>
      <c r="DA25" s="18">
        <f t="shared" si="26"/>
        <v>2</v>
      </c>
      <c r="DB25" s="18">
        <f t="shared" si="27"/>
        <v>3</v>
      </c>
      <c r="DC25" s="18">
        <f t="shared" si="28"/>
        <v>0</v>
      </c>
      <c r="DD25" s="18">
        <f t="shared" si="29"/>
        <v>2</v>
      </c>
      <c r="DE25" s="18">
        <f t="shared" si="30"/>
        <v>13</v>
      </c>
      <c r="DF25" s="6" t="s">
        <v>76</v>
      </c>
      <c r="DG25" s="6" t="s">
        <v>77</v>
      </c>
      <c r="DH25" s="7"/>
      <c r="DI25" s="7"/>
      <c r="DJ25" s="7"/>
      <c r="DK25" s="7"/>
      <c r="DL25" s="7"/>
      <c r="DM25" s="7"/>
      <c r="DN25" s="7"/>
      <c r="DO25" s="7"/>
      <c r="DP25" s="7"/>
      <c r="DQ25" s="7"/>
      <c r="DR25" s="6" t="s">
        <v>89</v>
      </c>
      <c r="DS25" s="6" t="s">
        <v>105</v>
      </c>
      <c r="DT25" s="6" t="s">
        <v>77</v>
      </c>
      <c r="DU25" s="6" t="s">
        <v>77</v>
      </c>
      <c r="DV25" s="6" t="s">
        <v>98</v>
      </c>
      <c r="DW25" s="6" t="s">
        <v>77</v>
      </c>
      <c r="DX25" s="6" t="s">
        <v>77</v>
      </c>
      <c r="DY25" s="6" t="s">
        <v>76</v>
      </c>
      <c r="DZ25" s="6" t="s">
        <v>74</v>
      </c>
      <c r="EA25" s="6" t="s">
        <v>115</v>
      </c>
      <c r="EB25" s="6" t="s">
        <v>71</v>
      </c>
      <c r="EC25" s="6" t="s">
        <v>114</v>
      </c>
      <c r="ED25" s="6" t="s">
        <v>69</v>
      </c>
      <c r="EE25" s="6" t="s">
        <v>72</v>
      </c>
      <c r="EF25" s="6" t="s">
        <v>72</v>
      </c>
      <c r="EG25" s="6" t="s">
        <v>72</v>
      </c>
      <c r="EH25" s="6" t="s">
        <v>72</v>
      </c>
      <c r="EI25" s="6" t="s">
        <v>69</v>
      </c>
      <c r="EJ25" s="6" t="s">
        <v>72</v>
      </c>
      <c r="EK25" s="6" t="s">
        <v>69</v>
      </c>
      <c r="EL25" s="6" t="s">
        <v>72</v>
      </c>
      <c r="EM25" s="40">
        <f t="shared" si="31"/>
        <v>1</v>
      </c>
      <c r="EN25" s="40">
        <f t="shared" si="32"/>
        <v>0</v>
      </c>
      <c r="EO25" s="40">
        <f t="shared" si="33"/>
        <v>0</v>
      </c>
      <c r="EP25" s="40">
        <f t="shared" si="34"/>
        <v>0</v>
      </c>
      <c r="EQ25" s="40">
        <f t="shared" si="35"/>
        <v>0</v>
      </c>
      <c r="ER25" s="40">
        <f t="shared" si="36"/>
        <v>1</v>
      </c>
      <c r="ES25" s="40">
        <f t="shared" si="37"/>
        <v>0</v>
      </c>
      <c r="ET25" s="40">
        <f t="shared" si="38"/>
        <v>1</v>
      </c>
      <c r="EU25" s="40">
        <f t="shared" si="39"/>
        <v>0</v>
      </c>
      <c r="EV25" s="40">
        <f t="shared" si="40"/>
        <v>3</v>
      </c>
    </row>
    <row r="26" spans="1:152" ht="12.75" customHeight="1">
      <c r="A26" s="3"/>
      <c r="B26" s="3"/>
      <c r="C26" s="3"/>
      <c r="D26" s="3"/>
      <c r="E26" s="3"/>
      <c r="F26" s="3"/>
      <c r="G26" s="3"/>
      <c r="H26" s="3"/>
      <c r="I26" s="3"/>
      <c r="J26" s="4" t="s">
        <v>72</v>
      </c>
      <c r="K26" s="4"/>
      <c r="L26" s="6" t="s">
        <v>107</v>
      </c>
      <c r="M26" s="6" t="s">
        <v>155</v>
      </c>
      <c r="N26" s="6">
        <v>1</v>
      </c>
      <c r="O26" s="6" t="s">
        <v>135</v>
      </c>
      <c r="P26" s="6" t="s">
        <v>139</v>
      </c>
      <c r="Q26" s="6" t="s">
        <v>199</v>
      </c>
      <c r="R26" s="6" t="s">
        <v>79</v>
      </c>
      <c r="S26" s="6" t="s">
        <v>80</v>
      </c>
      <c r="T26" s="6" t="s">
        <v>81</v>
      </c>
      <c r="U26" s="6" t="s">
        <v>201</v>
      </c>
      <c r="V26" s="6" t="s">
        <v>133</v>
      </c>
      <c r="W26" s="6" t="s">
        <v>77</v>
      </c>
      <c r="X26" s="19">
        <f t="shared" si="1"/>
        <v>1</v>
      </c>
      <c r="Y26" s="6" t="s">
        <v>104</v>
      </c>
      <c r="Z26" s="18">
        <f t="shared" si="2"/>
        <v>2</v>
      </c>
      <c r="AA26" s="6" t="s">
        <v>127</v>
      </c>
      <c r="AB26" s="18">
        <f t="shared" si="3"/>
        <v>1</v>
      </c>
      <c r="AC26" s="6" t="s">
        <v>72</v>
      </c>
      <c r="AD26" s="6" t="s">
        <v>69</v>
      </c>
      <c r="AE26" s="6" t="s">
        <v>69</v>
      </c>
      <c r="AF26" s="6" t="s">
        <v>72</v>
      </c>
      <c r="AG26" s="6" t="s">
        <v>72</v>
      </c>
      <c r="AH26" s="6" t="s">
        <v>72</v>
      </c>
      <c r="AI26" s="18">
        <f t="shared" si="4"/>
        <v>0</v>
      </c>
      <c r="AJ26" s="18">
        <f t="shared" si="5"/>
        <v>1</v>
      </c>
      <c r="AK26" s="18">
        <f t="shared" si="6"/>
        <v>1</v>
      </c>
      <c r="AL26" s="18">
        <f t="shared" si="7"/>
        <v>0</v>
      </c>
      <c r="AM26" s="18">
        <f t="shared" si="8"/>
        <v>0</v>
      </c>
      <c r="AN26" s="18">
        <f t="shared" si="9"/>
        <v>0</v>
      </c>
      <c r="AO26" s="18">
        <f t="shared" si="10"/>
        <v>2</v>
      </c>
      <c r="AP26" s="6" t="s">
        <v>85</v>
      </c>
      <c r="AQ26" s="6" t="s">
        <v>85</v>
      </c>
      <c r="AR26" s="18">
        <f t="shared" si="11"/>
        <v>2</v>
      </c>
      <c r="AS26" s="18">
        <f t="shared" si="41"/>
        <v>2</v>
      </c>
      <c r="AT26" s="18">
        <f t="shared" si="12"/>
        <v>4</v>
      </c>
      <c r="AU26" s="6" t="s">
        <v>105</v>
      </c>
      <c r="AV26" s="6" t="s">
        <v>86</v>
      </c>
      <c r="AW26" s="6" t="s">
        <v>86</v>
      </c>
      <c r="AX26" s="6" t="s">
        <v>105</v>
      </c>
      <c r="AY26" s="6" t="s">
        <v>86</v>
      </c>
      <c r="AZ26" s="6" t="s">
        <v>89</v>
      </c>
      <c r="BA26" s="6" t="s">
        <v>98</v>
      </c>
      <c r="BB26" s="6" t="s">
        <v>98</v>
      </c>
      <c r="BC26" s="6" t="s">
        <v>98</v>
      </c>
      <c r="BD26" s="6" t="s">
        <v>98</v>
      </c>
      <c r="BE26" s="6" t="s">
        <v>89</v>
      </c>
      <c r="BF26" s="6" t="s">
        <v>98</v>
      </c>
      <c r="BG26" s="6" t="s">
        <v>99</v>
      </c>
      <c r="BH26" s="6" t="s">
        <v>98</v>
      </c>
      <c r="BI26" s="6" t="s">
        <v>98</v>
      </c>
      <c r="BJ26" s="6" t="s">
        <v>99</v>
      </c>
      <c r="BK26" s="18">
        <f t="shared" si="13"/>
        <v>3</v>
      </c>
      <c r="BL26" s="18">
        <f t="shared" si="14"/>
        <v>2</v>
      </c>
      <c r="BM26" s="18">
        <f t="shared" si="15"/>
        <v>2</v>
      </c>
      <c r="BN26" s="18">
        <f t="shared" si="16"/>
        <v>2</v>
      </c>
      <c r="BO26" s="18">
        <f t="shared" si="17"/>
        <v>3</v>
      </c>
      <c r="BP26" s="18">
        <f t="shared" si="18"/>
        <v>2</v>
      </c>
      <c r="BQ26" s="18">
        <f t="shared" si="19"/>
        <v>1</v>
      </c>
      <c r="BR26" s="18">
        <f t="shared" si="20"/>
        <v>2</v>
      </c>
      <c r="BS26" s="18">
        <f t="shared" si="21"/>
        <v>2</v>
      </c>
      <c r="BT26" s="18">
        <f t="shared" si="22"/>
        <v>1</v>
      </c>
      <c r="BU26" s="18">
        <f t="shared" si="23"/>
        <v>20</v>
      </c>
      <c r="BV26" s="6" t="s">
        <v>92</v>
      </c>
      <c r="BW26" s="6" t="s">
        <v>109</v>
      </c>
      <c r="BX26" s="6" t="s">
        <v>87</v>
      </c>
      <c r="BY26" s="6" t="s">
        <v>129</v>
      </c>
      <c r="BZ26" s="6" t="s">
        <v>128</v>
      </c>
      <c r="CA26" s="7"/>
      <c r="CB26" s="6"/>
      <c r="CC26" s="6" t="s">
        <v>69</v>
      </c>
      <c r="CD26" s="6" t="s">
        <v>200</v>
      </c>
      <c r="CE26" s="6" t="s">
        <v>69</v>
      </c>
      <c r="CF26" s="6" t="s">
        <v>134</v>
      </c>
      <c r="CG26" s="6" t="s">
        <v>89</v>
      </c>
      <c r="CH26" s="6" t="s">
        <v>89</v>
      </c>
      <c r="CI26" s="7"/>
      <c r="CJ26" s="7"/>
      <c r="CK26" s="7"/>
      <c r="CL26" s="7"/>
      <c r="CM26" s="7"/>
      <c r="CN26" s="7"/>
      <c r="CO26" s="7"/>
      <c r="CP26" s="7"/>
      <c r="CQ26" s="7"/>
      <c r="CR26" s="6" t="s">
        <v>72</v>
      </c>
      <c r="CS26" s="6" t="s">
        <v>72</v>
      </c>
      <c r="CT26" s="6" t="s">
        <v>99</v>
      </c>
      <c r="CU26" s="6" t="s">
        <v>99</v>
      </c>
      <c r="CV26" s="6" t="s">
        <v>99</v>
      </c>
      <c r="CW26" s="6" t="s">
        <v>98</v>
      </c>
      <c r="CX26" s="6">
        <v>1</v>
      </c>
      <c r="CY26" s="18">
        <f t="shared" si="24"/>
        <v>3</v>
      </c>
      <c r="CZ26" s="18">
        <f t="shared" si="25"/>
        <v>3</v>
      </c>
      <c r="DA26" s="18">
        <f t="shared" si="26"/>
        <v>1</v>
      </c>
      <c r="DB26" s="18">
        <f t="shared" si="27"/>
        <v>1</v>
      </c>
      <c r="DC26" s="18">
        <f t="shared" si="28"/>
        <v>1</v>
      </c>
      <c r="DD26" s="18">
        <f t="shared" si="29"/>
        <v>2</v>
      </c>
      <c r="DE26" s="18">
        <f t="shared" si="30"/>
        <v>11</v>
      </c>
      <c r="DF26" s="6" t="s">
        <v>76</v>
      </c>
      <c r="DG26" s="6" t="s">
        <v>76</v>
      </c>
      <c r="DH26" s="7"/>
      <c r="DI26" s="7"/>
      <c r="DJ26" s="7"/>
      <c r="DK26" s="7"/>
      <c r="DL26" s="7"/>
      <c r="DM26" s="7"/>
      <c r="DN26" s="7"/>
      <c r="DO26" s="7"/>
      <c r="DP26" s="7"/>
      <c r="DQ26" s="7"/>
      <c r="DR26" s="6" t="s">
        <v>89</v>
      </c>
      <c r="DS26" s="6" t="s">
        <v>86</v>
      </c>
      <c r="DT26" s="6" t="s">
        <v>77</v>
      </c>
      <c r="DU26" s="6" t="s">
        <v>77</v>
      </c>
      <c r="DV26" s="6" t="s">
        <v>98</v>
      </c>
      <c r="DW26" s="6" t="s">
        <v>76</v>
      </c>
      <c r="DX26" s="6" t="s">
        <v>77</v>
      </c>
      <c r="DY26" s="6" t="s">
        <v>76</v>
      </c>
      <c r="DZ26" s="6" t="s">
        <v>69</v>
      </c>
      <c r="EA26" s="6" t="s">
        <v>75</v>
      </c>
      <c r="EB26" s="6" t="s">
        <v>72</v>
      </c>
      <c r="EC26" s="6"/>
      <c r="ED26" s="6" t="s">
        <v>74</v>
      </c>
      <c r="EE26" s="6" t="s">
        <v>69</v>
      </c>
      <c r="EF26" s="6" t="s">
        <v>69</v>
      </c>
      <c r="EG26" s="6" t="s">
        <v>73</v>
      </c>
      <c r="EH26" s="6" t="s">
        <v>72</v>
      </c>
      <c r="EI26" s="6" t="s">
        <v>69</v>
      </c>
      <c r="EJ26" s="6" t="s">
        <v>69</v>
      </c>
      <c r="EK26" s="6" t="s">
        <v>74</v>
      </c>
      <c r="EL26" s="6" t="s">
        <v>69</v>
      </c>
      <c r="EM26" s="40">
        <f t="shared" si="31"/>
        <v>2</v>
      </c>
      <c r="EN26" s="40">
        <f t="shared" si="32"/>
        <v>1</v>
      </c>
      <c r="EO26" s="40">
        <f t="shared" si="33"/>
        <v>1</v>
      </c>
      <c r="EP26" s="40">
        <f t="shared" si="34"/>
        <v>-1</v>
      </c>
      <c r="EQ26" s="40">
        <f t="shared" si="35"/>
        <v>0</v>
      </c>
      <c r="ER26" s="40">
        <f t="shared" si="36"/>
        <v>1</v>
      </c>
      <c r="ES26" s="40">
        <f t="shared" si="37"/>
        <v>1</v>
      </c>
      <c r="ET26" s="40">
        <f t="shared" si="38"/>
        <v>2</v>
      </c>
      <c r="EU26" s="40">
        <f t="shared" si="39"/>
        <v>1</v>
      </c>
      <c r="EV26" s="40">
        <f t="shared" si="40"/>
        <v>8</v>
      </c>
    </row>
    <row r="27" spans="1:152" ht="12.75" customHeight="1">
      <c r="A27" s="3"/>
      <c r="B27" s="3"/>
      <c r="C27" s="3"/>
      <c r="D27" s="3"/>
      <c r="E27" s="3"/>
      <c r="F27" s="3"/>
      <c r="G27" s="3"/>
      <c r="H27" s="3"/>
      <c r="I27" s="3"/>
      <c r="J27" s="4" t="s">
        <v>69</v>
      </c>
      <c r="K27" s="4" t="s">
        <v>70</v>
      </c>
      <c r="L27" s="6" t="s">
        <v>107</v>
      </c>
      <c r="M27" s="6" t="s">
        <v>155</v>
      </c>
      <c r="N27" s="6" t="s">
        <v>93</v>
      </c>
      <c r="O27" s="6" t="s">
        <v>94</v>
      </c>
      <c r="P27" s="6" t="s">
        <v>135</v>
      </c>
      <c r="Q27" s="6" t="s">
        <v>202</v>
      </c>
      <c r="R27" s="6" t="s">
        <v>79</v>
      </c>
      <c r="S27" s="6" t="s">
        <v>80</v>
      </c>
      <c r="T27" s="6" t="s">
        <v>203</v>
      </c>
      <c r="U27" s="6" t="s">
        <v>201</v>
      </c>
      <c r="V27" s="6" t="s">
        <v>103</v>
      </c>
      <c r="W27" s="6" t="s">
        <v>76</v>
      </c>
      <c r="X27" s="19">
        <f t="shared" si="1"/>
        <v>2</v>
      </c>
      <c r="Y27" s="6" t="s">
        <v>83</v>
      </c>
      <c r="Z27" s="18">
        <f t="shared" si="2"/>
        <v>3</v>
      </c>
      <c r="AA27" s="6" t="s">
        <v>163</v>
      </c>
      <c r="AB27" s="18">
        <f t="shared" si="3"/>
        <v>4</v>
      </c>
      <c r="AC27" s="6" t="s">
        <v>72</v>
      </c>
      <c r="AD27" s="6" t="s">
        <v>69</v>
      </c>
      <c r="AE27" s="6" t="s">
        <v>69</v>
      </c>
      <c r="AF27" s="6" t="s">
        <v>72</v>
      </c>
      <c r="AG27" s="6" t="s">
        <v>72</v>
      </c>
      <c r="AH27" s="6" t="s">
        <v>72</v>
      </c>
      <c r="AI27" s="18">
        <f t="shared" si="4"/>
        <v>0</v>
      </c>
      <c r="AJ27" s="18">
        <f t="shared" si="5"/>
        <v>1</v>
      </c>
      <c r="AK27" s="18">
        <f t="shared" si="6"/>
        <v>1</v>
      </c>
      <c r="AL27" s="18">
        <f t="shared" si="7"/>
        <v>0</v>
      </c>
      <c r="AM27" s="18">
        <f t="shared" si="8"/>
        <v>0</v>
      </c>
      <c r="AN27" s="18">
        <f t="shared" si="9"/>
        <v>0</v>
      </c>
      <c r="AO27" s="18">
        <f t="shared" si="10"/>
        <v>2</v>
      </c>
      <c r="AP27" s="6" t="s">
        <v>120</v>
      </c>
      <c r="AQ27" s="6" t="s">
        <v>120</v>
      </c>
      <c r="AR27" s="18">
        <f t="shared" si="11"/>
        <v>1</v>
      </c>
      <c r="AS27" s="18">
        <f t="shared" si="41"/>
        <v>1</v>
      </c>
      <c r="AT27" s="18">
        <f t="shared" si="12"/>
        <v>2</v>
      </c>
      <c r="AU27" s="6" t="s">
        <v>86</v>
      </c>
      <c r="AV27" s="6" t="s">
        <v>86</v>
      </c>
      <c r="AW27" s="6" t="s">
        <v>120</v>
      </c>
      <c r="AX27" s="6" t="s">
        <v>86</v>
      </c>
      <c r="AY27" s="6" t="s">
        <v>120</v>
      </c>
      <c r="AZ27" s="6" t="s">
        <v>89</v>
      </c>
      <c r="BA27" s="6" t="s">
        <v>99</v>
      </c>
      <c r="BB27" s="6" t="s">
        <v>99</v>
      </c>
      <c r="BC27" s="6" t="s">
        <v>99</v>
      </c>
      <c r="BD27" s="6" t="s">
        <v>98</v>
      </c>
      <c r="BE27" s="6" t="s">
        <v>98</v>
      </c>
      <c r="BF27" s="6" t="s">
        <v>98</v>
      </c>
      <c r="BG27" s="6" t="s">
        <v>100</v>
      </c>
      <c r="BH27" s="6" t="s">
        <v>98</v>
      </c>
      <c r="BI27" s="6" t="s">
        <v>89</v>
      </c>
      <c r="BJ27" s="6" t="s">
        <v>99</v>
      </c>
      <c r="BK27" s="18">
        <f t="shared" si="13"/>
        <v>3</v>
      </c>
      <c r="BL27" s="18">
        <f t="shared" si="14"/>
        <v>1</v>
      </c>
      <c r="BM27" s="18">
        <f t="shared" si="15"/>
        <v>1</v>
      </c>
      <c r="BN27" s="18">
        <f t="shared" si="16"/>
        <v>2</v>
      </c>
      <c r="BO27" s="18">
        <f t="shared" si="17"/>
        <v>2</v>
      </c>
      <c r="BP27" s="18">
        <f t="shared" si="18"/>
        <v>2</v>
      </c>
      <c r="BQ27" s="18">
        <f t="shared" si="19"/>
        <v>0</v>
      </c>
      <c r="BR27" s="18">
        <f t="shared" si="20"/>
        <v>2</v>
      </c>
      <c r="BS27" s="18">
        <f t="shared" si="21"/>
        <v>3</v>
      </c>
      <c r="BT27" s="18">
        <f t="shared" si="22"/>
        <v>1</v>
      </c>
      <c r="BU27" s="18">
        <f t="shared" si="23"/>
        <v>17</v>
      </c>
      <c r="BV27" s="6" t="s">
        <v>92</v>
      </c>
      <c r="BW27" s="6" t="s">
        <v>92</v>
      </c>
      <c r="BX27" s="6" t="s">
        <v>87</v>
      </c>
      <c r="BY27" s="6" t="s">
        <v>76</v>
      </c>
      <c r="BZ27" s="6" t="s">
        <v>128</v>
      </c>
      <c r="CA27" s="7"/>
      <c r="CB27" s="6" t="s">
        <v>204</v>
      </c>
      <c r="CC27" s="6" t="s">
        <v>106</v>
      </c>
      <c r="CD27" s="6" t="s">
        <v>156</v>
      </c>
      <c r="CE27" s="6" t="s">
        <v>106</v>
      </c>
      <c r="CF27" s="6" t="s">
        <v>88</v>
      </c>
      <c r="CG27" s="6" t="s">
        <v>98</v>
      </c>
      <c r="CH27" s="6" t="s">
        <v>98</v>
      </c>
      <c r="CI27" s="7"/>
      <c r="CJ27" s="7"/>
      <c r="CK27" s="7"/>
      <c r="CL27" s="7"/>
      <c r="CM27" s="7"/>
      <c r="CN27" s="7"/>
      <c r="CO27" s="7"/>
      <c r="CP27" s="7"/>
      <c r="CQ27" s="7"/>
      <c r="CR27" s="6" t="s">
        <v>72</v>
      </c>
      <c r="CS27" s="6" t="s">
        <v>72</v>
      </c>
      <c r="CT27" s="6" t="s">
        <v>99</v>
      </c>
      <c r="CU27" s="6" t="s">
        <v>99</v>
      </c>
      <c r="CV27" s="6" t="s">
        <v>99</v>
      </c>
      <c r="CW27" s="6" t="s">
        <v>98</v>
      </c>
      <c r="CX27" s="6">
        <v>1</v>
      </c>
      <c r="CY27" s="18">
        <f t="shared" si="24"/>
        <v>2</v>
      </c>
      <c r="CZ27" s="18">
        <f t="shared" si="25"/>
        <v>2</v>
      </c>
      <c r="DA27" s="18">
        <f t="shared" si="26"/>
        <v>1</v>
      </c>
      <c r="DB27" s="18">
        <f t="shared" si="27"/>
        <v>1</v>
      </c>
      <c r="DC27" s="18">
        <f t="shared" si="28"/>
        <v>1</v>
      </c>
      <c r="DD27" s="18">
        <f t="shared" si="29"/>
        <v>2</v>
      </c>
      <c r="DE27" s="18">
        <f t="shared" si="30"/>
        <v>9</v>
      </c>
      <c r="DF27" s="6" t="s">
        <v>76</v>
      </c>
      <c r="DG27" s="6" t="s">
        <v>76</v>
      </c>
      <c r="DH27" s="7"/>
      <c r="DI27" s="7"/>
      <c r="DJ27" s="7"/>
      <c r="DK27" s="7"/>
      <c r="DL27" s="7"/>
      <c r="DM27" s="7"/>
      <c r="DN27" s="7"/>
      <c r="DO27" s="7"/>
      <c r="DP27" s="7"/>
      <c r="DQ27" s="7"/>
      <c r="DR27" s="6" t="s">
        <v>89</v>
      </c>
      <c r="DS27" s="6" t="s">
        <v>120</v>
      </c>
      <c r="DT27" s="6" t="s">
        <v>76</v>
      </c>
      <c r="DU27" s="6" t="s">
        <v>77</v>
      </c>
      <c r="DV27" s="6" t="s">
        <v>99</v>
      </c>
      <c r="DW27" s="6" t="s">
        <v>77</v>
      </c>
      <c r="DX27" s="6" t="s">
        <v>77</v>
      </c>
      <c r="DY27" s="6" t="s">
        <v>76</v>
      </c>
      <c r="DZ27" s="6" t="s">
        <v>71</v>
      </c>
      <c r="EA27" s="6" t="s">
        <v>115</v>
      </c>
      <c r="EB27" s="6" t="s">
        <v>69</v>
      </c>
      <c r="EC27" s="6" t="s">
        <v>70</v>
      </c>
      <c r="ED27" s="6" t="s">
        <v>69</v>
      </c>
      <c r="EE27" s="6" t="s">
        <v>69</v>
      </c>
      <c r="EF27" s="6" t="s">
        <v>69</v>
      </c>
      <c r="EG27" s="6" t="s">
        <v>69</v>
      </c>
      <c r="EH27" s="6" t="s">
        <v>72</v>
      </c>
      <c r="EI27" s="6" t="s">
        <v>69</v>
      </c>
      <c r="EJ27" s="6" t="s">
        <v>72</v>
      </c>
      <c r="EK27" s="6" t="s">
        <v>74</v>
      </c>
      <c r="EL27" s="6" t="s">
        <v>72</v>
      </c>
      <c r="EM27" s="40">
        <f t="shared" si="31"/>
        <v>1</v>
      </c>
      <c r="EN27" s="40">
        <f t="shared" si="32"/>
        <v>1</v>
      </c>
      <c r="EO27" s="40">
        <f t="shared" si="33"/>
        <v>1</v>
      </c>
      <c r="EP27" s="40">
        <f t="shared" si="34"/>
        <v>1</v>
      </c>
      <c r="EQ27" s="40">
        <f t="shared" si="35"/>
        <v>0</v>
      </c>
      <c r="ER27" s="40">
        <f t="shared" si="36"/>
        <v>1</v>
      </c>
      <c r="ES27" s="40">
        <f t="shared" si="37"/>
        <v>0</v>
      </c>
      <c r="ET27" s="40">
        <f t="shared" si="38"/>
        <v>2</v>
      </c>
      <c r="EU27" s="40">
        <f t="shared" si="39"/>
        <v>0</v>
      </c>
      <c r="EV27" s="40">
        <f t="shared" si="40"/>
        <v>7</v>
      </c>
    </row>
    <row r="28" spans="1:152" ht="13.5" customHeight="1">
      <c r="A28" s="3"/>
      <c r="B28" s="3"/>
      <c r="C28" s="3"/>
      <c r="D28" s="3"/>
      <c r="E28" s="3"/>
      <c r="F28" s="3"/>
      <c r="G28" s="3"/>
      <c r="H28" s="3"/>
      <c r="I28" s="3"/>
      <c r="J28" s="4" t="s">
        <v>71</v>
      </c>
      <c r="K28" s="4" t="s">
        <v>147</v>
      </c>
      <c r="L28" s="6" t="s">
        <v>107</v>
      </c>
      <c r="M28" s="6" t="s">
        <v>91</v>
      </c>
      <c r="N28" s="6">
        <v>1</v>
      </c>
      <c r="O28" s="6" t="s">
        <v>135</v>
      </c>
      <c r="P28" s="6" t="s">
        <v>110</v>
      </c>
      <c r="Q28" s="6" t="s">
        <v>205</v>
      </c>
      <c r="R28" s="6" t="s">
        <v>149</v>
      </c>
      <c r="S28" s="6" t="s">
        <v>80</v>
      </c>
      <c r="T28" s="6" t="s">
        <v>81</v>
      </c>
      <c r="U28" s="6" t="s">
        <v>158</v>
      </c>
      <c r="V28" s="6" t="s">
        <v>103</v>
      </c>
      <c r="W28" s="6" t="s">
        <v>77</v>
      </c>
      <c r="X28" s="19">
        <f t="shared" si="1"/>
        <v>2</v>
      </c>
      <c r="Y28" s="6" t="s">
        <v>83</v>
      </c>
      <c r="Z28" s="18">
        <f t="shared" si="2"/>
        <v>3</v>
      </c>
      <c r="AA28" s="6" t="s">
        <v>119</v>
      </c>
      <c r="AB28" s="18">
        <f t="shared" si="3"/>
        <v>0</v>
      </c>
      <c r="AC28" s="6" t="s">
        <v>72</v>
      </c>
      <c r="AD28" s="6" t="s">
        <v>72</v>
      </c>
      <c r="AE28" s="6" t="s">
        <v>72</v>
      </c>
      <c r="AF28" s="6" t="s">
        <v>72</v>
      </c>
      <c r="AG28" s="6" t="s">
        <v>69</v>
      </c>
      <c r="AH28" s="6" t="s">
        <v>72</v>
      </c>
      <c r="AI28" s="18">
        <f t="shared" si="4"/>
        <v>0</v>
      </c>
      <c r="AJ28" s="18">
        <f t="shared" si="5"/>
        <v>0</v>
      </c>
      <c r="AK28" s="18">
        <f t="shared" si="6"/>
        <v>0</v>
      </c>
      <c r="AL28" s="18">
        <f t="shared" si="7"/>
        <v>0</v>
      </c>
      <c r="AM28" s="18">
        <f t="shared" si="8"/>
        <v>1</v>
      </c>
      <c r="AN28" s="18">
        <f t="shared" si="9"/>
        <v>0</v>
      </c>
      <c r="AO28" s="18">
        <f t="shared" si="10"/>
        <v>1</v>
      </c>
      <c r="AP28" s="6" t="s">
        <v>85</v>
      </c>
      <c r="AQ28" s="6" t="s">
        <v>86</v>
      </c>
      <c r="AR28" s="18">
        <f t="shared" si="11"/>
        <v>2</v>
      </c>
      <c r="AS28" s="18">
        <f t="shared" si="41"/>
        <v>0</v>
      </c>
      <c r="AT28" s="18">
        <f t="shared" si="12"/>
        <v>2</v>
      </c>
      <c r="AU28" s="6" t="s">
        <v>86</v>
      </c>
      <c r="AV28" s="6" t="s">
        <v>86</v>
      </c>
      <c r="AW28" s="6" t="s">
        <v>86</v>
      </c>
      <c r="AX28" s="6" t="s">
        <v>105</v>
      </c>
      <c r="AY28" s="6" t="s">
        <v>86</v>
      </c>
      <c r="AZ28" s="6" t="s">
        <v>89</v>
      </c>
      <c r="BA28" s="6" t="s">
        <v>89</v>
      </c>
      <c r="BB28" s="6" t="s">
        <v>98</v>
      </c>
      <c r="BC28" s="6" t="s">
        <v>98</v>
      </c>
      <c r="BD28" s="6" t="s">
        <v>99</v>
      </c>
      <c r="BE28" s="6" t="s">
        <v>100</v>
      </c>
      <c r="BF28" s="6" t="s">
        <v>98</v>
      </c>
      <c r="BG28" s="6" t="s">
        <v>100</v>
      </c>
      <c r="BH28" s="6" t="s">
        <v>100</v>
      </c>
      <c r="BI28" s="6" t="s">
        <v>100</v>
      </c>
      <c r="BJ28" s="6" t="s">
        <v>100</v>
      </c>
      <c r="BK28" s="18">
        <f t="shared" si="13"/>
        <v>3</v>
      </c>
      <c r="BL28" s="18">
        <f t="shared" si="14"/>
        <v>3</v>
      </c>
      <c r="BM28" s="18">
        <f t="shared" si="15"/>
        <v>2</v>
      </c>
      <c r="BN28" s="18">
        <f t="shared" si="16"/>
        <v>1</v>
      </c>
      <c r="BO28" s="18">
        <f t="shared" si="17"/>
        <v>0</v>
      </c>
      <c r="BP28" s="18">
        <f t="shared" si="18"/>
        <v>2</v>
      </c>
      <c r="BQ28" s="18">
        <f t="shared" si="19"/>
        <v>0</v>
      </c>
      <c r="BR28" s="18">
        <f t="shared" si="20"/>
        <v>0</v>
      </c>
      <c r="BS28" s="18">
        <f t="shared" si="21"/>
        <v>0</v>
      </c>
      <c r="BT28" s="18">
        <f t="shared" si="22"/>
        <v>0</v>
      </c>
      <c r="BU28" s="18">
        <f t="shared" si="23"/>
        <v>11</v>
      </c>
      <c r="BV28" s="6" t="s">
        <v>92</v>
      </c>
      <c r="BW28" s="6" t="s">
        <v>128</v>
      </c>
      <c r="BX28" s="6" t="s">
        <v>87</v>
      </c>
      <c r="BY28" s="6" t="s">
        <v>129</v>
      </c>
      <c r="BZ28" s="6" t="s">
        <v>87</v>
      </c>
      <c r="CA28" s="7"/>
      <c r="CB28" s="6"/>
      <c r="CC28" s="6" t="s">
        <v>169</v>
      </c>
      <c r="CD28" s="6" t="s">
        <v>156</v>
      </c>
      <c r="CE28" s="6" t="s">
        <v>362</v>
      </c>
      <c r="CF28" s="6" t="s">
        <v>88</v>
      </c>
      <c r="CG28" s="6" t="s">
        <v>98</v>
      </c>
      <c r="CH28" s="6" t="s">
        <v>89</v>
      </c>
      <c r="CI28" s="7"/>
      <c r="CJ28" s="7"/>
      <c r="CK28" s="7"/>
      <c r="CL28" s="7"/>
      <c r="CM28" s="7"/>
      <c r="CN28" s="7"/>
      <c r="CO28" s="7"/>
      <c r="CP28" s="7"/>
      <c r="CQ28" s="7"/>
      <c r="CR28" s="6" t="s">
        <v>69</v>
      </c>
      <c r="CS28" s="6" t="s">
        <v>72</v>
      </c>
      <c r="CT28" s="6" t="s">
        <v>99</v>
      </c>
      <c r="CU28" s="6" t="s">
        <v>99</v>
      </c>
      <c r="CV28" s="6" t="s">
        <v>100</v>
      </c>
      <c r="CW28" s="6" t="s">
        <v>98</v>
      </c>
      <c r="CX28" s="6" t="s">
        <v>93</v>
      </c>
      <c r="CY28" s="18">
        <f t="shared" si="24"/>
        <v>2</v>
      </c>
      <c r="CZ28" s="18">
        <f t="shared" si="25"/>
        <v>3</v>
      </c>
      <c r="DA28" s="18">
        <f t="shared" si="26"/>
        <v>1</v>
      </c>
      <c r="DB28" s="18">
        <f t="shared" si="27"/>
        <v>1</v>
      </c>
      <c r="DC28" s="18">
        <f t="shared" si="28"/>
        <v>0</v>
      </c>
      <c r="DD28" s="18">
        <f t="shared" si="29"/>
        <v>2</v>
      </c>
      <c r="DE28" s="18">
        <f t="shared" si="30"/>
        <v>9</v>
      </c>
      <c r="DF28" s="6" t="s">
        <v>77</v>
      </c>
      <c r="DG28" s="6" t="s">
        <v>77</v>
      </c>
      <c r="DH28" s="7"/>
      <c r="DI28" s="7"/>
      <c r="DJ28" s="7"/>
      <c r="DK28" s="7"/>
      <c r="DL28" s="7"/>
      <c r="DM28" s="7"/>
      <c r="DN28" s="7"/>
      <c r="DO28" s="7"/>
      <c r="DP28" s="7"/>
      <c r="DQ28" s="7"/>
      <c r="DR28" s="6" t="s">
        <v>89</v>
      </c>
      <c r="DS28" s="6" t="s">
        <v>86</v>
      </c>
      <c r="DT28" s="6" t="s">
        <v>77</v>
      </c>
      <c r="DU28" s="6" t="s">
        <v>77</v>
      </c>
      <c r="DV28" s="6" t="s">
        <v>89</v>
      </c>
      <c r="DW28" s="6" t="s">
        <v>77</v>
      </c>
      <c r="DX28" s="6" t="s">
        <v>77</v>
      </c>
      <c r="DY28" s="6" t="s">
        <v>77</v>
      </c>
      <c r="DZ28" s="6" t="s">
        <v>72</v>
      </c>
      <c r="EA28" s="6" t="s">
        <v>194</v>
      </c>
      <c r="EB28" s="6" t="s">
        <v>71</v>
      </c>
      <c r="EC28" s="6" t="s">
        <v>147</v>
      </c>
      <c r="ED28" s="6" t="s">
        <v>73</v>
      </c>
      <c r="EE28" s="6" t="s">
        <v>73</v>
      </c>
      <c r="EF28" s="6" t="s">
        <v>73</v>
      </c>
      <c r="EG28" s="6" t="s">
        <v>73</v>
      </c>
      <c r="EH28" s="6" t="s">
        <v>73</v>
      </c>
      <c r="EI28" s="6" t="s">
        <v>73</v>
      </c>
      <c r="EJ28" s="6" t="s">
        <v>73</v>
      </c>
      <c r="EK28" s="6" t="s">
        <v>73</v>
      </c>
      <c r="EL28" s="6" t="s">
        <v>73</v>
      </c>
      <c r="EM28" s="40">
        <f t="shared" si="31"/>
        <v>-1</v>
      </c>
      <c r="EN28" s="40">
        <f t="shared" si="32"/>
        <v>-1</v>
      </c>
      <c r="EO28" s="40">
        <f t="shared" si="33"/>
        <v>-1</v>
      </c>
      <c r="EP28" s="40">
        <f t="shared" si="34"/>
        <v>-1</v>
      </c>
      <c r="EQ28" s="40">
        <f t="shared" si="35"/>
        <v>-1</v>
      </c>
      <c r="ER28" s="40">
        <f t="shared" si="36"/>
        <v>-1</v>
      </c>
      <c r="ES28" s="40">
        <f t="shared" si="37"/>
        <v>-1</v>
      </c>
      <c r="ET28" s="40">
        <f t="shared" si="38"/>
        <v>-1</v>
      </c>
      <c r="EU28" s="40">
        <f t="shared" si="39"/>
        <v>-1</v>
      </c>
      <c r="EV28" s="40">
        <f t="shared" si="40"/>
        <v>-9</v>
      </c>
    </row>
    <row r="29" spans="1:152" ht="12.75" customHeight="1">
      <c r="A29" s="3"/>
      <c r="B29" s="3"/>
      <c r="C29" s="3"/>
      <c r="D29" s="3"/>
      <c r="E29" s="3"/>
      <c r="F29" s="3"/>
      <c r="G29" s="3"/>
      <c r="H29" s="3"/>
      <c r="I29" s="3"/>
      <c r="J29" s="4" t="s">
        <v>69</v>
      </c>
      <c r="K29" s="4" t="s">
        <v>70</v>
      </c>
      <c r="L29" s="6" t="s">
        <v>90</v>
      </c>
      <c r="M29" s="6" t="s">
        <v>130</v>
      </c>
      <c r="N29" s="6">
        <v>2</v>
      </c>
      <c r="O29" s="6" t="s">
        <v>110</v>
      </c>
      <c r="P29" s="6" t="s">
        <v>135</v>
      </c>
      <c r="Q29" s="6" t="s">
        <v>206</v>
      </c>
      <c r="R29" s="6" t="s">
        <v>79</v>
      </c>
      <c r="S29" s="6" t="s">
        <v>80</v>
      </c>
      <c r="T29" s="6" t="s">
        <v>118</v>
      </c>
      <c r="U29" s="6" t="s">
        <v>176</v>
      </c>
      <c r="V29" s="6" t="s">
        <v>103</v>
      </c>
      <c r="W29" s="6" t="s">
        <v>77</v>
      </c>
      <c r="X29" s="19">
        <f t="shared" si="1"/>
        <v>2</v>
      </c>
      <c r="Y29" s="6" t="s">
        <v>104</v>
      </c>
      <c r="Z29" s="18">
        <f t="shared" si="2"/>
        <v>2</v>
      </c>
      <c r="AA29" s="6" t="s">
        <v>154</v>
      </c>
      <c r="AB29" s="18">
        <f t="shared" si="3"/>
        <v>2</v>
      </c>
      <c r="AC29" s="6" t="s">
        <v>72</v>
      </c>
      <c r="AD29" s="6" t="s">
        <v>69</v>
      </c>
      <c r="AE29" s="6" t="s">
        <v>72</v>
      </c>
      <c r="AF29" s="6" t="s">
        <v>69</v>
      </c>
      <c r="AG29" s="6" t="s">
        <v>69</v>
      </c>
      <c r="AH29" s="6" t="s">
        <v>69</v>
      </c>
      <c r="AI29" s="18">
        <f t="shared" si="4"/>
        <v>0</v>
      </c>
      <c r="AJ29" s="18">
        <f t="shared" si="5"/>
        <v>1</v>
      </c>
      <c r="AK29" s="18">
        <f t="shared" si="6"/>
        <v>0</v>
      </c>
      <c r="AL29" s="18">
        <f t="shared" si="7"/>
        <v>1</v>
      </c>
      <c r="AM29" s="18">
        <f t="shared" si="8"/>
        <v>1</v>
      </c>
      <c r="AN29" s="18">
        <f t="shared" si="9"/>
        <v>1</v>
      </c>
      <c r="AO29" s="18">
        <f t="shared" si="10"/>
        <v>4</v>
      </c>
      <c r="AP29" s="6" t="s">
        <v>85</v>
      </c>
      <c r="AQ29" s="6" t="s">
        <v>120</v>
      </c>
      <c r="AR29" s="18">
        <f t="shared" si="11"/>
        <v>2</v>
      </c>
      <c r="AS29" s="18">
        <f t="shared" si="41"/>
        <v>1</v>
      </c>
      <c r="AT29" s="18">
        <f t="shared" si="12"/>
        <v>3</v>
      </c>
      <c r="AU29" s="6" t="s">
        <v>120</v>
      </c>
      <c r="AV29" s="6" t="s">
        <v>86</v>
      </c>
      <c r="AW29" s="6" t="s">
        <v>86</v>
      </c>
      <c r="AX29" s="6" t="s">
        <v>120</v>
      </c>
      <c r="AY29" s="6" t="s">
        <v>86</v>
      </c>
      <c r="AZ29" s="6" t="s">
        <v>89</v>
      </c>
      <c r="BA29" s="6" t="s">
        <v>99</v>
      </c>
      <c r="BB29" s="6" t="s">
        <v>98</v>
      </c>
      <c r="BC29" s="6" t="s">
        <v>98</v>
      </c>
      <c r="BD29" s="6" t="s">
        <v>98</v>
      </c>
      <c r="BE29" s="6" t="s">
        <v>98</v>
      </c>
      <c r="BF29" s="6" t="s">
        <v>89</v>
      </c>
      <c r="BG29" s="6" t="s">
        <v>99</v>
      </c>
      <c r="BH29" s="6" t="s">
        <v>98</v>
      </c>
      <c r="BI29" s="6" t="s">
        <v>98</v>
      </c>
      <c r="BJ29" s="6" t="s">
        <v>99</v>
      </c>
      <c r="BK29" s="18">
        <f t="shared" si="13"/>
        <v>3</v>
      </c>
      <c r="BL29" s="18">
        <f t="shared" si="14"/>
        <v>1</v>
      </c>
      <c r="BM29" s="18">
        <f t="shared" si="15"/>
        <v>2</v>
      </c>
      <c r="BN29" s="18">
        <f t="shared" si="16"/>
        <v>2</v>
      </c>
      <c r="BO29" s="18">
        <f t="shared" si="17"/>
        <v>2</v>
      </c>
      <c r="BP29" s="18">
        <f t="shared" si="18"/>
        <v>3</v>
      </c>
      <c r="BQ29" s="18">
        <f t="shared" si="19"/>
        <v>1</v>
      </c>
      <c r="BR29" s="18">
        <f t="shared" si="20"/>
        <v>2</v>
      </c>
      <c r="BS29" s="18">
        <f t="shared" si="21"/>
        <v>2</v>
      </c>
      <c r="BT29" s="18">
        <f t="shared" si="22"/>
        <v>1</v>
      </c>
      <c r="BU29" s="18">
        <f t="shared" si="23"/>
        <v>19</v>
      </c>
      <c r="BV29" s="6" t="s">
        <v>92</v>
      </c>
      <c r="BW29" s="6" t="s">
        <v>92</v>
      </c>
      <c r="BX29" s="6" t="s">
        <v>87</v>
      </c>
      <c r="BY29" s="6" t="s">
        <v>121</v>
      </c>
      <c r="BZ29" s="6" t="s">
        <v>87</v>
      </c>
      <c r="CA29" s="7"/>
      <c r="CB29" s="6"/>
      <c r="CC29" s="6" t="s">
        <v>69</v>
      </c>
      <c r="CD29" s="6" t="s">
        <v>207</v>
      </c>
      <c r="CE29" s="6" t="s">
        <v>69</v>
      </c>
      <c r="CF29" s="6" t="s">
        <v>134</v>
      </c>
      <c r="CG29" s="6" t="s">
        <v>98</v>
      </c>
      <c r="CH29" s="6" t="s">
        <v>89</v>
      </c>
      <c r="CI29" s="7"/>
      <c r="CJ29" s="7"/>
      <c r="CK29" s="7"/>
      <c r="CL29" s="7"/>
      <c r="CM29" s="7"/>
      <c r="CN29" s="7"/>
      <c r="CO29" s="7"/>
      <c r="CP29" s="7"/>
      <c r="CQ29" s="7"/>
      <c r="CR29" s="6" t="s">
        <v>69</v>
      </c>
      <c r="CS29" s="6" t="s">
        <v>69</v>
      </c>
      <c r="CT29" s="6" t="s">
        <v>99</v>
      </c>
      <c r="CU29" s="6" t="s">
        <v>98</v>
      </c>
      <c r="CV29" s="6" t="s">
        <v>99</v>
      </c>
      <c r="CW29" s="6" t="s">
        <v>98</v>
      </c>
      <c r="CX29" s="6" t="s">
        <v>150</v>
      </c>
      <c r="CY29" s="18">
        <f t="shared" si="24"/>
        <v>2</v>
      </c>
      <c r="CZ29" s="18">
        <f t="shared" si="25"/>
        <v>3</v>
      </c>
      <c r="DA29" s="18">
        <f t="shared" si="26"/>
        <v>1</v>
      </c>
      <c r="DB29" s="18">
        <f t="shared" si="27"/>
        <v>2</v>
      </c>
      <c r="DC29" s="18">
        <f t="shared" si="28"/>
        <v>1</v>
      </c>
      <c r="DD29" s="18">
        <f t="shared" si="29"/>
        <v>2</v>
      </c>
      <c r="DE29" s="18">
        <f t="shared" si="30"/>
        <v>11</v>
      </c>
      <c r="DF29" s="6" t="s">
        <v>76</v>
      </c>
      <c r="DG29" s="6" t="s">
        <v>76</v>
      </c>
      <c r="DH29" s="7"/>
      <c r="DI29" s="7"/>
      <c r="DJ29" s="7"/>
      <c r="DK29" s="7"/>
      <c r="DL29" s="7"/>
      <c r="DM29" s="7"/>
      <c r="DN29" s="7"/>
      <c r="DO29" s="7"/>
      <c r="DP29" s="7"/>
      <c r="DQ29" s="7"/>
      <c r="DR29" s="6" t="s">
        <v>89</v>
      </c>
      <c r="DS29" s="6" t="s">
        <v>86</v>
      </c>
      <c r="DT29" s="6" t="s">
        <v>76</v>
      </c>
      <c r="DU29" s="6" t="s">
        <v>77</v>
      </c>
      <c r="DV29" s="6" t="s">
        <v>99</v>
      </c>
      <c r="DW29" s="6" t="s">
        <v>76</v>
      </c>
      <c r="DX29" s="6" t="s">
        <v>77</v>
      </c>
      <c r="DY29" s="6" t="s">
        <v>76</v>
      </c>
      <c r="DZ29" s="6" t="s">
        <v>74</v>
      </c>
      <c r="EA29" s="6" t="s">
        <v>115</v>
      </c>
      <c r="EB29" s="6" t="s">
        <v>69</v>
      </c>
      <c r="EC29" s="6" t="s">
        <v>70</v>
      </c>
      <c r="ED29" s="6" t="s">
        <v>69</v>
      </c>
      <c r="EE29" s="6" t="s">
        <v>73</v>
      </c>
      <c r="EF29" s="6" t="s">
        <v>72</v>
      </c>
      <c r="EG29" s="6" t="s">
        <v>73</v>
      </c>
      <c r="EH29" s="6" t="s">
        <v>72</v>
      </c>
      <c r="EI29" s="6" t="s">
        <v>69</v>
      </c>
      <c r="EJ29" s="6" t="s">
        <v>72</v>
      </c>
      <c r="EK29" s="6" t="s">
        <v>69</v>
      </c>
      <c r="EL29" s="6" t="s">
        <v>69</v>
      </c>
      <c r="EM29" s="40">
        <f t="shared" si="31"/>
        <v>1</v>
      </c>
      <c r="EN29" s="40">
        <f t="shared" si="32"/>
        <v>-1</v>
      </c>
      <c r="EO29" s="40">
        <f t="shared" si="33"/>
        <v>0</v>
      </c>
      <c r="EP29" s="40">
        <f t="shared" si="34"/>
        <v>-1</v>
      </c>
      <c r="EQ29" s="40">
        <f t="shared" si="35"/>
        <v>0</v>
      </c>
      <c r="ER29" s="40">
        <f t="shared" si="36"/>
        <v>1</v>
      </c>
      <c r="ES29" s="40">
        <f t="shared" si="37"/>
        <v>0</v>
      </c>
      <c r="ET29" s="40">
        <f t="shared" si="38"/>
        <v>1</v>
      </c>
      <c r="EU29" s="40">
        <f t="shared" si="39"/>
        <v>1</v>
      </c>
      <c r="EV29" s="40">
        <f t="shared" si="40"/>
        <v>2</v>
      </c>
    </row>
    <row r="30" spans="1:152" ht="12.75" customHeight="1">
      <c r="A30" s="3"/>
      <c r="B30" s="3"/>
      <c r="C30" s="3"/>
      <c r="D30" s="3"/>
      <c r="E30" s="3"/>
      <c r="F30" s="3"/>
      <c r="G30" s="3"/>
      <c r="H30" s="3"/>
      <c r="I30" s="3"/>
      <c r="J30" s="4" t="s">
        <v>69</v>
      </c>
      <c r="K30" s="4" t="s">
        <v>70</v>
      </c>
      <c r="L30" s="6" t="s">
        <v>90</v>
      </c>
      <c r="M30" s="6" t="s">
        <v>130</v>
      </c>
      <c r="N30" s="6">
        <v>1</v>
      </c>
      <c r="O30" s="6" t="s">
        <v>123</v>
      </c>
      <c r="P30" s="6" t="s">
        <v>110</v>
      </c>
      <c r="Q30" s="6" t="s">
        <v>208</v>
      </c>
      <c r="R30" s="6" t="s">
        <v>79</v>
      </c>
      <c r="S30" s="6" t="s">
        <v>80</v>
      </c>
      <c r="T30" s="6" t="s">
        <v>81</v>
      </c>
      <c r="U30" s="6" t="s">
        <v>167</v>
      </c>
      <c r="V30" s="6" t="s">
        <v>103</v>
      </c>
      <c r="W30" s="6" t="s">
        <v>76</v>
      </c>
      <c r="X30" s="19">
        <f t="shared" si="1"/>
        <v>2</v>
      </c>
      <c r="Y30" s="6" t="s">
        <v>209</v>
      </c>
      <c r="Z30" s="18">
        <f t="shared" si="2"/>
        <v>4</v>
      </c>
      <c r="AA30" s="6" t="s">
        <v>154</v>
      </c>
      <c r="AB30" s="18">
        <f t="shared" si="3"/>
        <v>2</v>
      </c>
      <c r="AC30" s="6" t="s">
        <v>72</v>
      </c>
      <c r="AD30" s="6" t="s">
        <v>72</v>
      </c>
      <c r="AE30" s="6" t="s">
        <v>72</v>
      </c>
      <c r="AF30" s="6" t="s">
        <v>72</v>
      </c>
      <c r="AG30" s="6" t="s">
        <v>72</v>
      </c>
      <c r="AH30" s="6" t="s">
        <v>72</v>
      </c>
      <c r="AI30" s="18">
        <f t="shared" si="4"/>
        <v>0</v>
      </c>
      <c r="AJ30" s="18">
        <f t="shared" si="5"/>
        <v>0</v>
      </c>
      <c r="AK30" s="18">
        <f t="shared" si="6"/>
        <v>0</v>
      </c>
      <c r="AL30" s="18">
        <f t="shared" si="7"/>
        <v>0</v>
      </c>
      <c r="AM30" s="18">
        <f t="shared" si="8"/>
        <v>0</v>
      </c>
      <c r="AN30" s="18">
        <f t="shared" si="9"/>
        <v>0</v>
      </c>
      <c r="AO30" s="18">
        <f t="shared" si="10"/>
        <v>0</v>
      </c>
      <c r="AP30" s="6" t="s">
        <v>120</v>
      </c>
      <c r="AQ30" s="6" t="s">
        <v>85</v>
      </c>
      <c r="AR30" s="18">
        <f t="shared" si="11"/>
        <v>1</v>
      </c>
      <c r="AS30" s="18">
        <f t="shared" si="41"/>
        <v>2</v>
      </c>
      <c r="AT30" s="18">
        <f t="shared" si="12"/>
        <v>3</v>
      </c>
      <c r="AU30" s="6" t="s">
        <v>120</v>
      </c>
      <c r="AV30" s="6" t="s">
        <v>86</v>
      </c>
      <c r="AW30" s="6" t="s">
        <v>86</v>
      </c>
      <c r="AX30" s="6" t="s">
        <v>85</v>
      </c>
      <c r="AY30" s="6" t="s">
        <v>86</v>
      </c>
      <c r="AZ30" s="6" t="s">
        <v>89</v>
      </c>
      <c r="BA30" s="6" t="s">
        <v>99</v>
      </c>
      <c r="BB30" s="6" t="s">
        <v>98</v>
      </c>
      <c r="BC30" s="6" t="s">
        <v>98</v>
      </c>
      <c r="BD30" s="6" t="s">
        <v>89</v>
      </c>
      <c r="BE30" s="6" t="s">
        <v>98</v>
      </c>
      <c r="BF30" s="6" t="s">
        <v>89</v>
      </c>
      <c r="BG30" s="6" t="s">
        <v>98</v>
      </c>
      <c r="BH30" s="6" t="s">
        <v>89</v>
      </c>
      <c r="BI30" s="6" t="s">
        <v>98</v>
      </c>
      <c r="BJ30" s="6" t="s">
        <v>89</v>
      </c>
      <c r="BK30" s="18">
        <f t="shared" si="13"/>
        <v>3</v>
      </c>
      <c r="BL30" s="18">
        <f t="shared" si="14"/>
        <v>1</v>
      </c>
      <c r="BM30" s="18">
        <f t="shared" si="15"/>
        <v>2</v>
      </c>
      <c r="BN30" s="18">
        <f t="shared" si="16"/>
        <v>3</v>
      </c>
      <c r="BO30" s="18">
        <f t="shared" si="17"/>
        <v>2</v>
      </c>
      <c r="BP30" s="18">
        <f t="shared" si="18"/>
        <v>3</v>
      </c>
      <c r="BQ30" s="18">
        <f t="shared" si="19"/>
        <v>2</v>
      </c>
      <c r="BR30" s="18">
        <f t="shared" si="20"/>
        <v>3</v>
      </c>
      <c r="BS30" s="18">
        <f t="shared" si="21"/>
        <v>2</v>
      </c>
      <c r="BT30" s="18">
        <f t="shared" si="22"/>
        <v>3</v>
      </c>
      <c r="BU30" s="18">
        <f t="shared" si="23"/>
        <v>24</v>
      </c>
      <c r="BV30" s="6" t="s">
        <v>128</v>
      </c>
      <c r="BW30" s="6" t="s">
        <v>87</v>
      </c>
      <c r="BX30" s="6" t="s">
        <v>87</v>
      </c>
      <c r="BY30" s="6" t="s">
        <v>76</v>
      </c>
      <c r="BZ30" s="6" t="s">
        <v>87</v>
      </c>
      <c r="CA30" s="7"/>
      <c r="CB30" s="6" t="s">
        <v>210</v>
      </c>
      <c r="CC30" s="6" t="s">
        <v>74</v>
      </c>
      <c r="CD30" s="6" t="s">
        <v>111</v>
      </c>
      <c r="CE30" s="6" t="s">
        <v>74</v>
      </c>
      <c r="CF30" s="6" t="s">
        <v>88</v>
      </c>
      <c r="CG30" s="6" t="s">
        <v>89</v>
      </c>
      <c r="CH30" s="6" t="s">
        <v>89</v>
      </c>
      <c r="CI30" s="7"/>
      <c r="CJ30" s="7"/>
      <c r="CK30" s="7"/>
      <c r="CL30" s="7"/>
      <c r="CM30" s="7"/>
      <c r="CN30" s="7"/>
      <c r="CO30" s="7"/>
      <c r="CP30" s="7"/>
      <c r="CQ30" s="7"/>
      <c r="CR30" s="6" t="s">
        <v>72</v>
      </c>
      <c r="CS30" s="6" t="s">
        <v>72</v>
      </c>
      <c r="CT30" s="6" t="s">
        <v>99</v>
      </c>
      <c r="CU30" s="6" t="s">
        <v>98</v>
      </c>
      <c r="CV30" s="6" t="s">
        <v>100</v>
      </c>
      <c r="CW30" s="6" t="s">
        <v>98</v>
      </c>
      <c r="CX30" s="6" t="s">
        <v>93</v>
      </c>
      <c r="CY30" s="18">
        <f t="shared" si="24"/>
        <v>3</v>
      </c>
      <c r="CZ30" s="18">
        <f t="shared" si="25"/>
        <v>3</v>
      </c>
      <c r="DA30" s="18">
        <f t="shared" si="26"/>
        <v>1</v>
      </c>
      <c r="DB30" s="18">
        <f t="shared" si="27"/>
        <v>2</v>
      </c>
      <c r="DC30" s="18">
        <f t="shared" si="28"/>
        <v>0</v>
      </c>
      <c r="DD30" s="18">
        <f t="shared" si="29"/>
        <v>2</v>
      </c>
      <c r="DE30" s="18">
        <f t="shared" si="30"/>
        <v>11</v>
      </c>
      <c r="DF30" s="6" t="s">
        <v>76</v>
      </c>
      <c r="DG30" s="6" t="s">
        <v>76</v>
      </c>
      <c r="DH30" s="7"/>
      <c r="DI30" s="7"/>
      <c r="DJ30" s="7"/>
      <c r="DK30" s="7"/>
      <c r="DL30" s="7"/>
      <c r="DM30" s="7"/>
      <c r="DN30" s="7"/>
      <c r="DO30" s="7"/>
      <c r="DP30" s="7"/>
      <c r="DQ30" s="7"/>
      <c r="DR30" s="6" t="s">
        <v>89</v>
      </c>
      <c r="DS30" s="6" t="s">
        <v>86</v>
      </c>
      <c r="DT30" s="6" t="s">
        <v>77</v>
      </c>
      <c r="DU30" s="6" t="s">
        <v>77</v>
      </c>
      <c r="DV30" s="6" t="s">
        <v>99</v>
      </c>
      <c r="DW30" s="6" t="s">
        <v>77</v>
      </c>
      <c r="DX30" s="6" t="s">
        <v>77</v>
      </c>
      <c r="DY30" s="6" t="s">
        <v>76</v>
      </c>
      <c r="DZ30" s="6" t="s">
        <v>74</v>
      </c>
      <c r="EA30" s="6" t="s">
        <v>75</v>
      </c>
      <c r="EB30" s="6" t="s">
        <v>69</v>
      </c>
      <c r="EC30" s="6" t="s">
        <v>70</v>
      </c>
      <c r="ED30" s="6" t="s">
        <v>72</v>
      </c>
      <c r="EE30" s="6" t="s">
        <v>69</v>
      </c>
      <c r="EF30" s="6" t="s">
        <v>74</v>
      </c>
      <c r="EG30" s="6" t="s">
        <v>72</v>
      </c>
      <c r="EH30" s="6" t="s">
        <v>72</v>
      </c>
      <c r="EI30" s="6" t="s">
        <v>74</v>
      </c>
      <c r="EJ30" s="6" t="s">
        <v>72</v>
      </c>
      <c r="EK30" s="6" t="s">
        <v>74</v>
      </c>
      <c r="EL30" s="6" t="s">
        <v>74</v>
      </c>
      <c r="EM30" s="40">
        <f t="shared" si="31"/>
        <v>0</v>
      </c>
      <c r="EN30" s="40">
        <f t="shared" si="32"/>
        <v>1</v>
      </c>
      <c r="EO30" s="40">
        <f t="shared" si="33"/>
        <v>2</v>
      </c>
      <c r="EP30" s="40">
        <f t="shared" si="34"/>
        <v>0</v>
      </c>
      <c r="EQ30" s="40">
        <f t="shared" si="35"/>
        <v>0</v>
      </c>
      <c r="ER30" s="40">
        <f t="shared" si="36"/>
        <v>2</v>
      </c>
      <c r="ES30" s="40">
        <f t="shared" si="37"/>
        <v>0</v>
      </c>
      <c r="ET30" s="40">
        <f t="shared" si="38"/>
        <v>2</v>
      </c>
      <c r="EU30" s="40">
        <f t="shared" si="39"/>
        <v>2</v>
      </c>
      <c r="EV30" s="40">
        <f t="shared" si="40"/>
        <v>9</v>
      </c>
    </row>
    <row r="31" spans="1:152" ht="12.75" customHeight="1">
      <c r="A31" s="3"/>
      <c r="B31" s="3"/>
      <c r="C31" s="3"/>
      <c r="D31" s="3"/>
      <c r="E31" s="3"/>
      <c r="F31" s="3"/>
      <c r="G31" s="3"/>
      <c r="H31" s="3"/>
      <c r="I31" s="3"/>
      <c r="J31" s="4" t="s">
        <v>69</v>
      </c>
      <c r="K31" s="4" t="s">
        <v>70</v>
      </c>
      <c r="L31" s="6" t="s">
        <v>90</v>
      </c>
      <c r="M31" s="6" t="s">
        <v>130</v>
      </c>
      <c r="N31" s="6" t="s">
        <v>93</v>
      </c>
      <c r="O31" s="6" t="s">
        <v>190</v>
      </c>
      <c r="P31" s="6" t="s">
        <v>95</v>
      </c>
      <c r="Q31" s="6" t="s">
        <v>211</v>
      </c>
      <c r="R31" s="6" t="s">
        <v>79</v>
      </c>
      <c r="S31" s="6" t="s">
        <v>121</v>
      </c>
      <c r="T31" s="6" t="s">
        <v>118</v>
      </c>
      <c r="U31" s="6" t="s">
        <v>121</v>
      </c>
      <c r="V31" s="6" t="s">
        <v>82</v>
      </c>
      <c r="W31" s="6" t="s">
        <v>77</v>
      </c>
      <c r="X31" s="19">
        <f t="shared" si="1"/>
        <v>3</v>
      </c>
      <c r="Y31" s="6" t="s">
        <v>162</v>
      </c>
      <c r="Z31" s="18">
        <f t="shared" si="2"/>
        <v>1</v>
      </c>
      <c r="AA31" s="6" t="s">
        <v>119</v>
      </c>
      <c r="AB31" s="18">
        <f t="shared" si="3"/>
        <v>0</v>
      </c>
      <c r="AC31" s="6" t="s">
        <v>72</v>
      </c>
      <c r="AD31" s="6" t="s">
        <v>72</v>
      </c>
      <c r="AE31" s="6" t="s">
        <v>72</v>
      </c>
      <c r="AF31" s="6" t="s">
        <v>69</v>
      </c>
      <c r="AG31" s="6" t="s">
        <v>72</v>
      </c>
      <c r="AH31" s="6" t="s">
        <v>72</v>
      </c>
      <c r="AI31" s="18">
        <f t="shared" si="4"/>
        <v>0</v>
      </c>
      <c r="AJ31" s="18">
        <f t="shared" si="5"/>
        <v>0</v>
      </c>
      <c r="AK31" s="18">
        <f t="shared" si="6"/>
        <v>0</v>
      </c>
      <c r="AL31" s="18">
        <f t="shared" si="7"/>
        <v>1</v>
      </c>
      <c r="AM31" s="18">
        <f t="shared" si="8"/>
        <v>0</v>
      </c>
      <c r="AN31" s="18">
        <f t="shared" si="9"/>
        <v>0</v>
      </c>
      <c r="AO31" s="18">
        <f t="shared" si="10"/>
        <v>1</v>
      </c>
      <c r="AP31" s="6" t="s">
        <v>85</v>
      </c>
      <c r="AQ31" s="6" t="s">
        <v>86</v>
      </c>
      <c r="AR31" s="18">
        <f t="shared" si="11"/>
        <v>2</v>
      </c>
      <c r="AS31" s="18">
        <f t="shared" si="41"/>
        <v>0</v>
      </c>
      <c r="AT31" s="18">
        <f t="shared" si="12"/>
        <v>2</v>
      </c>
      <c r="AU31" s="6" t="s">
        <v>86</v>
      </c>
      <c r="AV31" s="6" t="s">
        <v>86</v>
      </c>
      <c r="AW31" s="6" t="s">
        <v>86</v>
      </c>
      <c r="AX31" s="6" t="s">
        <v>86</v>
      </c>
      <c r="AY31" s="6" t="s">
        <v>86</v>
      </c>
      <c r="AZ31" s="6" t="s">
        <v>98</v>
      </c>
      <c r="BA31" s="6" t="s">
        <v>100</v>
      </c>
      <c r="BB31" s="6" t="s">
        <v>100</v>
      </c>
      <c r="BC31" s="6" t="s">
        <v>100</v>
      </c>
      <c r="BD31" s="6" t="s">
        <v>100</v>
      </c>
      <c r="BE31" s="6" t="s">
        <v>98</v>
      </c>
      <c r="BF31" s="6" t="s">
        <v>98</v>
      </c>
      <c r="BG31" s="6" t="s">
        <v>100</v>
      </c>
      <c r="BH31" s="6" t="s">
        <v>98</v>
      </c>
      <c r="BI31" s="6" t="s">
        <v>98</v>
      </c>
      <c r="BJ31" s="6" t="s">
        <v>98</v>
      </c>
      <c r="BK31" s="18">
        <f t="shared" si="13"/>
        <v>2</v>
      </c>
      <c r="BL31" s="18">
        <f t="shared" si="14"/>
        <v>0</v>
      </c>
      <c r="BM31" s="18">
        <f t="shared" si="15"/>
        <v>0</v>
      </c>
      <c r="BN31" s="18">
        <f t="shared" si="16"/>
        <v>0</v>
      </c>
      <c r="BO31" s="18">
        <f t="shared" si="17"/>
        <v>2</v>
      </c>
      <c r="BP31" s="18">
        <f t="shared" si="18"/>
        <v>2</v>
      </c>
      <c r="BQ31" s="18">
        <f t="shared" si="19"/>
        <v>0</v>
      </c>
      <c r="BR31" s="18">
        <f t="shared" si="20"/>
        <v>2</v>
      </c>
      <c r="BS31" s="18">
        <f t="shared" si="21"/>
        <v>2</v>
      </c>
      <c r="BT31" s="18">
        <f t="shared" si="22"/>
        <v>2</v>
      </c>
      <c r="BU31" s="18">
        <f t="shared" si="23"/>
        <v>12</v>
      </c>
      <c r="BV31" s="6" t="s">
        <v>87</v>
      </c>
      <c r="BW31" s="6" t="s">
        <v>87</v>
      </c>
      <c r="BX31" s="6" t="s">
        <v>109</v>
      </c>
      <c r="BY31" s="6" t="s">
        <v>76</v>
      </c>
      <c r="BZ31" s="6" t="s">
        <v>87</v>
      </c>
      <c r="CA31" s="7"/>
      <c r="CB31" s="6" t="s">
        <v>213</v>
      </c>
      <c r="CC31" s="6" t="s">
        <v>69</v>
      </c>
      <c r="CD31" s="6" t="s">
        <v>212</v>
      </c>
      <c r="CE31" s="6" t="s">
        <v>69</v>
      </c>
      <c r="CF31" s="6" t="s">
        <v>134</v>
      </c>
      <c r="CG31" s="6" t="s">
        <v>98</v>
      </c>
      <c r="CH31" s="6" t="s">
        <v>89</v>
      </c>
      <c r="CI31" s="7"/>
      <c r="CJ31" s="7"/>
      <c r="CK31" s="7"/>
      <c r="CL31" s="7"/>
      <c r="CM31" s="7"/>
      <c r="CN31" s="7"/>
      <c r="CO31" s="7"/>
      <c r="CP31" s="7"/>
      <c r="CQ31" s="7"/>
      <c r="CR31" s="6" t="s">
        <v>72</v>
      </c>
      <c r="CS31" s="6" t="s">
        <v>72</v>
      </c>
      <c r="CT31" s="6" t="s">
        <v>100</v>
      </c>
      <c r="CU31" s="6" t="s">
        <v>99</v>
      </c>
      <c r="CV31" s="6" t="s">
        <v>100</v>
      </c>
      <c r="CW31" s="6" t="s">
        <v>98</v>
      </c>
      <c r="CX31" s="6">
        <v>1</v>
      </c>
      <c r="CY31" s="18">
        <f t="shared" si="24"/>
        <v>2</v>
      </c>
      <c r="CZ31" s="18">
        <f t="shared" si="25"/>
        <v>3</v>
      </c>
      <c r="DA31" s="18">
        <f t="shared" si="26"/>
        <v>0</v>
      </c>
      <c r="DB31" s="18">
        <f t="shared" si="27"/>
        <v>1</v>
      </c>
      <c r="DC31" s="18">
        <f t="shared" si="28"/>
        <v>0</v>
      </c>
      <c r="DD31" s="18">
        <f t="shared" si="29"/>
        <v>2</v>
      </c>
      <c r="DE31" s="18">
        <f t="shared" si="30"/>
        <v>8</v>
      </c>
      <c r="DF31" s="6" t="s">
        <v>76</v>
      </c>
      <c r="DG31" s="6" t="s">
        <v>76</v>
      </c>
      <c r="DH31" s="7"/>
      <c r="DI31" s="7"/>
      <c r="DJ31" s="7"/>
      <c r="DK31" s="7"/>
      <c r="DL31" s="7"/>
      <c r="DM31" s="7"/>
      <c r="DN31" s="7"/>
      <c r="DO31" s="7"/>
      <c r="DP31" s="7"/>
      <c r="DQ31" s="7"/>
      <c r="DR31" s="6" t="s">
        <v>98</v>
      </c>
      <c r="DS31" s="6" t="s">
        <v>86</v>
      </c>
      <c r="DT31" s="6" t="s">
        <v>77</v>
      </c>
      <c r="DU31" s="6" t="s">
        <v>77</v>
      </c>
      <c r="DV31" s="6" t="s">
        <v>100</v>
      </c>
      <c r="DW31" s="6" t="s">
        <v>77</v>
      </c>
      <c r="DX31" s="6" t="s">
        <v>77</v>
      </c>
      <c r="DY31" s="6" t="s">
        <v>76</v>
      </c>
      <c r="DZ31" s="6" t="s">
        <v>69</v>
      </c>
      <c r="EA31" s="6" t="s">
        <v>75</v>
      </c>
      <c r="EB31" s="6" t="s">
        <v>69</v>
      </c>
      <c r="EC31" s="6" t="s">
        <v>70</v>
      </c>
      <c r="ED31" s="6" t="s">
        <v>72</v>
      </c>
      <c r="EE31" s="6" t="s">
        <v>72</v>
      </c>
      <c r="EF31" s="6" t="s">
        <v>69</v>
      </c>
      <c r="EG31" s="6" t="s">
        <v>72</v>
      </c>
      <c r="EH31" s="6" t="s">
        <v>72</v>
      </c>
      <c r="EI31" s="6" t="s">
        <v>69</v>
      </c>
      <c r="EJ31" s="6" t="s">
        <v>72</v>
      </c>
      <c r="EK31" s="6" t="s">
        <v>69</v>
      </c>
      <c r="EL31" s="6" t="s">
        <v>72</v>
      </c>
      <c r="EM31" s="40">
        <f t="shared" si="31"/>
        <v>0</v>
      </c>
      <c r="EN31" s="40">
        <f t="shared" si="32"/>
        <v>0</v>
      </c>
      <c r="EO31" s="40">
        <f t="shared" si="33"/>
        <v>1</v>
      </c>
      <c r="EP31" s="40">
        <f t="shared" si="34"/>
        <v>0</v>
      </c>
      <c r="EQ31" s="40">
        <f t="shared" si="35"/>
        <v>0</v>
      </c>
      <c r="ER31" s="40">
        <f t="shared" si="36"/>
        <v>1</v>
      </c>
      <c r="ES31" s="40">
        <f t="shared" si="37"/>
        <v>0</v>
      </c>
      <c r="ET31" s="40">
        <f t="shared" si="38"/>
        <v>1</v>
      </c>
      <c r="EU31" s="40">
        <f t="shared" si="39"/>
        <v>0</v>
      </c>
      <c r="EV31" s="40">
        <f t="shared" si="40"/>
        <v>3</v>
      </c>
    </row>
    <row r="32" spans="1:152" ht="12.75" customHeight="1">
      <c r="A32" s="3"/>
      <c r="B32" s="3"/>
      <c r="C32" s="3"/>
      <c r="D32" s="3"/>
      <c r="E32" s="3"/>
      <c r="F32" s="3"/>
      <c r="G32" s="3"/>
      <c r="H32" s="3"/>
      <c r="I32" s="3"/>
      <c r="J32" s="4" t="s">
        <v>69</v>
      </c>
      <c r="K32" s="4" t="s">
        <v>70</v>
      </c>
      <c r="L32" s="6" t="s">
        <v>107</v>
      </c>
      <c r="M32" s="6" t="s">
        <v>130</v>
      </c>
      <c r="N32" s="6" t="s">
        <v>93</v>
      </c>
      <c r="O32" s="6" t="s">
        <v>135</v>
      </c>
      <c r="P32" s="6" t="s">
        <v>214</v>
      </c>
      <c r="Q32" s="6" t="s">
        <v>208</v>
      </c>
      <c r="R32" s="6" t="s">
        <v>79</v>
      </c>
      <c r="S32" s="6" t="s">
        <v>80</v>
      </c>
      <c r="T32" s="6" t="s">
        <v>81</v>
      </c>
      <c r="U32" s="6" t="s">
        <v>158</v>
      </c>
      <c r="V32" s="6" t="s">
        <v>103</v>
      </c>
      <c r="W32" s="6" t="s">
        <v>77</v>
      </c>
      <c r="X32" s="19">
        <f t="shared" si="1"/>
        <v>2</v>
      </c>
      <c r="Y32" s="6" t="s">
        <v>83</v>
      </c>
      <c r="Z32" s="18">
        <f t="shared" si="2"/>
        <v>3</v>
      </c>
      <c r="AA32" s="6" t="s">
        <v>84</v>
      </c>
      <c r="AB32" s="18">
        <f t="shared" si="3"/>
        <v>3</v>
      </c>
      <c r="AC32" s="6" t="s">
        <v>72</v>
      </c>
      <c r="AD32" s="6" t="s">
        <v>69</v>
      </c>
      <c r="AE32" s="6" t="s">
        <v>72</v>
      </c>
      <c r="AF32" s="6" t="s">
        <v>74</v>
      </c>
      <c r="AG32" s="6" t="s">
        <v>69</v>
      </c>
      <c r="AH32" s="6" t="s">
        <v>72</v>
      </c>
      <c r="AI32" s="18">
        <f t="shared" si="4"/>
        <v>0</v>
      </c>
      <c r="AJ32" s="18">
        <f t="shared" si="5"/>
        <v>1</v>
      </c>
      <c r="AK32" s="18">
        <f t="shared" si="6"/>
        <v>0</v>
      </c>
      <c r="AL32" s="18">
        <f t="shared" si="7"/>
        <v>2</v>
      </c>
      <c r="AM32" s="18">
        <f t="shared" si="8"/>
        <v>1</v>
      </c>
      <c r="AN32" s="18">
        <f t="shared" si="9"/>
        <v>0</v>
      </c>
      <c r="AO32" s="18">
        <f t="shared" si="10"/>
        <v>4</v>
      </c>
      <c r="AP32" s="6" t="s">
        <v>85</v>
      </c>
      <c r="AQ32" s="6" t="s">
        <v>105</v>
      </c>
      <c r="AR32" s="18">
        <f t="shared" si="11"/>
        <v>2</v>
      </c>
      <c r="AS32" s="18">
        <f t="shared" si="41"/>
        <v>3</v>
      </c>
      <c r="AT32" s="18">
        <f t="shared" si="12"/>
        <v>5</v>
      </c>
      <c r="AU32" s="6" t="s">
        <v>86</v>
      </c>
      <c r="AV32" s="6" t="s">
        <v>86</v>
      </c>
      <c r="AW32" s="6" t="s">
        <v>86</v>
      </c>
      <c r="AX32" s="6" t="s">
        <v>105</v>
      </c>
      <c r="AY32" s="6" t="s">
        <v>86</v>
      </c>
      <c r="AZ32" s="6" t="s">
        <v>89</v>
      </c>
      <c r="BA32" s="6" t="s">
        <v>98</v>
      </c>
      <c r="BB32" s="6" t="s">
        <v>98</v>
      </c>
      <c r="BC32" s="6" t="s">
        <v>98</v>
      </c>
      <c r="BD32" s="6" t="s">
        <v>89</v>
      </c>
      <c r="BE32" s="6" t="s">
        <v>99</v>
      </c>
      <c r="BF32" s="6" t="s">
        <v>89</v>
      </c>
      <c r="BG32" s="6" t="s">
        <v>99</v>
      </c>
      <c r="BH32" s="6" t="s">
        <v>89</v>
      </c>
      <c r="BI32" s="6" t="s">
        <v>99</v>
      </c>
      <c r="BJ32" s="6" t="s">
        <v>99</v>
      </c>
      <c r="BK32" s="18">
        <f t="shared" si="13"/>
        <v>3</v>
      </c>
      <c r="BL32" s="18">
        <f t="shared" si="14"/>
        <v>2</v>
      </c>
      <c r="BM32" s="18">
        <f t="shared" si="15"/>
        <v>2</v>
      </c>
      <c r="BN32" s="18">
        <f t="shared" si="16"/>
        <v>3</v>
      </c>
      <c r="BO32" s="18">
        <f t="shared" si="17"/>
        <v>1</v>
      </c>
      <c r="BP32" s="18">
        <f t="shared" si="18"/>
        <v>3</v>
      </c>
      <c r="BQ32" s="18">
        <f t="shared" si="19"/>
        <v>1</v>
      </c>
      <c r="BR32" s="18">
        <f t="shared" si="20"/>
        <v>3</v>
      </c>
      <c r="BS32" s="18">
        <f t="shared" si="21"/>
        <v>1</v>
      </c>
      <c r="BT32" s="18">
        <f t="shared" si="22"/>
        <v>1</v>
      </c>
      <c r="BU32" s="18">
        <f t="shared" si="23"/>
        <v>20</v>
      </c>
      <c r="BV32" s="6" t="s">
        <v>109</v>
      </c>
      <c r="BW32" s="6" t="s">
        <v>109</v>
      </c>
      <c r="BX32" s="6" t="s">
        <v>87</v>
      </c>
      <c r="BY32" s="6" t="s">
        <v>76</v>
      </c>
      <c r="BZ32" s="6" t="s">
        <v>87</v>
      </c>
      <c r="CA32" s="7"/>
      <c r="CB32" s="6" t="s">
        <v>215</v>
      </c>
      <c r="CC32" s="6" t="s">
        <v>74</v>
      </c>
      <c r="CD32" s="6" t="s">
        <v>111</v>
      </c>
      <c r="CE32" s="6" t="s">
        <v>74</v>
      </c>
      <c r="CF32" s="6" t="s">
        <v>88</v>
      </c>
      <c r="CG32" s="6" t="s">
        <v>89</v>
      </c>
      <c r="CH32" s="6" t="s">
        <v>89</v>
      </c>
      <c r="CI32" s="7"/>
      <c r="CJ32" s="7"/>
      <c r="CK32" s="7"/>
      <c r="CL32" s="7"/>
      <c r="CM32" s="7"/>
      <c r="CN32" s="7"/>
      <c r="CO32" s="7"/>
      <c r="CP32" s="7"/>
      <c r="CQ32" s="7"/>
      <c r="CR32" s="6" t="s">
        <v>69</v>
      </c>
      <c r="CS32" s="6" t="s">
        <v>72</v>
      </c>
      <c r="CT32" s="6" t="s">
        <v>99</v>
      </c>
      <c r="CU32" s="6" t="s">
        <v>98</v>
      </c>
      <c r="CV32" s="6" t="s">
        <v>99</v>
      </c>
      <c r="CW32" s="6" t="s">
        <v>89</v>
      </c>
      <c r="CX32" s="6">
        <v>1</v>
      </c>
      <c r="CY32" s="18">
        <f t="shared" si="24"/>
        <v>3</v>
      </c>
      <c r="CZ32" s="18">
        <f t="shared" si="25"/>
        <v>3</v>
      </c>
      <c r="DA32" s="18">
        <f t="shared" si="26"/>
        <v>1</v>
      </c>
      <c r="DB32" s="18">
        <f t="shared" si="27"/>
        <v>2</v>
      </c>
      <c r="DC32" s="18">
        <f t="shared" si="28"/>
        <v>1</v>
      </c>
      <c r="DD32" s="18">
        <f t="shared" si="29"/>
        <v>3</v>
      </c>
      <c r="DE32" s="18">
        <f t="shared" si="30"/>
        <v>13</v>
      </c>
      <c r="DF32" s="6" t="s">
        <v>76</v>
      </c>
      <c r="DG32" s="6" t="s">
        <v>76</v>
      </c>
      <c r="DH32" s="7"/>
      <c r="DI32" s="7"/>
      <c r="DJ32" s="7"/>
      <c r="DK32" s="7"/>
      <c r="DL32" s="7"/>
      <c r="DM32" s="7"/>
      <c r="DN32" s="7"/>
      <c r="DO32" s="7"/>
      <c r="DP32" s="7"/>
      <c r="DQ32" s="7"/>
      <c r="DR32" s="6" t="s">
        <v>89</v>
      </c>
      <c r="DS32" s="6" t="s">
        <v>86</v>
      </c>
      <c r="DT32" s="6" t="s">
        <v>76</v>
      </c>
      <c r="DU32" s="6" t="s">
        <v>77</v>
      </c>
      <c r="DV32" s="6" t="s">
        <v>98</v>
      </c>
      <c r="DW32" s="6" t="s">
        <v>76</v>
      </c>
      <c r="DX32" s="6" t="s">
        <v>77</v>
      </c>
      <c r="DY32" s="6" t="s">
        <v>76</v>
      </c>
      <c r="DZ32" s="6" t="s">
        <v>74</v>
      </c>
      <c r="EA32" s="6" t="s">
        <v>75</v>
      </c>
      <c r="EB32" s="6" t="s">
        <v>69</v>
      </c>
      <c r="EC32" s="6" t="s">
        <v>70</v>
      </c>
      <c r="ED32" s="6" t="s">
        <v>72</v>
      </c>
      <c r="EE32" s="6" t="s">
        <v>72</v>
      </c>
      <c r="EF32" s="6" t="s">
        <v>72</v>
      </c>
      <c r="EG32" s="6" t="s">
        <v>73</v>
      </c>
      <c r="EH32" s="6" t="s">
        <v>72</v>
      </c>
      <c r="EI32" s="6" t="s">
        <v>69</v>
      </c>
      <c r="EJ32" s="6" t="s">
        <v>72</v>
      </c>
      <c r="EK32" s="6" t="s">
        <v>69</v>
      </c>
      <c r="EL32" s="6" t="s">
        <v>72</v>
      </c>
      <c r="EM32" s="40">
        <f t="shared" si="31"/>
        <v>0</v>
      </c>
      <c r="EN32" s="40">
        <f t="shared" si="32"/>
        <v>0</v>
      </c>
      <c r="EO32" s="40">
        <f t="shared" si="33"/>
        <v>0</v>
      </c>
      <c r="EP32" s="40">
        <f t="shared" si="34"/>
        <v>-1</v>
      </c>
      <c r="EQ32" s="40">
        <f t="shared" si="35"/>
        <v>0</v>
      </c>
      <c r="ER32" s="40">
        <f t="shared" si="36"/>
        <v>1</v>
      </c>
      <c r="ES32" s="40">
        <f t="shared" si="37"/>
        <v>0</v>
      </c>
      <c r="ET32" s="40">
        <f t="shared" si="38"/>
        <v>1</v>
      </c>
      <c r="EU32" s="40">
        <f t="shared" si="39"/>
        <v>0</v>
      </c>
      <c r="EV32" s="40">
        <f t="shared" si="40"/>
        <v>1</v>
      </c>
    </row>
    <row r="33" spans="1:152" ht="12.75" customHeight="1">
      <c r="A33" s="3"/>
      <c r="B33" s="3"/>
      <c r="C33" s="3"/>
      <c r="D33" s="3"/>
      <c r="E33" s="3"/>
      <c r="F33" s="3"/>
      <c r="G33" s="3"/>
      <c r="H33" s="3"/>
      <c r="I33" s="3"/>
      <c r="J33" s="4" t="s">
        <v>74</v>
      </c>
      <c r="K33" s="4" t="s">
        <v>70</v>
      </c>
      <c r="L33" s="6" t="s">
        <v>107</v>
      </c>
      <c r="M33" s="6" t="s">
        <v>130</v>
      </c>
      <c r="N33" s="6" t="s">
        <v>93</v>
      </c>
      <c r="O33" s="6" t="s">
        <v>135</v>
      </c>
      <c r="P33" s="6" t="s">
        <v>135</v>
      </c>
      <c r="Q33" s="6" t="s">
        <v>216</v>
      </c>
      <c r="R33" s="6" t="s">
        <v>79</v>
      </c>
      <c r="S33" s="6" t="s">
        <v>80</v>
      </c>
      <c r="T33" s="6" t="s">
        <v>121</v>
      </c>
      <c r="U33" s="6" t="s">
        <v>121</v>
      </c>
      <c r="V33" s="6" t="s">
        <v>82</v>
      </c>
      <c r="W33" s="6" t="s">
        <v>76</v>
      </c>
      <c r="X33" s="19">
        <f t="shared" si="1"/>
        <v>3</v>
      </c>
      <c r="Y33" s="6" t="s">
        <v>104</v>
      </c>
      <c r="Z33" s="18">
        <f t="shared" si="2"/>
        <v>2</v>
      </c>
      <c r="AA33" s="6" t="s">
        <v>84</v>
      </c>
      <c r="AB33" s="18">
        <f t="shared" si="3"/>
        <v>3</v>
      </c>
      <c r="AC33" s="6" t="s">
        <v>72</v>
      </c>
      <c r="AD33" s="6" t="s">
        <v>69</v>
      </c>
      <c r="AE33" s="6" t="s">
        <v>69</v>
      </c>
      <c r="AF33" s="6" t="s">
        <v>72</v>
      </c>
      <c r="AG33" s="6" t="s">
        <v>69</v>
      </c>
      <c r="AH33" s="6" t="s">
        <v>72</v>
      </c>
      <c r="AI33" s="18">
        <f t="shared" si="4"/>
        <v>0</v>
      </c>
      <c r="AJ33" s="18">
        <f t="shared" si="5"/>
        <v>1</v>
      </c>
      <c r="AK33" s="18">
        <f t="shared" si="6"/>
        <v>1</v>
      </c>
      <c r="AL33" s="18">
        <f t="shared" si="7"/>
        <v>0</v>
      </c>
      <c r="AM33" s="18">
        <f t="shared" si="8"/>
        <v>1</v>
      </c>
      <c r="AN33" s="18">
        <f t="shared" si="9"/>
        <v>0</v>
      </c>
      <c r="AO33" s="18">
        <f t="shared" si="10"/>
        <v>3</v>
      </c>
      <c r="AP33" s="6" t="s">
        <v>105</v>
      </c>
      <c r="AQ33" s="6" t="s">
        <v>105</v>
      </c>
      <c r="AR33" s="18">
        <f t="shared" si="11"/>
        <v>3</v>
      </c>
      <c r="AS33" s="18">
        <f t="shared" si="41"/>
        <v>3</v>
      </c>
      <c r="AT33" s="18">
        <f t="shared" si="12"/>
        <v>6</v>
      </c>
      <c r="AU33" s="6" t="s">
        <v>86</v>
      </c>
      <c r="AV33" s="6" t="s">
        <v>86</v>
      </c>
      <c r="AW33" s="6" t="s">
        <v>86</v>
      </c>
      <c r="AX33" s="6" t="s">
        <v>105</v>
      </c>
      <c r="AY33" s="6" t="s">
        <v>105</v>
      </c>
      <c r="AZ33" s="6" t="s">
        <v>89</v>
      </c>
      <c r="BA33" s="6" t="s">
        <v>89</v>
      </c>
      <c r="BB33" s="6" t="s">
        <v>89</v>
      </c>
      <c r="BC33" s="6" t="s">
        <v>89</v>
      </c>
      <c r="BD33" s="6" t="s">
        <v>100</v>
      </c>
      <c r="BE33" s="6" t="s">
        <v>98</v>
      </c>
      <c r="BF33" s="6" t="s">
        <v>89</v>
      </c>
      <c r="BG33" s="6" t="s">
        <v>100</v>
      </c>
      <c r="BH33" s="6" t="s">
        <v>89</v>
      </c>
      <c r="BI33" s="6" t="s">
        <v>98</v>
      </c>
      <c r="BJ33" s="6" t="s">
        <v>99</v>
      </c>
      <c r="BK33" s="18">
        <f t="shared" si="13"/>
        <v>3</v>
      </c>
      <c r="BL33" s="18">
        <f t="shared" si="14"/>
        <v>3</v>
      </c>
      <c r="BM33" s="18">
        <f t="shared" si="15"/>
        <v>3</v>
      </c>
      <c r="BN33" s="18">
        <f t="shared" si="16"/>
        <v>0</v>
      </c>
      <c r="BO33" s="18">
        <f t="shared" si="17"/>
        <v>2</v>
      </c>
      <c r="BP33" s="18">
        <f t="shared" si="18"/>
        <v>3</v>
      </c>
      <c r="BQ33" s="18">
        <f t="shared" si="19"/>
        <v>0</v>
      </c>
      <c r="BR33" s="18">
        <f t="shared" si="20"/>
        <v>3</v>
      </c>
      <c r="BS33" s="18">
        <f t="shared" si="21"/>
        <v>2</v>
      </c>
      <c r="BT33" s="18">
        <f t="shared" si="22"/>
        <v>1</v>
      </c>
      <c r="BU33" s="18">
        <f t="shared" si="23"/>
        <v>20</v>
      </c>
      <c r="BV33" s="6" t="s">
        <v>109</v>
      </c>
      <c r="BW33" s="6" t="s">
        <v>109</v>
      </c>
      <c r="BX33" s="6" t="s">
        <v>128</v>
      </c>
      <c r="BY33" s="6" t="s">
        <v>121</v>
      </c>
      <c r="BZ33" s="6" t="s">
        <v>128</v>
      </c>
      <c r="CA33" s="7"/>
      <c r="CB33" s="6" t="s">
        <v>217</v>
      </c>
      <c r="CC33" s="6" t="s">
        <v>106</v>
      </c>
      <c r="CD33" s="6" t="s">
        <v>121</v>
      </c>
      <c r="CE33" s="6" t="s">
        <v>106</v>
      </c>
      <c r="CF33" s="6" t="s">
        <v>88</v>
      </c>
      <c r="CG33" s="6" t="s">
        <v>89</v>
      </c>
      <c r="CH33" s="6" t="s">
        <v>98</v>
      </c>
      <c r="CI33" s="7"/>
      <c r="CJ33" s="7"/>
      <c r="CK33" s="7"/>
      <c r="CL33" s="7"/>
      <c r="CM33" s="7"/>
      <c r="CN33" s="7"/>
      <c r="CO33" s="7"/>
      <c r="CP33" s="7"/>
      <c r="CQ33" s="7"/>
      <c r="CR33" s="6" t="s">
        <v>69</v>
      </c>
      <c r="CS33" s="6" t="s">
        <v>72</v>
      </c>
      <c r="CT33" s="6" t="s">
        <v>100</v>
      </c>
      <c r="CU33" s="6" t="s">
        <v>100</v>
      </c>
      <c r="CV33" s="6" t="s">
        <v>100</v>
      </c>
      <c r="CW33" s="6" t="s">
        <v>89</v>
      </c>
      <c r="CX33" s="6">
        <v>1</v>
      </c>
      <c r="CY33" s="18">
        <f t="shared" si="24"/>
        <v>3</v>
      </c>
      <c r="CZ33" s="18">
        <f t="shared" si="25"/>
        <v>2</v>
      </c>
      <c r="DA33" s="18">
        <f t="shared" si="26"/>
        <v>0</v>
      </c>
      <c r="DB33" s="18">
        <f t="shared" si="27"/>
        <v>0</v>
      </c>
      <c r="DC33" s="18">
        <f t="shared" si="28"/>
        <v>0</v>
      </c>
      <c r="DD33" s="18">
        <f t="shared" si="29"/>
        <v>3</v>
      </c>
      <c r="DE33" s="18">
        <f t="shared" si="30"/>
        <v>8</v>
      </c>
      <c r="DF33" s="6" t="s">
        <v>77</v>
      </c>
      <c r="DG33" s="6" t="s">
        <v>76</v>
      </c>
      <c r="DH33" s="7"/>
      <c r="DI33" s="7"/>
      <c r="DJ33" s="7"/>
      <c r="DK33" s="7"/>
      <c r="DL33" s="7"/>
      <c r="DM33" s="7"/>
      <c r="DN33" s="7"/>
      <c r="DO33" s="7"/>
      <c r="DP33" s="7"/>
      <c r="DQ33" s="7"/>
      <c r="DR33" s="6" t="s">
        <v>89</v>
      </c>
      <c r="DS33" s="6" t="s">
        <v>105</v>
      </c>
      <c r="DT33" s="6" t="s">
        <v>76</v>
      </c>
      <c r="DU33" s="6" t="s">
        <v>77</v>
      </c>
      <c r="DV33" s="6" t="s">
        <v>89</v>
      </c>
      <c r="DW33" s="6" t="s">
        <v>77</v>
      </c>
      <c r="DX33" s="6" t="s">
        <v>77</v>
      </c>
      <c r="DY33" s="6" t="s">
        <v>76</v>
      </c>
      <c r="DZ33" s="6" t="s">
        <v>71</v>
      </c>
      <c r="EA33" s="6" t="s">
        <v>115</v>
      </c>
      <c r="EB33" s="6" t="s">
        <v>74</v>
      </c>
      <c r="EC33" s="6" t="s">
        <v>70</v>
      </c>
      <c r="ED33" s="6" t="s">
        <v>72</v>
      </c>
      <c r="EE33" s="6" t="s">
        <v>72</v>
      </c>
      <c r="EF33" s="6" t="s">
        <v>72</v>
      </c>
      <c r="EG33" s="6" t="s">
        <v>72</v>
      </c>
      <c r="EH33" s="6" t="s">
        <v>72</v>
      </c>
      <c r="EI33" s="6" t="s">
        <v>72</v>
      </c>
      <c r="EJ33" s="6" t="s">
        <v>72</v>
      </c>
      <c r="EK33" s="6" t="s">
        <v>72</v>
      </c>
      <c r="EL33" s="6" t="s">
        <v>72</v>
      </c>
      <c r="EM33" s="40">
        <f t="shared" si="31"/>
        <v>0</v>
      </c>
      <c r="EN33" s="40">
        <f t="shared" si="32"/>
        <v>0</v>
      </c>
      <c r="EO33" s="40">
        <f t="shared" si="33"/>
        <v>0</v>
      </c>
      <c r="EP33" s="40">
        <f t="shared" si="34"/>
        <v>0</v>
      </c>
      <c r="EQ33" s="40">
        <f t="shared" si="35"/>
        <v>0</v>
      </c>
      <c r="ER33" s="40">
        <f t="shared" si="36"/>
        <v>0</v>
      </c>
      <c r="ES33" s="40">
        <f t="shared" si="37"/>
        <v>0</v>
      </c>
      <c r="ET33" s="40">
        <f t="shared" si="38"/>
        <v>0</v>
      </c>
      <c r="EU33" s="40">
        <f t="shared" si="39"/>
        <v>0</v>
      </c>
      <c r="EV33" s="40">
        <f t="shared" si="40"/>
        <v>0</v>
      </c>
    </row>
    <row r="34" spans="1:152" ht="12.75" customHeight="1">
      <c r="A34" s="3"/>
      <c r="B34" s="3"/>
      <c r="C34" s="3"/>
      <c r="D34" s="3"/>
      <c r="E34" s="3"/>
      <c r="F34" s="3"/>
      <c r="G34" s="3"/>
      <c r="H34" s="3"/>
      <c r="I34" s="3"/>
      <c r="J34" s="4" t="s">
        <v>72</v>
      </c>
      <c r="K34" s="4"/>
      <c r="L34" s="6" t="s">
        <v>107</v>
      </c>
      <c r="M34" s="6" t="s">
        <v>155</v>
      </c>
      <c r="N34" s="6">
        <v>1</v>
      </c>
      <c r="O34" s="6" t="s">
        <v>123</v>
      </c>
      <c r="P34" s="6" t="s">
        <v>110</v>
      </c>
      <c r="Q34" s="6" t="s">
        <v>218</v>
      </c>
      <c r="R34" s="6" t="s">
        <v>79</v>
      </c>
      <c r="S34" s="6" t="s">
        <v>121</v>
      </c>
      <c r="T34" s="6" t="s">
        <v>203</v>
      </c>
      <c r="U34" s="6" t="s">
        <v>158</v>
      </c>
      <c r="V34" s="6" t="s">
        <v>133</v>
      </c>
      <c r="W34" s="6" t="s">
        <v>77</v>
      </c>
      <c r="X34" s="19">
        <f t="shared" si="1"/>
        <v>1</v>
      </c>
      <c r="Y34" s="6" t="s">
        <v>162</v>
      </c>
      <c r="Z34" s="18">
        <f t="shared" si="2"/>
        <v>1</v>
      </c>
      <c r="AA34" s="6" t="s">
        <v>127</v>
      </c>
      <c r="AB34" s="18">
        <f t="shared" si="3"/>
        <v>1</v>
      </c>
      <c r="AC34" s="6" t="s">
        <v>72</v>
      </c>
      <c r="AD34" s="6" t="s">
        <v>72</v>
      </c>
      <c r="AE34" s="6" t="s">
        <v>72</v>
      </c>
      <c r="AF34" s="6" t="s">
        <v>72</v>
      </c>
      <c r="AG34" s="6" t="s">
        <v>69</v>
      </c>
      <c r="AH34" s="6" t="s">
        <v>71</v>
      </c>
      <c r="AI34" s="18">
        <f t="shared" si="4"/>
        <v>0</v>
      </c>
      <c r="AJ34" s="18">
        <f t="shared" si="5"/>
        <v>0</v>
      </c>
      <c r="AK34" s="18">
        <f t="shared" si="6"/>
        <v>0</v>
      </c>
      <c r="AL34" s="18">
        <f t="shared" si="7"/>
        <v>0</v>
      </c>
      <c r="AM34" s="18">
        <f t="shared" si="8"/>
        <v>1</v>
      </c>
      <c r="AN34" s="18">
        <f t="shared" si="9"/>
        <v>3</v>
      </c>
      <c r="AO34" s="18">
        <f t="shared" si="10"/>
        <v>4</v>
      </c>
      <c r="AP34" s="6" t="s">
        <v>85</v>
      </c>
      <c r="AQ34" s="6" t="s">
        <v>86</v>
      </c>
      <c r="AR34" s="18">
        <f t="shared" si="11"/>
        <v>2</v>
      </c>
      <c r="AS34" s="18">
        <f t="shared" si="41"/>
        <v>0</v>
      </c>
      <c r="AT34" s="18">
        <f t="shared" si="12"/>
        <v>2</v>
      </c>
      <c r="AU34" s="6" t="s">
        <v>86</v>
      </c>
      <c r="AV34" s="6" t="s">
        <v>85</v>
      </c>
      <c r="AW34" s="6" t="s">
        <v>105</v>
      </c>
      <c r="AX34" s="6" t="s">
        <v>86</v>
      </c>
      <c r="AY34" s="6" t="s">
        <v>120</v>
      </c>
      <c r="AZ34" s="6" t="s">
        <v>89</v>
      </c>
      <c r="BA34" s="6" t="s">
        <v>89</v>
      </c>
      <c r="BB34" s="6" t="s">
        <v>98</v>
      </c>
      <c r="BC34" s="6" t="s">
        <v>98</v>
      </c>
      <c r="BD34" s="6" t="s">
        <v>98</v>
      </c>
      <c r="BE34" s="6" t="s">
        <v>98</v>
      </c>
      <c r="BF34" s="6" t="s">
        <v>89</v>
      </c>
      <c r="BG34" s="6" t="s">
        <v>100</v>
      </c>
      <c r="BH34" s="6" t="s">
        <v>98</v>
      </c>
      <c r="BI34" s="6" t="s">
        <v>99</v>
      </c>
      <c r="BJ34" s="6" t="s">
        <v>99</v>
      </c>
      <c r="BK34" s="18">
        <f t="shared" si="13"/>
        <v>3</v>
      </c>
      <c r="BL34" s="18">
        <f t="shared" si="14"/>
        <v>3</v>
      </c>
      <c r="BM34" s="18">
        <f t="shared" si="15"/>
        <v>2</v>
      </c>
      <c r="BN34" s="18">
        <f t="shared" si="16"/>
        <v>2</v>
      </c>
      <c r="BO34" s="18">
        <f t="shared" si="17"/>
        <v>2</v>
      </c>
      <c r="BP34" s="18">
        <f t="shared" si="18"/>
        <v>3</v>
      </c>
      <c r="BQ34" s="18">
        <f t="shared" si="19"/>
        <v>0</v>
      </c>
      <c r="BR34" s="18">
        <f t="shared" si="20"/>
        <v>2</v>
      </c>
      <c r="BS34" s="18">
        <f t="shared" si="21"/>
        <v>1</v>
      </c>
      <c r="BT34" s="18">
        <f t="shared" si="22"/>
        <v>1</v>
      </c>
      <c r="BU34" s="18">
        <f t="shared" si="23"/>
        <v>19</v>
      </c>
      <c r="BV34" s="6" t="s">
        <v>92</v>
      </c>
      <c r="BW34" s="6" t="s">
        <v>128</v>
      </c>
      <c r="BX34" s="6" t="s">
        <v>87</v>
      </c>
      <c r="BY34" s="6" t="s">
        <v>76</v>
      </c>
      <c r="BZ34" s="6" t="s">
        <v>87</v>
      </c>
      <c r="CA34" s="7"/>
      <c r="CB34" s="6" t="s">
        <v>219</v>
      </c>
      <c r="CC34" s="6" t="s">
        <v>169</v>
      </c>
      <c r="CD34" s="6" t="s">
        <v>111</v>
      </c>
      <c r="CE34" s="6" t="s">
        <v>362</v>
      </c>
      <c r="CF34" s="6" t="s">
        <v>134</v>
      </c>
      <c r="CG34" s="6" t="s">
        <v>89</v>
      </c>
      <c r="CH34" s="6" t="s">
        <v>98</v>
      </c>
      <c r="CI34" s="7"/>
      <c r="CJ34" s="7"/>
      <c r="CK34" s="7"/>
      <c r="CL34" s="7"/>
      <c r="CM34" s="7"/>
      <c r="CN34" s="7"/>
      <c r="CO34" s="7"/>
      <c r="CP34" s="7"/>
      <c r="CQ34" s="7"/>
      <c r="CR34" s="6" t="s">
        <v>69</v>
      </c>
      <c r="CS34" s="6" t="s">
        <v>71</v>
      </c>
      <c r="CT34" s="6" t="s">
        <v>99</v>
      </c>
      <c r="CU34" s="6" t="s">
        <v>98</v>
      </c>
      <c r="CV34" s="6" t="s">
        <v>100</v>
      </c>
      <c r="CW34" s="6" t="s">
        <v>98</v>
      </c>
      <c r="CX34" s="6">
        <v>1</v>
      </c>
      <c r="CY34" s="18">
        <f t="shared" si="24"/>
        <v>3</v>
      </c>
      <c r="CZ34" s="18">
        <f t="shared" si="25"/>
        <v>2</v>
      </c>
      <c r="DA34" s="18">
        <f t="shared" si="26"/>
        <v>1</v>
      </c>
      <c r="DB34" s="18">
        <f t="shared" si="27"/>
        <v>2</v>
      </c>
      <c r="DC34" s="18">
        <f t="shared" si="28"/>
        <v>0</v>
      </c>
      <c r="DD34" s="18">
        <f t="shared" si="29"/>
        <v>2</v>
      </c>
      <c r="DE34" s="18">
        <f t="shared" si="30"/>
        <v>10</v>
      </c>
      <c r="DF34" s="6" t="s">
        <v>77</v>
      </c>
      <c r="DG34" s="6" t="s">
        <v>77</v>
      </c>
      <c r="DH34" s="7"/>
      <c r="DI34" s="7"/>
      <c r="DJ34" s="7"/>
      <c r="DK34" s="7"/>
      <c r="DL34" s="7"/>
      <c r="DM34" s="7"/>
      <c r="DN34" s="7"/>
      <c r="DO34" s="7"/>
      <c r="DP34" s="7"/>
      <c r="DQ34" s="7"/>
      <c r="DR34" s="6" t="s">
        <v>89</v>
      </c>
      <c r="DS34" s="6" t="s">
        <v>120</v>
      </c>
      <c r="DT34" s="6" t="s">
        <v>77</v>
      </c>
      <c r="DU34" s="6" t="s">
        <v>77</v>
      </c>
      <c r="DV34" s="6" t="s">
        <v>89</v>
      </c>
      <c r="DW34" s="6" t="s">
        <v>76</v>
      </c>
      <c r="DX34" s="6" t="s">
        <v>77</v>
      </c>
      <c r="DY34" s="6" t="s">
        <v>76</v>
      </c>
      <c r="DZ34" s="6" t="s">
        <v>72</v>
      </c>
      <c r="EA34" s="6" t="s">
        <v>75</v>
      </c>
      <c r="EB34" s="6" t="s">
        <v>72</v>
      </c>
      <c r="EC34" s="6"/>
      <c r="ED34" s="6" t="s">
        <v>73</v>
      </c>
      <c r="EE34" s="6" t="s">
        <v>69</v>
      </c>
      <c r="EF34" s="6" t="s">
        <v>72</v>
      </c>
      <c r="EG34" s="6" t="s">
        <v>69</v>
      </c>
      <c r="EH34" s="6" t="s">
        <v>72</v>
      </c>
      <c r="EI34" s="6" t="s">
        <v>69</v>
      </c>
      <c r="EJ34" s="6" t="s">
        <v>74</v>
      </c>
      <c r="EK34" s="6" t="s">
        <v>72</v>
      </c>
      <c r="EL34" s="6" t="s">
        <v>73</v>
      </c>
      <c r="EM34" s="40">
        <f t="shared" si="31"/>
        <v>-1</v>
      </c>
      <c r="EN34" s="40">
        <f t="shared" si="32"/>
        <v>1</v>
      </c>
      <c r="EO34" s="40">
        <f t="shared" si="33"/>
        <v>0</v>
      </c>
      <c r="EP34" s="40">
        <f t="shared" si="34"/>
        <v>1</v>
      </c>
      <c r="EQ34" s="40">
        <f t="shared" si="35"/>
        <v>0</v>
      </c>
      <c r="ER34" s="40">
        <f t="shared" si="36"/>
        <v>1</v>
      </c>
      <c r="ES34" s="40">
        <f t="shared" si="37"/>
        <v>2</v>
      </c>
      <c r="ET34" s="40">
        <f t="shared" si="38"/>
        <v>0</v>
      </c>
      <c r="EU34" s="40">
        <f t="shared" si="39"/>
        <v>-1</v>
      </c>
      <c r="EV34" s="40">
        <f t="shared" si="40"/>
        <v>3</v>
      </c>
    </row>
    <row r="35" spans="1:152" ht="12.75" customHeight="1">
      <c r="A35" s="3"/>
      <c r="B35" s="3"/>
      <c r="C35" s="3"/>
      <c r="D35" s="3"/>
      <c r="E35" s="3"/>
      <c r="F35" s="3"/>
      <c r="G35" s="3"/>
      <c r="H35" s="3"/>
      <c r="I35" s="3"/>
      <c r="J35" s="4" t="s">
        <v>74</v>
      </c>
      <c r="K35" s="4" t="s">
        <v>70</v>
      </c>
      <c r="L35" s="6" t="s">
        <v>90</v>
      </c>
      <c r="M35" s="6" t="s">
        <v>91</v>
      </c>
      <c r="N35" s="6">
        <v>1</v>
      </c>
      <c r="O35" s="6" t="s">
        <v>123</v>
      </c>
      <c r="P35" s="6" t="s">
        <v>139</v>
      </c>
      <c r="Q35" s="6" t="s">
        <v>78</v>
      </c>
      <c r="R35" s="6" t="s">
        <v>79</v>
      </c>
      <c r="S35" s="6" t="s">
        <v>80</v>
      </c>
      <c r="T35" s="6" t="s">
        <v>81</v>
      </c>
      <c r="U35" s="6" t="s">
        <v>112</v>
      </c>
      <c r="V35" s="6" t="s">
        <v>103</v>
      </c>
      <c r="W35" s="6" t="s">
        <v>77</v>
      </c>
      <c r="X35" s="19">
        <f t="shared" si="1"/>
        <v>2</v>
      </c>
      <c r="Y35" s="6" t="s">
        <v>209</v>
      </c>
      <c r="Z35" s="18">
        <f t="shared" si="2"/>
        <v>4</v>
      </c>
      <c r="AA35" s="6" t="s">
        <v>84</v>
      </c>
      <c r="AB35" s="18">
        <f t="shared" si="3"/>
        <v>3</v>
      </c>
      <c r="AC35" s="6" t="s">
        <v>72</v>
      </c>
      <c r="AD35" s="6" t="s">
        <v>72</v>
      </c>
      <c r="AE35" s="6" t="s">
        <v>72</v>
      </c>
      <c r="AF35" s="6" t="s">
        <v>72</v>
      </c>
      <c r="AG35" s="6" t="s">
        <v>74</v>
      </c>
      <c r="AH35" s="6" t="s">
        <v>72</v>
      </c>
      <c r="AI35" s="18">
        <f t="shared" si="4"/>
        <v>0</v>
      </c>
      <c r="AJ35" s="18">
        <f t="shared" si="5"/>
        <v>0</v>
      </c>
      <c r="AK35" s="18">
        <f t="shared" si="6"/>
        <v>0</v>
      </c>
      <c r="AL35" s="18">
        <f t="shared" si="7"/>
        <v>0</v>
      </c>
      <c r="AM35" s="18">
        <f t="shared" si="8"/>
        <v>2</v>
      </c>
      <c r="AN35" s="18">
        <f t="shared" si="9"/>
        <v>0</v>
      </c>
      <c r="AO35" s="18">
        <f t="shared" si="10"/>
        <v>2</v>
      </c>
      <c r="AP35" s="6" t="s">
        <v>85</v>
      </c>
      <c r="AQ35" s="6" t="s">
        <v>86</v>
      </c>
      <c r="AR35" s="18">
        <f t="shared" si="11"/>
        <v>2</v>
      </c>
      <c r="AS35" s="18">
        <f t="shared" si="41"/>
        <v>0</v>
      </c>
      <c r="AT35" s="18">
        <f t="shared" si="12"/>
        <v>2</v>
      </c>
      <c r="AU35" s="6" t="s">
        <v>86</v>
      </c>
      <c r="AV35" s="6" t="s">
        <v>86</v>
      </c>
      <c r="AW35" s="6" t="s">
        <v>86</v>
      </c>
      <c r="AX35" s="6" t="s">
        <v>105</v>
      </c>
      <c r="AY35" s="6" t="s">
        <v>105</v>
      </c>
      <c r="AZ35" s="6" t="s">
        <v>89</v>
      </c>
      <c r="BA35" s="6" t="s">
        <v>89</v>
      </c>
      <c r="BB35" s="6" t="s">
        <v>89</v>
      </c>
      <c r="BC35" s="6" t="s">
        <v>89</v>
      </c>
      <c r="BD35" s="6" t="s">
        <v>89</v>
      </c>
      <c r="BE35" s="6" t="s">
        <v>89</v>
      </c>
      <c r="BF35" s="6" t="s">
        <v>98</v>
      </c>
      <c r="BG35" s="6" t="s">
        <v>100</v>
      </c>
      <c r="BH35" s="6" t="s">
        <v>98</v>
      </c>
      <c r="BI35" s="6" t="s">
        <v>98</v>
      </c>
      <c r="BJ35" s="6" t="s">
        <v>98</v>
      </c>
      <c r="BK35" s="18">
        <f t="shared" si="13"/>
        <v>3</v>
      </c>
      <c r="BL35" s="18">
        <f t="shared" si="14"/>
        <v>3</v>
      </c>
      <c r="BM35" s="18">
        <f t="shared" si="15"/>
        <v>3</v>
      </c>
      <c r="BN35" s="18">
        <f t="shared" si="16"/>
        <v>3</v>
      </c>
      <c r="BO35" s="18">
        <f t="shared" si="17"/>
        <v>3</v>
      </c>
      <c r="BP35" s="18">
        <f t="shared" si="18"/>
        <v>2</v>
      </c>
      <c r="BQ35" s="18">
        <f t="shared" si="19"/>
        <v>0</v>
      </c>
      <c r="BR35" s="18">
        <f t="shared" si="20"/>
        <v>2</v>
      </c>
      <c r="BS35" s="18">
        <f t="shared" si="21"/>
        <v>2</v>
      </c>
      <c r="BT35" s="18">
        <f t="shared" si="22"/>
        <v>2</v>
      </c>
      <c r="BU35" s="18">
        <f t="shared" si="23"/>
        <v>23</v>
      </c>
      <c r="BV35" s="6" t="s">
        <v>92</v>
      </c>
      <c r="BW35" s="6" t="s">
        <v>92</v>
      </c>
      <c r="BX35" s="6" t="s">
        <v>128</v>
      </c>
      <c r="BY35" s="6" t="s">
        <v>129</v>
      </c>
      <c r="BZ35" s="6" t="s">
        <v>128</v>
      </c>
      <c r="CA35" s="7"/>
      <c r="CB35" s="6"/>
      <c r="CC35" s="6" t="s">
        <v>106</v>
      </c>
      <c r="CD35" s="6" t="s">
        <v>151</v>
      </c>
      <c r="CE35" s="6" t="s">
        <v>106</v>
      </c>
      <c r="CF35" s="6" t="s">
        <v>134</v>
      </c>
      <c r="CG35" s="6" t="s">
        <v>98</v>
      </c>
      <c r="CH35" s="6" t="s">
        <v>89</v>
      </c>
      <c r="CI35" s="7"/>
      <c r="CJ35" s="7"/>
      <c r="CK35" s="7"/>
      <c r="CL35" s="7"/>
      <c r="CM35" s="7"/>
      <c r="CN35" s="7"/>
      <c r="CO35" s="7"/>
      <c r="CP35" s="7"/>
      <c r="CQ35" s="7"/>
      <c r="CR35" s="6" t="s">
        <v>74</v>
      </c>
      <c r="CS35" s="6" t="s">
        <v>72</v>
      </c>
      <c r="CT35" s="6" t="s">
        <v>98</v>
      </c>
      <c r="CU35" s="6" t="s">
        <v>98</v>
      </c>
      <c r="CV35" s="6" t="s">
        <v>99</v>
      </c>
      <c r="CW35" s="6" t="s">
        <v>98</v>
      </c>
      <c r="CX35" s="6">
        <v>1</v>
      </c>
      <c r="CY35" s="18">
        <f t="shared" si="24"/>
        <v>2</v>
      </c>
      <c r="CZ35" s="18">
        <f t="shared" si="25"/>
        <v>3</v>
      </c>
      <c r="DA35" s="18">
        <f t="shared" si="26"/>
        <v>2</v>
      </c>
      <c r="DB35" s="18">
        <f t="shared" si="27"/>
        <v>2</v>
      </c>
      <c r="DC35" s="18">
        <f t="shared" si="28"/>
        <v>1</v>
      </c>
      <c r="DD35" s="18">
        <f t="shared" si="29"/>
        <v>2</v>
      </c>
      <c r="DE35" s="18">
        <f t="shared" si="30"/>
        <v>12</v>
      </c>
      <c r="DF35" s="6" t="s">
        <v>76</v>
      </c>
      <c r="DG35" s="6" t="s">
        <v>76</v>
      </c>
      <c r="DH35" s="7"/>
      <c r="DI35" s="7"/>
      <c r="DJ35" s="7"/>
      <c r="DK35" s="7"/>
      <c r="DL35" s="7"/>
      <c r="DM35" s="7"/>
      <c r="DN35" s="7"/>
      <c r="DO35" s="7"/>
      <c r="DP35" s="7"/>
      <c r="DQ35" s="7"/>
      <c r="DR35" s="6" t="s">
        <v>89</v>
      </c>
      <c r="DS35" s="6" t="s">
        <v>105</v>
      </c>
      <c r="DT35" s="6" t="s">
        <v>77</v>
      </c>
      <c r="DU35" s="6" t="s">
        <v>77</v>
      </c>
      <c r="DV35" s="6" t="s">
        <v>89</v>
      </c>
      <c r="DW35" s="6" t="s">
        <v>76</v>
      </c>
      <c r="DX35" s="6" t="s">
        <v>77</v>
      </c>
      <c r="DY35" s="6" t="s">
        <v>76</v>
      </c>
      <c r="DZ35" s="6" t="s">
        <v>71</v>
      </c>
      <c r="EA35" s="6" t="s">
        <v>75</v>
      </c>
      <c r="EB35" s="6" t="s">
        <v>74</v>
      </c>
      <c r="EC35" s="6" t="s">
        <v>70</v>
      </c>
      <c r="ED35" s="6" t="s">
        <v>72</v>
      </c>
      <c r="EE35" s="6" t="s">
        <v>72</v>
      </c>
      <c r="EF35" s="6" t="s">
        <v>74</v>
      </c>
      <c r="EG35" s="6" t="s">
        <v>73</v>
      </c>
      <c r="EH35" s="6" t="s">
        <v>72</v>
      </c>
      <c r="EI35" s="6" t="s">
        <v>69</v>
      </c>
      <c r="EJ35" s="6" t="s">
        <v>72</v>
      </c>
      <c r="EK35" s="6" t="s">
        <v>69</v>
      </c>
      <c r="EL35" s="6" t="s">
        <v>69</v>
      </c>
      <c r="EM35" s="40">
        <f t="shared" si="31"/>
        <v>0</v>
      </c>
      <c r="EN35" s="40">
        <f t="shared" si="32"/>
        <v>0</v>
      </c>
      <c r="EO35" s="40">
        <f t="shared" si="33"/>
        <v>2</v>
      </c>
      <c r="EP35" s="40">
        <f t="shared" si="34"/>
        <v>-1</v>
      </c>
      <c r="EQ35" s="40">
        <f t="shared" si="35"/>
        <v>0</v>
      </c>
      <c r="ER35" s="40">
        <f t="shared" si="36"/>
        <v>1</v>
      </c>
      <c r="ES35" s="40">
        <f t="shared" si="37"/>
        <v>0</v>
      </c>
      <c r="ET35" s="40">
        <f t="shared" si="38"/>
        <v>1</v>
      </c>
      <c r="EU35" s="40">
        <f t="shared" si="39"/>
        <v>1</v>
      </c>
      <c r="EV35" s="40">
        <f t="shared" si="40"/>
        <v>4</v>
      </c>
    </row>
    <row r="36" spans="1:152" ht="12.75" customHeight="1">
      <c r="A36" s="3"/>
      <c r="B36" s="3"/>
      <c r="C36" s="3"/>
      <c r="D36" s="3"/>
      <c r="E36" s="3"/>
      <c r="F36" s="3"/>
      <c r="G36" s="3"/>
      <c r="H36" s="3"/>
      <c r="I36" s="3"/>
      <c r="J36" s="4" t="s">
        <v>69</v>
      </c>
      <c r="K36" s="4" t="s">
        <v>70</v>
      </c>
      <c r="L36" s="6" t="s">
        <v>107</v>
      </c>
      <c r="M36" s="6" t="s">
        <v>155</v>
      </c>
      <c r="N36" s="6" t="s">
        <v>93</v>
      </c>
      <c r="O36" s="6" t="s">
        <v>94</v>
      </c>
      <c r="P36" s="6" t="s">
        <v>110</v>
      </c>
      <c r="Q36" s="6" t="s">
        <v>153</v>
      </c>
      <c r="R36" s="6" t="s">
        <v>79</v>
      </c>
      <c r="S36" s="6" t="s">
        <v>80</v>
      </c>
      <c r="T36" s="6" t="s">
        <v>81</v>
      </c>
      <c r="U36" s="6" t="s">
        <v>158</v>
      </c>
      <c r="V36" s="6" t="s">
        <v>103</v>
      </c>
      <c r="W36" s="6" t="s">
        <v>77</v>
      </c>
      <c r="X36" s="19">
        <f t="shared" si="1"/>
        <v>2</v>
      </c>
      <c r="Y36" s="6" t="s">
        <v>104</v>
      </c>
      <c r="Z36" s="18">
        <f t="shared" si="2"/>
        <v>2</v>
      </c>
      <c r="AA36" s="6" t="s">
        <v>127</v>
      </c>
      <c r="AB36" s="18">
        <f t="shared" si="3"/>
        <v>1</v>
      </c>
      <c r="AC36" s="6" t="s">
        <v>72</v>
      </c>
      <c r="AD36" s="6" t="s">
        <v>69</v>
      </c>
      <c r="AE36" s="6" t="s">
        <v>72</v>
      </c>
      <c r="AF36" s="6" t="s">
        <v>72</v>
      </c>
      <c r="AG36" s="6" t="s">
        <v>69</v>
      </c>
      <c r="AH36" s="6" t="s">
        <v>72</v>
      </c>
      <c r="AI36" s="18">
        <f t="shared" si="4"/>
        <v>0</v>
      </c>
      <c r="AJ36" s="18">
        <f t="shared" si="5"/>
        <v>1</v>
      </c>
      <c r="AK36" s="18">
        <f t="shared" si="6"/>
        <v>0</v>
      </c>
      <c r="AL36" s="18">
        <f t="shared" si="7"/>
        <v>0</v>
      </c>
      <c r="AM36" s="18">
        <f t="shared" si="8"/>
        <v>1</v>
      </c>
      <c r="AN36" s="18">
        <f t="shared" si="9"/>
        <v>0</v>
      </c>
      <c r="AO36" s="18">
        <f t="shared" si="10"/>
        <v>2</v>
      </c>
      <c r="AP36" s="6" t="s">
        <v>85</v>
      </c>
      <c r="AQ36" s="6" t="s">
        <v>85</v>
      </c>
      <c r="AR36" s="18">
        <f t="shared" si="11"/>
        <v>2</v>
      </c>
      <c r="AS36" s="18">
        <f t="shared" si="41"/>
        <v>2</v>
      </c>
      <c r="AT36" s="18">
        <f t="shared" si="12"/>
        <v>4</v>
      </c>
      <c r="AU36" s="6" t="s">
        <v>85</v>
      </c>
      <c r="AV36" s="6" t="s">
        <v>120</v>
      </c>
      <c r="AW36" s="6" t="s">
        <v>120</v>
      </c>
      <c r="AX36" s="6" t="s">
        <v>105</v>
      </c>
      <c r="AY36" s="6" t="s">
        <v>86</v>
      </c>
      <c r="AZ36" s="6" t="s">
        <v>89</v>
      </c>
      <c r="BA36" s="6" t="s">
        <v>89</v>
      </c>
      <c r="BB36" s="6" t="s">
        <v>99</v>
      </c>
      <c r="BC36" s="6" t="s">
        <v>99</v>
      </c>
      <c r="BD36" s="6" t="s">
        <v>98</v>
      </c>
      <c r="BE36" s="6" t="s">
        <v>98</v>
      </c>
      <c r="BF36" s="6" t="s">
        <v>98</v>
      </c>
      <c r="BG36" s="6" t="s">
        <v>99</v>
      </c>
      <c r="BH36" s="6" t="s">
        <v>89</v>
      </c>
      <c r="BI36" s="6" t="s">
        <v>98</v>
      </c>
      <c r="BJ36" s="6" t="s">
        <v>99</v>
      </c>
      <c r="BK36" s="18">
        <f t="shared" si="13"/>
        <v>3</v>
      </c>
      <c r="BL36" s="18">
        <f t="shared" si="14"/>
        <v>3</v>
      </c>
      <c r="BM36" s="18">
        <f t="shared" si="15"/>
        <v>1</v>
      </c>
      <c r="BN36" s="18">
        <f t="shared" si="16"/>
        <v>2</v>
      </c>
      <c r="BO36" s="18">
        <f t="shared" si="17"/>
        <v>2</v>
      </c>
      <c r="BP36" s="18">
        <f t="shared" si="18"/>
        <v>2</v>
      </c>
      <c r="BQ36" s="18">
        <f t="shared" si="19"/>
        <v>1</v>
      </c>
      <c r="BR36" s="18">
        <f t="shared" si="20"/>
        <v>3</v>
      </c>
      <c r="BS36" s="18">
        <f t="shared" si="21"/>
        <v>2</v>
      </c>
      <c r="BT36" s="18">
        <f t="shared" si="22"/>
        <v>1</v>
      </c>
      <c r="BU36" s="18">
        <f t="shared" si="23"/>
        <v>20</v>
      </c>
      <c r="BV36" s="6" t="s">
        <v>92</v>
      </c>
      <c r="BW36" s="6" t="s">
        <v>87</v>
      </c>
      <c r="BX36" s="6" t="s">
        <v>87</v>
      </c>
      <c r="BY36" s="6" t="s">
        <v>76</v>
      </c>
      <c r="BZ36" s="6" t="s">
        <v>87</v>
      </c>
      <c r="CA36" s="7"/>
      <c r="CB36" s="6" t="s">
        <v>220</v>
      </c>
      <c r="CC36" s="6" t="s">
        <v>74</v>
      </c>
      <c r="CD36" s="6" t="s">
        <v>111</v>
      </c>
      <c r="CE36" s="6" t="s">
        <v>74</v>
      </c>
      <c r="CF36" s="6" t="s">
        <v>88</v>
      </c>
      <c r="CG36" s="6" t="s">
        <v>89</v>
      </c>
      <c r="CH36" s="6" t="s">
        <v>98</v>
      </c>
      <c r="CI36" s="7"/>
      <c r="CJ36" s="7"/>
      <c r="CK36" s="7"/>
      <c r="CL36" s="7"/>
      <c r="CM36" s="7"/>
      <c r="CN36" s="7"/>
      <c r="CO36" s="7"/>
      <c r="CP36" s="7"/>
      <c r="CQ36" s="7"/>
      <c r="CR36" s="6" t="s">
        <v>69</v>
      </c>
      <c r="CS36" s="6" t="s">
        <v>72</v>
      </c>
      <c r="CT36" s="6" t="s">
        <v>98</v>
      </c>
      <c r="CU36" s="6" t="s">
        <v>98</v>
      </c>
      <c r="CV36" s="6" t="s">
        <v>98</v>
      </c>
      <c r="CW36" s="6" t="s">
        <v>98</v>
      </c>
      <c r="CX36" s="6" t="s">
        <v>93</v>
      </c>
      <c r="CY36" s="18">
        <f t="shared" si="24"/>
        <v>3</v>
      </c>
      <c r="CZ36" s="18">
        <f t="shared" si="25"/>
        <v>2</v>
      </c>
      <c r="DA36" s="18">
        <f t="shared" si="26"/>
        <v>2</v>
      </c>
      <c r="DB36" s="18">
        <f t="shared" si="27"/>
        <v>2</v>
      </c>
      <c r="DC36" s="18">
        <f t="shared" si="28"/>
        <v>2</v>
      </c>
      <c r="DD36" s="18">
        <f t="shared" si="29"/>
        <v>2</v>
      </c>
      <c r="DE36" s="18">
        <f t="shared" si="30"/>
        <v>13</v>
      </c>
      <c r="DF36" s="6" t="s">
        <v>76</v>
      </c>
      <c r="DG36" s="6" t="s">
        <v>76</v>
      </c>
      <c r="DH36" s="7"/>
      <c r="DI36" s="7"/>
      <c r="DJ36" s="7"/>
      <c r="DK36" s="7"/>
      <c r="DL36" s="7"/>
      <c r="DM36" s="7"/>
      <c r="DN36" s="7"/>
      <c r="DO36" s="7"/>
      <c r="DP36" s="7"/>
      <c r="DQ36" s="7"/>
      <c r="DR36" s="6" t="s">
        <v>89</v>
      </c>
      <c r="DS36" s="6" t="s">
        <v>86</v>
      </c>
      <c r="DT36" s="6" t="s">
        <v>77</v>
      </c>
      <c r="DU36" s="6" t="s">
        <v>77</v>
      </c>
      <c r="DV36" s="6" t="s">
        <v>89</v>
      </c>
      <c r="DW36" s="6" t="s">
        <v>77</v>
      </c>
      <c r="DX36" s="6" t="s">
        <v>77</v>
      </c>
      <c r="DY36" s="6" t="s">
        <v>76</v>
      </c>
      <c r="DZ36" s="6" t="s">
        <v>69</v>
      </c>
      <c r="EA36" s="6" t="s">
        <v>75</v>
      </c>
      <c r="EB36" s="6" t="s">
        <v>69</v>
      </c>
      <c r="EC36" s="6" t="s">
        <v>70</v>
      </c>
      <c r="ED36" s="6" t="s">
        <v>73</v>
      </c>
      <c r="EE36" s="6" t="s">
        <v>72</v>
      </c>
      <c r="EF36" s="6" t="s">
        <v>69</v>
      </c>
      <c r="EG36" s="6" t="s">
        <v>73</v>
      </c>
      <c r="EH36" s="6" t="s">
        <v>73</v>
      </c>
      <c r="EI36" s="6" t="s">
        <v>69</v>
      </c>
      <c r="EJ36" s="6" t="s">
        <v>73</v>
      </c>
      <c r="EK36" s="6" t="s">
        <v>72</v>
      </c>
      <c r="EL36" s="6" t="s">
        <v>69</v>
      </c>
      <c r="EM36" s="40">
        <f t="shared" si="31"/>
        <v>-1</v>
      </c>
      <c r="EN36" s="40">
        <f t="shared" si="32"/>
        <v>0</v>
      </c>
      <c r="EO36" s="40">
        <f t="shared" si="33"/>
        <v>1</v>
      </c>
      <c r="EP36" s="40">
        <f t="shared" si="34"/>
        <v>-1</v>
      </c>
      <c r="EQ36" s="40">
        <f t="shared" si="35"/>
        <v>-1</v>
      </c>
      <c r="ER36" s="40">
        <f t="shared" si="36"/>
        <v>1</v>
      </c>
      <c r="ES36" s="40">
        <f t="shared" si="37"/>
        <v>-1</v>
      </c>
      <c r="ET36" s="40">
        <f t="shared" si="38"/>
        <v>0</v>
      </c>
      <c r="EU36" s="40">
        <f t="shared" si="39"/>
        <v>1</v>
      </c>
      <c r="EV36" s="40">
        <f t="shared" si="40"/>
        <v>-1</v>
      </c>
    </row>
    <row r="37" spans="1:152" ht="12.75" customHeight="1">
      <c r="A37" s="3"/>
      <c r="B37" s="3"/>
      <c r="C37" s="3"/>
      <c r="D37" s="3"/>
      <c r="E37" s="3"/>
      <c r="F37" s="3"/>
      <c r="G37" s="3"/>
      <c r="H37" s="3"/>
      <c r="I37" s="3"/>
      <c r="J37" s="4" t="s">
        <v>69</v>
      </c>
      <c r="K37" s="4" t="s">
        <v>70</v>
      </c>
      <c r="L37" s="6" t="s">
        <v>90</v>
      </c>
      <c r="M37" s="6" t="s">
        <v>155</v>
      </c>
      <c r="N37" s="6">
        <v>2</v>
      </c>
      <c r="O37" s="6" t="s">
        <v>123</v>
      </c>
      <c r="P37" s="6" t="s">
        <v>135</v>
      </c>
      <c r="Q37" s="6" t="s">
        <v>221</v>
      </c>
      <c r="R37" s="6" t="s">
        <v>79</v>
      </c>
      <c r="S37" s="6" t="s">
        <v>121</v>
      </c>
      <c r="T37" s="6" t="s">
        <v>81</v>
      </c>
      <c r="U37" s="6" t="s">
        <v>157</v>
      </c>
      <c r="V37" s="6" t="s">
        <v>133</v>
      </c>
      <c r="W37" s="6" t="s">
        <v>77</v>
      </c>
      <c r="X37" s="19">
        <f t="shared" si="1"/>
        <v>1</v>
      </c>
      <c r="Y37" s="6" t="s">
        <v>162</v>
      </c>
      <c r="Z37" s="18">
        <f t="shared" si="2"/>
        <v>1</v>
      </c>
      <c r="AA37" s="6" t="s">
        <v>127</v>
      </c>
      <c r="AB37" s="18">
        <f t="shared" si="3"/>
        <v>1</v>
      </c>
      <c r="AC37" s="6" t="s">
        <v>72</v>
      </c>
      <c r="AD37" s="6" t="s">
        <v>72</v>
      </c>
      <c r="AE37" s="6" t="s">
        <v>72</v>
      </c>
      <c r="AF37" s="6" t="s">
        <v>69</v>
      </c>
      <c r="AG37" s="6" t="s">
        <v>74</v>
      </c>
      <c r="AH37" s="6" t="s">
        <v>72</v>
      </c>
      <c r="AI37" s="18">
        <f t="shared" si="4"/>
        <v>0</v>
      </c>
      <c r="AJ37" s="18">
        <f t="shared" si="5"/>
        <v>0</v>
      </c>
      <c r="AK37" s="18">
        <f t="shared" si="6"/>
        <v>0</v>
      </c>
      <c r="AL37" s="18">
        <f t="shared" si="7"/>
        <v>1</v>
      </c>
      <c r="AM37" s="18">
        <f t="shared" si="8"/>
        <v>2</v>
      </c>
      <c r="AN37" s="18">
        <f t="shared" si="9"/>
        <v>0</v>
      </c>
      <c r="AO37" s="18">
        <f t="shared" si="10"/>
        <v>3</v>
      </c>
      <c r="AP37" s="6" t="s">
        <v>85</v>
      </c>
      <c r="AQ37" s="6" t="s">
        <v>86</v>
      </c>
      <c r="AR37" s="18">
        <f t="shared" si="11"/>
        <v>2</v>
      </c>
      <c r="AS37" s="18">
        <f t="shared" si="41"/>
        <v>0</v>
      </c>
      <c r="AT37" s="18">
        <f t="shared" si="12"/>
        <v>2</v>
      </c>
      <c r="AU37" s="6" t="s">
        <v>86</v>
      </c>
      <c r="AV37" s="6" t="s">
        <v>120</v>
      </c>
      <c r="AW37" s="6" t="s">
        <v>86</v>
      </c>
      <c r="AX37" s="6" t="s">
        <v>86</v>
      </c>
      <c r="AY37" s="6" t="s">
        <v>120</v>
      </c>
      <c r="AZ37" s="6" t="s">
        <v>98</v>
      </c>
      <c r="BA37" s="6" t="s">
        <v>100</v>
      </c>
      <c r="BB37" s="6" t="s">
        <v>99</v>
      </c>
      <c r="BC37" s="6" t="s">
        <v>99</v>
      </c>
      <c r="BD37" s="6" t="s">
        <v>98</v>
      </c>
      <c r="BE37" s="6" t="s">
        <v>98</v>
      </c>
      <c r="BF37" s="6" t="s">
        <v>98</v>
      </c>
      <c r="BG37" s="6" t="s">
        <v>99</v>
      </c>
      <c r="BH37" s="6" t="s">
        <v>99</v>
      </c>
      <c r="BI37" s="6" t="s">
        <v>89</v>
      </c>
      <c r="BJ37" s="6" t="s">
        <v>99</v>
      </c>
      <c r="BK37" s="18">
        <f t="shared" si="13"/>
        <v>2</v>
      </c>
      <c r="BL37" s="18">
        <f t="shared" si="14"/>
        <v>0</v>
      </c>
      <c r="BM37" s="18">
        <f t="shared" si="15"/>
        <v>1</v>
      </c>
      <c r="BN37" s="18">
        <f t="shared" si="16"/>
        <v>2</v>
      </c>
      <c r="BO37" s="18">
        <f t="shared" si="17"/>
        <v>2</v>
      </c>
      <c r="BP37" s="18">
        <f t="shared" si="18"/>
        <v>2</v>
      </c>
      <c r="BQ37" s="18">
        <f t="shared" si="19"/>
        <v>1</v>
      </c>
      <c r="BR37" s="18">
        <f t="shared" si="20"/>
        <v>1</v>
      </c>
      <c r="BS37" s="18">
        <f t="shared" si="21"/>
        <v>3</v>
      </c>
      <c r="BT37" s="18">
        <f t="shared" si="22"/>
        <v>1</v>
      </c>
      <c r="BU37" s="18">
        <f t="shared" si="23"/>
        <v>15</v>
      </c>
      <c r="BV37" s="6" t="s">
        <v>109</v>
      </c>
      <c r="BW37" s="6" t="s">
        <v>109</v>
      </c>
      <c r="BX37" s="6" t="s">
        <v>87</v>
      </c>
      <c r="BY37" s="6" t="s">
        <v>121</v>
      </c>
      <c r="BZ37" s="6" t="s">
        <v>128</v>
      </c>
      <c r="CA37" s="7"/>
      <c r="CB37" s="6"/>
      <c r="CC37" s="6" t="s">
        <v>69</v>
      </c>
      <c r="CD37" s="6" t="s">
        <v>183</v>
      </c>
      <c r="CE37" s="6" t="s">
        <v>69</v>
      </c>
      <c r="CF37" s="6" t="s">
        <v>134</v>
      </c>
      <c r="CG37" s="6" t="s">
        <v>89</v>
      </c>
      <c r="CH37" s="6" t="s">
        <v>98</v>
      </c>
      <c r="CI37" s="7"/>
      <c r="CJ37" s="7"/>
      <c r="CK37" s="7"/>
      <c r="CL37" s="7"/>
      <c r="CM37" s="7"/>
      <c r="CN37" s="7"/>
      <c r="CO37" s="7"/>
      <c r="CP37" s="7"/>
      <c r="CQ37" s="7"/>
      <c r="CR37" s="6" t="s">
        <v>74</v>
      </c>
      <c r="CS37" s="6" t="s">
        <v>72</v>
      </c>
      <c r="CT37" s="6" t="s">
        <v>100</v>
      </c>
      <c r="CU37" s="6" t="s">
        <v>99</v>
      </c>
      <c r="CV37" s="6" t="s">
        <v>100</v>
      </c>
      <c r="CW37" s="6" t="s">
        <v>98</v>
      </c>
      <c r="CX37" s="6" t="s">
        <v>93</v>
      </c>
      <c r="CY37" s="18">
        <f t="shared" si="24"/>
        <v>3</v>
      </c>
      <c r="CZ37" s="18">
        <f t="shared" si="25"/>
        <v>2</v>
      </c>
      <c r="DA37" s="18">
        <f t="shared" si="26"/>
        <v>0</v>
      </c>
      <c r="DB37" s="18">
        <f t="shared" si="27"/>
        <v>1</v>
      </c>
      <c r="DC37" s="18">
        <f t="shared" si="28"/>
        <v>0</v>
      </c>
      <c r="DD37" s="18">
        <f t="shared" si="29"/>
        <v>2</v>
      </c>
      <c r="DE37" s="18">
        <f t="shared" si="30"/>
        <v>8</v>
      </c>
      <c r="DF37" s="6" t="s">
        <v>77</v>
      </c>
      <c r="DG37" s="6" t="s">
        <v>76</v>
      </c>
      <c r="DH37" s="7"/>
      <c r="DI37" s="7"/>
      <c r="DJ37" s="7"/>
      <c r="DK37" s="7"/>
      <c r="DL37" s="7"/>
      <c r="DM37" s="7"/>
      <c r="DN37" s="7"/>
      <c r="DO37" s="7"/>
      <c r="DP37" s="7"/>
      <c r="DQ37" s="7"/>
      <c r="DR37" s="6" t="s">
        <v>98</v>
      </c>
      <c r="DS37" s="6" t="s">
        <v>120</v>
      </c>
      <c r="DT37" s="6" t="s">
        <v>77</v>
      </c>
      <c r="DU37" s="6" t="s">
        <v>77</v>
      </c>
      <c r="DV37" s="6" t="s">
        <v>100</v>
      </c>
      <c r="DW37" s="6" t="s">
        <v>76</v>
      </c>
      <c r="DX37" s="6" t="s">
        <v>77</v>
      </c>
      <c r="DY37" s="6" t="s">
        <v>76</v>
      </c>
      <c r="DZ37" s="6" t="s">
        <v>74</v>
      </c>
      <c r="EA37" s="6" t="s">
        <v>75</v>
      </c>
      <c r="EB37" s="6" t="s">
        <v>69</v>
      </c>
      <c r="EC37" s="6" t="s">
        <v>70</v>
      </c>
      <c r="ED37" s="6" t="s">
        <v>72</v>
      </c>
      <c r="EE37" s="6" t="s">
        <v>69</v>
      </c>
      <c r="EF37" s="6" t="s">
        <v>72</v>
      </c>
      <c r="EG37" s="6" t="s">
        <v>72</v>
      </c>
      <c r="EH37" s="6" t="s">
        <v>72</v>
      </c>
      <c r="EI37" s="6" t="s">
        <v>69</v>
      </c>
      <c r="EJ37" s="6" t="s">
        <v>72</v>
      </c>
      <c r="EK37" s="6" t="s">
        <v>74</v>
      </c>
      <c r="EL37" s="6" t="s">
        <v>72</v>
      </c>
      <c r="EM37" s="40">
        <f t="shared" si="31"/>
        <v>0</v>
      </c>
      <c r="EN37" s="40">
        <f t="shared" si="32"/>
        <v>1</v>
      </c>
      <c r="EO37" s="40">
        <f t="shared" si="33"/>
        <v>0</v>
      </c>
      <c r="EP37" s="40">
        <f t="shared" si="34"/>
        <v>0</v>
      </c>
      <c r="EQ37" s="40">
        <f t="shared" si="35"/>
        <v>0</v>
      </c>
      <c r="ER37" s="40">
        <f t="shared" si="36"/>
        <v>1</v>
      </c>
      <c r="ES37" s="40">
        <f t="shared" si="37"/>
        <v>0</v>
      </c>
      <c r="ET37" s="40">
        <f t="shared" si="38"/>
        <v>2</v>
      </c>
      <c r="EU37" s="40">
        <f t="shared" si="39"/>
        <v>0</v>
      </c>
      <c r="EV37" s="40">
        <f t="shared" si="40"/>
        <v>4</v>
      </c>
    </row>
    <row r="38" spans="1:152" ht="12.75" customHeight="1">
      <c r="A38" s="3"/>
      <c r="B38" s="3"/>
      <c r="C38" s="3"/>
      <c r="D38" s="3"/>
      <c r="E38" s="3"/>
      <c r="F38" s="3"/>
      <c r="G38" s="3"/>
      <c r="H38" s="3"/>
      <c r="I38" s="3"/>
      <c r="J38" s="4" t="s">
        <v>74</v>
      </c>
      <c r="K38" s="4" t="s">
        <v>114</v>
      </c>
      <c r="L38" s="6" t="s">
        <v>90</v>
      </c>
      <c r="M38" s="6" t="s">
        <v>155</v>
      </c>
      <c r="N38" s="6">
        <v>1</v>
      </c>
      <c r="O38" s="6" t="s">
        <v>135</v>
      </c>
      <c r="P38" s="6" t="s">
        <v>94</v>
      </c>
      <c r="Q38" s="6" t="s">
        <v>222</v>
      </c>
      <c r="R38" s="6" t="s">
        <v>79</v>
      </c>
      <c r="S38" s="6" t="s">
        <v>80</v>
      </c>
      <c r="T38" s="6" t="s">
        <v>121</v>
      </c>
      <c r="U38" s="6" t="s">
        <v>121</v>
      </c>
      <c r="V38" s="6" t="s">
        <v>133</v>
      </c>
      <c r="W38" s="6" t="s">
        <v>77</v>
      </c>
      <c r="X38" s="19">
        <f t="shared" si="1"/>
        <v>1</v>
      </c>
      <c r="Y38" s="6" t="s">
        <v>162</v>
      </c>
      <c r="Z38" s="18">
        <f t="shared" si="2"/>
        <v>1</v>
      </c>
      <c r="AA38" s="6" t="s">
        <v>163</v>
      </c>
      <c r="AB38" s="18">
        <f t="shared" si="3"/>
        <v>4</v>
      </c>
      <c r="AC38" s="6" t="s">
        <v>72</v>
      </c>
      <c r="AD38" s="6" t="s">
        <v>74</v>
      </c>
      <c r="AE38" s="6" t="s">
        <v>69</v>
      </c>
      <c r="AF38" s="6" t="s">
        <v>72</v>
      </c>
      <c r="AG38" s="6" t="s">
        <v>74</v>
      </c>
      <c r="AH38" s="6" t="s">
        <v>72</v>
      </c>
      <c r="AI38" s="18">
        <f t="shared" si="4"/>
        <v>0</v>
      </c>
      <c r="AJ38" s="18">
        <f t="shared" si="5"/>
        <v>2</v>
      </c>
      <c r="AK38" s="18">
        <f t="shared" si="6"/>
        <v>1</v>
      </c>
      <c r="AL38" s="18">
        <f t="shared" si="7"/>
        <v>0</v>
      </c>
      <c r="AM38" s="18">
        <f t="shared" si="8"/>
        <v>2</v>
      </c>
      <c r="AN38" s="18">
        <f t="shared" si="9"/>
        <v>0</v>
      </c>
      <c r="AO38" s="18">
        <f t="shared" si="10"/>
        <v>5</v>
      </c>
      <c r="AP38" s="6" t="s">
        <v>105</v>
      </c>
      <c r="AQ38" s="6" t="s">
        <v>85</v>
      </c>
      <c r="AR38" s="18">
        <f t="shared" si="11"/>
        <v>3</v>
      </c>
      <c r="AS38" s="18">
        <f t="shared" si="41"/>
        <v>2</v>
      </c>
      <c r="AT38" s="18">
        <f t="shared" si="12"/>
        <v>5</v>
      </c>
      <c r="AU38" s="6" t="s">
        <v>86</v>
      </c>
      <c r="AV38" s="6" t="s">
        <v>120</v>
      </c>
      <c r="AW38" s="6" t="s">
        <v>86</v>
      </c>
      <c r="AX38" s="6" t="s">
        <v>86</v>
      </c>
      <c r="AY38" s="6" t="s">
        <v>120</v>
      </c>
      <c r="AZ38" s="6" t="s">
        <v>89</v>
      </c>
      <c r="BA38" s="6" t="s">
        <v>99</v>
      </c>
      <c r="BB38" s="6" t="s">
        <v>99</v>
      </c>
      <c r="BC38" s="6" t="s">
        <v>99</v>
      </c>
      <c r="BD38" s="6" t="s">
        <v>98</v>
      </c>
      <c r="BE38" s="6" t="s">
        <v>99</v>
      </c>
      <c r="BF38" s="6" t="s">
        <v>98</v>
      </c>
      <c r="BG38" s="6" t="s">
        <v>99</v>
      </c>
      <c r="BH38" s="6" t="s">
        <v>98</v>
      </c>
      <c r="BI38" s="6" t="s">
        <v>99</v>
      </c>
      <c r="BJ38" s="6" t="s">
        <v>100</v>
      </c>
      <c r="BK38" s="18">
        <f t="shared" si="13"/>
        <v>3</v>
      </c>
      <c r="BL38" s="18">
        <f t="shared" si="14"/>
        <v>1</v>
      </c>
      <c r="BM38" s="18">
        <f t="shared" si="15"/>
        <v>1</v>
      </c>
      <c r="BN38" s="18">
        <f t="shared" si="16"/>
        <v>2</v>
      </c>
      <c r="BO38" s="18">
        <f t="shared" si="17"/>
        <v>1</v>
      </c>
      <c r="BP38" s="18">
        <f t="shared" si="18"/>
        <v>2</v>
      </c>
      <c r="BQ38" s="18">
        <f t="shared" si="19"/>
        <v>1</v>
      </c>
      <c r="BR38" s="18">
        <f t="shared" si="20"/>
        <v>2</v>
      </c>
      <c r="BS38" s="18">
        <f t="shared" si="21"/>
        <v>1</v>
      </c>
      <c r="BT38" s="18">
        <f t="shared" si="22"/>
        <v>0</v>
      </c>
      <c r="BU38" s="18">
        <f t="shared" si="23"/>
        <v>14</v>
      </c>
      <c r="BV38" s="6" t="s">
        <v>109</v>
      </c>
      <c r="BW38" s="6" t="s">
        <v>109</v>
      </c>
      <c r="BX38" s="6" t="s">
        <v>87</v>
      </c>
      <c r="BY38" s="6" t="s">
        <v>121</v>
      </c>
      <c r="BZ38" s="6" t="s">
        <v>87</v>
      </c>
      <c r="CA38" s="7"/>
      <c r="CB38" s="6"/>
      <c r="CC38" s="6" t="s">
        <v>69</v>
      </c>
      <c r="CD38" s="6" t="s">
        <v>121</v>
      </c>
      <c r="CE38" s="6" t="s">
        <v>69</v>
      </c>
      <c r="CF38" s="6" t="s">
        <v>134</v>
      </c>
      <c r="CG38" s="6" t="s">
        <v>89</v>
      </c>
      <c r="CH38" s="6" t="s">
        <v>89</v>
      </c>
      <c r="CI38" s="7"/>
      <c r="CJ38" s="7"/>
      <c r="CK38" s="7"/>
      <c r="CL38" s="7"/>
      <c r="CM38" s="7"/>
      <c r="CN38" s="7"/>
      <c r="CO38" s="7"/>
      <c r="CP38" s="7"/>
      <c r="CQ38" s="7"/>
      <c r="CR38" s="6" t="s">
        <v>74</v>
      </c>
      <c r="CS38" s="6" t="s">
        <v>72</v>
      </c>
      <c r="CT38" s="6" t="s">
        <v>99</v>
      </c>
      <c r="CU38" s="6" t="s">
        <v>100</v>
      </c>
      <c r="CV38" s="6" t="s">
        <v>100</v>
      </c>
      <c r="CW38" s="6" t="s">
        <v>89</v>
      </c>
      <c r="CX38" s="6">
        <v>1</v>
      </c>
      <c r="CY38" s="18">
        <f t="shared" si="24"/>
        <v>3</v>
      </c>
      <c r="CZ38" s="18">
        <f t="shared" si="25"/>
        <v>3</v>
      </c>
      <c r="DA38" s="18">
        <f t="shared" si="26"/>
        <v>1</v>
      </c>
      <c r="DB38" s="18">
        <f t="shared" si="27"/>
        <v>0</v>
      </c>
      <c r="DC38" s="18">
        <f t="shared" si="28"/>
        <v>0</v>
      </c>
      <c r="DD38" s="18">
        <f t="shared" si="29"/>
        <v>3</v>
      </c>
      <c r="DE38" s="18">
        <f t="shared" si="30"/>
        <v>10</v>
      </c>
      <c r="DF38" s="6" t="s">
        <v>76</v>
      </c>
      <c r="DG38" s="6" t="s">
        <v>76</v>
      </c>
      <c r="DH38" s="7"/>
      <c r="DI38" s="7"/>
      <c r="DJ38" s="7"/>
      <c r="DK38" s="7"/>
      <c r="DL38" s="7"/>
      <c r="DM38" s="7"/>
      <c r="DN38" s="7"/>
      <c r="DO38" s="7"/>
      <c r="DP38" s="7"/>
      <c r="DQ38" s="7"/>
      <c r="DR38" s="6" t="s">
        <v>89</v>
      </c>
      <c r="DS38" s="6" t="s">
        <v>120</v>
      </c>
      <c r="DT38" s="6" t="s">
        <v>77</v>
      </c>
      <c r="DU38" s="6" t="s">
        <v>76</v>
      </c>
      <c r="DV38" s="6" t="s">
        <v>99</v>
      </c>
      <c r="DW38" s="6" t="s">
        <v>76</v>
      </c>
      <c r="DX38" s="6" t="s">
        <v>77</v>
      </c>
      <c r="DY38" s="6" t="s">
        <v>76</v>
      </c>
      <c r="DZ38" s="6" t="s">
        <v>74</v>
      </c>
      <c r="EA38" s="6" t="s">
        <v>115</v>
      </c>
      <c r="EB38" s="6" t="s">
        <v>74</v>
      </c>
      <c r="EC38" s="6" t="s">
        <v>114</v>
      </c>
      <c r="ED38" s="6" t="s">
        <v>72</v>
      </c>
      <c r="EE38" s="6" t="s">
        <v>72</v>
      </c>
      <c r="EF38" s="6" t="s">
        <v>72</v>
      </c>
      <c r="EG38" s="6" t="s">
        <v>73</v>
      </c>
      <c r="EH38" s="6" t="s">
        <v>72</v>
      </c>
      <c r="EI38" s="6" t="s">
        <v>69</v>
      </c>
      <c r="EJ38" s="6" t="s">
        <v>72</v>
      </c>
      <c r="EK38" s="6" t="s">
        <v>72</v>
      </c>
      <c r="EL38" s="6" t="s">
        <v>72</v>
      </c>
      <c r="EM38" s="40">
        <f t="shared" si="31"/>
        <v>0</v>
      </c>
      <c r="EN38" s="40">
        <f t="shared" si="32"/>
        <v>0</v>
      </c>
      <c r="EO38" s="40">
        <f t="shared" si="33"/>
        <v>0</v>
      </c>
      <c r="EP38" s="40">
        <f t="shared" si="34"/>
        <v>-1</v>
      </c>
      <c r="EQ38" s="40">
        <f t="shared" si="35"/>
        <v>0</v>
      </c>
      <c r="ER38" s="40">
        <f t="shared" si="36"/>
        <v>1</v>
      </c>
      <c r="ES38" s="40">
        <f t="shared" si="37"/>
        <v>0</v>
      </c>
      <c r="ET38" s="40">
        <f t="shared" si="38"/>
        <v>0</v>
      </c>
      <c r="EU38" s="40">
        <f t="shared" si="39"/>
        <v>0</v>
      </c>
      <c r="EV38" s="40">
        <f t="shared" si="40"/>
        <v>0</v>
      </c>
    </row>
    <row r="39" spans="1:152" ht="12.75" customHeight="1">
      <c r="A39" s="3"/>
      <c r="B39" s="3"/>
      <c r="C39" s="3"/>
      <c r="D39" s="3"/>
      <c r="E39" s="3"/>
      <c r="F39" s="3"/>
      <c r="G39" s="3"/>
      <c r="H39" s="3"/>
      <c r="I39" s="3"/>
      <c r="J39" s="4" t="s">
        <v>69</v>
      </c>
      <c r="K39" s="4" t="s">
        <v>70</v>
      </c>
      <c r="L39" s="6" t="s">
        <v>107</v>
      </c>
      <c r="M39" s="6" t="s">
        <v>130</v>
      </c>
      <c r="N39" s="6" t="s">
        <v>93</v>
      </c>
      <c r="O39" s="6" t="s">
        <v>94</v>
      </c>
      <c r="P39" s="6" t="s">
        <v>94</v>
      </c>
      <c r="Q39" s="6" t="s">
        <v>153</v>
      </c>
      <c r="R39" s="6" t="s">
        <v>79</v>
      </c>
      <c r="S39" s="6" t="s">
        <v>80</v>
      </c>
      <c r="T39" s="6" t="s">
        <v>203</v>
      </c>
      <c r="U39" s="6" t="s">
        <v>121</v>
      </c>
      <c r="V39" s="6" t="s">
        <v>103</v>
      </c>
      <c r="W39" s="6" t="s">
        <v>76</v>
      </c>
      <c r="X39" s="19">
        <f t="shared" si="1"/>
        <v>2</v>
      </c>
      <c r="Y39" s="6" t="s">
        <v>83</v>
      </c>
      <c r="Z39" s="18">
        <f t="shared" si="2"/>
        <v>3</v>
      </c>
      <c r="AA39" s="6" t="s">
        <v>163</v>
      </c>
      <c r="AB39" s="18">
        <f t="shared" si="3"/>
        <v>4</v>
      </c>
      <c r="AC39" s="6" t="s">
        <v>72</v>
      </c>
      <c r="AD39" s="6" t="s">
        <v>69</v>
      </c>
      <c r="AE39" s="6" t="s">
        <v>69</v>
      </c>
      <c r="AF39" s="6" t="s">
        <v>69</v>
      </c>
      <c r="AG39" s="6" t="s">
        <v>69</v>
      </c>
      <c r="AH39" s="6" t="s">
        <v>72</v>
      </c>
      <c r="AI39" s="18">
        <f t="shared" si="4"/>
        <v>0</v>
      </c>
      <c r="AJ39" s="18">
        <f t="shared" si="5"/>
        <v>1</v>
      </c>
      <c r="AK39" s="18">
        <f t="shared" si="6"/>
        <v>1</v>
      </c>
      <c r="AL39" s="18">
        <f t="shared" si="7"/>
        <v>1</v>
      </c>
      <c r="AM39" s="18">
        <f t="shared" si="8"/>
        <v>1</v>
      </c>
      <c r="AN39" s="18">
        <f t="shared" si="9"/>
        <v>0</v>
      </c>
      <c r="AO39" s="18">
        <f t="shared" si="10"/>
        <v>4</v>
      </c>
      <c r="AP39" s="6" t="s">
        <v>86</v>
      </c>
      <c r="AQ39" s="6" t="s">
        <v>86</v>
      </c>
      <c r="AR39" s="18">
        <f t="shared" si="11"/>
        <v>0</v>
      </c>
      <c r="AS39" s="18">
        <f t="shared" si="41"/>
        <v>0</v>
      </c>
      <c r="AT39" s="18">
        <f t="shared" si="12"/>
        <v>0</v>
      </c>
      <c r="AU39" s="6" t="s">
        <v>86</v>
      </c>
      <c r="AV39" s="6" t="s">
        <v>86</v>
      </c>
      <c r="AW39" s="6" t="s">
        <v>86</v>
      </c>
      <c r="AX39" s="6" t="s">
        <v>85</v>
      </c>
      <c r="AY39" s="6" t="s">
        <v>120</v>
      </c>
      <c r="AZ39" s="6" t="s">
        <v>89</v>
      </c>
      <c r="BA39" s="6" t="s">
        <v>98</v>
      </c>
      <c r="BB39" s="6" t="s">
        <v>98</v>
      </c>
      <c r="BC39" s="6" t="s">
        <v>98</v>
      </c>
      <c r="BD39" s="6" t="s">
        <v>89</v>
      </c>
      <c r="BE39" s="6" t="s">
        <v>98</v>
      </c>
      <c r="BF39" s="6" t="s">
        <v>98</v>
      </c>
      <c r="BG39" s="6" t="s">
        <v>99</v>
      </c>
      <c r="BH39" s="6" t="s">
        <v>98</v>
      </c>
      <c r="BI39" s="6" t="s">
        <v>98</v>
      </c>
      <c r="BJ39" s="6" t="s">
        <v>99</v>
      </c>
      <c r="BK39" s="18">
        <f t="shared" si="13"/>
        <v>3</v>
      </c>
      <c r="BL39" s="18">
        <f t="shared" si="14"/>
        <v>2</v>
      </c>
      <c r="BM39" s="18">
        <f t="shared" si="15"/>
        <v>2</v>
      </c>
      <c r="BN39" s="18">
        <f t="shared" si="16"/>
        <v>3</v>
      </c>
      <c r="BO39" s="18">
        <f t="shared" si="17"/>
        <v>2</v>
      </c>
      <c r="BP39" s="18">
        <f t="shared" si="18"/>
        <v>2</v>
      </c>
      <c r="BQ39" s="18">
        <f t="shared" si="19"/>
        <v>1</v>
      </c>
      <c r="BR39" s="18">
        <f t="shared" si="20"/>
        <v>2</v>
      </c>
      <c r="BS39" s="18">
        <f t="shared" si="21"/>
        <v>2</v>
      </c>
      <c r="BT39" s="18">
        <f t="shared" si="22"/>
        <v>1</v>
      </c>
      <c r="BU39" s="18">
        <f t="shared" si="23"/>
        <v>20</v>
      </c>
      <c r="BV39" s="6" t="s">
        <v>87</v>
      </c>
      <c r="BW39" s="6" t="s">
        <v>87</v>
      </c>
      <c r="BX39" s="6" t="s">
        <v>87</v>
      </c>
      <c r="BY39" s="6" t="s">
        <v>129</v>
      </c>
      <c r="BZ39" s="6" t="s">
        <v>87</v>
      </c>
      <c r="CA39" s="7"/>
      <c r="CB39" s="6"/>
      <c r="CC39" s="6" t="s">
        <v>69</v>
      </c>
      <c r="CD39" s="6" t="s">
        <v>151</v>
      </c>
      <c r="CE39" s="6" t="s">
        <v>69</v>
      </c>
      <c r="CF39" s="6" t="s">
        <v>88</v>
      </c>
      <c r="CG39" s="6" t="s">
        <v>89</v>
      </c>
      <c r="CH39" s="6" t="s">
        <v>89</v>
      </c>
      <c r="CI39" s="7"/>
      <c r="CJ39" s="7"/>
      <c r="CK39" s="7"/>
      <c r="CL39" s="7"/>
      <c r="CM39" s="7"/>
      <c r="CN39" s="7"/>
      <c r="CO39" s="7"/>
      <c r="CP39" s="7"/>
      <c r="CQ39" s="7"/>
      <c r="CR39" s="6" t="s">
        <v>69</v>
      </c>
      <c r="CS39" s="6" t="s">
        <v>72</v>
      </c>
      <c r="CT39" s="6" t="s">
        <v>99</v>
      </c>
      <c r="CU39" s="6" t="s">
        <v>98</v>
      </c>
      <c r="CV39" s="6" t="s">
        <v>99</v>
      </c>
      <c r="CW39" s="6" t="s">
        <v>99</v>
      </c>
      <c r="CX39" s="6">
        <v>2</v>
      </c>
      <c r="CY39" s="18">
        <f t="shared" si="24"/>
        <v>3</v>
      </c>
      <c r="CZ39" s="18">
        <f t="shared" si="25"/>
        <v>3</v>
      </c>
      <c r="DA39" s="18">
        <f t="shared" si="26"/>
        <v>1</v>
      </c>
      <c r="DB39" s="18">
        <f t="shared" si="27"/>
        <v>2</v>
      </c>
      <c r="DC39" s="18">
        <f t="shared" si="28"/>
        <v>1</v>
      </c>
      <c r="DD39" s="18">
        <f t="shared" si="29"/>
        <v>1</v>
      </c>
      <c r="DE39" s="18">
        <f t="shared" si="30"/>
        <v>11</v>
      </c>
      <c r="DF39" s="6" t="s">
        <v>76</v>
      </c>
      <c r="DG39" s="6" t="s">
        <v>76</v>
      </c>
      <c r="DH39" s="7"/>
      <c r="DI39" s="7"/>
      <c r="DJ39" s="7"/>
      <c r="DK39" s="7"/>
      <c r="DL39" s="7"/>
      <c r="DM39" s="7"/>
      <c r="DN39" s="7"/>
      <c r="DO39" s="7"/>
      <c r="DP39" s="7"/>
      <c r="DQ39" s="7"/>
      <c r="DR39" s="6" t="s">
        <v>89</v>
      </c>
      <c r="DS39" s="6" t="s">
        <v>120</v>
      </c>
      <c r="DT39" s="6" t="s">
        <v>76</v>
      </c>
      <c r="DU39" s="6" t="s">
        <v>76</v>
      </c>
      <c r="DV39" s="6" t="s">
        <v>98</v>
      </c>
      <c r="DW39" s="6" t="s">
        <v>76</v>
      </c>
      <c r="DX39" s="6" t="s">
        <v>76</v>
      </c>
      <c r="DY39" s="6" t="s">
        <v>77</v>
      </c>
      <c r="DZ39" s="6" t="s">
        <v>69</v>
      </c>
      <c r="EA39" s="6" t="s">
        <v>160</v>
      </c>
      <c r="EB39" s="6" t="s">
        <v>69</v>
      </c>
      <c r="EC39" s="6" t="s">
        <v>70</v>
      </c>
      <c r="ED39" s="6" t="s">
        <v>69</v>
      </c>
      <c r="EE39" s="6" t="s">
        <v>72</v>
      </c>
      <c r="EF39" s="6" t="s">
        <v>72</v>
      </c>
      <c r="EG39" s="6" t="s">
        <v>73</v>
      </c>
      <c r="EH39" s="6" t="s">
        <v>69</v>
      </c>
      <c r="EI39" s="6" t="s">
        <v>74</v>
      </c>
      <c r="EJ39" s="6" t="s">
        <v>69</v>
      </c>
      <c r="EK39" s="6" t="s">
        <v>74</v>
      </c>
      <c r="EL39" s="6" t="s">
        <v>71</v>
      </c>
      <c r="EM39" s="40">
        <f t="shared" si="31"/>
        <v>1</v>
      </c>
      <c r="EN39" s="40">
        <f t="shared" si="32"/>
        <v>0</v>
      </c>
      <c r="EO39" s="40">
        <f t="shared" si="33"/>
        <v>0</v>
      </c>
      <c r="EP39" s="40">
        <f t="shared" si="34"/>
        <v>-1</v>
      </c>
      <c r="EQ39" s="40">
        <f t="shared" si="35"/>
        <v>1</v>
      </c>
      <c r="ER39" s="40">
        <f t="shared" si="36"/>
        <v>2</v>
      </c>
      <c r="ES39" s="40">
        <f t="shared" si="37"/>
        <v>1</v>
      </c>
      <c r="ET39" s="40">
        <f t="shared" si="38"/>
        <v>2</v>
      </c>
      <c r="EU39" s="40">
        <f t="shared" si="39"/>
        <v>3</v>
      </c>
      <c r="EV39" s="40">
        <f t="shared" si="40"/>
        <v>9</v>
      </c>
    </row>
    <row r="40" spans="1:152" ht="12.75" customHeight="1">
      <c r="A40" s="3"/>
      <c r="B40" s="3"/>
      <c r="C40" s="3"/>
      <c r="D40" s="3"/>
      <c r="E40" s="3"/>
      <c r="F40" s="3"/>
      <c r="G40" s="3"/>
      <c r="H40" s="3"/>
      <c r="I40" s="3"/>
      <c r="J40" s="4" t="s">
        <v>74</v>
      </c>
      <c r="K40" s="4" t="s">
        <v>70</v>
      </c>
      <c r="L40" s="6" t="s">
        <v>107</v>
      </c>
      <c r="M40" s="6" t="s">
        <v>130</v>
      </c>
      <c r="N40" s="6" t="s">
        <v>93</v>
      </c>
      <c r="O40" s="6" t="s">
        <v>139</v>
      </c>
      <c r="P40" s="6" t="s">
        <v>139</v>
      </c>
      <c r="Q40" s="6" t="s">
        <v>223</v>
      </c>
      <c r="R40" s="6" t="s">
        <v>79</v>
      </c>
      <c r="S40" s="6" t="s">
        <v>80</v>
      </c>
      <c r="T40" s="6" t="s">
        <v>203</v>
      </c>
      <c r="U40" s="6" t="s">
        <v>201</v>
      </c>
      <c r="V40" s="6" t="s">
        <v>82</v>
      </c>
      <c r="W40" s="6" t="s">
        <v>76</v>
      </c>
      <c r="X40" s="19">
        <f t="shared" si="1"/>
        <v>3</v>
      </c>
      <c r="Y40" s="6" t="s">
        <v>209</v>
      </c>
      <c r="Z40" s="18">
        <f t="shared" si="2"/>
        <v>4</v>
      </c>
      <c r="AA40" s="6" t="s">
        <v>163</v>
      </c>
      <c r="AB40" s="18">
        <f t="shared" si="3"/>
        <v>4</v>
      </c>
      <c r="AC40" s="6" t="s">
        <v>72</v>
      </c>
      <c r="AD40" s="6" t="s">
        <v>74</v>
      </c>
      <c r="AE40" s="6" t="s">
        <v>69</v>
      </c>
      <c r="AF40" s="6" t="s">
        <v>72</v>
      </c>
      <c r="AG40" s="6" t="s">
        <v>69</v>
      </c>
      <c r="AH40" s="6" t="s">
        <v>72</v>
      </c>
      <c r="AI40" s="18">
        <f t="shared" si="4"/>
        <v>0</v>
      </c>
      <c r="AJ40" s="18">
        <f t="shared" si="5"/>
        <v>2</v>
      </c>
      <c r="AK40" s="18">
        <f t="shared" si="6"/>
        <v>1</v>
      </c>
      <c r="AL40" s="18">
        <f t="shared" si="7"/>
        <v>0</v>
      </c>
      <c r="AM40" s="18">
        <f t="shared" si="8"/>
        <v>1</v>
      </c>
      <c r="AN40" s="18">
        <f t="shared" si="9"/>
        <v>0</v>
      </c>
      <c r="AO40" s="18">
        <f t="shared" si="10"/>
        <v>4</v>
      </c>
      <c r="AP40" s="6" t="s">
        <v>86</v>
      </c>
      <c r="AQ40" s="6" t="s">
        <v>86</v>
      </c>
      <c r="AR40" s="18">
        <f t="shared" si="11"/>
        <v>0</v>
      </c>
      <c r="AS40" s="18">
        <f t="shared" si="41"/>
        <v>0</v>
      </c>
      <c r="AT40" s="18">
        <f t="shared" si="12"/>
        <v>0</v>
      </c>
      <c r="AU40" s="6" t="s">
        <v>86</v>
      </c>
      <c r="AV40" s="6" t="s">
        <v>86</v>
      </c>
      <c r="AW40" s="6" t="s">
        <v>86</v>
      </c>
      <c r="AX40" s="6" t="s">
        <v>85</v>
      </c>
      <c r="AY40" s="6" t="s">
        <v>120</v>
      </c>
      <c r="AZ40" s="6" t="s">
        <v>89</v>
      </c>
      <c r="BA40" s="6" t="s">
        <v>89</v>
      </c>
      <c r="BB40" s="6" t="s">
        <v>89</v>
      </c>
      <c r="BC40" s="6" t="s">
        <v>89</v>
      </c>
      <c r="BD40" s="6" t="s">
        <v>89</v>
      </c>
      <c r="BE40" s="6" t="s">
        <v>89</v>
      </c>
      <c r="BF40" s="6" t="s">
        <v>89</v>
      </c>
      <c r="BG40" s="6" t="s">
        <v>98</v>
      </c>
      <c r="BH40" s="6" t="s">
        <v>98</v>
      </c>
      <c r="BI40" s="6" t="s">
        <v>98</v>
      </c>
      <c r="BJ40" s="6" t="s">
        <v>99</v>
      </c>
      <c r="BK40" s="18">
        <f t="shared" si="13"/>
        <v>3</v>
      </c>
      <c r="BL40" s="18">
        <f t="shared" si="14"/>
        <v>3</v>
      </c>
      <c r="BM40" s="18">
        <f t="shared" si="15"/>
        <v>3</v>
      </c>
      <c r="BN40" s="18">
        <f t="shared" si="16"/>
        <v>3</v>
      </c>
      <c r="BO40" s="18">
        <f t="shared" si="17"/>
        <v>3</v>
      </c>
      <c r="BP40" s="18">
        <f t="shared" si="18"/>
        <v>3</v>
      </c>
      <c r="BQ40" s="18">
        <f t="shared" si="19"/>
        <v>2</v>
      </c>
      <c r="BR40" s="18">
        <f t="shared" si="20"/>
        <v>2</v>
      </c>
      <c r="BS40" s="18">
        <f t="shared" si="21"/>
        <v>2</v>
      </c>
      <c r="BT40" s="18">
        <f t="shared" si="22"/>
        <v>1</v>
      </c>
      <c r="BU40" s="18">
        <f t="shared" si="23"/>
        <v>25</v>
      </c>
      <c r="BV40" s="6" t="s">
        <v>92</v>
      </c>
      <c r="BW40" s="6" t="s">
        <v>92</v>
      </c>
      <c r="BX40" s="6" t="s">
        <v>87</v>
      </c>
      <c r="BY40" s="6" t="s">
        <v>121</v>
      </c>
      <c r="BZ40" s="6" t="s">
        <v>92</v>
      </c>
      <c r="CA40" s="7"/>
      <c r="CB40" s="6">
        <v>74775</v>
      </c>
      <c r="CC40" s="6" t="s">
        <v>74</v>
      </c>
      <c r="CD40" s="6" t="s">
        <v>224</v>
      </c>
      <c r="CE40" s="6" t="s">
        <v>74</v>
      </c>
      <c r="CF40" s="6" t="s">
        <v>88</v>
      </c>
      <c r="CG40" s="6" t="s">
        <v>98</v>
      </c>
      <c r="CH40" s="6" t="s">
        <v>89</v>
      </c>
      <c r="CI40" s="7"/>
      <c r="CJ40" s="7"/>
      <c r="CK40" s="7"/>
      <c r="CL40" s="7"/>
      <c r="CM40" s="7"/>
      <c r="CN40" s="7"/>
      <c r="CO40" s="7"/>
      <c r="CP40" s="7"/>
      <c r="CQ40" s="7"/>
      <c r="CR40" s="6" t="s">
        <v>69</v>
      </c>
      <c r="CS40" s="6" t="s">
        <v>72</v>
      </c>
      <c r="CT40" s="6" t="s">
        <v>99</v>
      </c>
      <c r="CU40" s="6" t="s">
        <v>98</v>
      </c>
      <c r="CV40" s="6" t="s">
        <v>100</v>
      </c>
      <c r="CW40" s="6" t="s">
        <v>98</v>
      </c>
      <c r="CX40" s="6">
        <v>1</v>
      </c>
      <c r="CY40" s="18">
        <f t="shared" si="24"/>
        <v>2</v>
      </c>
      <c r="CZ40" s="18">
        <f t="shared" si="25"/>
        <v>3</v>
      </c>
      <c r="DA40" s="18">
        <f t="shared" si="26"/>
        <v>1</v>
      </c>
      <c r="DB40" s="18">
        <f t="shared" si="27"/>
        <v>2</v>
      </c>
      <c r="DC40" s="18">
        <f t="shared" si="28"/>
        <v>0</v>
      </c>
      <c r="DD40" s="18">
        <f t="shared" si="29"/>
        <v>2</v>
      </c>
      <c r="DE40" s="18">
        <f t="shared" si="30"/>
        <v>10</v>
      </c>
      <c r="DF40" s="6" t="s">
        <v>76</v>
      </c>
      <c r="DG40" s="6" t="s">
        <v>76</v>
      </c>
      <c r="DH40" s="7"/>
      <c r="DI40" s="7"/>
      <c r="DJ40" s="7"/>
      <c r="DK40" s="7"/>
      <c r="DL40" s="7"/>
      <c r="DM40" s="7"/>
      <c r="DN40" s="7"/>
      <c r="DO40" s="7"/>
      <c r="DP40" s="7"/>
      <c r="DQ40" s="7"/>
      <c r="DR40" s="6" t="s">
        <v>89</v>
      </c>
      <c r="DS40" s="6" t="s">
        <v>120</v>
      </c>
      <c r="DT40" s="6" t="s">
        <v>76</v>
      </c>
      <c r="DU40" s="6" t="s">
        <v>76</v>
      </c>
      <c r="DV40" s="6" t="s">
        <v>89</v>
      </c>
      <c r="DW40" s="6" t="s">
        <v>76</v>
      </c>
      <c r="DX40" s="6" t="s">
        <v>76</v>
      </c>
      <c r="DY40" s="6" t="s">
        <v>76</v>
      </c>
      <c r="DZ40" s="6" t="s">
        <v>71</v>
      </c>
      <c r="EA40" s="6" t="s">
        <v>75</v>
      </c>
      <c r="EB40" s="6" t="s">
        <v>74</v>
      </c>
      <c r="EC40" s="6" t="s">
        <v>70</v>
      </c>
      <c r="ED40" s="6" t="s">
        <v>72</v>
      </c>
      <c r="EE40" s="6" t="s">
        <v>72</v>
      </c>
      <c r="EF40" s="6" t="s">
        <v>74</v>
      </c>
      <c r="EG40" s="6" t="s">
        <v>73</v>
      </c>
      <c r="EH40" s="6" t="s">
        <v>71</v>
      </c>
      <c r="EI40" s="6" t="s">
        <v>74</v>
      </c>
      <c r="EJ40" s="6" t="s">
        <v>73</v>
      </c>
      <c r="EK40" s="6" t="s">
        <v>71</v>
      </c>
      <c r="EL40" s="6" t="s">
        <v>74</v>
      </c>
      <c r="EM40" s="40">
        <f t="shared" si="31"/>
        <v>0</v>
      </c>
      <c r="EN40" s="40">
        <f t="shared" si="32"/>
        <v>0</v>
      </c>
      <c r="EO40" s="40">
        <f t="shared" si="33"/>
        <v>2</v>
      </c>
      <c r="EP40" s="40">
        <f t="shared" si="34"/>
        <v>-1</v>
      </c>
      <c r="EQ40" s="40">
        <f t="shared" si="35"/>
        <v>3</v>
      </c>
      <c r="ER40" s="40">
        <f t="shared" si="36"/>
        <v>2</v>
      </c>
      <c r="ES40" s="40">
        <f t="shared" si="37"/>
        <v>-1</v>
      </c>
      <c r="ET40" s="40">
        <f t="shared" si="38"/>
        <v>3</v>
      </c>
      <c r="EU40" s="40">
        <f t="shared" si="39"/>
        <v>2</v>
      </c>
      <c r="EV40" s="40">
        <f t="shared" si="40"/>
        <v>10</v>
      </c>
    </row>
    <row r="41" spans="1:152" ht="12.75" customHeight="1">
      <c r="A41" s="3"/>
      <c r="B41" s="3"/>
      <c r="C41" s="3"/>
      <c r="D41" s="3"/>
      <c r="E41" s="3"/>
      <c r="F41" s="3"/>
      <c r="G41" s="3"/>
      <c r="H41" s="3"/>
      <c r="I41" s="3"/>
      <c r="J41" s="4" t="s">
        <v>74</v>
      </c>
      <c r="K41" s="4"/>
      <c r="L41" s="6" t="s">
        <v>107</v>
      </c>
      <c r="M41" s="6" t="s">
        <v>155</v>
      </c>
      <c r="N41" s="6">
        <v>2</v>
      </c>
      <c r="O41" s="6" t="s">
        <v>135</v>
      </c>
      <c r="P41" s="6" t="s">
        <v>139</v>
      </c>
      <c r="Q41" s="6" t="s">
        <v>153</v>
      </c>
      <c r="R41" s="6" t="s">
        <v>79</v>
      </c>
      <c r="S41" s="6" t="s">
        <v>80</v>
      </c>
      <c r="T41" s="6" t="s">
        <v>81</v>
      </c>
      <c r="U41" s="6" t="s">
        <v>112</v>
      </c>
      <c r="V41" s="6" t="s">
        <v>133</v>
      </c>
      <c r="W41" s="6" t="s">
        <v>76</v>
      </c>
      <c r="X41" s="19">
        <f t="shared" si="1"/>
        <v>1</v>
      </c>
      <c r="Y41" s="6" t="s">
        <v>104</v>
      </c>
      <c r="Z41" s="18">
        <f t="shared" si="2"/>
        <v>2</v>
      </c>
      <c r="AA41" s="6" t="s">
        <v>154</v>
      </c>
      <c r="AB41" s="18">
        <f t="shared" si="3"/>
        <v>2</v>
      </c>
      <c r="AC41" s="6" t="s">
        <v>72</v>
      </c>
      <c r="AD41" s="6" t="s">
        <v>72</v>
      </c>
      <c r="AE41" s="6" t="s">
        <v>69</v>
      </c>
      <c r="AF41" s="6" t="s">
        <v>72</v>
      </c>
      <c r="AG41" s="6" t="s">
        <v>72</v>
      </c>
      <c r="AH41" s="6" t="s">
        <v>72</v>
      </c>
      <c r="AI41" s="18">
        <f t="shared" si="4"/>
        <v>0</v>
      </c>
      <c r="AJ41" s="18">
        <f t="shared" si="5"/>
        <v>0</v>
      </c>
      <c r="AK41" s="18">
        <f t="shared" si="6"/>
        <v>1</v>
      </c>
      <c r="AL41" s="18">
        <f t="shared" si="7"/>
        <v>0</v>
      </c>
      <c r="AM41" s="18">
        <f t="shared" si="8"/>
        <v>0</v>
      </c>
      <c r="AN41" s="18">
        <f t="shared" si="9"/>
        <v>0</v>
      </c>
      <c r="AO41" s="18">
        <f t="shared" si="10"/>
        <v>1</v>
      </c>
      <c r="AP41" s="6" t="s">
        <v>85</v>
      </c>
      <c r="AQ41" s="6" t="s">
        <v>86</v>
      </c>
      <c r="AR41" s="18">
        <f t="shared" si="11"/>
        <v>2</v>
      </c>
      <c r="AS41" s="18">
        <f t="shared" si="41"/>
        <v>0</v>
      </c>
      <c r="AT41" s="18">
        <f t="shared" si="12"/>
        <v>2</v>
      </c>
      <c r="AU41" s="6" t="s">
        <v>86</v>
      </c>
      <c r="AV41" s="6" t="s">
        <v>86</v>
      </c>
      <c r="AW41" s="6" t="s">
        <v>86</v>
      </c>
      <c r="AX41" s="6" t="s">
        <v>86</v>
      </c>
      <c r="AY41" s="6" t="s">
        <v>86</v>
      </c>
      <c r="AZ41" s="6" t="s">
        <v>98</v>
      </c>
      <c r="BA41" s="6" t="s">
        <v>99</v>
      </c>
      <c r="BB41" s="6" t="s">
        <v>98</v>
      </c>
      <c r="BC41" s="6" t="s">
        <v>98</v>
      </c>
      <c r="BD41" s="6" t="s">
        <v>98</v>
      </c>
      <c r="BE41" s="6" t="s">
        <v>98</v>
      </c>
      <c r="BF41" s="6" t="s">
        <v>89</v>
      </c>
      <c r="BG41" s="6" t="s">
        <v>99</v>
      </c>
      <c r="BH41" s="6" t="s">
        <v>89</v>
      </c>
      <c r="BI41" s="6" t="s">
        <v>89</v>
      </c>
      <c r="BJ41" s="6" t="s">
        <v>100</v>
      </c>
      <c r="BK41" s="18">
        <f t="shared" si="13"/>
        <v>2</v>
      </c>
      <c r="BL41" s="18">
        <f t="shared" si="14"/>
        <v>1</v>
      </c>
      <c r="BM41" s="18">
        <f t="shared" si="15"/>
        <v>2</v>
      </c>
      <c r="BN41" s="18">
        <f t="shared" si="16"/>
        <v>2</v>
      </c>
      <c r="BO41" s="18">
        <f t="shared" si="17"/>
        <v>2</v>
      </c>
      <c r="BP41" s="18">
        <f t="shared" si="18"/>
        <v>3</v>
      </c>
      <c r="BQ41" s="18">
        <f t="shared" si="19"/>
        <v>1</v>
      </c>
      <c r="BR41" s="18">
        <f t="shared" si="20"/>
        <v>3</v>
      </c>
      <c r="BS41" s="18">
        <f t="shared" si="21"/>
        <v>3</v>
      </c>
      <c r="BT41" s="18">
        <f t="shared" si="22"/>
        <v>0</v>
      </c>
      <c r="BU41" s="18">
        <f t="shared" si="23"/>
        <v>19</v>
      </c>
      <c r="BV41" s="6" t="s">
        <v>87</v>
      </c>
      <c r="BW41" s="6" t="s">
        <v>92</v>
      </c>
      <c r="BX41" s="6" t="s">
        <v>87</v>
      </c>
      <c r="BY41" s="6" t="s">
        <v>121</v>
      </c>
      <c r="BZ41" s="6" t="s">
        <v>87</v>
      </c>
      <c r="CA41" s="7"/>
      <c r="CB41" s="6"/>
      <c r="CC41" s="6" t="s">
        <v>169</v>
      </c>
      <c r="CD41" s="6" t="s">
        <v>121</v>
      </c>
      <c r="CE41" s="6" t="s">
        <v>362</v>
      </c>
      <c r="CF41" s="6" t="s">
        <v>144</v>
      </c>
      <c r="CG41" s="6" t="s">
        <v>89</v>
      </c>
      <c r="CH41" s="6" t="s">
        <v>100</v>
      </c>
      <c r="CI41" s="7"/>
      <c r="CJ41" s="7"/>
      <c r="CK41" s="7"/>
      <c r="CL41" s="7"/>
      <c r="CM41" s="7"/>
      <c r="CN41" s="7"/>
      <c r="CO41" s="7"/>
      <c r="CP41" s="7"/>
      <c r="CQ41" s="7"/>
      <c r="CR41" s="6" t="s">
        <v>72</v>
      </c>
      <c r="CS41" s="6" t="s">
        <v>72</v>
      </c>
      <c r="CT41" s="6" t="s">
        <v>89</v>
      </c>
      <c r="CU41" s="6" t="s">
        <v>89</v>
      </c>
      <c r="CV41" s="6" t="s">
        <v>98</v>
      </c>
      <c r="CW41" s="6" t="s">
        <v>98</v>
      </c>
      <c r="CX41" s="6">
        <v>2</v>
      </c>
      <c r="CY41" s="18">
        <f t="shared" si="24"/>
        <v>3</v>
      </c>
      <c r="CZ41" s="18">
        <f t="shared" si="25"/>
        <v>0</v>
      </c>
      <c r="DA41" s="18">
        <f t="shared" si="26"/>
        <v>3</v>
      </c>
      <c r="DB41" s="18">
        <f t="shared" si="27"/>
        <v>3</v>
      </c>
      <c r="DC41" s="18">
        <f t="shared" si="28"/>
        <v>2</v>
      </c>
      <c r="DD41" s="18">
        <f t="shared" si="29"/>
        <v>2</v>
      </c>
      <c r="DE41" s="18">
        <f t="shared" si="30"/>
        <v>13</v>
      </c>
      <c r="DF41" s="6" t="s">
        <v>76</v>
      </c>
      <c r="DG41" s="6" t="s">
        <v>76</v>
      </c>
      <c r="DH41" s="7"/>
      <c r="DI41" s="7"/>
      <c r="DJ41" s="7"/>
      <c r="DK41" s="7"/>
      <c r="DL41" s="7"/>
      <c r="DM41" s="7"/>
      <c r="DN41" s="7"/>
      <c r="DO41" s="7"/>
      <c r="DP41" s="7"/>
      <c r="DQ41" s="7"/>
      <c r="DR41" s="6" t="s">
        <v>98</v>
      </c>
      <c r="DS41" s="6" t="s">
        <v>86</v>
      </c>
      <c r="DT41" s="6" t="s">
        <v>76</v>
      </c>
      <c r="DU41" s="6" t="s">
        <v>77</v>
      </c>
      <c r="DV41" s="6" t="s">
        <v>99</v>
      </c>
      <c r="DW41" s="6" t="s">
        <v>76</v>
      </c>
      <c r="DX41" s="6" t="s">
        <v>77</v>
      </c>
      <c r="DY41" s="6" t="s">
        <v>76</v>
      </c>
      <c r="DZ41" s="6" t="s">
        <v>72</v>
      </c>
      <c r="EA41" s="6" t="s">
        <v>75</v>
      </c>
      <c r="EB41" s="6" t="s">
        <v>74</v>
      </c>
      <c r="EC41" s="6"/>
      <c r="ED41" s="6" t="s">
        <v>72</v>
      </c>
      <c r="EE41" s="6" t="s">
        <v>71</v>
      </c>
      <c r="EF41" s="6" t="s">
        <v>69</v>
      </c>
      <c r="EG41" s="6" t="s">
        <v>74</v>
      </c>
      <c r="EH41" s="6" t="s">
        <v>72</v>
      </c>
      <c r="EI41" s="6" t="s">
        <v>71</v>
      </c>
      <c r="EJ41" s="6" t="s">
        <v>69</v>
      </c>
      <c r="EK41" s="6" t="s">
        <v>74</v>
      </c>
      <c r="EL41" s="6" t="s">
        <v>73</v>
      </c>
      <c r="EM41" s="40">
        <f t="shared" si="31"/>
        <v>0</v>
      </c>
      <c r="EN41" s="40">
        <f t="shared" si="32"/>
        <v>3</v>
      </c>
      <c r="EO41" s="40">
        <f t="shared" si="33"/>
        <v>1</v>
      </c>
      <c r="EP41" s="40">
        <f t="shared" si="34"/>
        <v>2</v>
      </c>
      <c r="EQ41" s="40">
        <f t="shared" si="35"/>
        <v>0</v>
      </c>
      <c r="ER41" s="40">
        <f t="shared" si="36"/>
        <v>3</v>
      </c>
      <c r="ES41" s="40">
        <f t="shared" si="37"/>
        <v>1</v>
      </c>
      <c r="ET41" s="40">
        <f t="shared" si="38"/>
        <v>2</v>
      </c>
      <c r="EU41" s="40">
        <f t="shared" si="39"/>
        <v>-1</v>
      </c>
      <c r="EV41" s="40">
        <f t="shared" si="40"/>
        <v>11</v>
      </c>
    </row>
    <row r="42" spans="1:152" ht="12.75" customHeight="1">
      <c r="A42" s="3"/>
      <c r="B42" s="3"/>
      <c r="C42" s="3"/>
      <c r="D42" s="3"/>
      <c r="E42" s="3"/>
      <c r="F42" s="3"/>
      <c r="G42" s="3"/>
      <c r="H42" s="3"/>
      <c r="I42" s="3"/>
      <c r="J42" s="4" t="s">
        <v>74</v>
      </c>
      <c r="K42" s="4"/>
      <c r="L42" s="6" t="s">
        <v>107</v>
      </c>
      <c r="M42" s="6" t="s">
        <v>155</v>
      </c>
      <c r="N42" s="6">
        <v>2</v>
      </c>
      <c r="O42" s="6" t="s">
        <v>135</v>
      </c>
      <c r="P42" s="6" t="s">
        <v>139</v>
      </c>
      <c r="Q42" s="6" t="s">
        <v>153</v>
      </c>
      <c r="R42" s="6" t="s">
        <v>79</v>
      </c>
      <c r="S42" s="6" t="s">
        <v>80</v>
      </c>
      <c r="T42" s="6" t="s">
        <v>81</v>
      </c>
      <c r="U42" s="6" t="s">
        <v>112</v>
      </c>
      <c r="V42" s="6" t="s">
        <v>133</v>
      </c>
      <c r="W42" s="6" t="s">
        <v>76</v>
      </c>
      <c r="X42" s="19">
        <f t="shared" si="1"/>
        <v>1</v>
      </c>
      <c r="Y42" s="6" t="s">
        <v>104</v>
      </c>
      <c r="Z42" s="18">
        <f t="shared" si="2"/>
        <v>2</v>
      </c>
      <c r="AA42" s="6" t="s">
        <v>154</v>
      </c>
      <c r="AB42" s="18">
        <f t="shared" si="3"/>
        <v>2</v>
      </c>
      <c r="AC42" s="6" t="s">
        <v>72</v>
      </c>
      <c r="AD42" s="6" t="s">
        <v>72</v>
      </c>
      <c r="AE42" s="6" t="s">
        <v>69</v>
      </c>
      <c r="AF42" s="6" t="s">
        <v>72</v>
      </c>
      <c r="AG42" s="6" t="s">
        <v>72</v>
      </c>
      <c r="AH42" s="6" t="s">
        <v>72</v>
      </c>
      <c r="AI42" s="18">
        <f t="shared" si="4"/>
        <v>0</v>
      </c>
      <c r="AJ42" s="18">
        <f t="shared" si="5"/>
        <v>0</v>
      </c>
      <c r="AK42" s="18">
        <f t="shared" si="6"/>
        <v>1</v>
      </c>
      <c r="AL42" s="18">
        <f t="shared" si="7"/>
        <v>0</v>
      </c>
      <c r="AM42" s="18">
        <f t="shared" si="8"/>
        <v>0</v>
      </c>
      <c r="AN42" s="18">
        <f t="shared" si="9"/>
        <v>0</v>
      </c>
      <c r="AO42" s="18">
        <f t="shared" si="10"/>
        <v>1</v>
      </c>
      <c r="AP42" s="6" t="s">
        <v>85</v>
      </c>
      <c r="AQ42" s="6" t="s">
        <v>86</v>
      </c>
      <c r="AR42" s="18">
        <f t="shared" si="11"/>
        <v>2</v>
      </c>
      <c r="AS42" s="18">
        <f t="shared" si="41"/>
        <v>0</v>
      </c>
      <c r="AT42" s="18">
        <f t="shared" si="12"/>
        <v>2</v>
      </c>
      <c r="AU42" s="6" t="s">
        <v>86</v>
      </c>
      <c r="AV42" s="6" t="s">
        <v>86</v>
      </c>
      <c r="AW42" s="6" t="s">
        <v>86</v>
      </c>
      <c r="AX42" s="6" t="s">
        <v>86</v>
      </c>
      <c r="AY42" s="6" t="s">
        <v>86</v>
      </c>
      <c r="AZ42" s="6" t="s">
        <v>98</v>
      </c>
      <c r="BA42" s="6" t="s">
        <v>99</v>
      </c>
      <c r="BB42" s="6" t="s">
        <v>98</v>
      </c>
      <c r="BC42" s="6" t="s">
        <v>98</v>
      </c>
      <c r="BD42" s="6" t="s">
        <v>98</v>
      </c>
      <c r="BE42" s="6" t="s">
        <v>98</v>
      </c>
      <c r="BF42" s="6" t="s">
        <v>89</v>
      </c>
      <c r="BG42" s="6" t="s">
        <v>99</v>
      </c>
      <c r="BH42" s="6" t="s">
        <v>89</v>
      </c>
      <c r="BI42" s="6" t="s">
        <v>89</v>
      </c>
      <c r="BJ42" s="6" t="s">
        <v>100</v>
      </c>
      <c r="BK42" s="18">
        <f t="shared" si="13"/>
        <v>2</v>
      </c>
      <c r="BL42" s="18">
        <f t="shared" si="14"/>
        <v>1</v>
      </c>
      <c r="BM42" s="18">
        <f t="shared" si="15"/>
        <v>2</v>
      </c>
      <c r="BN42" s="18">
        <f t="shared" si="16"/>
        <v>2</v>
      </c>
      <c r="BO42" s="18">
        <f t="shared" si="17"/>
        <v>2</v>
      </c>
      <c r="BP42" s="18">
        <f t="shared" si="18"/>
        <v>3</v>
      </c>
      <c r="BQ42" s="18">
        <f t="shared" si="19"/>
        <v>1</v>
      </c>
      <c r="BR42" s="18">
        <f t="shared" si="20"/>
        <v>3</v>
      </c>
      <c r="BS42" s="18">
        <f t="shared" si="21"/>
        <v>3</v>
      </c>
      <c r="BT42" s="18">
        <f t="shared" si="22"/>
        <v>0</v>
      </c>
      <c r="BU42" s="18">
        <f t="shared" si="23"/>
        <v>19</v>
      </c>
      <c r="BV42" s="6" t="s">
        <v>87</v>
      </c>
      <c r="BW42" s="6" t="s">
        <v>92</v>
      </c>
      <c r="BX42" s="6" t="s">
        <v>87</v>
      </c>
      <c r="BY42" s="6" t="s">
        <v>121</v>
      </c>
      <c r="BZ42" s="6" t="s">
        <v>87</v>
      </c>
      <c r="CA42" s="7"/>
      <c r="CB42" s="6"/>
      <c r="CC42" s="6" t="s">
        <v>169</v>
      </c>
      <c r="CD42" s="6" t="s">
        <v>121</v>
      </c>
      <c r="CE42" s="6" t="s">
        <v>362</v>
      </c>
      <c r="CF42" s="6" t="s">
        <v>144</v>
      </c>
      <c r="CG42" s="6" t="s">
        <v>89</v>
      </c>
      <c r="CH42" s="6" t="s">
        <v>100</v>
      </c>
      <c r="CI42" s="7"/>
      <c r="CJ42" s="7"/>
      <c r="CK42" s="7"/>
      <c r="CL42" s="7"/>
      <c r="CM42" s="7"/>
      <c r="CN42" s="7"/>
      <c r="CO42" s="7"/>
      <c r="CP42" s="7"/>
      <c r="CQ42" s="7"/>
      <c r="CR42" s="6" t="s">
        <v>72</v>
      </c>
      <c r="CS42" s="6" t="s">
        <v>72</v>
      </c>
      <c r="CT42" s="6" t="s">
        <v>89</v>
      </c>
      <c r="CU42" s="6" t="s">
        <v>89</v>
      </c>
      <c r="CV42" s="6" t="s">
        <v>98</v>
      </c>
      <c r="CW42" s="6" t="s">
        <v>98</v>
      </c>
      <c r="CX42" s="6">
        <v>2</v>
      </c>
      <c r="CY42" s="18">
        <f t="shared" si="24"/>
        <v>3</v>
      </c>
      <c r="CZ42" s="18">
        <f t="shared" si="25"/>
        <v>0</v>
      </c>
      <c r="DA42" s="18">
        <f t="shared" si="26"/>
        <v>3</v>
      </c>
      <c r="DB42" s="18">
        <f t="shared" si="27"/>
        <v>3</v>
      </c>
      <c r="DC42" s="18">
        <f t="shared" si="28"/>
        <v>2</v>
      </c>
      <c r="DD42" s="18">
        <f t="shared" si="29"/>
        <v>2</v>
      </c>
      <c r="DE42" s="18">
        <f t="shared" si="30"/>
        <v>13</v>
      </c>
      <c r="DF42" s="6" t="s">
        <v>76</v>
      </c>
      <c r="DG42" s="6" t="s">
        <v>76</v>
      </c>
      <c r="DH42" s="7"/>
      <c r="DI42" s="7"/>
      <c r="DJ42" s="7"/>
      <c r="DK42" s="7"/>
      <c r="DL42" s="7"/>
      <c r="DM42" s="7"/>
      <c r="DN42" s="7"/>
      <c r="DO42" s="7"/>
      <c r="DP42" s="7"/>
      <c r="DQ42" s="7"/>
      <c r="DR42" s="6" t="s">
        <v>98</v>
      </c>
      <c r="DS42" s="6" t="s">
        <v>86</v>
      </c>
      <c r="DT42" s="6" t="s">
        <v>76</v>
      </c>
      <c r="DU42" s="6" t="s">
        <v>77</v>
      </c>
      <c r="DV42" s="6" t="s">
        <v>99</v>
      </c>
      <c r="DW42" s="6" t="s">
        <v>76</v>
      </c>
      <c r="DX42" s="6" t="s">
        <v>77</v>
      </c>
      <c r="DY42" s="6" t="s">
        <v>76</v>
      </c>
      <c r="DZ42" s="6" t="s">
        <v>72</v>
      </c>
      <c r="EA42" s="6" t="s">
        <v>75</v>
      </c>
      <c r="EB42" s="6" t="s">
        <v>74</v>
      </c>
      <c r="EC42" s="6"/>
      <c r="ED42" s="6" t="s">
        <v>72</v>
      </c>
      <c r="EE42" s="6" t="s">
        <v>71</v>
      </c>
      <c r="EF42" s="6" t="s">
        <v>69</v>
      </c>
      <c r="EG42" s="6" t="s">
        <v>74</v>
      </c>
      <c r="EH42" s="6" t="s">
        <v>72</v>
      </c>
      <c r="EI42" s="6" t="s">
        <v>71</v>
      </c>
      <c r="EJ42" s="6" t="s">
        <v>69</v>
      </c>
      <c r="EK42" s="6" t="s">
        <v>74</v>
      </c>
      <c r="EL42" s="6" t="s">
        <v>73</v>
      </c>
      <c r="EM42" s="40">
        <f t="shared" si="31"/>
        <v>0</v>
      </c>
      <c r="EN42" s="40">
        <f t="shared" si="32"/>
        <v>3</v>
      </c>
      <c r="EO42" s="40">
        <f t="shared" si="33"/>
        <v>1</v>
      </c>
      <c r="EP42" s="40">
        <f t="shared" si="34"/>
        <v>2</v>
      </c>
      <c r="EQ42" s="40">
        <f t="shared" si="35"/>
        <v>0</v>
      </c>
      <c r="ER42" s="40">
        <f t="shared" si="36"/>
        <v>3</v>
      </c>
      <c r="ES42" s="40">
        <f t="shared" si="37"/>
        <v>1</v>
      </c>
      <c r="ET42" s="40">
        <f t="shared" si="38"/>
        <v>2</v>
      </c>
      <c r="EU42" s="40">
        <f t="shared" si="39"/>
        <v>-1</v>
      </c>
      <c r="EV42" s="40">
        <f t="shared" si="40"/>
        <v>11</v>
      </c>
    </row>
    <row r="43" spans="1:152" ht="12.75" customHeight="1">
      <c r="A43" s="3"/>
      <c r="B43" s="3"/>
      <c r="C43" s="3"/>
      <c r="D43" s="3"/>
      <c r="E43" s="3"/>
      <c r="F43" s="3"/>
      <c r="G43" s="3"/>
      <c r="H43" s="3"/>
      <c r="I43" s="3"/>
      <c r="J43" s="4" t="s">
        <v>71</v>
      </c>
      <c r="K43" s="4" t="s">
        <v>114</v>
      </c>
      <c r="L43" s="6" t="s">
        <v>107</v>
      </c>
      <c r="M43" s="6" t="s">
        <v>225</v>
      </c>
      <c r="N43" s="6" t="s">
        <v>93</v>
      </c>
      <c r="O43" s="6" t="s">
        <v>123</v>
      </c>
      <c r="P43" s="6" t="s">
        <v>139</v>
      </c>
      <c r="Q43" s="6" t="s">
        <v>196</v>
      </c>
      <c r="R43" s="6" t="s">
        <v>79</v>
      </c>
      <c r="S43" s="6" t="s">
        <v>80</v>
      </c>
      <c r="T43" s="6" t="s">
        <v>118</v>
      </c>
      <c r="U43" s="6" t="s">
        <v>146</v>
      </c>
      <c r="V43" s="6" t="s">
        <v>103</v>
      </c>
      <c r="W43" s="6" t="s">
        <v>77</v>
      </c>
      <c r="X43" s="19">
        <f t="shared" si="1"/>
        <v>2</v>
      </c>
      <c r="Y43" s="6" t="s">
        <v>83</v>
      </c>
      <c r="Z43" s="18">
        <f t="shared" si="2"/>
        <v>3</v>
      </c>
      <c r="AA43" s="6" t="s">
        <v>84</v>
      </c>
      <c r="AB43" s="18">
        <f t="shared" si="3"/>
        <v>3</v>
      </c>
      <c r="AC43" s="6" t="s">
        <v>72</v>
      </c>
      <c r="AD43" s="6" t="s">
        <v>69</v>
      </c>
      <c r="AE43" s="6" t="s">
        <v>72</v>
      </c>
      <c r="AF43" s="6" t="s">
        <v>72</v>
      </c>
      <c r="AG43" s="6" t="s">
        <v>69</v>
      </c>
      <c r="AH43" s="6" t="s">
        <v>72</v>
      </c>
      <c r="AI43" s="18">
        <f t="shared" si="4"/>
        <v>0</v>
      </c>
      <c r="AJ43" s="18">
        <f t="shared" si="5"/>
        <v>1</v>
      </c>
      <c r="AK43" s="18">
        <f t="shared" si="6"/>
        <v>0</v>
      </c>
      <c r="AL43" s="18">
        <f t="shared" si="7"/>
        <v>0</v>
      </c>
      <c r="AM43" s="18">
        <f t="shared" si="8"/>
        <v>1</v>
      </c>
      <c r="AN43" s="18">
        <f t="shared" si="9"/>
        <v>0</v>
      </c>
      <c r="AO43" s="18">
        <f t="shared" si="10"/>
        <v>2</v>
      </c>
      <c r="AP43" s="6" t="s">
        <v>105</v>
      </c>
      <c r="AQ43" s="6" t="s">
        <v>120</v>
      </c>
      <c r="AR43" s="18">
        <f t="shared" si="11"/>
        <v>3</v>
      </c>
      <c r="AS43" s="18">
        <f t="shared" si="41"/>
        <v>1</v>
      </c>
      <c r="AT43" s="18">
        <f t="shared" si="12"/>
        <v>4</v>
      </c>
      <c r="AU43" s="6" t="s">
        <v>86</v>
      </c>
      <c r="AV43" s="6" t="s">
        <v>86</v>
      </c>
      <c r="AW43" s="6" t="s">
        <v>86</v>
      </c>
      <c r="AX43" s="6" t="s">
        <v>105</v>
      </c>
      <c r="AY43" s="6" t="s">
        <v>86</v>
      </c>
      <c r="AZ43" s="6" t="s">
        <v>89</v>
      </c>
      <c r="BA43" s="6" t="s">
        <v>99</v>
      </c>
      <c r="BB43" s="6" t="s">
        <v>99</v>
      </c>
      <c r="BC43" s="6" t="s">
        <v>99</v>
      </c>
      <c r="BD43" s="6" t="s">
        <v>89</v>
      </c>
      <c r="BE43" s="6" t="s">
        <v>99</v>
      </c>
      <c r="BF43" s="6" t="s">
        <v>89</v>
      </c>
      <c r="BG43" s="6" t="s">
        <v>99</v>
      </c>
      <c r="BH43" s="6" t="s">
        <v>98</v>
      </c>
      <c r="BI43" s="6" t="s">
        <v>99</v>
      </c>
      <c r="BJ43" s="6" t="s">
        <v>100</v>
      </c>
      <c r="BK43" s="18">
        <f t="shared" si="13"/>
        <v>3</v>
      </c>
      <c r="BL43" s="18">
        <f t="shared" si="14"/>
        <v>1</v>
      </c>
      <c r="BM43" s="18">
        <f t="shared" si="15"/>
        <v>1</v>
      </c>
      <c r="BN43" s="18">
        <f t="shared" si="16"/>
        <v>3</v>
      </c>
      <c r="BO43" s="18">
        <f t="shared" si="17"/>
        <v>1</v>
      </c>
      <c r="BP43" s="18">
        <f t="shared" si="18"/>
        <v>3</v>
      </c>
      <c r="BQ43" s="18">
        <f t="shared" si="19"/>
        <v>1</v>
      </c>
      <c r="BR43" s="18">
        <f t="shared" si="20"/>
        <v>2</v>
      </c>
      <c r="BS43" s="18">
        <f t="shared" si="21"/>
        <v>1</v>
      </c>
      <c r="BT43" s="18">
        <f t="shared" si="22"/>
        <v>0</v>
      </c>
      <c r="BU43" s="18">
        <f t="shared" si="23"/>
        <v>16</v>
      </c>
      <c r="BV43" s="6" t="s">
        <v>92</v>
      </c>
      <c r="BW43" s="6" t="s">
        <v>128</v>
      </c>
      <c r="BX43" s="6" t="s">
        <v>87</v>
      </c>
      <c r="BY43" s="6" t="s">
        <v>129</v>
      </c>
      <c r="BZ43" s="6" t="s">
        <v>87</v>
      </c>
      <c r="CA43" s="7"/>
      <c r="CB43" s="6"/>
      <c r="CC43" s="6" t="s">
        <v>106</v>
      </c>
      <c r="CD43" s="6" t="s">
        <v>226</v>
      </c>
      <c r="CE43" s="6" t="s">
        <v>106</v>
      </c>
      <c r="CF43" s="6" t="s">
        <v>88</v>
      </c>
      <c r="CG43" s="6" t="s">
        <v>89</v>
      </c>
      <c r="CH43" s="6" t="s">
        <v>89</v>
      </c>
      <c r="CI43" s="7"/>
      <c r="CJ43" s="7"/>
      <c r="CK43" s="7"/>
      <c r="CL43" s="7"/>
      <c r="CM43" s="7"/>
      <c r="CN43" s="7"/>
      <c r="CO43" s="7"/>
      <c r="CP43" s="7"/>
      <c r="CQ43" s="7"/>
      <c r="CR43" s="6" t="s">
        <v>69</v>
      </c>
      <c r="CS43" s="6" t="s">
        <v>72</v>
      </c>
      <c r="CT43" s="6" t="s">
        <v>98</v>
      </c>
      <c r="CU43" s="6" t="s">
        <v>98</v>
      </c>
      <c r="CV43" s="6" t="s">
        <v>100</v>
      </c>
      <c r="CW43" s="6" t="s">
        <v>98</v>
      </c>
      <c r="CX43" s="6">
        <v>3</v>
      </c>
      <c r="CY43" s="18">
        <f t="shared" si="24"/>
        <v>3</v>
      </c>
      <c r="CZ43" s="18">
        <f t="shared" si="25"/>
        <v>3</v>
      </c>
      <c r="DA43" s="18">
        <f t="shared" si="26"/>
        <v>2</v>
      </c>
      <c r="DB43" s="18">
        <f t="shared" si="27"/>
        <v>2</v>
      </c>
      <c r="DC43" s="18">
        <f t="shared" si="28"/>
        <v>0</v>
      </c>
      <c r="DD43" s="18">
        <f t="shared" si="29"/>
        <v>2</v>
      </c>
      <c r="DE43" s="18">
        <f t="shared" si="30"/>
        <v>12</v>
      </c>
      <c r="DF43" s="6" t="s">
        <v>76</v>
      </c>
      <c r="DG43" s="6" t="s">
        <v>76</v>
      </c>
      <c r="DH43" s="7"/>
      <c r="DI43" s="7"/>
      <c r="DJ43" s="7"/>
      <c r="DK43" s="7"/>
      <c r="DL43" s="7"/>
      <c r="DM43" s="7"/>
      <c r="DN43" s="7"/>
      <c r="DO43" s="7"/>
      <c r="DP43" s="7"/>
      <c r="DQ43" s="7"/>
      <c r="DR43" s="6" t="s">
        <v>89</v>
      </c>
      <c r="DS43" s="6" t="s">
        <v>86</v>
      </c>
      <c r="DT43" s="6" t="s">
        <v>77</v>
      </c>
      <c r="DU43" s="6" t="s">
        <v>77</v>
      </c>
      <c r="DV43" s="6" t="s">
        <v>99</v>
      </c>
      <c r="DW43" s="6" t="s">
        <v>76</v>
      </c>
      <c r="DX43" s="6" t="s">
        <v>77</v>
      </c>
      <c r="DY43" s="6" t="s">
        <v>76</v>
      </c>
      <c r="DZ43" s="6" t="s">
        <v>71</v>
      </c>
      <c r="EA43" s="6" t="s">
        <v>115</v>
      </c>
      <c r="EB43" s="6" t="s">
        <v>71</v>
      </c>
      <c r="EC43" s="6" t="s">
        <v>114</v>
      </c>
      <c r="ED43" s="6" t="s">
        <v>72</v>
      </c>
      <c r="EE43" s="6" t="s">
        <v>72</v>
      </c>
      <c r="EF43" s="6" t="s">
        <v>72</v>
      </c>
      <c r="EG43" s="6" t="s">
        <v>69</v>
      </c>
      <c r="EH43" s="6" t="s">
        <v>72</v>
      </c>
      <c r="EI43" s="6" t="s">
        <v>72</v>
      </c>
      <c r="EJ43" s="6" t="s">
        <v>72</v>
      </c>
      <c r="EK43" s="6" t="s">
        <v>74</v>
      </c>
      <c r="EL43" s="6" t="s">
        <v>72</v>
      </c>
      <c r="EM43" s="40">
        <f t="shared" si="31"/>
        <v>0</v>
      </c>
      <c r="EN43" s="40">
        <f t="shared" si="32"/>
        <v>0</v>
      </c>
      <c r="EO43" s="40">
        <f t="shared" si="33"/>
        <v>0</v>
      </c>
      <c r="EP43" s="40">
        <f t="shared" si="34"/>
        <v>1</v>
      </c>
      <c r="EQ43" s="40">
        <f t="shared" si="35"/>
        <v>0</v>
      </c>
      <c r="ER43" s="40">
        <f t="shared" si="36"/>
        <v>0</v>
      </c>
      <c r="ES43" s="40">
        <f t="shared" si="37"/>
        <v>0</v>
      </c>
      <c r="ET43" s="40">
        <f t="shared" si="38"/>
        <v>2</v>
      </c>
      <c r="EU43" s="40">
        <f t="shared" si="39"/>
        <v>0</v>
      </c>
      <c r="EV43" s="40">
        <f t="shared" si="40"/>
        <v>3</v>
      </c>
    </row>
    <row r="44" spans="1:152" ht="12.75" customHeight="1">
      <c r="A44" s="3"/>
      <c r="B44" s="3"/>
      <c r="C44" s="3"/>
      <c r="D44" s="3"/>
      <c r="E44" s="3"/>
      <c r="F44" s="3"/>
      <c r="G44" s="3"/>
      <c r="H44" s="3"/>
      <c r="I44" s="3"/>
      <c r="J44" s="4" t="s">
        <v>71</v>
      </c>
      <c r="K44" s="4" t="s">
        <v>114</v>
      </c>
      <c r="L44" s="6" t="s">
        <v>107</v>
      </c>
      <c r="M44" s="6" t="s">
        <v>108</v>
      </c>
      <c r="N44" s="6" t="s">
        <v>93</v>
      </c>
      <c r="O44" s="6" t="s">
        <v>135</v>
      </c>
      <c r="P44" s="6" t="s">
        <v>135</v>
      </c>
      <c r="Q44" s="6" t="s">
        <v>227</v>
      </c>
      <c r="R44" s="6" t="s">
        <v>117</v>
      </c>
      <c r="S44" s="6" t="s">
        <v>80</v>
      </c>
      <c r="T44" s="6"/>
      <c r="U44" s="6"/>
      <c r="V44" s="6" t="s">
        <v>103</v>
      </c>
      <c r="W44" s="6" t="s">
        <v>77</v>
      </c>
      <c r="X44" s="19">
        <f t="shared" si="1"/>
        <v>2</v>
      </c>
      <c r="Y44" s="6" t="s">
        <v>162</v>
      </c>
      <c r="Z44" s="18">
        <f t="shared" si="2"/>
        <v>1</v>
      </c>
      <c r="AA44" s="6" t="s">
        <v>154</v>
      </c>
      <c r="AB44" s="18">
        <f t="shared" si="3"/>
        <v>2</v>
      </c>
      <c r="AC44" s="6" t="s">
        <v>72</v>
      </c>
      <c r="AD44" s="6" t="s">
        <v>74</v>
      </c>
      <c r="AE44" s="6" t="s">
        <v>72</v>
      </c>
      <c r="AF44" s="6" t="s">
        <v>72</v>
      </c>
      <c r="AG44" s="6" t="s">
        <v>74</v>
      </c>
      <c r="AH44" s="6" t="s">
        <v>72</v>
      </c>
      <c r="AI44" s="18">
        <f t="shared" si="4"/>
        <v>0</v>
      </c>
      <c r="AJ44" s="18">
        <f t="shared" si="5"/>
        <v>2</v>
      </c>
      <c r="AK44" s="18">
        <f t="shared" si="6"/>
        <v>0</v>
      </c>
      <c r="AL44" s="18">
        <f t="shared" si="7"/>
        <v>0</v>
      </c>
      <c r="AM44" s="18">
        <f t="shared" si="8"/>
        <v>2</v>
      </c>
      <c r="AN44" s="18">
        <f t="shared" si="9"/>
        <v>0</v>
      </c>
      <c r="AO44" s="18">
        <f t="shared" si="10"/>
        <v>4</v>
      </c>
      <c r="AP44" s="6" t="s">
        <v>85</v>
      </c>
      <c r="AQ44" s="6" t="s">
        <v>105</v>
      </c>
      <c r="AR44" s="18">
        <f t="shared" si="11"/>
        <v>2</v>
      </c>
      <c r="AS44" s="18">
        <f t="shared" si="41"/>
        <v>3</v>
      </c>
      <c r="AT44" s="18">
        <f t="shared" si="12"/>
        <v>5</v>
      </c>
      <c r="AU44" s="6" t="s">
        <v>86</v>
      </c>
      <c r="AV44" s="6" t="s">
        <v>86</v>
      </c>
      <c r="AW44" s="6" t="s">
        <v>105</v>
      </c>
      <c r="AX44" s="6" t="s">
        <v>105</v>
      </c>
      <c r="AY44" s="6" t="s">
        <v>86</v>
      </c>
      <c r="AZ44" s="6" t="s">
        <v>89</v>
      </c>
      <c r="BA44" s="6" t="s">
        <v>98</v>
      </c>
      <c r="BB44" s="6" t="s">
        <v>89</v>
      </c>
      <c r="BC44" s="6" t="s">
        <v>89</v>
      </c>
      <c r="BD44" s="6" t="s">
        <v>89</v>
      </c>
      <c r="BE44" s="6" t="s">
        <v>89</v>
      </c>
      <c r="BF44" s="6" t="s">
        <v>89</v>
      </c>
      <c r="BG44" s="6" t="s">
        <v>99</v>
      </c>
      <c r="BH44" s="6" t="s">
        <v>98</v>
      </c>
      <c r="BI44" s="6" t="s">
        <v>98</v>
      </c>
      <c r="BJ44" s="6" t="s">
        <v>89</v>
      </c>
      <c r="BK44" s="18">
        <f t="shared" si="13"/>
        <v>3</v>
      </c>
      <c r="BL44" s="18">
        <f t="shared" si="14"/>
        <v>2</v>
      </c>
      <c r="BM44" s="18">
        <f t="shared" si="15"/>
        <v>3</v>
      </c>
      <c r="BN44" s="18">
        <f t="shared" si="16"/>
        <v>3</v>
      </c>
      <c r="BO44" s="18">
        <f t="shared" si="17"/>
        <v>3</v>
      </c>
      <c r="BP44" s="18">
        <f t="shared" si="18"/>
        <v>3</v>
      </c>
      <c r="BQ44" s="18">
        <f t="shared" si="19"/>
        <v>1</v>
      </c>
      <c r="BR44" s="18">
        <f t="shared" si="20"/>
        <v>2</v>
      </c>
      <c r="BS44" s="18">
        <f t="shared" si="21"/>
        <v>2</v>
      </c>
      <c r="BT44" s="18">
        <f t="shared" si="22"/>
        <v>3</v>
      </c>
      <c r="BU44" s="18">
        <f t="shared" si="23"/>
        <v>25</v>
      </c>
      <c r="BV44" s="6" t="s">
        <v>109</v>
      </c>
      <c r="BW44" s="6" t="s">
        <v>87</v>
      </c>
      <c r="BX44" s="6" t="s">
        <v>92</v>
      </c>
      <c r="BY44" s="6" t="s">
        <v>76</v>
      </c>
      <c r="BZ44" s="6" t="s">
        <v>87</v>
      </c>
      <c r="CA44" s="7"/>
      <c r="CB44" s="6"/>
      <c r="CC44" s="6" t="s">
        <v>74</v>
      </c>
      <c r="CD44" s="6" t="s">
        <v>145</v>
      </c>
      <c r="CE44" s="6" t="s">
        <v>74</v>
      </c>
      <c r="CF44" s="6" t="s">
        <v>88</v>
      </c>
      <c r="CG44" s="6" t="s">
        <v>89</v>
      </c>
      <c r="CH44" s="6" t="s">
        <v>89</v>
      </c>
      <c r="CI44" s="7"/>
      <c r="CJ44" s="7"/>
      <c r="CK44" s="7"/>
      <c r="CL44" s="7"/>
      <c r="CM44" s="7"/>
      <c r="CN44" s="7"/>
      <c r="CO44" s="7"/>
      <c r="CP44" s="7"/>
      <c r="CQ44" s="7"/>
      <c r="CR44" s="6" t="s">
        <v>74</v>
      </c>
      <c r="CS44" s="6" t="s">
        <v>72</v>
      </c>
      <c r="CT44" s="6" t="s">
        <v>99</v>
      </c>
      <c r="CU44" s="6" t="s">
        <v>89</v>
      </c>
      <c r="CV44" s="6" t="s">
        <v>100</v>
      </c>
      <c r="CW44" s="6" t="s">
        <v>89</v>
      </c>
      <c r="CX44" s="6">
        <v>1</v>
      </c>
      <c r="CY44" s="18">
        <f t="shared" si="24"/>
        <v>3</v>
      </c>
      <c r="CZ44" s="18">
        <f t="shared" si="25"/>
        <v>3</v>
      </c>
      <c r="DA44" s="18">
        <f t="shared" si="26"/>
        <v>1</v>
      </c>
      <c r="DB44" s="18">
        <f t="shared" si="27"/>
        <v>3</v>
      </c>
      <c r="DC44" s="18">
        <f t="shared" si="28"/>
        <v>0</v>
      </c>
      <c r="DD44" s="18">
        <f t="shared" si="29"/>
        <v>3</v>
      </c>
      <c r="DE44" s="18">
        <f t="shared" si="30"/>
        <v>13</v>
      </c>
      <c r="DF44" s="6" t="s">
        <v>77</v>
      </c>
      <c r="DG44" s="6" t="s">
        <v>77</v>
      </c>
      <c r="DH44" s="7"/>
      <c r="DI44" s="7"/>
      <c r="DJ44" s="7"/>
      <c r="DK44" s="7"/>
      <c r="DL44" s="7"/>
      <c r="DM44" s="7"/>
      <c r="DN44" s="7"/>
      <c r="DO44" s="7"/>
      <c r="DP44" s="7"/>
      <c r="DQ44" s="7"/>
      <c r="DR44" s="6" t="s">
        <v>89</v>
      </c>
      <c r="DS44" s="6" t="s">
        <v>86</v>
      </c>
      <c r="DT44" s="6" t="s">
        <v>77</v>
      </c>
      <c r="DU44" s="6" t="s">
        <v>77</v>
      </c>
      <c r="DV44" s="6" t="s">
        <v>98</v>
      </c>
      <c r="DW44" s="6" t="s">
        <v>77</v>
      </c>
      <c r="DX44" s="6" t="s">
        <v>76</v>
      </c>
      <c r="DY44" s="6" t="s">
        <v>77</v>
      </c>
      <c r="DZ44" s="6" t="s">
        <v>74</v>
      </c>
      <c r="EA44" s="6" t="s">
        <v>75</v>
      </c>
      <c r="EB44" s="6" t="s">
        <v>71</v>
      </c>
      <c r="EC44" s="6" t="s">
        <v>114</v>
      </c>
      <c r="ED44" s="6" t="s">
        <v>69</v>
      </c>
      <c r="EE44" s="6" t="s">
        <v>72</v>
      </c>
      <c r="EF44" s="6" t="s">
        <v>72</v>
      </c>
      <c r="EG44" s="6" t="s">
        <v>73</v>
      </c>
      <c r="EH44" s="6" t="s">
        <v>72</v>
      </c>
      <c r="EI44" s="6" t="s">
        <v>71</v>
      </c>
      <c r="EJ44" s="6" t="s">
        <v>72</v>
      </c>
      <c r="EK44" s="6" t="s">
        <v>74</v>
      </c>
      <c r="EL44" s="6" t="s">
        <v>69</v>
      </c>
      <c r="EM44" s="40">
        <f t="shared" si="31"/>
        <v>1</v>
      </c>
      <c r="EN44" s="40">
        <f t="shared" si="32"/>
        <v>0</v>
      </c>
      <c r="EO44" s="40">
        <f t="shared" si="33"/>
        <v>0</v>
      </c>
      <c r="EP44" s="40">
        <f t="shared" si="34"/>
        <v>-1</v>
      </c>
      <c r="EQ44" s="40">
        <f t="shared" si="35"/>
        <v>0</v>
      </c>
      <c r="ER44" s="40">
        <f t="shared" si="36"/>
        <v>3</v>
      </c>
      <c r="ES44" s="40">
        <f t="shared" si="37"/>
        <v>0</v>
      </c>
      <c r="ET44" s="40">
        <f t="shared" si="38"/>
        <v>2</v>
      </c>
      <c r="EU44" s="40">
        <f t="shared" si="39"/>
        <v>1</v>
      </c>
      <c r="EV44" s="40">
        <f t="shared" si="40"/>
        <v>6</v>
      </c>
    </row>
    <row r="45" spans="1:152" ht="12.75" customHeight="1">
      <c r="A45" s="3"/>
      <c r="B45" s="3"/>
      <c r="C45" s="3"/>
      <c r="D45" s="3"/>
      <c r="E45" s="3"/>
      <c r="F45" s="3"/>
      <c r="G45" s="3"/>
      <c r="H45" s="3"/>
      <c r="I45" s="3"/>
      <c r="J45" s="4" t="s">
        <v>71</v>
      </c>
      <c r="K45" s="4" t="s">
        <v>147</v>
      </c>
      <c r="L45" s="6" t="s">
        <v>90</v>
      </c>
      <c r="M45" s="6" t="s">
        <v>122</v>
      </c>
      <c r="N45" s="6">
        <v>1</v>
      </c>
      <c r="O45" s="6" t="s">
        <v>123</v>
      </c>
      <c r="P45" s="6" t="s">
        <v>139</v>
      </c>
      <c r="Q45" s="6" t="s">
        <v>228</v>
      </c>
      <c r="R45" s="6" t="s">
        <v>137</v>
      </c>
      <c r="S45" s="6" t="s">
        <v>80</v>
      </c>
      <c r="T45" s="6" t="s">
        <v>118</v>
      </c>
      <c r="U45" s="6" t="s">
        <v>176</v>
      </c>
      <c r="V45" s="6" t="s">
        <v>103</v>
      </c>
      <c r="W45" s="6" t="s">
        <v>77</v>
      </c>
      <c r="X45" s="19">
        <f t="shared" si="1"/>
        <v>2</v>
      </c>
      <c r="Y45" s="6" t="s">
        <v>83</v>
      </c>
      <c r="Z45" s="18">
        <f t="shared" si="2"/>
        <v>3</v>
      </c>
      <c r="AA45" s="6" t="s">
        <v>127</v>
      </c>
      <c r="AB45" s="18">
        <f t="shared" si="3"/>
        <v>1</v>
      </c>
      <c r="AC45" s="6" t="s">
        <v>72</v>
      </c>
      <c r="AD45" s="6" t="s">
        <v>72</v>
      </c>
      <c r="AE45" s="6" t="s">
        <v>72</v>
      </c>
      <c r="AF45" s="6" t="s">
        <v>72</v>
      </c>
      <c r="AG45" s="6" t="s">
        <v>74</v>
      </c>
      <c r="AH45" s="6" t="s">
        <v>72</v>
      </c>
      <c r="AI45" s="18">
        <f t="shared" si="4"/>
        <v>0</v>
      </c>
      <c r="AJ45" s="18">
        <f t="shared" si="5"/>
        <v>0</v>
      </c>
      <c r="AK45" s="18">
        <f t="shared" si="6"/>
        <v>0</v>
      </c>
      <c r="AL45" s="18">
        <f t="shared" si="7"/>
        <v>0</v>
      </c>
      <c r="AM45" s="18">
        <f t="shared" si="8"/>
        <v>2</v>
      </c>
      <c r="AN45" s="18">
        <f t="shared" si="9"/>
        <v>0</v>
      </c>
      <c r="AO45" s="18">
        <f t="shared" si="10"/>
        <v>2</v>
      </c>
      <c r="AP45" s="6" t="s">
        <v>120</v>
      </c>
      <c r="AQ45" s="6" t="s">
        <v>85</v>
      </c>
      <c r="AR45" s="18">
        <f t="shared" si="11"/>
        <v>1</v>
      </c>
      <c r="AS45" s="18">
        <f t="shared" si="41"/>
        <v>2</v>
      </c>
      <c r="AT45" s="18">
        <f t="shared" si="12"/>
        <v>3</v>
      </c>
      <c r="AU45" s="6" t="s">
        <v>85</v>
      </c>
      <c r="AV45" s="6" t="s">
        <v>105</v>
      </c>
      <c r="AW45" s="6" t="s">
        <v>85</v>
      </c>
      <c r="AX45" s="6" t="s">
        <v>86</v>
      </c>
      <c r="AY45" s="6" t="s">
        <v>120</v>
      </c>
      <c r="AZ45" s="6" t="s">
        <v>89</v>
      </c>
      <c r="BA45" s="6" t="s">
        <v>98</v>
      </c>
      <c r="BB45" s="6" t="s">
        <v>98</v>
      </c>
      <c r="BC45" s="6" t="s">
        <v>98</v>
      </c>
      <c r="BD45" s="6" t="s">
        <v>98</v>
      </c>
      <c r="BE45" s="6" t="s">
        <v>89</v>
      </c>
      <c r="BF45" s="6" t="s">
        <v>89</v>
      </c>
      <c r="BG45" s="6" t="s">
        <v>100</v>
      </c>
      <c r="BH45" s="6" t="s">
        <v>89</v>
      </c>
      <c r="BI45" s="6" t="s">
        <v>89</v>
      </c>
      <c r="BJ45" s="6" t="s">
        <v>99</v>
      </c>
      <c r="BK45" s="18">
        <f t="shared" si="13"/>
        <v>3</v>
      </c>
      <c r="BL45" s="18">
        <f t="shared" si="14"/>
        <v>2</v>
      </c>
      <c r="BM45" s="18">
        <f t="shared" si="15"/>
        <v>2</v>
      </c>
      <c r="BN45" s="18">
        <f t="shared" si="16"/>
        <v>2</v>
      </c>
      <c r="BO45" s="18">
        <f t="shared" si="17"/>
        <v>3</v>
      </c>
      <c r="BP45" s="18">
        <f t="shared" si="18"/>
        <v>3</v>
      </c>
      <c r="BQ45" s="18">
        <f t="shared" si="19"/>
        <v>0</v>
      </c>
      <c r="BR45" s="18">
        <f t="shared" si="20"/>
        <v>3</v>
      </c>
      <c r="BS45" s="18">
        <f t="shared" si="21"/>
        <v>3</v>
      </c>
      <c r="BT45" s="18">
        <f t="shared" si="22"/>
        <v>1</v>
      </c>
      <c r="BU45" s="18">
        <f t="shared" si="23"/>
        <v>22</v>
      </c>
      <c r="BV45" s="6" t="s">
        <v>87</v>
      </c>
      <c r="BW45" s="6" t="s">
        <v>92</v>
      </c>
      <c r="BX45" s="6" t="s">
        <v>128</v>
      </c>
      <c r="BY45" s="6" t="s">
        <v>129</v>
      </c>
      <c r="BZ45" s="6" t="s">
        <v>87</v>
      </c>
      <c r="CA45" s="7"/>
      <c r="CB45" s="6"/>
      <c r="CC45" s="6" t="s">
        <v>74</v>
      </c>
      <c r="CD45" s="6" t="s">
        <v>229</v>
      </c>
      <c r="CE45" s="6" t="s">
        <v>74</v>
      </c>
      <c r="CF45" s="6" t="s">
        <v>134</v>
      </c>
      <c r="CG45" s="6" t="s">
        <v>89</v>
      </c>
      <c r="CH45" s="6" t="s">
        <v>89</v>
      </c>
      <c r="CI45" s="7"/>
      <c r="CJ45" s="7"/>
      <c r="CK45" s="7"/>
      <c r="CL45" s="7"/>
      <c r="CM45" s="7"/>
      <c r="CN45" s="7"/>
      <c r="CO45" s="7"/>
      <c r="CP45" s="7"/>
      <c r="CQ45" s="7"/>
      <c r="CR45" s="6" t="s">
        <v>74</v>
      </c>
      <c r="CS45" s="6" t="s">
        <v>72</v>
      </c>
      <c r="CT45" s="6" t="s">
        <v>99</v>
      </c>
      <c r="CU45" s="6" t="s">
        <v>98</v>
      </c>
      <c r="CV45" s="6" t="s">
        <v>98</v>
      </c>
      <c r="CW45" s="6" t="s">
        <v>98</v>
      </c>
      <c r="CX45" s="6">
        <v>1</v>
      </c>
      <c r="CY45" s="18">
        <f t="shared" si="24"/>
        <v>3</v>
      </c>
      <c r="CZ45" s="18">
        <f t="shared" si="25"/>
        <v>3</v>
      </c>
      <c r="DA45" s="18">
        <f t="shared" si="26"/>
        <v>1</v>
      </c>
      <c r="DB45" s="18">
        <f t="shared" si="27"/>
        <v>2</v>
      </c>
      <c r="DC45" s="18">
        <f t="shared" si="28"/>
        <v>2</v>
      </c>
      <c r="DD45" s="18">
        <f t="shared" si="29"/>
        <v>2</v>
      </c>
      <c r="DE45" s="18">
        <f t="shared" si="30"/>
        <v>13</v>
      </c>
      <c r="DF45" s="6" t="s">
        <v>76</v>
      </c>
      <c r="DG45" s="6" t="s">
        <v>77</v>
      </c>
      <c r="DH45" s="7"/>
      <c r="DI45" s="7"/>
      <c r="DJ45" s="7"/>
      <c r="DK45" s="7"/>
      <c r="DL45" s="7"/>
      <c r="DM45" s="7"/>
      <c r="DN45" s="7"/>
      <c r="DO45" s="7"/>
      <c r="DP45" s="7"/>
      <c r="DQ45" s="7"/>
      <c r="DR45" s="6" t="s">
        <v>89</v>
      </c>
      <c r="DS45" s="6" t="s">
        <v>120</v>
      </c>
      <c r="DT45" s="6" t="s">
        <v>76</v>
      </c>
      <c r="DU45" s="6" t="s">
        <v>77</v>
      </c>
      <c r="DV45" s="6" t="s">
        <v>98</v>
      </c>
      <c r="DW45" s="6" t="s">
        <v>76</v>
      </c>
      <c r="DX45" s="6" t="s">
        <v>77</v>
      </c>
      <c r="DY45" s="6" t="s">
        <v>76</v>
      </c>
      <c r="DZ45" s="6" t="s">
        <v>74</v>
      </c>
      <c r="EA45" s="6" t="s">
        <v>75</v>
      </c>
      <c r="EB45" s="6" t="s">
        <v>71</v>
      </c>
      <c r="EC45" s="6" t="s">
        <v>147</v>
      </c>
      <c r="ED45" s="6" t="s">
        <v>74</v>
      </c>
      <c r="EE45" s="6" t="s">
        <v>69</v>
      </c>
      <c r="EF45" s="6" t="s">
        <v>72</v>
      </c>
      <c r="EG45" s="6" t="s">
        <v>72</v>
      </c>
      <c r="EH45" s="6" t="s">
        <v>72</v>
      </c>
      <c r="EI45" s="6" t="s">
        <v>74</v>
      </c>
      <c r="EJ45" s="6" t="s">
        <v>69</v>
      </c>
      <c r="EK45" s="6" t="s">
        <v>69</v>
      </c>
      <c r="EL45" s="6" t="s">
        <v>74</v>
      </c>
      <c r="EM45" s="40">
        <f t="shared" si="31"/>
        <v>2</v>
      </c>
      <c r="EN45" s="40">
        <f t="shared" si="32"/>
        <v>1</v>
      </c>
      <c r="EO45" s="40">
        <f t="shared" si="33"/>
        <v>0</v>
      </c>
      <c r="EP45" s="40">
        <f t="shared" si="34"/>
        <v>0</v>
      </c>
      <c r="EQ45" s="40">
        <f t="shared" si="35"/>
        <v>0</v>
      </c>
      <c r="ER45" s="40">
        <f t="shared" si="36"/>
        <v>2</v>
      </c>
      <c r="ES45" s="40">
        <f t="shared" si="37"/>
        <v>1</v>
      </c>
      <c r="ET45" s="40">
        <f t="shared" si="38"/>
        <v>1</v>
      </c>
      <c r="EU45" s="40">
        <f t="shared" si="39"/>
        <v>2</v>
      </c>
      <c r="EV45" s="40">
        <f t="shared" si="40"/>
        <v>9</v>
      </c>
    </row>
    <row r="46" spans="1:152" ht="12.75" customHeight="1">
      <c r="A46" s="3"/>
      <c r="B46" s="3"/>
      <c r="C46" s="3"/>
      <c r="D46" s="3"/>
      <c r="E46" s="3"/>
      <c r="F46" s="3"/>
      <c r="G46" s="3"/>
      <c r="H46" s="3"/>
      <c r="I46" s="3"/>
      <c r="J46" s="4" t="s">
        <v>71</v>
      </c>
      <c r="K46" s="4" t="s">
        <v>147</v>
      </c>
      <c r="L46" s="6" t="s">
        <v>90</v>
      </c>
      <c r="M46" s="6" t="s">
        <v>91</v>
      </c>
      <c r="N46" s="6" t="s">
        <v>93</v>
      </c>
      <c r="O46" s="6" t="s">
        <v>110</v>
      </c>
      <c r="P46" s="6" t="s">
        <v>135</v>
      </c>
      <c r="Q46" s="6" t="s">
        <v>230</v>
      </c>
      <c r="R46" s="6" t="s">
        <v>195</v>
      </c>
      <c r="S46" s="6" t="s">
        <v>80</v>
      </c>
      <c r="T46" s="6" t="s">
        <v>118</v>
      </c>
      <c r="U46" s="6" t="s">
        <v>121</v>
      </c>
      <c r="V46" s="6" t="s">
        <v>133</v>
      </c>
      <c r="W46" s="6" t="s">
        <v>77</v>
      </c>
      <c r="X46" s="19">
        <f t="shared" si="1"/>
        <v>1</v>
      </c>
      <c r="Y46" s="6" t="s">
        <v>104</v>
      </c>
      <c r="Z46" s="18">
        <f t="shared" si="2"/>
        <v>2</v>
      </c>
      <c r="AA46" s="6" t="s">
        <v>231</v>
      </c>
      <c r="AB46" s="18">
        <f t="shared" si="3"/>
        <v>-1</v>
      </c>
      <c r="AC46" s="6" t="s">
        <v>72</v>
      </c>
      <c r="AD46" s="6" t="s">
        <v>72</v>
      </c>
      <c r="AE46" s="6" t="s">
        <v>72</v>
      </c>
      <c r="AF46" s="6" t="s">
        <v>69</v>
      </c>
      <c r="AG46" s="6" t="s">
        <v>69</v>
      </c>
      <c r="AH46" s="6" t="s">
        <v>72</v>
      </c>
      <c r="AI46" s="18">
        <f t="shared" si="4"/>
        <v>0</v>
      </c>
      <c r="AJ46" s="18">
        <f t="shared" si="5"/>
        <v>0</v>
      </c>
      <c r="AK46" s="18">
        <f t="shared" si="6"/>
        <v>0</v>
      </c>
      <c r="AL46" s="18">
        <f t="shared" si="7"/>
        <v>1</v>
      </c>
      <c r="AM46" s="18">
        <f t="shared" si="8"/>
        <v>1</v>
      </c>
      <c r="AN46" s="18">
        <f t="shared" si="9"/>
        <v>0</v>
      </c>
      <c r="AO46" s="18">
        <f t="shared" si="10"/>
        <v>2</v>
      </c>
      <c r="AP46" s="6" t="s">
        <v>85</v>
      </c>
      <c r="AQ46" s="6" t="s">
        <v>86</v>
      </c>
      <c r="AR46" s="18">
        <f t="shared" si="11"/>
        <v>2</v>
      </c>
      <c r="AS46" s="18">
        <f t="shared" si="41"/>
        <v>0</v>
      </c>
      <c r="AT46" s="18">
        <f t="shared" si="12"/>
        <v>2</v>
      </c>
      <c r="AU46" s="6" t="s">
        <v>86</v>
      </c>
      <c r="AV46" s="6" t="s">
        <v>85</v>
      </c>
      <c r="AW46" s="6" t="s">
        <v>86</v>
      </c>
      <c r="AX46" s="6" t="s">
        <v>86</v>
      </c>
      <c r="AY46" s="6" t="s">
        <v>105</v>
      </c>
      <c r="AZ46" s="6" t="s">
        <v>89</v>
      </c>
      <c r="BA46" s="6" t="s">
        <v>99</v>
      </c>
      <c r="BB46" s="6" t="s">
        <v>99</v>
      </c>
      <c r="BC46" s="6" t="s">
        <v>99</v>
      </c>
      <c r="BD46" s="6" t="s">
        <v>89</v>
      </c>
      <c r="BE46" s="6" t="s">
        <v>89</v>
      </c>
      <c r="BF46" s="6" t="s">
        <v>89</v>
      </c>
      <c r="BG46" s="6" t="s">
        <v>89</v>
      </c>
      <c r="BH46" s="6" t="s">
        <v>89</v>
      </c>
      <c r="BI46" s="6" t="s">
        <v>89</v>
      </c>
      <c r="BJ46" s="6" t="s">
        <v>99</v>
      </c>
      <c r="BK46" s="18">
        <f t="shared" si="13"/>
        <v>3</v>
      </c>
      <c r="BL46" s="18">
        <f t="shared" si="14"/>
        <v>1</v>
      </c>
      <c r="BM46" s="18">
        <f t="shared" si="15"/>
        <v>1</v>
      </c>
      <c r="BN46" s="18">
        <f t="shared" si="16"/>
        <v>3</v>
      </c>
      <c r="BO46" s="18">
        <f t="shared" si="17"/>
        <v>3</v>
      </c>
      <c r="BP46" s="18">
        <f t="shared" si="18"/>
        <v>3</v>
      </c>
      <c r="BQ46" s="18">
        <f t="shared" si="19"/>
        <v>3</v>
      </c>
      <c r="BR46" s="18">
        <f t="shared" si="20"/>
        <v>3</v>
      </c>
      <c r="BS46" s="18">
        <f t="shared" si="21"/>
        <v>3</v>
      </c>
      <c r="BT46" s="18">
        <f t="shared" si="22"/>
        <v>1</v>
      </c>
      <c r="BU46" s="18">
        <f t="shared" si="23"/>
        <v>24</v>
      </c>
      <c r="BV46" s="6" t="s">
        <v>109</v>
      </c>
      <c r="BW46" s="6" t="s">
        <v>87</v>
      </c>
      <c r="BX46" s="6" t="s">
        <v>109</v>
      </c>
      <c r="BY46" s="6" t="s">
        <v>76</v>
      </c>
      <c r="BZ46" s="6" t="s">
        <v>87</v>
      </c>
      <c r="CA46" s="7"/>
      <c r="CB46" s="6" t="s">
        <v>232</v>
      </c>
      <c r="CC46" s="6" t="s">
        <v>106</v>
      </c>
      <c r="CD46" s="6" t="s">
        <v>229</v>
      </c>
      <c r="CE46" s="6" t="s">
        <v>106</v>
      </c>
      <c r="CF46" s="6" t="s">
        <v>134</v>
      </c>
      <c r="CG46" s="6" t="s">
        <v>89</v>
      </c>
      <c r="CH46" s="6" t="s">
        <v>98</v>
      </c>
      <c r="CI46" s="7"/>
      <c r="CJ46" s="7"/>
      <c r="CK46" s="7"/>
      <c r="CL46" s="7"/>
      <c r="CM46" s="7"/>
      <c r="CN46" s="7"/>
      <c r="CO46" s="7"/>
      <c r="CP46" s="7"/>
      <c r="CQ46" s="7"/>
      <c r="CR46" s="6" t="s">
        <v>69</v>
      </c>
      <c r="CS46" s="6" t="s">
        <v>72</v>
      </c>
      <c r="CT46" s="6" t="s">
        <v>99</v>
      </c>
      <c r="CU46" s="6" t="s">
        <v>98</v>
      </c>
      <c r="CV46" s="6" t="s">
        <v>100</v>
      </c>
      <c r="CW46" s="6" t="s">
        <v>89</v>
      </c>
      <c r="CX46" s="6">
        <v>1</v>
      </c>
      <c r="CY46" s="18">
        <f t="shared" si="24"/>
        <v>3</v>
      </c>
      <c r="CZ46" s="18">
        <f t="shared" si="25"/>
        <v>2</v>
      </c>
      <c r="DA46" s="18">
        <f t="shared" si="26"/>
        <v>1</v>
      </c>
      <c r="DB46" s="18">
        <f t="shared" si="27"/>
        <v>2</v>
      </c>
      <c r="DC46" s="18">
        <f t="shared" si="28"/>
        <v>0</v>
      </c>
      <c r="DD46" s="18">
        <f t="shared" si="29"/>
        <v>3</v>
      </c>
      <c r="DE46" s="18">
        <f t="shared" si="30"/>
        <v>11</v>
      </c>
      <c r="DF46" s="6" t="s">
        <v>76</v>
      </c>
      <c r="DG46" s="6" t="s">
        <v>76</v>
      </c>
      <c r="DH46" s="7"/>
      <c r="DI46" s="7"/>
      <c r="DJ46" s="7"/>
      <c r="DK46" s="7"/>
      <c r="DL46" s="7"/>
      <c r="DM46" s="7"/>
      <c r="DN46" s="7"/>
      <c r="DO46" s="7"/>
      <c r="DP46" s="7"/>
      <c r="DQ46" s="7"/>
      <c r="DR46" s="6" t="s">
        <v>89</v>
      </c>
      <c r="DS46" s="6" t="s">
        <v>105</v>
      </c>
      <c r="DT46" s="6" t="s">
        <v>77</v>
      </c>
      <c r="DU46" s="6" t="s">
        <v>77</v>
      </c>
      <c r="DV46" s="6" t="s">
        <v>99</v>
      </c>
      <c r="DW46" s="6" t="s">
        <v>76</v>
      </c>
      <c r="DX46" s="6" t="s">
        <v>77</v>
      </c>
      <c r="DY46" s="6" t="s">
        <v>77</v>
      </c>
      <c r="DZ46" s="6" t="s">
        <v>69</v>
      </c>
      <c r="EA46" s="6" t="s">
        <v>75</v>
      </c>
      <c r="EB46" s="6" t="s">
        <v>71</v>
      </c>
      <c r="EC46" s="6" t="s">
        <v>147</v>
      </c>
      <c r="ED46" s="6" t="s">
        <v>72</v>
      </c>
      <c r="EE46" s="6" t="s">
        <v>69</v>
      </c>
      <c r="EF46" s="6" t="s">
        <v>69</v>
      </c>
      <c r="EG46" s="6" t="s">
        <v>74</v>
      </c>
      <c r="EH46" s="6" t="s">
        <v>72</v>
      </c>
      <c r="EI46" s="6" t="s">
        <v>71</v>
      </c>
      <c r="EJ46" s="6" t="s">
        <v>71</v>
      </c>
      <c r="EK46" s="6" t="s">
        <v>74</v>
      </c>
      <c r="EL46" s="6" t="s">
        <v>69</v>
      </c>
      <c r="EM46" s="40">
        <f t="shared" si="31"/>
        <v>0</v>
      </c>
      <c r="EN46" s="40">
        <f t="shared" si="32"/>
        <v>1</v>
      </c>
      <c r="EO46" s="40">
        <f t="shared" si="33"/>
        <v>1</v>
      </c>
      <c r="EP46" s="40">
        <f t="shared" si="34"/>
        <v>2</v>
      </c>
      <c r="EQ46" s="40">
        <f t="shared" si="35"/>
        <v>0</v>
      </c>
      <c r="ER46" s="40">
        <f t="shared" si="36"/>
        <v>3</v>
      </c>
      <c r="ES46" s="40">
        <f t="shared" si="37"/>
        <v>3</v>
      </c>
      <c r="ET46" s="40">
        <f t="shared" si="38"/>
        <v>2</v>
      </c>
      <c r="EU46" s="40">
        <f t="shared" si="39"/>
        <v>1</v>
      </c>
      <c r="EV46" s="40">
        <f t="shared" si="40"/>
        <v>13</v>
      </c>
    </row>
    <row r="47" spans="1:152" ht="12.75" customHeight="1">
      <c r="A47" s="3"/>
      <c r="B47" s="3"/>
      <c r="C47" s="3"/>
      <c r="D47" s="3"/>
      <c r="E47" s="3"/>
      <c r="F47" s="3"/>
      <c r="G47" s="3"/>
      <c r="H47" s="3"/>
      <c r="I47" s="3"/>
      <c r="J47" s="4" t="s">
        <v>74</v>
      </c>
      <c r="K47" s="4" t="s">
        <v>114</v>
      </c>
      <c r="L47" s="6" t="s">
        <v>107</v>
      </c>
      <c r="M47" s="6" t="s">
        <v>108</v>
      </c>
      <c r="N47" s="6">
        <v>1</v>
      </c>
      <c r="O47" s="6" t="s">
        <v>135</v>
      </c>
      <c r="P47" s="6" t="s">
        <v>135</v>
      </c>
      <c r="Q47" s="6" t="s">
        <v>233</v>
      </c>
      <c r="R47" s="6" t="s">
        <v>117</v>
      </c>
      <c r="S47" s="6" t="s">
        <v>80</v>
      </c>
      <c r="T47" s="6" t="s">
        <v>118</v>
      </c>
      <c r="U47" s="6" t="s">
        <v>235</v>
      </c>
      <c r="V47" s="6" t="s">
        <v>103</v>
      </c>
      <c r="W47" s="6" t="s">
        <v>76</v>
      </c>
      <c r="X47" s="19">
        <f t="shared" si="1"/>
        <v>2</v>
      </c>
      <c r="Y47" s="6" t="s">
        <v>104</v>
      </c>
      <c r="Z47" s="18">
        <f t="shared" si="2"/>
        <v>2</v>
      </c>
      <c r="AA47" s="6" t="s">
        <v>127</v>
      </c>
      <c r="AB47" s="18">
        <f t="shared" si="3"/>
        <v>1</v>
      </c>
      <c r="AC47" s="6" t="s">
        <v>72</v>
      </c>
      <c r="AD47" s="6" t="s">
        <v>72</v>
      </c>
      <c r="AE47" s="6" t="s">
        <v>72</v>
      </c>
      <c r="AF47" s="6" t="s">
        <v>72</v>
      </c>
      <c r="AG47" s="6" t="s">
        <v>69</v>
      </c>
      <c r="AH47" s="6" t="s">
        <v>72</v>
      </c>
      <c r="AI47" s="18">
        <f t="shared" si="4"/>
        <v>0</v>
      </c>
      <c r="AJ47" s="18">
        <f t="shared" si="5"/>
        <v>0</v>
      </c>
      <c r="AK47" s="18">
        <f t="shared" si="6"/>
        <v>0</v>
      </c>
      <c r="AL47" s="18">
        <f t="shared" si="7"/>
        <v>0</v>
      </c>
      <c r="AM47" s="18">
        <f t="shared" si="8"/>
        <v>1</v>
      </c>
      <c r="AN47" s="18">
        <f t="shared" si="9"/>
        <v>0</v>
      </c>
      <c r="AO47" s="18">
        <f t="shared" si="10"/>
        <v>1</v>
      </c>
      <c r="AP47" s="6" t="s">
        <v>86</v>
      </c>
      <c r="AQ47" s="6" t="s">
        <v>105</v>
      </c>
      <c r="AR47" s="18">
        <f t="shared" si="11"/>
        <v>0</v>
      </c>
      <c r="AS47" s="18">
        <f t="shared" si="41"/>
        <v>3</v>
      </c>
      <c r="AT47" s="18">
        <f t="shared" si="12"/>
        <v>3</v>
      </c>
      <c r="AU47" s="6" t="s">
        <v>85</v>
      </c>
      <c r="AV47" s="6" t="s">
        <v>120</v>
      </c>
      <c r="AW47" s="6" t="s">
        <v>86</v>
      </c>
      <c r="AX47" s="6" t="s">
        <v>105</v>
      </c>
      <c r="AY47" s="6" t="s">
        <v>86</v>
      </c>
      <c r="AZ47" s="6" t="s">
        <v>89</v>
      </c>
      <c r="BA47" s="6" t="s">
        <v>89</v>
      </c>
      <c r="BB47" s="6" t="s">
        <v>89</v>
      </c>
      <c r="BC47" s="6" t="s">
        <v>89</v>
      </c>
      <c r="BD47" s="6" t="s">
        <v>89</v>
      </c>
      <c r="BE47" s="6" t="s">
        <v>98</v>
      </c>
      <c r="BF47" s="6" t="s">
        <v>89</v>
      </c>
      <c r="BG47" s="6" t="s">
        <v>100</v>
      </c>
      <c r="BH47" s="6" t="s">
        <v>98</v>
      </c>
      <c r="BI47" s="6" t="s">
        <v>98</v>
      </c>
      <c r="BJ47" s="6" t="s">
        <v>99</v>
      </c>
      <c r="BK47" s="18">
        <f t="shared" si="13"/>
        <v>3</v>
      </c>
      <c r="BL47" s="18">
        <f t="shared" si="14"/>
        <v>3</v>
      </c>
      <c r="BM47" s="18">
        <f t="shared" si="15"/>
        <v>3</v>
      </c>
      <c r="BN47" s="18">
        <f t="shared" si="16"/>
        <v>3</v>
      </c>
      <c r="BO47" s="18">
        <f t="shared" si="17"/>
        <v>2</v>
      </c>
      <c r="BP47" s="18">
        <f t="shared" si="18"/>
        <v>3</v>
      </c>
      <c r="BQ47" s="18">
        <f t="shared" si="19"/>
        <v>0</v>
      </c>
      <c r="BR47" s="18">
        <f t="shared" si="20"/>
        <v>2</v>
      </c>
      <c r="BS47" s="18">
        <f t="shared" si="21"/>
        <v>2</v>
      </c>
      <c r="BT47" s="18">
        <f t="shared" si="22"/>
        <v>1</v>
      </c>
      <c r="BU47" s="18">
        <f t="shared" si="23"/>
        <v>22</v>
      </c>
      <c r="BV47" s="6" t="s">
        <v>109</v>
      </c>
      <c r="BW47" s="6" t="s">
        <v>109</v>
      </c>
      <c r="BX47" s="6" t="s">
        <v>87</v>
      </c>
      <c r="BY47" s="6" t="s">
        <v>76</v>
      </c>
      <c r="BZ47" s="6" t="s">
        <v>87</v>
      </c>
      <c r="CA47" s="7"/>
      <c r="CB47" s="6" t="s">
        <v>236</v>
      </c>
      <c r="CC47" s="6" t="s">
        <v>106</v>
      </c>
      <c r="CD47" s="6" t="s">
        <v>234</v>
      </c>
      <c r="CE47" s="6" t="s">
        <v>106</v>
      </c>
      <c r="CF47" s="6" t="s">
        <v>134</v>
      </c>
      <c r="CG47" s="6" t="s">
        <v>99</v>
      </c>
      <c r="CH47" s="6" t="s">
        <v>89</v>
      </c>
      <c r="CI47" s="7"/>
      <c r="CJ47" s="7"/>
      <c r="CK47" s="7"/>
      <c r="CL47" s="7"/>
      <c r="CM47" s="7"/>
      <c r="CN47" s="7"/>
      <c r="CO47" s="7"/>
      <c r="CP47" s="7"/>
      <c r="CQ47" s="7"/>
      <c r="CR47" s="6" t="s">
        <v>69</v>
      </c>
      <c r="CS47" s="6" t="s">
        <v>72</v>
      </c>
      <c r="CT47" s="6" t="s">
        <v>98</v>
      </c>
      <c r="CU47" s="6" t="s">
        <v>89</v>
      </c>
      <c r="CV47" s="6" t="s">
        <v>99</v>
      </c>
      <c r="CW47" s="6" t="s">
        <v>98</v>
      </c>
      <c r="CX47" s="6" t="s">
        <v>93</v>
      </c>
      <c r="CY47" s="18">
        <f t="shared" si="24"/>
        <v>1</v>
      </c>
      <c r="CZ47" s="18">
        <f t="shared" si="25"/>
        <v>3</v>
      </c>
      <c r="DA47" s="18">
        <f t="shared" si="26"/>
        <v>2</v>
      </c>
      <c r="DB47" s="18">
        <f t="shared" si="27"/>
        <v>3</v>
      </c>
      <c r="DC47" s="18">
        <f t="shared" si="28"/>
        <v>1</v>
      </c>
      <c r="DD47" s="18">
        <f t="shared" si="29"/>
        <v>2</v>
      </c>
      <c r="DE47" s="18">
        <f t="shared" si="30"/>
        <v>12</v>
      </c>
      <c r="DF47" s="6" t="s">
        <v>76</v>
      </c>
      <c r="DG47" s="6" t="s">
        <v>77</v>
      </c>
      <c r="DH47" s="7"/>
      <c r="DI47" s="7"/>
      <c r="DJ47" s="7"/>
      <c r="DK47" s="7"/>
      <c r="DL47" s="7"/>
      <c r="DM47" s="7"/>
      <c r="DN47" s="7"/>
      <c r="DO47" s="7"/>
      <c r="DP47" s="7"/>
      <c r="DQ47" s="7"/>
      <c r="DR47" s="6" t="s">
        <v>89</v>
      </c>
      <c r="DS47" s="6" t="s">
        <v>86</v>
      </c>
      <c r="DT47" s="6" t="s">
        <v>76</v>
      </c>
      <c r="DU47" s="6" t="s">
        <v>77</v>
      </c>
      <c r="DV47" s="6" t="s">
        <v>89</v>
      </c>
      <c r="DW47" s="6" t="s">
        <v>77</v>
      </c>
      <c r="DX47" s="6" t="s">
        <v>76</v>
      </c>
      <c r="DY47" s="6" t="s">
        <v>77</v>
      </c>
      <c r="DZ47" s="6" t="s">
        <v>71</v>
      </c>
      <c r="EA47" s="6" t="s">
        <v>75</v>
      </c>
      <c r="EB47" s="6" t="s">
        <v>74</v>
      </c>
      <c r="EC47" s="6" t="s">
        <v>114</v>
      </c>
      <c r="ED47" s="6" t="s">
        <v>69</v>
      </c>
      <c r="EE47" s="6" t="s">
        <v>69</v>
      </c>
      <c r="EF47" s="6" t="s">
        <v>72</v>
      </c>
      <c r="EG47" s="6" t="s">
        <v>69</v>
      </c>
      <c r="EH47" s="6" t="s">
        <v>72</v>
      </c>
      <c r="EI47" s="6" t="s">
        <v>69</v>
      </c>
      <c r="EJ47" s="6" t="s">
        <v>69</v>
      </c>
      <c r="EK47" s="6" t="s">
        <v>74</v>
      </c>
      <c r="EL47" s="6" t="s">
        <v>72</v>
      </c>
      <c r="EM47" s="40">
        <f t="shared" si="31"/>
        <v>1</v>
      </c>
      <c r="EN47" s="40">
        <f t="shared" si="32"/>
        <v>1</v>
      </c>
      <c r="EO47" s="40">
        <f t="shared" si="33"/>
        <v>0</v>
      </c>
      <c r="EP47" s="40">
        <f t="shared" si="34"/>
        <v>1</v>
      </c>
      <c r="EQ47" s="40">
        <f t="shared" si="35"/>
        <v>0</v>
      </c>
      <c r="ER47" s="40">
        <f t="shared" si="36"/>
        <v>1</v>
      </c>
      <c r="ES47" s="40">
        <f t="shared" si="37"/>
        <v>1</v>
      </c>
      <c r="ET47" s="40">
        <f t="shared" si="38"/>
        <v>2</v>
      </c>
      <c r="EU47" s="40">
        <f t="shared" si="39"/>
        <v>0</v>
      </c>
      <c r="EV47" s="40">
        <f t="shared" si="40"/>
        <v>7</v>
      </c>
    </row>
    <row r="48" spans="1:152" ht="12.75" customHeight="1">
      <c r="A48" s="3"/>
      <c r="B48" s="3"/>
      <c r="C48" s="3"/>
      <c r="D48" s="3"/>
      <c r="E48" s="3"/>
      <c r="F48" s="3"/>
      <c r="G48" s="3"/>
      <c r="H48" s="3"/>
      <c r="I48" s="3"/>
      <c r="J48" s="4" t="s">
        <v>71</v>
      </c>
      <c r="K48" s="4" t="s">
        <v>114</v>
      </c>
      <c r="L48" s="6" t="s">
        <v>90</v>
      </c>
      <c r="M48" s="6" t="s">
        <v>108</v>
      </c>
      <c r="N48" s="6" t="s">
        <v>93</v>
      </c>
      <c r="O48" s="6" t="s">
        <v>139</v>
      </c>
      <c r="P48" s="6" t="s">
        <v>135</v>
      </c>
      <c r="Q48" s="6" t="s">
        <v>237</v>
      </c>
      <c r="R48" s="6" t="s">
        <v>117</v>
      </c>
      <c r="S48" s="6" t="s">
        <v>80</v>
      </c>
      <c r="T48" s="6" t="s">
        <v>118</v>
      </c>
      <c r="U48" s="6" t="s">
        <v>176</v>
      </c>
      <c r="V48" s="6" t="s">
        <v>103</v>
      </c>
      <c r="W48" s="6" t="s">
        <v>77</v>
      </c>
      <c r="X48" s="19">
        <f t="shared" si="1"/>
        <v>2</v>
      </c>
      <c r="Y48" s="6" t="s">
        <v>83</v>
      </c>
      <c r="Z48" s="18">
        <f t="shared" si="2"/>
        <v>3</v>
      </c>
      <c r="AA48" s="6" t="s">
        <v>119</v>
      </c>
      <c r="AB48" s="18">
        <f t="shared" si="3"/>
        <v>0</v>
      </c>
      <c r="AC48" s="6" t="s">
        <v>72</v>
      </c>
      <c r="AD48" s="6" t="s">
        <v>72</v>
      </c>
      <c r="AE48" s="6" t="s">
        <v>72</v>
      </c>
      <c r="AF48" s="6" t="s">
        <v>69</v>
      </c>
      <c r="AG48" s="6" t="s">
        <v>74</v>
      </c>
      <c r="AH48" s="6" t="s">
        <v>72</v>
      </c>
      <c r="AI48" s="18">
        <f t="shared" si="4"/>
        <v>0</v>
      </c>
      <c r="AJ48" s="18">
        <f t="shared" si="5"/>
        <v>0</v>
      </c>
      <c r="AK48" s="18">
        <f t="shared" si="6"/>
        <v>0</v>
      </c>
      <c r="AL48" s="18">
        <f t="shared" si="7"/>
        <v>1</v>
      </c>
      <c r="AM48" s="18">
        <f t="shared" si="8"/>
        <v>2</v>
      </c>
      <c r="AN48" s="18">
        <f t="shared" si="9"/>
        <v>0</v>
      </c>
      <c r="AO48" s="18">
        <f t="shared" si="10"/>
        <v>3</v>
      </c>
      <c r="AP48" s="6" t="s">
        <v>120</v>
      </c>
      <c r="AQ48" s="6" t="s">
        <v>120</v>
      </c>
      <c r="AR48" s="18">
        <f t="shared" si="11"/>
        <v>1</v>
      </c>
      <c r="AS48" s="18">
        <f t="shared" si="41"/>
        <v>1</v>
      </c>
      <c r="AT48" s="18">
        <f t="shared" si="12"/>
        <v>2</v>
      </c>
      <c r="AU48" s="6" t="s">
        <v>86</v>
      </c>
      <c r="AV48" s="6" t="s">
        <v>86</v>
      </c>
      <c r="AW48" s="6" t="s">
        <v>86</v>
      </c>
      <c r="AX48" s="6" t="s">
        <v>105</v>
      </c>
      <c r="AY48" s="6" t="s">
        <v>85</v>
      </c>
      <c r="AZ48" s="6" t="s">
        <v>89</v>
      </c>
      <c r="BA48" s="6" t="s">
        <v>99</v>
      </c>
      <c r="BB48" s="6" t="s">
        <v>99</v>
      </c>
      <c r="BC48" s="6" t="s">
        <v>99</v>
      </c>
      <c r="BD48" s="6" t="s">
        <v>89</v>
      </c>
      <c r="BE48" s="6" t="s">
        <v>98</v>
      </c>
      <c r="BF48" s="6" t="s">
        <v>89</v>
      </c>
      <c r="BG48" s="6" t="s">
        <v>98</v>
      </c>
      <c r="BH48" s="6" t="s">
        <v>89</v>
      </c>
      <c r="BI48" s="6" t="s">
        <v>98</v>
      </c>
      <c r="BJ48" s="6" t="s">
        <v>99</v>
      </c>
      <c r="BK48" s="18">
        <f t="shared" si="13"/>
        <v>3</v>
      </c>
      <c r="BL48" s="18">
        <f t="shared" si="14"/>
        <v>1</v>
      </c>
      <c r="BM48" s="18">
        <f t="shared" si="15"/>
        <v>1</v>
      </c>
      <c r="BN48" s="18">
        <f t="shared" si="16"/>
        <v>3</v>
      </c>
      <c r="BO48" s="18">
        <f t="shared" si="17"/>
        <v>2</v>
      </c>
      <c r="BP48" s="18">
        <f t="shared" si="18"/>
        <v>3</v>
      </c>
      <c r="BQ48" s="18">
        <f t="shared" si="19"/>
        <v>2</v>
      </c>
      <c r="BR48" s="18">
        <f t="shared" si="20"/>
        <v>3</v>
      </c>
      <c r="BS48" s="18">
        <f t="shared" si="21"/>
        <v>2</v>
      </c>
      <c r="BT48" s="18">
        <f t="shared" si="22"/>
        <v>1</v>
      </c>
      <c r="BU48" s="18">
        <f t="shared" si="23"/>
        <v>21</v>
      </c>
      <c r="BV48" s="6" t="s">
        <v>128</v>
      </c>
      <c r="BW48" s="6" t="s">
        <v>109</v>
      </c>
      <c r="BX48" s="6" t="s">
        <v>92</v>
      </c>
      <c r="BY48" s="6" t="s">
        <v>121</v>
      </c>
      <c r="BZ48" s="6" t="s">
        <v>87</v>
      </c>
      <c r="CA48" s="7"/>
      <c r="CB48" s="6"/>
      <c r="CC48" s="6" t="s">
        <v>69</v>
      </c>
      <c r="CD48" s="6" t="s">
        <v>229</v>
      </c>
      <c r="CE48" s="6" t="s">
        <v>69</v>
      </c>
      <c r="CF48" s="6" t="s">
        <v>134</v>
      </c>
      <c r="CG48" s="6" t="s">
        <v>98</v>
      </c>
      <c r="CH48" s="6" t="s">
        <v>89</v>
      </c>
      <c r="CI48" s="7"/>
      <c r="CJ48" s="7"/>
      <c r="CK48" s="7"/>
      <c r="CL48" s="7"/>
      <c r="CM48" s="7"/>
      <c r="CN48" s="7"/>
      <c r="CO48" s="7"/>
      <c r="CP48" s="7"/>
      <c r="CQ48" s="7"/>
      <c r="CR48" s="6" t="s">
        <v>74</v>
      </c>
      <c r="CS48" s="6" t="s">
        <v>72</v>
      </c>
      <c r="CT48" s="6" t="s">
        <v>98</v>
      </c>
      <c r="CU48" s="6" t="s">
        <v>98</v>
      </c>
      <c r="CV48" s="6" t="s">
        <v>99</v>
      </c>
      <c r="CW48" s="6" t="s">
        <v>89</v>
      </c>
      <c r="CX48" s="6">
        <v>2</v>
      </c>
      <c r="CY48" s="18">
        <f t="shared" si="24"/>
        <v>2</v>
      </c>
      <c r="CZ48" s="18">
        <f t="shared" si="25"/>
        <v>3</v>
      </c>
      <c r="DA48" s="18">
        <f t="shared" si="26"/>
        <v>2</v>
      </c>
      <c r="DB48" s="18">
        <f t="shared" si="27"/>
        <v>2</v>
      </c>
      <c r="DC48" s="18">
        <f t="shared" si="28"/>
        <v>1</v>
      </c>
      <c r="DD48" s="18">
        <f t="shared" si="29"/>
        <v>3</v>
      </c>
      <c r="DE48" s="18">
        <f t="shared" si="30"/>
        <v>13</v>
      </c>
      <c r="DF48" s="6" t="s">
        <v>76</v>
      </c>
      <c r="DG48" s="6" t="s">
        <v>76</v>
      </c>
      <c r="DH48" s="7"/>
      <c r="DI48" s="7"/>
      <c r="DJ48" s="7"/>
      <c r="DK48" s="7"/>
      <c r="DL48" s="7"/>
      <c r="DM48" s="7"/>
      <c r="DN48" s="7"/>
      <c r="DO48" s="7"/>
      <c r="DP48" s="7"/>
      <c r="DQ48" s="7"/>
      <c r="DR48" s="6" t="s">
        <v>89</v>
      </c>
      <c r="DS48" s="6" t="s">
        <v>85</v>
      </c>
      <c r="DT48" s="6" t="s">
        <v>77</v>
      </c>
      <c r="DU48" s="6" t="s">
        <v>76</v>
      </c>
      <c r="DV48" s="6" t="s">
        <v>99</v>
      </c>
      <c r="DW48" s="6" t="s">
        <v>76</v>
      </c>
      <c r="DX48" s="6" t="s">
        <v>77</v>
      </c>
      <c r="DY48" s="6" t="s">
        <v>77</v>
      </c>
      <c r="DZ48" s="6" t="s">
        <v>72</v>
      </c>
      <c r="EA48" s="6" t="s">
        <v>75</v>
      </c>
      <c r="EB48" s="6" t="s">
        <v>71</v>
      </c>
      <c r="EC48" s="6" t="s">
        <v>114</v>
      </c>
      <c r="ED48" s="6" t="s">
        <v>69</v>
      </c>
      <c r="EE48" s="6" t="s">
        <v>72</v>
      </c>
      <c r="EF48" s="6" t="s">
        <v>69</v>
      </c>
      <c r="EG48" s="6" t="s">
        <v>69</v>
      </c>
      <c r="EH48" s="6" t="s">
        <v>72</v>
      </c>
      <c r="EI48" s="6" t="s">
        <v>72</v>
      </c>
      <c r="EJ48" s="6" t="s">
        <v>72</v>
      </c>
      <c r="EK48" s="6" t="s">
        <v>74</v>
      </c>
      <c r="EL48" s="6" t="s">
        <v>69</v>
      </c>
      <c r="EM48" s="40">
        <f t="shared" si="31"/>
        <v>1</v>
      </c>
      <c r="EN48" s="40">
        <f t="shared" si="32"/>
        <v>0</v>
      </c>
      <c r="EO48" s="40">
        <f t="shared" si="33"/>
        <v>1</v>
      </c>
      <c r="EP48" s="40">
        <f t="shared" si="34"/>
        <v>1</v>
      </c>
      <c r="EQ48" s="40">
        <f t="shared" si="35"/>
        <v>0</v>
      </c>
      <c r="ER48" s="40">
        <f t="shared" si="36"/>
        <v>0</v>
      </c>
      <c r="ES48" s="40">
        <f t="shared" si="37"/>
        <v>0</v>
      </c>
      <c r="ET48" s="40">
        <f t="shared" si="38"/>
        <v>2</v>
      </c>
      <c r="EU48" s="40">
        <f t="shared" si="39"/>
        <v>1</v>
      </c>
      <c r="EV48" s="40">
        <f t="shared" si="40"/>
        <v>6</v>
      </c>
    </row>
    <row r="49" spans="1:152" ht="12.75" customHeight="1">
      <c r="A49" s="3"/>
      <c r="B49" s="3"/>
      <c r="C49" s="3"/>
      <c r="D49" s="3"/>
      <c r="E49" s="3"/>
      <c r="F49" s="3"/>
      <c r="G49" s="3"/>
      <c r="H49" s="3"/>
      <c r="I49" s="3"/>
      <c r="J49" s="4" t="s">
        <v>72</v>
      </c>
      <c r="K49" s="4"/>
      <c r="L49" s="6" t="s">
        <v>107</v>
      </c>
      <c r="M49" s="6" t="s">
        <v>130</v>
      </c>
      <c r="N49" s="6">
        <v>1</v>
      </c>
      <c r="O49" s="6" t="s">
        <v>123</v>
      </c>
      <c r="P49" s="6" t="s">
        <v>139</v>
      </c>
      <c r="Q49" s="6" t="s">
        <v>238</v>
      </c>
      <c r="R49" s="6" t="s">
        <v>79</v>
      </c>
      <c r="S49" s="6" t="s">
        <v>182</v>
      </c>
      <c r="T49" s="6" t="s">
        <v>121</v>
      </c>
      <c r="U49" s="6" t="s">
        <v>121</v>
      </c>
      <c r="V49" s="6" t="s">
        <v>133</v>
      </c>
      <c r="W49" s="6" t="s">
        <v>76</v>
      </c>
      <c r="X49" s="19">
        <f t="shared" si="1"/>
        <v>1</v>
      </c>
      <c r="Y49" s="6" t="s">
        <v>143</v>
      </c>
      <c r="Z49" s="18">
        <f t="shared" si="2"/>
        <v>0</v>
      </c>
      <c r="AA49" s="6" t="s">
        <v>119</v>
      </c>
      <c r="AB49" s="18">
        <f t="shared" si="3"/>
        <v>0</v>
      </c>
      <c r="AC49" s="6" t="s">
        <v>69</v>
      </c>
      <c r="AD49" s="6" t="s">
        <v>69</v>
      </c>
      <c r="AE49" s="6" t="s">
        <v>72</v>
      </c>
      <c r="AF49" s="6" t="s">
        <v>72</v>
      </c>
      <c r="AG49" s="6" t="s">
        <v>69</v>
      </c>
      <c r="AH49" s="6" t="s">
        <v>69</v>
      </c>
      <c r="AI49" s="18">
        <f t="shared" si="4"/>
        <v>1</v>
      </c>
      <c r="AJ49" s="18">
        <f t="shared" si="5"/>
        <v>1</v>
      </c>
      <c r="AK49" s="18">
        <f t="shared" si="6"/>
        <v>0</v>
      </c>
      <c r="AL49" s="18">
        <f t="shared" si="7"/>
        <v>0</v>
      </c>
      <c r="AM49" s="18">
        <f t="shared" si="8"/>
        <v>1</v>
      </c>
      <c r="AN49" s="18">
        <f t="shared" si="9"/>
        <v>1</v>
      </c>
      <c r="AO49" s="18">
        <f t="shared" si="10"/>
        <v>4</v>
      </c>
      <c r="AP49" s="6" t="s">
        <v>120</v>
      </c>
      <c r="AQ49" s="6" t="s">
        <v>105</v>
      </c>
      <c r="AR49" s="18">
        <f t="shared" si="11"/>
        <v>1</v>
      </c>
      <c r="AS49" s="18">
        <f t="shared" si="41"/>
        <v>3</v>
      </c>
      <c r="AT49" s="18">
        <f t="shared" si="12"/>
        <v>4</v>
      </c>
      <c r="AU49" s="6" t="s">
        <v>86</v>
      </c>
      <c r="AV49" s="6" t="s">
        <v>85</v>
      </c>
      <c r="AW49" s="6" t="s">
        <v>105</v>
      </c>
      <c r="AX49" s="6" t="s">
        <v>105</v>
      </c>
      <c r="AY49" s="6" t="s">
        <v>86</v>
      </c>
      <c r="AZ49" s="6" t="s">
        <v>89</v>
      </c>
      <c r="BA49" s="6" t="s">
        <v>100</v>
      </c>
      <c r="BB49" s="6" t="s">
        <v>98</v>
      </c>
      <c r="BC49" s="6" t="s">
        <v>98</v>
      </c>
      <c r="BD49" s="6" t="s">
        <v>89</v>
      </c>
      <c r="BE49" s="6" t="s">
        <v>89</v>
      </c>
      <c r="BF49" s="6" t="s">
        <v>89</v>
      </c>
      <c r="BG49" s="6" t="s">
        <v>89</v>
      </c>
      <c r="BH49" s="6" t="s">
        <v>89</v>
      </c>
      <c r="BI49" s="6" t="s">
        <v>89</v>
      </c>
      <c r="BJ49" s="6" t="s">
        <v>98</v>
      </c>
      <c r="BK49" s="18">
        <f t="shared" si="13"/>
        <v>3</v>
      </c>
      <c r="BL49" s="18">
        <f t="shared" si="14"/>
        <v>0</v>
      </c>
      <c r="BM49" s="18">
        <f t="shared" si="15"/>
        <v>2</v>
      </c>
      <c r="BN49" s="18">
        <f t="shared" si="16"/>
        <v>3</v>
      </c>
      <c r="BO49" s="18">
        <f t="shared" si="17"/>
        <v>3</v>
      </c>
      <c r="BP49" s="18">
        <f t="shared" si="18"/>
        <v>3</v>
      </c>
      <c r="BQ49" s="18">
        <f t="shared" si="19"/>
        <v>3</v>
      </c>
      <c r="BR49" s="18">
        <f t="shared" si="20"/>
        <v>3</v>
      </c>
      <c r="BS49" s="18">
        <f t="shared" si="21"/>
        <v>3</v>
      </c>
      <c r="BT49" s="18">
        <f t="shared" si="22"/>
        <v>2</v>
      </c>
      <c r="BU49" s="18">
        <f t="shared" si="23"/>
        <v>25</v>
      </c>
      <c r="BV49" s="6" t="s">
        <v>109</v>
      </c>
      <c r="BW49" s="6" t="s">
        <v>109</v>
      </c>
      <c r="BX49" s="6" t="s">
        <v>87</v>
      </c>
      <c r="BY49" s="6" t="s">
        <v>129</v>
      </c>
      <c r="BZ49" s="6" t="s">
        <v>92</v>
      </c>
      <c r="CA49" s="7"/>
      <c r="CB49" s="6"/>
      <c r="CC49" s="6" t="s">
        <v>69</v>
      </c>
      <c r="CD49" s="6" t="s">
        <v>121</v>
      </c>
      <c r="CE49" s="6" t="s">
        <v>69</v>
      </c>
      <c r="CF49" s="6" t="s">
        <v>134</v>
      </c>
      <c r="CG49" s="6" t="s">
        <v>89</v>
      </c>
      <c r="CH49" s="6" t="s">
        <v>89</v>
      </c>
      <c r="CI49" s="7"/>
      <c r="CJ49" s="7"/>
      <c r="CK49" s="7"/>
      <c r="CL49" s="7"/>
      <c r="CM49" s="7"/>
      <c r="CN49" s="7"/>
      <c r="CO49" s="7"/>
      <c r="CP49" s="7"/>
      <c r="CQ49" s="7"/>
      <c r="CR49" s="6" t="s">
        <v>69</v>
      </c>
      <c r="CS49" s="6" t="s">
        <v>69</v>
      </c>
      <c r="CT49" s="6" t="s">
        <v>89</v>
      </c>
      <c r="CU49" s="6" t="s">
        <v>89</v>
      </c>
      <c r="CV49" s="6" t="s">
        <v>100</v>
      </c>
      <c r="CW49" s="6" t="s">
        <v>98</v>
      </c>
      <c r="CX49" s="6" t="s">
        <v>93</v>
      </c>
      <c r="CY49" s="18">
        <f t="shared" si="24"/>
        <v>3</v>
      </c>
      <c r="CZ49" s="18">
        <f t="shared" si="25"/>
        <v>3</v>
      </c>
      <c r="DA49" s="18">
        <f t="shared" si="26"/>
        <v>3</v>
      </c>
      <c r="DB49" s="18">
        <f t="shared" si="27"/>
        <v>3</v>
      </c>
      <c r="DC49" s="18">
        <f t="shared" si="28"/>
        <v>0</v>
      </c>
      <c r="DD49" s="18">
        <f t="shared" si="29"/>
        <v>2</v>
      </c>
      <c r="DE49" s="18">
        <f t="shared" si="30"/>
        <v>14</v>
      </c>
      <c r="DF49" s="6" t="s">
        <v>76</v>
      </c>
      <c r="DG49" s="6" t="s">
        <v>76</v>
      </c>
      <c r="DH49" s="7"/>
      <c r="DI49" s="7"/>
      <c r="DJ49" s="7"/>
      <c r="DK49" s="7"/>
      <c r="DL49" s="7"/>
      <c r="DM49" s="7"/>
      <c r="DN49" s="7"/>
      <c r="DO49" s="7"/>
      <c r="DP49" s="7"/>
      <c r="DQ49" s="7"/>
      <c r="DR49" s="6" t="s">
        <v>89</v>
      </c>
      <c r="DS49" s="6" t="s">
        <v>86</v>
      </c>
      <c r="DT49" s="6" t="s">
        <v>76</v>
      </c>
      <c r="DU49" s="6" t="s">
        <v>76</v>
      </c>
      <c r="DV49" s="6" t="s">
        <v>100</v>
      </c>
      <c r="DW49" s="6" t="s">
        <v>76</v>
      </c>
      <c r="DX49" s="6" t="s">
        <v>77</v>
      </c>
      <c r="DY49" s="6" t="s">
        <v>76</v>
      </c>
      <c r="DZ49" s="6" t="s">
        <v>71</v>
      </c>
      <c r="EA49" s="6" t="s">
        <v>160</v>
      </c>
      <c r="EB49" s="6" t="s">
        <v>72</v>
      </c>
      <c r="EC49" s="6"/>
      <c r="ED49" s="6" t="s">
        <v>72</v>
      </c>
      <c r="EE49" s="6" t="s">
        <v>71</v>
      </c>
      <c r="EF49" s="6" t="s">
        <v>72</v>
      </c>
      <c r="EG49" s="6" t="s">
        <v>74</v>
      </c>
      <c r="EH49" s="6" t="s">
        <v>72</v>
      </c>
      <c r="EI49" s="6" t="s">
        <v>74</v>
      </c>
      <c r="EJ49" s="6" t="s">
        <v>74</v>
      </c>
      <c r="EK49" s="6" t="s">
        <v>72</v>
      </c>
      <c r="EL49" s="6" t="s">
        <v>74</v>
      </c>
      <c r="EM49" s="40">
        <f t="shared" si="31"/>
        <v>0</v>
      </c>
      <c r="EN49" s="40">
        <f t="shared" si="32"/>
        <v>3</v>
      </c>
      <c r="EO49" s="40">
        <f t="shared" si="33"/>
        <v>0</v>
      </c>
      <c r="EP49" s="40">
        <f t="shared" si="34"/>
        <v>2</v>
      </c>
      <c r="EQ49" s="40">
        <f t="shared" si="35"/>
        <v>0</v>
      </c>
      <c r="ER49" s="40">
        <f t="shared" si="36"/>
        <v>2</v>
      </c>
      <c r="ES49" s="40">
        <f t="shared" si="37"/>
        <v>2</v>
      </c>
      <c r="ET49" s="40">
        <f t="shared" si="38"/>
        <v>0</v>
      </c>
      <c r="EU49" s="40">
        <f t="shared" si="39"/>
        <v>2</v>
      </c>
      <c r="EV49" s="40">
        <f t="shared" si="40"/>
        <v>11</v>
      </c>
    </row>
    <row r="50" spans="1:152" ht="12.75" customHeight="1">
      <c r="A50" s="3"/>
      <c r="B50" s="3"/>
      <c r="C50" s="3"/>
      <c r="D50" s="3"/>
      <c r="E50" s="3"/>
      <c r="F50" s="3"/>
      <c r="G50" s="3"/>
      <c r="H50" s="3"/>
      <c r="I50" s="3"/>
      <c r="J50" s="4" t="s">
        <v>71</v>
      </c>
      <c r="K50" s="4" t="s">
        <v>114</v>
      </c>
      <c r="L50" s="6" t="s">
        <v>107</v>
      </c>
      <c r="M50" s="6" t="s">
        <v>108</v>
      </c>
      <c r="N50" s="6" t="s">
        <v>93</v>
      </c>
      <c r="O50" s="6" t="s">
        <v>135</v>
      </c>
      <c r="P50" s="6" t="s">
        <v>139</v>
      </c>
      <c r="Q50" s="6" t="s">
        <v>239</v>
      </c>
      <c r="R50" s="6" t="s">
        <v>240</v>
      </c>
      <c r="S50" s="6" t="s">
        <v>182</v>
      </c>
      <c r="T50" s="6" t="s">
        <v>121</v>
      </c>
      <c r="U50" s="6"/>
      <c r="V50" s="6" t="s">
        <v>133</v>
      </c>
      <c r="W50" s="6" t="s">
        <v>77</v>
      </c>
      <c r="X50" s="19">
        <f t="shared" si="1"/>
        <v>1</v>
      </c>
      <c r="Y50" s="6" t="s">
        <v>162</v>
      </c>
      <c r="Z50" s="18">
        <f t="shared" si="2"/>
        <v>1</v>
      </c>
      <c r="AA50" s="6" t="s">
        <v>119</v>
      </c>
      <c r="AB50" s="18">
        <f t="shared" si="3"/>
        <v>0</v>
      </c>
      <c r="AC50" s="6" t="s">
        <v>72</v>
      </c>
      <c r="AD50" s="6" t="s">
        <v>72</v>
      </c>
      <c r="AE50" s="6" t="s">
        <v>72</v>
      </c>
      <c r="AF50" s="6" t="s">
        <v>72</v>
      </c>
      <c r="AG50" s="6" t="s">
        <v>72</v>
      </c>
      <c r="AH50" s="6" t="s">
        <v>72</v>
      </c>
      <c r="AI50" s="18">
        <f t="shared" si="4"/>
        <v>0</v>
      </c>
      <c r="AJ50" s="18">
        <f t="shared" si="5"/>
        <v>0</v>
      </c>
      <c r="AK50" s="18">
        <f t="shared" si="6"/>
        <v>0</v>
      </c>
      <c r="AL50" s="18">
        <f t="shared" si="7"/>
        <v>0</v>
      </c>
      <c r="AM50" s="18">
        <f t="shared" si="8"/>
        <v>0</v>
      </c>
      <c r="AN50" s="18">
        <f t="shared" si="9"/>
        <v>0</v>
      </c>
      <c r="AO50" s="18">
        <f t="shared" si="10"/>
        <v>0</v>
      </c>
      <c r="AP50" s="6" t="s">
        <v>120</v>
      </c>
      <c r="AQ50" s="6" t="s">
        <v>85</v>
      </c>
      <c r="AR50" s="18">
        <f t="shared" si="11"/>
        <v>1</v>
      </c>
      <c r="AS50" s="18">
        <f t="shared" si="41"/>
        <v>2</v>
      </c>
      <c r="AT50" s="18">
        <f t="shared" si="12"/>
        <v>3</v>
      </c>
      <c r="AU50" s="6" t="s">
        <v>105</v>
      </c>
      <c r="AV50" s="6" t="s">
        <v>86</v>
      </c>
      <c r="AW50" s="6" t="s">
        <v>86</v>
      </c>
      <c r="AX50" s="6" t="s">
        <v>105</v>
      </c>
      <c r="AY50" s="6" t="s">
        <v>105</v>
      </c>
      <c r="AZ50" s="6" t="s">
        <v>89</v>
      </c>
      <c r="BA50" s="6" t="s">
        <v>89</v>
      </c>
      <c r="BB50" s="6" t="s">
        <v>89</v>
      </c>
      <c r="BC50" s="6" t="s">
        <v>89</v>
      </c>
      <c r="BD50" s="6" t="s">
        <v>98</v>
      </c>
      <c r="BE50" s="6" t="s">
        <v>98</v>
      </c>
      <c r="BF50" s="6" t="s">
        <v>98</v>
      </c>
      <c r="BG50" s="6" t="s">
        <v>89</v>
      </c>
      <c r="BH50" s="6" t="s">
        <v>89</v>
      </c>
      <c r="BI50" s="6" t="s">
        <v>98</v>
      </c>
      <c r="BJ50" s="6" t="s">
        <v>99</v>
      </c>
      <c r="BK50" s="18">
        <f t="shared" si="13"/>
        <v>3</v>
      </c>
      <c r="BL50" s="18">
        <f t="shared" si="14"/>
        <v>3</v>
      </c>
      <c r="BM50" s="18">
        <f t="shared" si="15"/>
        <v>3</v>
      </c>
      <c r="BN50" s="18">
        <f t="shared" si="16"/>
        <v>2</v>
      </c>
      <c r="BO50" s="18">
        <f t="shared" si="17"/>
        <v>2</v>
      </c>
      <c r="BP50" s="18">
        <f t="shared" si="18"/>
        <v>2</v>
      </c>
      <c r="BQ50" s="18">
        <f t="shared" si="19"/>
        <v>3</v>
      </c>
      <c r="BR50" s="18">
        <f t="shared" si="20"/>
        <v>3</v>
      </c>
      <c r="BS50" s="18">
        <f t="shared" si="21"/>
        <v>2</v>
      </c>
      <c r="BT50" s="18">
        <f t="shared" si="22"/>
        <v>1</v>
      </c>
      <c r="BU50" s="18">
        <f t="shared" si="23"/>
        <v>24</v>
      </c>
      <c r="BV50" s="6" t="s">
        <v>109</v>
      </c>
      <c r="BW50" s="6" t="s">
        <v>109</v>
      </c>
      <c r="BX50" s="6" t="s">
        <v>92</v>
      </c>
      <c r="BY50" s="6" t="s">
        <v>121</v>
      </c>
      <c r="BZ50" s="6" t="s">
        <v>92</v>
      </c>
      <c r="CA50" s="7"/>
      <c r="CB50" s="6"/>
      <c r="CC50" s="6" t="s">
        <v>106</v>
      </c>
      <c r="CD50" s="6" t="s">
        <v>224</v>
      </c>
      <c r="CE50" s="6" t="s">
        <v>106</v>
      </c>
      <c r="CF50" s="6" t="s">
        <v>134</v>
      </c>
      <c r="CG50" s="6" t="s">
        <v>98</v>
      </c>
      <c r="CH50" s="6" t="s">
        <v>89</v>
      </c>
      <c r="CI50" s="7"/>
      <c r="CJ50" s="7"/>
      <c r="CK50" s="7"/>
      <c r="CL50" s="7"/>
      <c r="CM50" s="7"/>
      <c r="CN50" s="7"/>
      <c r="CO50" s="7"/>
      <c r="CP50" s="7"/>
      <c r="CQ50" s="7"/>
      <c r="CR50" s="6" t="s">
        <v>72</v>
      </c>
      <c r="CS50" s="6" t="s">
        <v>72</v>
      </c>
      <c r="CT50" s="6" t="s">
        <v>100</v>
      </c>
      <c r="CU50" s="6" t="s">
        <v>98</v>
      </c>
      <c r="CV50" s="6" t="s">
        <v>99</v>
      </c>
      <c r="CW50" s="6" t="s">
        <v>98</v>
      </c>
      <c r="CX50" s="6">
        <v>3</v>
      </c>
      <c r="CY50" s="18">
        <f t="shared" si="24"/>
        <v>2</v>
      </c>
      <c r="CZ50" s="18">
        <f t="shared" si="25"/>
        <v>3</v>
      </c>
      <c r="DA50" s="18">
        <f t="shared" si="26"/>
        <v>0</v>
      </c>
      <c r="DB50" s="18">
        <f t="shared" si="27"/>
        <v>2</v>
      </c>
      <c r="DC50" s="18">
        <f t="shared" si="28"/>
        <v>1</v>
      </c>
      <c r="DD50" s="18">
        <f t="shared" si="29"/>
        <v>2</v>
      </c>
      <c r="DE50" s="18">
        <f t="shared" si="30"/>
        <v>10</v>
      </c>
      <c r="DF50" s="6" t="s">
        <v>77</v>
      </c>
      <c r="DG50" s="6" t="s">
        <v>77</v>
      </c>
      <c r="DH50" s="7"/>
      <c r="DI50" s="7"/>
      <c r="DJ50" s="7"/>
      <c r="DK50" s="7"/>
      <c r="DL50" s="7"/>
      <c r="DM50" s="7"/>
      <c r="DN50" s="7"/>
      <c r="DO50" s="7"/>
      <c r="DP50" s="7"/>
      <c r="DQ50" s="7"/>
      <c r="DR50" s="6" t="s">
        <v>89</v>
      </c>
      <c r="DS50" s="6" t="s">
        <v>105</v>
      </c>
      <c r="DT50" s="6" t="s">
        <v>77</v>
      </c>
      <c r="DU50" s="6" t="s">
        <v>76</v>
      </c>
      <c r="DV50" s="6" t="s">
        <v>89</v>
      </c>
      <c r="DW50" s="6" t="s">
        <v>76</v>
      </c>
      <c r="DX50" s="6" t="s">
        <v>77</v>
      </c>
      <c r="DY50" s="6" t="s">
        <v>76</v>
      </c>
      <c r="DZ50" s="6" t="s">
        <v>74</v>
      </c>
      <c r="EA50" s="6" t="s">
        <v>115</v>
      </c>
      <c r="EB50" s="6" t="s">
        <v>71</v>
      </c>
      <c r="EC50" s="6" t="s">
        <v>114</v>
      </c>
      <c r="ED50" s="6" t="s">
        <v>72</v>
      </c>
      <c r="EE50" s="6" t="s">
        <v>72</v>
      </c>
      <c r="EF50" s="6" t="s">
        <v>72</v>
      </c>
      <c r="EG50" s="6" t="s">
        <v>72</v>
      </c>
      <c r="EH50" s="6" t="s">
        <v>72</v>
      </c>
      <c r="EI50" s="6" t="s">
        <v>69</v>
      </c>
      <c r="EJ50" s="6" t="s">
        <v>72</v>
      </c>
      <c r="EK50" s="6" t="s">
        <v>72</v>
      </c>
      <c r="EL50" s="6" t="s">
        <v>72</v>
      </c>
      <c r="EM50" s="40">
        <f t="shared" si="31"/>
        <v>0</v>
      </c>
      <c r="EN50" s="40">
        <f t="shared" si="32"/>
        <v>0</v>
      </c>
      <c r="EO50" s="40">
        <f t="shared" si="33"/>
        <v>0</v>
      </c>
      <c r="EP50" s="40">
        <f t="shared" si="34"/>
        <v>0</v>
      </c>
      <c r="EQ50" s="40">
        <f t="shared" si="35"/>
        <v>0</v>
      </c>
      <c r="ER50" s="40">
        <f t="shared" si="36"/>
        <v>1</v>
      </c>
      <c r="ES50" s="40">
        <f t="shared" si="37"/>
        <v>0</v>
      </c>
      <c r="ET50" s="40">
        <f t="shared" si="38"/>
        <v>0</v>
      </c>
      <c r="EU50" s="40">
        <f t="shared" si="39"/>
        <v>0</v>
      </c>
      <c r="EV50" s="40">
        <f t="shared" si="40"/>
        <v>1</v>
      </c>
    </row>
    <row r="51" spans="1:152" ht="12.75" customHeight="1">
      <c r="A51" s="3"/>
      <c r="B51" s="3"/>
      <c r="C51" s="3"/>
      <c r="D51" s="3"/>
      <c r="E51" s="3"/>
      <c r="F51" s="3"/>
      <c r="G51" s="3"/>
      <c r="H51" s="3"/>
      <c r="I51" s="3"/>
      <c r="J51" s="4" t="s">
        <v>74</v>
      </c>
      <c r="K51" s="4"/>
      <c r="L51" s="6" t="s">
        <v>107</v>
      </c>
      <c r="M51" s="6" t="s">
        <v>108</v>
      </c>
      <c r="N51" s="6">
        <v>2</v>
      </c>
      <c r="O51" s="6" t="s">
        <v>94</v>
      </c>
      <c r="P51" s="6" t="s">
        <v>135</v>
      </c>
      <c r="Q51" s="6" t="s">
        <v>241</v>
      </c>
      <c r="R51" s="6" t="s">
        <v>149</v>
      </c>
      <c r="S51" s="6" t="s">
        <v>80</v>
      </c>
      <c r="T51" s="6" t="s">
        <v>118</v>
      </c>
      <c r="U51" s="6" t="s">
        <v>146</v>
      </c>
      <c r="V51" s="6" t="s">
        <v>103</v>
      </c>
      <c r="W51" s="6" t="s">
        <v>77</v>
      </c>
      <c r="X51" s="19">
        <f t="shared" si="1"/>
        <v>2</v>
      </c>
      <c r="Y51" s="6" t="s">
        <v>104</v>
      </c>
      <c r="Z51" s="18">
        <f t="shared" si="2"/>
        <v>2</v>
      </c>
      <c r="AA51" s="6" t="s">
        <v>84</v>
      </c>
      <c r="AB51" s="18">
        <f t="shared" si="3"/>
        <v>3</v>
      </c>
      <c r="AC51" s="6" t="s">
        <v>72</v>
      </c>
      <c r="AD51" s="6" t="s">
        <v>69</v>
      </c>
      <c r="AE51" s="6" t="s">
        <v>72</v>
      </c>
      <c r="AF51" s="6" t="s">
        <v>72</v>
      </c>
      <c r="AG51" s="6" t="s">
        <v>72</v>
      </c>
      <c r="AH51" s="6" t="s">
        <v>72</v>
      </c>
      <c r="AI51" s="18">
        <f t="shared" si="4"/>
        <v>0</v>
      </c>
      <c r="AJ51" s="18">
        <f t="shared" si="5"/>
        <v>1</v>
      </c>
      <c r="AK51" s="18">
        <f t="shared" si="6"/>
        <v>0</v>
      </c>
      <c r="AL51" s="18">
        <f t="shared" si="7"/>
        <v>0</v>
      </c>
      <c r="AM51" s="18">
        <f t="shared" si="8"/>
        <v>0</v>
      </c>
      <c r="AN51" s="18">
        <f t="shared" si="9"/>
        <v>0</v>
      </c>
      <c r="AO51" s="18">
        <f t="shared" si="10"/>
        <v>1</v>
      </c>
      <c r="AP51" s="6" t="s">
        <v>120</v>
      </c>
      <c r="AQ51" s="6" t="s">
        <v>85</v>
      </c>
      <c r="AR51" s="18">
        <f t="shared" si="11"/>
        <v>1</v>
      </c>
      <c r="AS51" s="18">
        <f t="shared" si="41"/>
        <v>2</v>
      </c>
      <c r="AT51" s="18">
        <f t="shared" si="12"/>
        <v>3</v>
      </c>
      <c r="AU51" s="6" t="s">
        <v>86</v>
      </c>
      <c r="AV51" s="6" t="s">
        <v>86</v>
      </c>
      <c r="AW51" s="6" t="s">
        <v>86</v>
      </c>
      <c r="AX51" s="6" t="s">
        <v>85</v>
      </c>
      <c r="AY51" s="6" t="s">
        <v>86</v>
      </c>
      <c r="AZ51" s="6" t="s">
        <v>89</v>
      </c>
      <c r="BA51" s="6" t="s">
        <v>89</v>
      </c>
      <c r="BB51" s="6" t="s">
        <v>89</v>
      </c>
      <c r="BC51" s="6" t="s">
        <v>89</v>
      </c>
      <c r="BD51" s="6" t="s">
        <v>89</v>
      </c>
      <c r="BE51" s="6" t="s">
        <v>99</v>
      </c>
      <c r="BF51" s="6" t="s">
        <v>98</v>
      </c>
      <c r="BG51" s="6" t="s">
        <v>100</v>
      </c>
      <c r="BH51" s="6" t="s">
        <v>98</v>
      </c>
      <c r="BI51" s="6" t="s">
        <v>99</v>
      </c>
      <c r="BJ51" s="6" t="s">
        <v>99</v>
      </c>
      <c r="BK51" s="18">
        <f t="shared" si="13"/>
        <v>3</v>
      </c>
      <c r="BL51" s="18">
        <f t="shared" si="14"/>
        <v>3</v>
      </c>
      <c r="BM51" s="18">
        <f t="shared" si="15"/>
        <v>3</v>
      </c>
      <c r="BN51" s="18">
        <f t="shared" si="16"/>
        <v>3</v>
      </c>
      <c r="BO51" s="18">
        <f t="shared" si="17"/>
        <v>1</v>
      </c>
      <c r="BP51" s="18">
        <f t="shared" si="18"/>
        <v>2</v>
      </c>
      <c r="BQ51" s="18">
        <f t="shared" si="19"/>
        <v>0</v>
      </c>
      <c r="BR51" s="18">
        <f t="shared" si="20"/>
        <v>2</v>
      </c>
      <c r="BS51" s="18">
        <f t="shared" si="21"/>
        <v>1</v>
      </c>
      <c r="BT51" s="18">
        <f t="shared" si="22"/>
        <v>1</v>
      </c>
      <c r="BU51" s="18">
        <f t="shared" si="23"/>
        <v>19</v>
      </c>
      <c r="BV51" s="6" t="s">
        <v>92</v>
      </c>
      <c r="BW51" s="6" t="s">
        <v>87</v>
      </c>
      <c r="BX51" s="6" t="s">
        <v>92</v>
      </c>
      <c r="BY51" s="6" t="s">
        <v>76</v>
      </c>
      <c r="BZ51" s="6" t="s">
        <v>87</v>
      </c>
      <c r="CA51" s="7"/>
      <c r="CB51" s="6" t="s">
        <v>243</v>
      </c>
      <c r="CC51" s="6" t="s">
        <v>74</v>
      </c>
      <c r="CD51" s="6" t="s">
        <v>242</v>
      </c>
      <c r="CE51" s="6" t="s">
        <v>74</v>
      </c>
      <c r="CF51" s="6" t="s">
        <v>88</v>
      </c>
      <c r="CG51" s="6" t="s">
        <v>99</v>
      </c>
      <c r="CH51" s="6" t="s">
        <v>98</v>
      </c>
      <c r="CI51" s="7"/>
      <c r="CJ51" s="7"/>
      <c r="CK51" s="7"/>
      <c r="CL51" s="7"/>
      <c r="CM51" s="7"/>
      <c r="CN51" s="7"/>
      <c r="CO51" s="7"/>
      <c r="CP51" s="7"/>
      <c r="CQ51" s="7"/>
      <c r="CR51" s="6" t="s">
        <v>72</v>
      </c>
      <c r="CS51" s="6" t="s">
        <v>72</v>
      </c>
      <c r="CT51" s="6" t="s">
        <v>99</v>
      </c>
      <c r="CU51" s="6" t="s">
        <v>98</v>
      </c>
      <c r="CV51" s="6" t="s">
        <v>99</v>
      </c>
      <c r="CW51" s="6" t="s">
        <v>98</v>
      </c>
      <c r="CX51" s="6">
        <v>1</v>
      </c>
      <c r="CY51" s="18">
        <f t="shared" si="24"/>
        <v>1</v>
      </c>
      <c r="CZ51" s="18">
        <f t="shared" si="25"/>
        <v>2</v>
      </c>
      <c r="DA51" s="18">
        <f t="shared" si="26"/>
        <v>1</v>
      </c>
      <c r="DB51" s="18">
        <f t="shared" si="27"/>
        <v>2</v>
      </c>
      <c r="DC51" s="18">
        <f t="shared" si="28"/>
        <v>1</v>
      </c>
      <c r="DD51" s="18">
        <f t="shared" si="29"/>
        <v>2</v>
      </c>
      <c r="DE51" s="18">
        <f t="shared" si="30"/>
        <v>9</v>
      </c>
      <c r="DF51" s="6" t="s">
        <v>76</v>
      </c>
      <c r="DG51" s="6" t="s">
        <v>77</v>
      </c>
      <c r="DH51" s="7"/>
      <c r="DI51" s="7"/>
      <c r="DJ51" s="7"/>
      <c r="DK51" s="7"/>
      <c r="DL51" s="7"/>
      <c r="DM51" s="7"/>
      <c r="DN51" s="7"/>
      <c r="DO51" s="7"/>
      <c r="DP51" s="7"/>
      <c r="DQ51" s="7"/>
      <c r="DR51" s="6" t="s">
        <v>89</v>
      </c>
      <c r="DS51" s="6" t="s">
        <v>86</v>
      </c>
      <c r="DT51" s="6" t="s">
        <v>76</v>
      </c>
      <c r="DU51" s="6" t="s">
        <v>77</v>
      </c>
      <c r="DV51" s="6" t="s">
        <v>89</v>
      </c>
      <c r="DW51" s="6" t="s">
        <v>76</v>
      </c>
      <c r="DX51" s="6" t="s">
        <v>77</v>
      </c>
      <c r="DY51" s="6" t="s">
        <v>76</v>
      </c>
      <c r="DZ51" s="6" t="s">
        <v>74</v>
      </c>
      <c r="EA51" s="6" t="s">
        <v>115</v>
      </c>
      <c r="EB51" s="6" t="s">
        <v>74</v>
      </c>
      <c r="EC51" s="6"/>
      <c r="ED51" s="6" t="s">
        <v>72</v>
      </c>
      <c r="EE51" s="6" t="s">
        <v>69</v>
      </c>
      <c r="EF51" s="6" t="s">
        <v>69</v>
      </c>
      <c r="EG51" s="6" t="s">
        <v>74</v>
      </c>
      <c r="EH51" s="6" t="s">
        <v>72</v>
      </c>
      <c r="EI51" s="6" t="s">
        <v>69</v>
      </c>
      <c r="EJ51" s="6" t="s">
        <v>72</v>
      </c>
      <c r="EK51" s="6" t="s">
        <v>69</v>
      </c>
      <c r="EL51" s="6" t="s">
        <v>69</v>
      </c>
      <c r="EM51" s="40">
        <f t="shared" si="31"/>
        <v>0</v>
      </c>
      <c r="EN51" s="40">
        <f t="shared" si="32"/>
        <v>1</v>
      </c>
      <c r="EO51" s="40">
        <f t="shared" si="33"/>
        <v>1</v>
      </c>
      <c r="EP51" s="40">
        <f t="shared" si="34"/>
        <v>2</v>
      </c>
      <c r="EQ51" s="40">
        <f t="shared" si="35"/>
        <v>0</v>
      </c>
      <c r="ER51" s="40">
        <f t="shared" si="36"/>
        <v>1</v>
      </c>
      <c r="ES51" s="40">
        <f t="shared" si="37"/>
        <v>0</v>
      </c>
      <c r="ET51" s="40">
        <f t="shared" si="38"/>
        <v>1</v>
      </c>
      <c r="EU51" s="40">
        <f t="shared" si="39"/>
        <v>1</v>
      </c>
      <c r="EV51" s="40">
        <f t="shared" si="40"/>
        <v>7</v>
      </c>
    </row>
    <row r="52" spans="1:152" ht="12.75" customHeight="1">
      <c r="A52" s="3"/>
      <c r="B52" s="3"/>
      <c r="C52" s="3"/>
      <c r="D52" s="3"/>
      <c r="E52" s="3"/>
      <c r="F52" s="3"/>
      <c r="G52" s="3"/>
      <c r="H52" s="3"/>
      <c r="I52" s="3"/>
      <c r="J52" s="4" t="s">
        <v>69</v>
      </c>
      <c r="K52" s="4" t="s">
        <v>70</v>
      </c>
      <c r="L52" s="6" t="s">
        <v>90</v>
      </c>
      <c r="M52" s="6" t="s">
        <v>91</v>
      </c>
      <c r="N52" s="6">
        <v>1</v>
      </c>
      <c r="O52" s="6" t="s">
        <v>123</v>
      </c>
      <c r="P52" s="6" t="s">
        <v>135</v>
      </c>
      <c r="Q52" s="6" t="s">
        <v>174</v>
      </c>
      <c r="R52" s="6" t="s">
        <v>79</v>
      </c>
      <c r="S52" s="6" t="s">
        <v>80</v>
      </c>
      <c r="T52" s="6" t="s">
        <v>121</v>
      </c>
      <c r="U52" s="6" t="s">
        <v>244</v>
      </c>
      <c r="V52" s="6" t="s">
        <v>103</v>
      </c>
      <c r="W52" s="6" t="s">
        <v>76</v>
      </c>
      <c r="X52" s="19">
        <f t="shared" si="1"/>
        <v>2</v>
      </c>
      <c r="Y52" s="6" t="s">
        <v>104</v>
      </c>
      <c r="Z52" s="18">
        <f t="shared" si="2"/>
        <v>2</v>
      </c>
      <c r="AA52" s="6" t="s">
        <v>119</v>
      </c>
      <c r="AB52" s="18">
        <f t="shared" si="3"/>
        <v>0</v>
      </c>
      <c r="AC52" s="6" t="s">
        <v>72</v>
      </c>
      <c r="AD52" s="6" t="s">
        <v>72</v>
      </c>
      <c r="AE52" s="6" t="s">
        <v>72</v>
      </c>
      <c r="AF52" s="6" t="s">
        <v>72</v>
      </c>
      <c r="AG52" s="6" t="s">
        <v>69</v>
      </c>
      <c r="AH52" s="6" t="s">
        <v>72</v>
      </c>
      <c r="AI52" s="18">
        <f t="shared" si="4"/>
        <v>0</v>
      </c>
      <c r="AJ52" s="18">
        <f t="shared" si="5"/>
        <v>0</v>
      </c>
      <c r="AK52" s="18">
        <f t="shared" si="6"/>
        <v>0</v>
      </c>
      <c r="AL52" s="18">
        <f t="shared" si="7"/>
        <v>0</v>
      </c>
      <c r="AM52" s="18">
        <f t="shared" si="8"/>
        <v>1</v>
      </c>
      <c r="AN52" s="18">
        <f t="shared" si="9"/>
        <v>0</v>
      </c>
      <c r="AO52" s="18">
        <f t="shared" si="10"/>
        <v>1</v>
      </c>
      <c r="AP52" s="6" t="s">
        <v>85</v>
      </c>
      <c r="AQ52" s="6" t="s">
        <v>105</v>
      </c>
      <c r="AR52" s="18">
        <f t="shared" si="11"/>
        <v>2</v>
      </c>
      <c r="AS52" s="18">
        <f t="shared" si="41"/>
        <v>3</v>
      </c>
      <c r="AT52" s="18">
        <f t="shared" si="12"/>
        <v>5</v>
      </c>
      <c r="AU52" s="6" t="s">
        <v>86</v>
      </c>
      <c r="AV52" s="6" t="s">
        <v>86</v>
      </c>
      <c r="AW52" s="6" t="s">
        <v>105</v>
      </c>
      <c r="AX52" s="6" t="s">
        <v>86</v>
      </c>
      <c r="AY52" s="6" t="s">
        <v>85</v>
      </c>
      <c r="AZ52" s="6" t="s">
        <v>89</v>
      </c>
      <c r="BA52" s="6" t="s">
        <v>98</v>
      </c>
      <c r="BB52" s="6" t="s">
        <v>89</v>
      </c>
      <c r="BC52" s="6" t="s">
        <v>89</v>
      </c>
      <c r="BD52" s="6" t="s">
        <v>89</v>
      </c>
      <c r="BE52" s="6" t="s">
        <v>99</v>
      </c>
      <c r="BF52" s="6" t="s">
        <v>89</v>
      </c>
      <c r="BG52" s="6" t="s">
        <v>100</v>
      </c>
      <c r="BH52" s="6" t="s">
        <v>89</v>
      </c>
      <c r="BI52" s="6" t="s">
        <v>98</v>
      </c>
      <c r="BJ52" s="6" t="s">
        <v>99</v>
      </c>
      <c r="BK52" s="18">
        <f t="shared" si="13"/>
        <v>3</v>
      </c>
      <c r="BL52" s="18">
        <f t="shared" si="14"/>
        <v>2</v>
      </c>
      <c r="BM52" s="18">
        <f t="shared" si="15"/>
        <v>3</v>
      </c>
      <c r="BN52" s="18">
        <f t="shared" si="16"/>
        <v>3</v>
      </c>
      <c r="BO52" s="18">
        <f t="shared" si="17"/>
        <v>1</v>
      </c>
      <c r="BP52" s="18">
        <f t="shared" si="18"/>
        <v>3</v>
      </c>
      <c r="BQ52" s="18">
        <f t="shared" si="19"/>
        <v>0</v>
      </c>
      <c r="BR52" s="18">
        <f t="shared" si="20"/>
        <v>3</v>
      </c>
      <c r="BS52" s="18">
        <f t="shared" si="21"/>
        <v>2</v>
      </c>
      <c r="BT52" s="18">
        <f t="shared" si="22"/>
        <v>1</v>
      </c>
      <c r="BU52" s="18">
        <f t="shared" si="23"/>
        <v>21</v>
      </c>
      <c r="BV52" s="6" t="s">
        <v>92</v>
      </c>
      <c r="BW52" s="6" t="s">
        <v>128</v>
      </c>
      <c r="BX52" s="6" t="s">
        <v>87</v>
      </c>
      <c r="BY52" s="6" t="s">
        <v>129</v>
      </c>
      <c r="BZ52" s="6" t="s">
        <v>87</v>
      </c>
      <c r="CA52" s="7"/>
      <c r="CB52" s="6"/>
      <c r="CC52" s="6" t="s">
        <v>74</v>
      </c>
      <c r="CD52" s="6" t="s">
        <v>207</v>
      </c>
      <c r="CE52" s="6" t="s">
        <v>74</v>
      </c>
      <c r="CF52" s="6" t="s">
        <v>134</v>
      </c>
      <c r="CG52" s="6" t="s">
        <v>98</v>
      </c>
      <c r="CH52" s="6" t="s">
        <v>100</v>
      </c>
      <c r="CI52" s="7"/>
      <c r="CJ52" s="7"/>
      <c r="CK52" s="7"/>
      <c r="CL52" s="7"/>
      <c r="CM52" s="7"/>
      <c r="CN52" s="7"/>
      <c r="CO52" s="7"/>
      <c r="CP52" s="7"/>
      <c r="CQ52" s="7"/>
      <c r="CR52" s="6" t="s">
        <v>69</v>
      </c>
      <c r="CS52" s="6" t="s">
        <v>72</v>
      </c>
      <c r="CT52" s="6" t="s">
        <v>99</v>
      </c>
      <c r="CU52" s="6" t="s">
        <v>89</v>
      </c>
      <c r="CV52" s="6" t="s">
        <v>89</v>
      </c>
      <c r="CW52" s="6" t="s">
        <v>89</v>
      </c>
      <c r="CX52" s="6" t="s">
        <v>93</v>
      </c>
      <c r="CY52" s="18">
        <f t="shared" si="24"/>
        <v>2</v>
      </c>
      <c r="CZ52" s="18">
        <f t="shared" si="25"/>
        <v>0</v>
      </c>
      <c r="DA52" s="18">
        <f t="shared" si="26"/>
        <v>1</v>
      </c>
      <c r="DB52" s="18">
        <f t="shared" si="27"/>
        <v>3</v>
      </c>
      <c r="DC52" s="18">
        <f t="shared" si="28"/>
        <v>3</v>
      </c>
      <c r="DD52" s="18">
        <f t="shared" si="29"/>
        <v>3</v>
      </c>
      <c r="DE52" s="18">
        <f t="shared" si="30"/>
        <v>12</v>
      </c>
      <c r="DF52" s="6" t="s">
        <v>76</v>
      </c>
      <c r="DG52" s="6" t="s">
        <v>76</v>
      </c>
      <c r="DH52" s="7"/>
      <c r="DI52" s="7"/>
      <c r="DJ52" s="7"/>
      <c r="DK52" s="7"/>
      <c r="DL52" s="7"/>
      <c r="DM52" s="7"/>
      <c r="DN52" s="7"/>
      <c r="DO52" s="7"/>
      <c r="DP52" s="7"/>
      <c r="DQ52" s="7"/>
      <c r="DR52" s="6" t="s">
        <v>89</v>
      </c>
      <c r="DS52" s="6" t="s">
        <v>85</v>
      </c>
      <c r="DT52" s="6" t="s">
        <v>77</v>
      </c>
      <c r="DU52" s="6" t="s">
        <v>76</v>
      </c>
      <c r="DV52" s="6" t="s">
        <v>98</v>
      </c>
      <c r="DW52" s="6" t="s">
        <v>76</v>
      </c>
      <c r="DX52" s="6" t="s">
        <v>76</v>
      </c>
      <c r="DY52" s="6" t="s">
        <v>77</v>
      </c>
      <c r="DZ52" s="6" t="s">
        <v>74</v>
      </c>
      <c r="EA52" s="6" t="s">
        <v>75</v>
      </c>
      <c r="EB52" s="6" t="s">
        <v>69</v>
      </c>
      <c r="EC52" s="6" t="s">
        <v>70</v>
      </c>
      <c r="ED52" s="6" t="s">
        <v>74</v>
      </c>
      <c r="EE52" s="6" t="s">
        <v>74</v>
      </c>
      <c r="EF52" s="6" t="s">
        <v>74</v>
      </c>
      <c r="EG52" s="6" t="s">
        <v>73</v>
      </c>
      <c r="EH52" s="6" t="s">
        <v>73</v>
      </c>
      <c r="EI52" s="6" t="s">
        <v>74</v>
      </c>
      <c r="EJ52" s="6" t="s">
        <v>69</v>
      </c>
      <c r="EK52" s="6" t="s">
        <v>71</v>
      </c>
      <c r="EL52" s="6" t="s">
        <v>74</v>
      </c>
      <c r="EM52" s="40">
        <f t="shared" si="31"/>
        <v>2</v>
      </c>
      <c r="EN52" s="40">
        <f t="shared" si="32"/>
        <v>2</v>
      </c>
      <c r="EO52" s="40">
        <f t="shared" si="33"/>
        <v>2</v>
      </c>
      <c r="EP52" s="40">
        <f t="shared" si="34"/>
        <v>-1</v>
      </c>
      <c r="EQ52" s="40">
        <f t="shared" si="35"/>
        <v>-1</v>
      </c>
      <c r="ER52" s="40">
        <f t="shared" si="36"/>
        <v>2</v>
      </c>
      <c r="ES52" s="40">
        <f t="shared" si="37"/>
        <v>1</v>
      </c>
      <c r="ET52" s="40">
        <f t="shared" si="38"/>
        <v>3</v>
      </c>
      <c r="EU52" s="40">
        <f t="shared" si="39"/>
        <v>2</v>
      </c>
      <c r="EV52" s="40">
        <f t="shared" si="40"/>
        <v>12</v>
      </c>
    </row>
    <row r="53" spans="1:152" ht="12.75" customHeight="1">
      <c r="A53" s="3"/>
      <c r="B53" s="3"/>
      <c r="C53" s="3"/>
      <c r="D53" s="3"/>
      <c r="E53" s="3"/>
      <c r="F53" s="3"/>
      <c r="G53" s="3"/>
      <c r="H53" s="3"/>
      <c r="I53" s="3"/>
      <c r="J53" s="4" t="s">
        <v>74</v>
      </c>
      <c r="K53" s="4" t="s">
        <v>70</v>
      </c>
      <c r="L53" s="6" t="s">
        <v>107</v>
      </c>
      <c r="M53" s="6" t="s">
        <v>91</v>
      </c>
      <c r="N53" s="6" t="s">
        <v>93</v>
      </c>
      <c r="O53" s="6" t="s">
        <v>139</v>
      </c>
      <c r="P53" s="6" t="s">
        <v>139</v>
      </c>
      <c r="Q53" s="6" t="s">
        <v>245</v>
      </c>
      <c r="R53" s="6" t="s">
        <v>79</v>
      </c>
      <c r="S53" s="6" t="s">
        <v>80</v>
      </c>
      <c r="T53" s="6" t="s">
        <v>81</v>
      </c>
      <c r="U53" s="6" t="s">
        <v>112</v>
      </c>
      <c r="V53" s="6" t="s">
        <v>103</v>
      </c>
      <c r="W53" s="6" t="s">
        <v>76</v>
      </c>
      <c r="X53" s="19">
        <f t="shared" si="1"/>
        <v>2</v>
      </c>
      <c r="Y53" s="6" t="s">
        <v>104</v>
      </c>
      <c r="Z53" s="18">
        <f t="shared" si="2"/>
        <v>2</v>
      </c>
      <c r="AA53" s="6" t="s">
        <v>154</v>
      </c>
      <c r="AB53" s="18">
        <f t="shared" si="3"/>
        <v>2</v>
      </c>
      <c r="AC53" s="6" t="s">
        <v>72</v>
      </c>
      <c r="AD53" s="6" t="s">
        <v>69</v>
      </c>
      <c r="AE53" s="6" t="s">
        <v>69</v>
      </c>
      <c r="AF53" s="6" t="s">
        <v>72</v>
      </c>
      <c r="AG53" s="6" t="s">
        <v>74</v>
      </c>
      <c r="AH53" s="6" t="s">
        <v>69</v>
      </c>
      <c r="AI53" s="18">
        <f t="shared" si="4"/>
        <v>0</v>
      </c>
      <c r="AJ53" s="18">
        <f t="shared" si="5"/>
        <v>1</v>
      </c>
      <c r="AK53" s="18">
        <f t="shared" si="6"/>
        <v>1</v>
      </c>
      <c r="AL53" s="18">
        <f t="shared" si="7"/>
        <v>0</v>
      </c>
      <c r="AM53" s="18">
        <f t="shared" si="8"/>
        <v>2</v>
      </c>
      <c r="AN53" s="18">
        <f t="shared" si="9"/>
        <v>1</v>
      </c>
      <c r="AO53" s="18">
        <f t="shared" si="10"/>
        <v>5</v>
      </c>
      <c r="AP53" s="6" t="s">
        <v>85</v>
      </c>
      <c r="AQ53" s="6" t="s">
        <v>85</v>
      </c>
      <c r="AR53" s="18">
        <f t="shared" si="11"/>
        <v>2</v>
      </c>
      <c r="AS53" s="18">
        <f t="shared" si="41"/>
        <v>2</v>
      </c>
      <c r="AT53" s="18">
        <f t="shared" si="12"/>
        <v>4</v>
      </c>
      <c r="AU53" s="6" t="s">
        <v>86</v>
      </c>
      <c r="AV53" s="6" t="s">
        <v>86</v>
      </c>
      <c r="AW53" s="6" t="s">
        <v>86</v>
      </c>
      <c r="AX53" s="6" t="s">
        <v>85</v>
      </c>
      <c r="AY53" s="6" t="s">
        <v>120</v>
      </c>
      <c r="AZ53" s="6" t="s">
        <v>98</v>
      </c>
      <c r="BA53" s="6" t="s">
        <v>99</v>
      </c>
      <c r="BB53" s="6" t="s">
        <v>99</v>
      </c>
      <c r="BC53" s="6" t="s">
        <v>99</v>
      </c>
      <c r="BD53" s="6" t="s">
        <v>98</v>
      </c>
      <c r="BE53" s="6" t="s">
        <v>98</v>
      </c>
      <c r="BF53" s="6" t="s">
        <v>89</v>
      </c>
      <c r="BG53" s="6" t="s">
        <v>100</v>
      </c>
      <c r="BH53" s="6" t="s">
        <v>98</v>
      </c>
      <c r="BI53" s="6" t="s">
        <v>98</v>
      </c>
      <c r="BJ53" s="6" t="s">
        <v>99</v>
      </c>
      <c r="BK53" s="18">
        <f t="shared" si="13"/>
        <v>2</v>
      </c>
      <c r="BL53" s="18">
        <f t="shared" si="14"/>
        <v>1</v>
      </c>
      <c r="BM53" s="18">
        <f t="shared" si="15"/>
        <v>1</v>
      </c>
      <c r="BN53" s="18">
        <f t="shared" si="16"/>
        <v>2</v>
      </c>
      <c r="BO53" s="18">
        <f t="shared" si="17"/>
        <v>2</v>
      </c>
      <c r="BP53" s="18">
        <f t="shared" si="18"/>
        <v>3</v>
      </c>
      <c r="BQ53" s="18">
        <f t="shared" si="19"/>
        <v>0</v>
      </c>
      <c r="BR53" s="18">
        <f t="shared" si="20"/>
        <v>2</v>
      </c>
      <c r="BS53" s="18">
        <f t="shared" si="21"/>
        <v>2</v>
      </c>
      <c r="BT53" s="18">
        <f t="shared" si="22"/>
        <v>1</v>
      </c>
      <c r="BU53" s="18">
        <f t="shared" si="23"/>
        <v>16</v>
      </c>
      <c r="BV53" s="6" t="s">
        <v>92</v>
      </c>
      <c r="BW53" s="6" t="s">
        <v>128</v>
      </c>
      <c r="BX53" s="6" t="s">
        <v>128</v>
      </c>
      <c r="BY53" s="6" t="s">
        <v>129</v>
      </c>
      <c r="BZ53" s="6" t="s">
        <v>128</v>
      </c>
      <c r="CA53" s="7"/>
      <c r="CB53" s="6"/>
      <c r="CC53" s="6" t="s">
        <v>74</v>
      </c>
      <c r="CD53" s="6" t="s">
        <v>224</v>
      </c>
      <c r="CE53" s="6" t="s">
        <v>74</v>
      </c>
      <c r="CF53" s="6" t="s">
        <v>88</v>
      </c>
      <c r="CG53" s="6" t="s">
        <v>89</v>
      </c>
      <c r="CH53" s="6" t="s">
        <v>98</v>
      </c>
      <c r="CI53" s="7"/>
      <c r="CJ53" s="7"/>
      <c r="CK53" s="7"/>
      <c r="CL53" s="7"/>
      <c r="CM53" s="7"/>
      <c r="CN53" s="7"/>
      <c r="CO53" s="7"/>
      <c r="CP53" s="7"/>
      <c r="CQ53" s="7"/>
      <c r="CR53" s="6" t="s">
        <v>74</v>
      </c>
      <c r="CS53" s="6" t="s">
        <v>69</v>
      </c>
      <c r="CT53" s="6" t="s">
        <v>99</v>
      </c>
      <c r="CU53" s="6" t="s">
        <v>99</v>
      </c>
      <c r="CV53" s="6" t="s">
        <v>100</v>
      </c>
      <c r="CW53" s="6" t="s">
        <v>98</v>
      </c>
      <c r="CX53" s="6" t="s">
        <v>93</v>
      </c>
      <c r="CY53" s="18">
        <f t="shared" si="24"/>
        <v>3</v>
      </c>
      <c r="CZ53" s="18">
        <f t="shared" si="25"/>
        <v>2</v>
      </c>
      <c r="DA53" s="18">
        <f t="shared" si="26"/>
        <v>1</v>
      </c>
      <c r="DB53" s="18">
        <f t="shared" si="27"/>
        <v>1</v>
      </c>
      <c r="DC53" s="18">
        <f t="shared" si="28"/>
        <v>0</v>
      </c>
      <c r="DD53" s="18">
        <f t="shared" si="29"/>
        <v>2</v>
      </c>
      <c r="DE53" s="18">
        <f t="shared" si="30"/>
        <v>9</v>
      </c>
      <c r="DF53" s="6" t="s">
        <v>76</v>
      </c>
      <c r="DG53" s="6" t="s">
        <v>76</v>
      </c>
      <c r="DH53" s="7"/>
      <c r="DI53" s="7"/>
      <c r="DJ53" s="7"/>
      <c r="DK53" s="7"/>
      <c r="DL53" s="7"/>
      <c r="DM53" s="7"/>
      <c r="DN53" s="7"/>
      <c r="DO53" s="7"/>
      <c r="DP53" s="7"/>
      <c r="DQ53" s="7"/>
      <c r="DR53" s="6" t="s">
        <v>98</v>
      </c>
      <c r="DS53" s="6" t="s">
        <v>120</v>
      </c>
      <c r="DT53" s="6" t="s">
        <v>77</v>
      </c>
      <c r="DU53" s="6" t="s">
        <v>77</v>
      </c>
      <c r="DV53" s="6" t="s">
        <v>99</v>
      </c>
      <c r="DW53" s="6" t="s">
        <v>77</v>
      </c>
      <c r="DX53" s="6" t="s">
        <v>77</v>
      </c>
      <c r="DY53" s="6" t="s">
        <v>76</v>
      </c>
      <c r="DZ53" s="6" t="s">
        <v>74</v>
      </c>
      <c r="EA53" s="6" t="s">
        <v>75</v>
      </c>
      <c r="EB53" s="6" t="s">
        <v>74</v>
      </c>
      <c r="EC53" s="6" t="s">
        <v>70</v>
      </c>
      <c r="ED53" s="6" t="s">
        <v>72</v>
      </c>
      <c r="EE53" s="6" t="s">
        <v>69</v>
      </c>
      <c r="EF53" s="6" t="s">
        <v>69</v>
      </c>
      <c r="EG53" s="6" t="s">
        <v>73</v>
      </c>
      <c r="EH53" s="6" t="s">
        <v>72</v>
      </c>
      <c r="EI53" s="6" t="s">
        <v>69</v>
      </c>
      <c r="EJ53" s="6" t="s">
        <v>72</v>
      </c>
      <c r="EK53" s="6" t="s">
        <v>74</v>
      </c>
      <c r="EL53" s="6" t="s">
        <v>72</v>
      </c>
      <c r="EM53" s="40">
        <f t="shared" si="31"/>
        <v>0</v>
      </c>
      <c r="EN53" s="40">
        <f t="shared" si="32"/>
        <v>1</v>
      </c>
      <c r="EO53" s="40">
        <f t="shared" si="33"/>
        <v>1</v>
      </c>
      <c r="EP53" s="40">
        <f t="shared" si="34"/>
        <v>-1</v>
      </c>
      <c r="EQ53" s="40">
        <f t="shared" si="35"/>
        <v>0</v>
      </c>
      <c r="ER53" s="40">
        <f t="shared" si="36"/>
        <v>1</v>
      </c>
      <c r="ES53" s="40">
        <f t="shared" si="37"/>
        <v>0</v>
      </c>
      <c r="ET53" s="40">
        <f t="shared" si="38"/>
        <v>2</v>
      </c>
      <c r="EU53" s="40">
        <f t="shared" si="39"/>
        <v>0</v>
      </c>
      <c r="EV53" s="40">
        <f t="shared" si="40"/>
        <v>4</v>
      </c>
    </row>
    <row r="54" spans="1:152" ht="12.75" customHeight="1">
      <c r="A54" s="3"/>
      <c r="B54" s="3"/>
      <c r="C54" s="3"/>
      <c r="D54" s="3"/>
      <c r="E54" s="3"/>
      <c r="F54" s="3"/>
      <c r="G54" s="3"/>
      <c r="H54" s="3"/>
      <c r="I54" s="3"/>
      <c r="J54" s="4" t="s">
        <v>74</v>
      </c>
      <c r="K54" s="4" t="s">
        <v>70</v>
      </c>
      <c r="L54" s="6" t="s">
        <v>107</v>
      </c>
      <c r="M54" s="6" t="s">
        <v>155</v>
      </c>
      <c r="N54" s="6" t="s">
        <v>93</v>
      </c>
      <c r="O54" s="6" t="s">
        <v>123</v>
      </c>
      <c r="P54" s="6" t="s">
        <v>139</v>
      </c>
      <c r="Q54" s="6" t="s">
        <v>246</v>
      </c>
      <c r="R54" s="6" t="s">
        <v>79</v>
      </c>
      <c r="S54" s="6" t="s">
        <v>121</v>
      </c>
      <c r="T54" s="6" t="s">
        <v>121</v>
      </c>
      <c r="U54" s="6" t="s">
        <v>121</v>
      </c>
      <c r="V54" s="6" t="s">
        <v>133</v>
      </c>
      <c r="W54" s="6" t="s">
        <v>77</v>
      </c>
      <c r="X54" s="19">
        <f t="shared" si="1"/>
        <v>1</v>
      </c>
      <c r="Y54" s="6" t="s">
        <v>104</v>
      </c>
      <c r="Z54" s="18">
        <f t="shared" si="2"/>
        <v>2</v>
      </c>
      <c r="AA54" s="6" t="s">
        <v>154</v>
      </c>
      <c r="AB54" s="18">
        <f t="shared" si="3"/>
        <v>2</v>
      </c>
      <c r="AC54" s="6" t="s">
        <v>72</v>
      </c>
      <c r="AD54" s="6" t="s">
        <v>69</v>
      </c>
      <c r="AE54" s="6" t="s">
        <v>72</v>
      </c>
      <c r="AF54" s="6" t="s">
        <v>72</v>
      </c>
      <c r="AG54" s="6" t="s">
        <v>69</v>
      </c>
      <c r="AH54" s="6" t="s">
        <v>69</v>
      </c>
      <c r="AI54" s="18">
        <f t="shared" si="4"/>
        <v>0</v>
      </c>
      <c r="AJ54" s="18">
        <f t="shared" si="5"/>
        <v>1</v>
      </c>
      <c r="AK54" s="18">
        <f t="shared" si="6"/>
        <v>0</v>
      </c>
      <c r="AL54" s="18">
        <f t="shared" si="7"/>
        <v>0</v>
      </c>
      <c r="AM54" s="18">
        <f t="shared" si="8"/>
        <v>1</v>
      </c>
      <c r="AN54" s="18">
        <f t="shared" si="9"/>
        <v>1</v>
      </c>
      <c r="AO54" s="18">
        <f t="shared" si="10"/>
        <v>3</v>
      </c>
      <c r="AP54" s="6" t="s">
        <v>86</v>
      </c>
      <c r="AQ54" s="6" t="s">
        <v>85</v>
      </c>
      <c r="AR54" s="18">
        <f t="shared" si="11"/>
        <v>0</v>
      </c>
      <c r="AS54" s="18">
        <f t="shared" si="41"/>
        <v>2</v>
      </c>
      <c r="AT54" s="18">
        <f t="shared" si="12"/>
        <v>2</v>
      </c>
      <c r="AU54" s="6" t="s">
        <v>86</v>
      </c>
      <c r="AV54" s="6" t="s">
        <v>86</v>
      </c>
      <c r="AW54" s="6" t="s">
        <v>86</v>
      </c>
      <c r="AX54" s="6" t="s">
        <v>105</v>
      </c>
      <c r="AY54" s="6" t="s">
        <v>85</v>
      </c>
      <c r="AZ54" s="6" t="s">
        <v>89</v>
      </c>
      <c r="BA54" s="6" t="s">
        <v>99</v>
      </c>
      <c r="BB54" s="6" t="s">
        <v>99</v>
      </c>
      <c r="BC54" s="6" t="s">
        <v>99</v>
      </c>
      <c r="BD54" s="6" t="s">
        <v>89</v>
      </c>
      <c r="BE54" s="6" t="s">
        <v>98</v>
      </c>
      <c r="BF54" s="6" t="s">
        <v>89</v>
      </c>
      <c r="BG54" s="6" t="s">
        <v>99</v>
      </c>
      <c r="BH54" s="6" t="s">
        <v>98</v>
      </c>
      <c r="BI54" s="6" t="s">
        <v>98</v>
      </c>
      <c r="BJ54" s="6" t="s">
        <v>100</v>
      </c>
      <c r="BK54" s="18">
        <f t="shared" si="13"/>
        <v>3</v>
      </c>
      <c r="BL54" s="18">
        <f t="shared" si="14"/>
        <v>1</v>
      </c>
      <c r="BM54" s="18">
        <f t="shared" si="15"/>
        <v>1</v>
      </c>
      <c r="BN54" s="18">
        <f t="shared" si="16"/>
        <v>3</v>
      </c>
      <c r="BO54" s="18">
        <f t="shared" si="17"/>
        <v>2</v>
      </c>
      <c r="BP54" s="18">
        <f t="shared" si="18"/>
        <v>3</v>
      </c>
      <c r="BQ54" s="18">
        <f t="shared" si="19"/>
        <v>1</v>
      </c>
      <c r="BR54" s="18">
        <f t="shared" si="20"/>
        <v>2</v>
      </c>
      <c r="BS54" s="18">
        <f t="shared" si="21"/>
        <v>2</v>
      </c>
      <c r="BT54" s="18">
        <f t="shared" si="22"/>
        <v>0</v>
      </c>
      <c r="BU54" s="18">
        <f t="shared" si="23"/>
        <v>18</v>
      </c>
      <c r="BV54" s="6" t="s">
        <v>109</v>
      </c>
      <c r="BW54" s="6" t="s">
        <v>87</v>
      </c>
      <c r="BX54" s="6" t="s">
        <v>109</v>
      </c>
      <c r="BY54" s="6" t="s">
        <v>129</v>
      </c>
      <c r="BZ54" s="6" t="s">
        <v>87</v>
      </c>
      <c r="CA54" s="7"/>
      <c r="CB54" s="6"/>
      <c r="CC54" s="6" t="s">
        <v>74</v>
      </c>
      <c r="CD54" s="6" t="s">
        <v>247</v>
      </c>
      <c r="CE54" s="6" t="s">
        <v>74</v>
      </c>
      <c r="CF54" s="6" t="s">
        <v>88</v>
      </c>
      <c r="CG54" s="6" t="s">
        <v>89</v>
      </c>
      <c r="CH54" s="6" t="s">
        <v>89</v>
      </c>
      <c r="CI54" s="7"/>
      <c r="CJ54" s="7"/>
      <c r="CK54" s="7"/>
      <c r="CL54" s="7"/>
      <c r="CM54" s="7"/>
      <c r="CN54" s="7"/>
      <c r="CO54" s="7"/>
      <c r="CP54" s="7"/>
      <c r="CQ54" s="7"/>
      <c r="CR54" s="6" t="s">
        <v>69</v>
      </c>
      <c r="CS54" s="6" t="s">
        <v>69</v>
      </c>
      <c r="CT54" s="6" t="s">
        <v>100</v>
      </c>
      <c r="CU54" s="6" t="s">
        <v>99</v>
      </c>
      <c r="CV54" s="6" t="s">
        <v>99</v>
      </c>
      <c r="CW54" s="6" t="s">
        <v>98</v>
      </c>
      <c r="CX54" s="6" t="s">
        <v>93</v>
      </c>
      <c r="CY54" s="18">
        <f t="shared" si="24"/>
        <v>3</v>
      </c>
      <c r="CZ54" s="18">
        <f t="shared" si="25"/>
        <v>3</v>
      </c>
      <c r="DA54" s="18">
        <f t="shared" si="26"/>
        <v>0</v>
      </c>
      <c r="DB54" s="18">
        <f t="shared" si="27"/>
        <v>1</v>
      </c>
      <c r="DC54" s="18">
        <f t="shared" si="28"/>
        <v>1</v>
      </c>
      <c r="DD54" s="18">
        <f t="shared" si="29"/>
        <v>2</v>
      </c>
      <c r="DE54" s="18">
        <f t="shared" si="30"/>
        <v>10</v>
      </c>
      <c r="DF54" s="6" t="s">
        <v>77</v>
      </c>
      <c r="DG54" s="6" t="s">
        <v>77</v>
      </c>
      <c r="DH54" s="7"/>
      <c r="DI54" s="7"/>
      <c r="DJ54" s="7"/>
      <c r="DK54" s="7"/>
      <c r="DL54" s="7"/>
      <c r="DM54" s="7"/>
      <c r="DN54" s="7"/>
      <c r="DO54" s="7"/>
      <c r="DP54" s="7"/>
      <c r="DQ54" s="7"/>
      <c r="DR54" s="6" t="s">
        <v>89</v>
      </c>
      <c r="DS54" s="6" t="s">
        <v>85</v>
      </c>
      <c r="DT54" s="6" t="s">
        <v>77</v>
      </c>
      <c r="DU54" s="6" t="s">
        <v>77</v>
      </c>
      <c r="DV54" s="6" t="s">
        <v>99</v>
      </c>
      <c r="DW54" s="6" t="s">
        <v>76</v>
      </c>
      <c r="DX54" s="6" t="s">
        <v>77</v>
      </c>
      <c r="DY54" s="6" t="s">
        <v>77</v>
      </c>
      <c r="DZ54" s="6" t="s">
        <v>74</v>
      </c>
      <c r="EA54" s="6" t="s">
        <v>75</v>
      </c>
      <c r="EB54" s="6" t="s">
        <v>74</v>
      </c>
      <c r="EC54" s="6" t="s">
        <v>70</v>
      </c>
      <c r="ED54" s="6" t="s">
        <v>74</v>
      </c>
      <c r="EE54" s="6" t="s">
        <v>73</v>
      </c>
      <c r="EF54" s="6" t="s">
        <v>72</v>
      </c>
      <c r="EG54" s="6" t="s">
        <v>73</v>
      </c>
      <c r="EH54" s="6" t="s">
        <v>73</v>
      </c>
      <c r="EI54" s="6" t="s">
        <v>69</v>
      </c>
      <c r="EJ54" s="6" t="s">
        <v>72</v>
      </c>
      <c r="EK54" s="6" t="s">
        <v>74</v>
      </c>
      <c r="EL54" s="6" t="s">
        <v>72</v>
      </c>
      <c r="EM54" s="40">
        <f t="shared" si="31"/>
        <v>2</v>
      </c>
      <c r="EN54" s="40">
        <f t="shared" si="32"/>
        <v>-1</v>
      </c>
      <c r="EO54" s="40">
        <f t="shared" si="33"/>
        <v>0</v>
      </c>
      <c r="EP54" s="40">
        <f t="shared" si="34"/>
        <v>-1</v>
      </c>
      <c r="EQ54" s="40">
        <f t="shared" si="35"/>
        <v>-1</v>
      </c>
      <c r="ER54" s="40">
        <f t="shared" si="36"/>
        <v>1</v>
      </c>
      <c r="ES54" s="40">
        <f t="shared" si="37"/>
        <v>0</v>
      </c>
      <c r="ET54" s="40">
        <f t="shared" si="38"/>
        <v>2</v>
      </c>
      <c r="EU54" s="40">
        <f t="shared" si="39"/>
        <v>0</v>
      </c>
      <c r="EV54" s="40">
        <f t="shared" si="40"/>
        <v>2</v>
      </c>
    </row>
    <row r="55" spans="1:152" ht="12.75" customHeight="1">
      <c r="A55" s="3"/>
      <c r="B55" s="3"/>
      <c r="C55" s="3"/>
      <c r="D55" s="3"/>
      <c r="E55" s="3"/>
      <c r="F55" s="3"/>
      <c r="G55" s="3"/>
      <c r="H55" s="3"/>
      <c r="I55" s="3"/>
      <c r="J55" s="4" t="s">
        <v>71</v>
      </c>
      <c r="K55" s="4" t="s">
        <v>114</v>
      </c>
      <c r="L55" s="6" t="s">
        <v>107</v>
      </c>
      <c r="M55" s="6" t="s">
        <v>122</v>
      </c>
      <c r="N55" s="6" t="s">
        <v>93</v>
      </c>
      <c r="O55" s="6" t="s">
        <v>135</v>
      </c>
      <c r="P55" s="6" t="s">
        <v>135</v>
      </c>
      <c r="Q55" s="6" t="s">
        <v>248</v>
      </c>
      <c r="R55" s="6" t="s">
        <v>117</v>
      </c>
      <c r="S55" s="6" t="s">
        <v>80</v>
      </c>
      <c r="T55" s="6" t="s">
        <v>118</v>
      </c>
      <c r="U55" s="6" t="s">
        <v>146</v>
      </c>
      <c r="V55" s="6" t="s">
        <v>103</v>
      </c>
      <c r="W55" s="6" t="s">
        <v>77</v>
      </c>
      <c r="X55" s="19">
        <f t="shared" si="1"/>
        <v>2</v>
      </c>
      <c r="Y55" s="6" t="s">
        <v>104</v>
      </c>
      <c r="Z55" s="18">
        <f t="shared" si="2"/>
        <v>2</v>
      </c>
      <c r="AA55" s="6" t="s">
        <v>154</v>
      </c>
      <c r="AB55" s="18">
        <f t="shared" si="3"/>
        <v>2</v>
      </c>
      <c r="AC55" s="6" t="s">
        <v>72</v>
      </c>
      <c r="AD55" s="6" t="s">
        <v>69</v>
      </c>
      <c r="AE55" s="6" t="s">
        <v>72</v>
      </c>
      <c r="AF55" s="6" t="s">
        <v>72</v>
      </c>
      <c r="AG55" s="6" t="s">
        <v>74</v>
      </c>
      <c r="AH55" s="6" t="s">
        <v>72</v>
      </c>
      <c r="AI55" s="18">
        <f t="shared" si="4"/>
        <v>0</v>
      </c>
      <c r="AJ55" s="18">
        <f t="shared" si="5"/>
        <v>1</v>
      </c>
      <c r="AK55" s="18">
        <f t="shared" si="6"/>
        <v>0</v>
      </c>
      <c r="AL55" s="18">
        <f t="shared" si="7"/>
        <v>0</v>
      </c>
      <c r="AM55" s="18">
        <f t="shared" si="8"/>
        <v>2</v>
      </c>
      <c r="AN55" s="18">
        <f t="shared" si="9"/>
        <v>0</v>
      </c>
      <c r="AO55" s="18">
        <f t="shared" si="10"/>
        <v>3</v>
      </c>
      <c r="AP55" s="6" t="s">
        <v>86</v>
      </c>
      <c r="AQ55" s="6" t="s">
        <v>85</v>
      </c>
      <c r="AR55" s="18">
        <f t="shared" si="11"/>
        <v>0</v>
      </c>
      <c r="AS55" s="18">
        <f t="shared" si="41"/>
        <v>2</v>
      </c>
      <c r="AT55" s="18">
        <f t="shared" si="12"/>
        <v>2</v>
      </c>
      <c r="AU55" s="6" t="s">
        <v>105</v>
      </c>
      <c r="AV55" s="6" t="s">
        <v>105</v>
      </c>
      <c r="AW55" s="6" t="s">
        <v>86</v>
      </c>
      <c r="AX55" s="6" t="s">
        <v>85</v>
      </c>
      <c r="AY55" s="6" t="s">
        <v>86</v>
      </c>
      <c r="AZ55" s="6" t="s">
        <v>89</v>
      </c>
      <c r="BA55" s="6" t="s">
        <v>98</v>
      </c>
      <c r="BB55" s="6" t="s">
        <v>98</v>
      </c>
      <c r="BC55" s="6" t="s">
        <v>98</v>
      </c>
      <c r="BD55" s="6" t="s">
        <v>98</v>
      </c>
      <c r="BE55" s="6" t="s">
        <v>98</v>
      </c>
      <c r="BF55" s="6" t="s">
        <v>89</v>
      </c>
      <c r="BG55" s="6" t="s">
        <v>100</v>
      </c>
      <c r="BH55" s="6" t="s">
        <v>89</v>
      </c>
      <c r="BI55" s="6" t="s">
        <v>98</v>
      </c>
      <c r="BJ55" s="6" t="s">
        <v>99</v>
      </c>
      <c r="BK55" s="18">
        <f t="shared" si="13"/>
        <v>3</v>
      </c>
      <c r="BL55" s="18">
        <f t="shared" si="14"/>
        <v>2</v>
      </c>
      <c r="BM55" s="18">
        <f t="shared" si="15"/>
        <v>2</v>
      </c>
      <c r="BN55" s="18">
        <f t="shared" si="16"/>
        <v>2</v>
      </c>
      <c r="BO55" s="18">
        <f t="shared" si="17"/>
        <v>2</v>
      </c>
      <c r="BP55" s="18">
        <f t="shared" si="18"/>
        <v>3</v>
      </c>
      <c r="BQ55" s="18">
        <f t="shared" si="19"/>
        <v>0</v>
      </c>
      <c r="BR55" s="18">
        <f t="shared" si="20"/>
        <v>3</v>
      </c>
      <c r="BS55" s="18">
        <f t="shared" si="21"/>
        <v>2</v>
      </c>
      <c r="BT55" s="18">
        <f t="shared" si="22"/>
        <v>1</v>
      </c>
      <c r="BU55" s="18">
        <f t="shared" si="23"/>
        <v>20</v>
      </c>
      <c r="BV55" s="6" t="s">
        <v>92</v>
      </c>
      <c r="BW55" s="6" t="s">
        <v>92</v>
      </c>
      <c r="BX55" s="6" t="s">
        <v>87</v>
      </c>
      <c r="BY55" s="6" t="s">
        <v>76</v>
      </c>
      <c r="BZ55" s="6" t="s">
        <v>87</v>
      </c>
      <c r="CA55" s="7"/>
      <c r="CB55" s="6" t="s">
        <v>249</v>
      </c>
      <c r="CC55" s="6" t="s">
        <v>106</v>
      </c>
      <c r="CD55" s="6" t="s">
        <v>111</v>
      </c>
      <c r="CE55" s="6" t="s">
        <v>106</v>
      </c>
      <c r="CF55" s="6" t="s">
        <v>134</v>
      </c>
      <c r="CG55" s="6" t="s">
        <v>89</v>
      </c>
      <c r="CH55" s="6" t="s">
        <v>98</v>
      </c>
      <c r="CI55" s="7"/>
      <c r="CJ55" s="7"/>
      <c r="CK55" s="7"/>
      <c r="CL55" s="7"/>
      <c r="CM55" s="7"/>
      <c r="CN55" s="7"/>
      <c r="CO55" s="7"/>
      <c r="CP55" s="7"/>
      <c r="CQ55" s="7"/>
      <c r="CR55" s="6" t="s">
        <v>74</v>
      </c>
      <c r="CS55" s="6" t="s">
        <v>72</v>
      </c>
      <c r="CT55" s="6" t="s">
        <v>100</v>
      </c>
      <c r="CU55" s="6" t="s">
        <v>89</v>
      </c>
      <c r="CV55" s="6" t="s">
        <v>89</v>
      </c>
      <c r="CW55" s="6" t="s">
        <v>89</v>
      </c>
      <c r="CX55" s="6">
        <v>2</v>
      </c>
      <c r="CY55" s="18">
        <f t="shared" si="24"/>
        <v>3</v>
      </c>
      <c r="CZ55" s="18">
        <f t="shared" si="25"/>
        <v>2</v>
      </c>
      <c r="DA55" s="18">
        <f t="shared" si="26"/>
        <v>0</v>
      </c>
      <c r="DB55" s="18">
        <f t="shared" si="27"/>
        <v>3</v>
      </c>
      <c r="DC55" s="18">
        <f t="shared" si="28"/>
        <v>3</v>
      </c>
      <c r="DD55" s="18">
        <f t="shared" si="29"/>
        <v>3</v>
      </c>
      <c r="DE55" s="18">
        <f t="shared" si="30"/>
        <v>14</v>
      </c>
      <c r="DF55" s="6" t="s">
        <v>76</v>
      </c>
      <c r="DG55" s="6" t="s">
        <v>77</v>
      </c>
      <c r="DH55" s="7"/>
      <c r="DI55" s="7"/>
      <c r="DJ55" s="7"/>
      <c r="DK55" s="7"/>
      <c r="DL55" s="7"/>
      <c r="DM55" s="7"/>
      <c r="DN55" s="7"/>
      <c r="DO55" s="7"/>
      <c r="DP55" s="7"/>
      <c r="DQ55" s="7"/>
      <c r="DR55" s="6" t="s">
        <v>89</v>
      </c>
      <c r="DS55" s="6" t="s">
        <v>86</v>
      </c>
      <c r="DT55" s="6" t="s">
        <v>77</v>
      </c>
      <c r="DU55" s="6" t="s">
        <v>76</v>
      </c>
      <c r="DV55" s="6" t="s">
        <v>98</v>
      </c>
      <c r="DW55" s="6" t="s">
        <v>76</v>
      </c>
      <c r="DX55" s="6" t="s">
        <v>77</v>
      </c>
      <c r="DY55" s="6" t="s">
        <v>76</v>
      </c>
      <c r="DZ55" s="6" t="s">
        <v>74</v>
      </c>
      <c r="EA55" s="6" t="s">
        <v>75</v>
      </c>
      <c r="EB55" s="6" t="s">
        <v>71</v>
      </c>
      <c r="EC55" s="6" t="s">
        <v>114</v>
      </c>
      <c r="ED55" s="6" t="s">
        <v>74</v>
      </c>
      <c r="EE55" s="6" t="s">
        <v>69</v>
      </c>
      <c r="EF55" s="6" t="s">
        <v>72</v>
      </c>
      <c r="EG55" s="6" t="s">
        <v>69</v>
      </c>
      <c r="EH55" s="6" t="s">
        <v>72</v>
      </c>
      <c r="EI55" s="6" t="s">
        <v>74</v>
      </c>
      <c r="EJ55" s="6" t="s">
        <v>72</v>
      </c>
      <c r="EK55" s="6" t="s">
        <v>71</v>
      </c>
      <c r="EL55" s="6" t="s">
        <v>72</v>
      </c>
      <c r="EM55" s="40">
        <f t="shared" si="31"/>
        <v>2</v>
      </c>
      <c r="EN55" s="40">
        <f t="shared" si="32"/>
        <v>1</v>
      </c>
      <c r="EO55" s="40">
        <f t="shared" si="33"/>
        <v>0</v>
      </c>
      <c r="EP55" s="40">
        <f t="shared" si="34"/>
        <v>1</v>
      </c>
      <c r="EQ55" s="40">
        <f t="shared" si="35"/>
        <v>0</v>
      </c>
      <c r="ER55" s="40">
        <f t="shared" si="36"/>
        <v>2</v>
      </c>
      <c r="ES55" s="40">
        <f t="shared" si="37"/>
        <v>0</v>
      </c>
      <c r="ET55" s="40">
        <f t="shared" si="38"/>
        <v>3</v>
      </c>
      <c r="EU55" s="40">
        <f t="shared" si="39"/>
        <v>0</v>
      </c>
      <c r="EV55" s="40">
        <f t="shared" si="40"/>
        <v>9</v>
      </c>
    </row>
    <row r="56" spans="1:152" ht="12.75" customHeight="1">
      <c r="A56" s="3"/>
      <c r="B56" s="3"/>
      <c r="C56" s="3"/>
      <c r="D56" s="3"/>
      <c r="E56" s="3"/>
      <c r="F56" s="3"/>
      <c r="G56" s="3"/>
      <c r="H56" s="3"/>
      <c r="I56" s="3"/>
      <c r="J56" s="4" t="s">
        <v>74</v>
      </c>
      <c r="K56" s="4" t="s">
        <v>70</v>
      </c>
      <c r="L56" s="6" t="s">
        <v>107</v>
      </c>
      <c r="M56" s="6" t="s">
        <v>155</v>
      </c>
      <c r="N56" s="6" t="s">
        <v>93</v>
      </c>
      <c r="O56" s="6" t="s">
        <v>123</v>
      </c>
      <c r="P56" s="6" t="s">
        <v>123</v>
      </c>
      <c r="Q56" s="6" t="s">
        <v>250</v>
      </c>
      <c r="R56" s="6" t="s">
        <v>79</v>
      </c>
      <c r="S56" s="6" t="s">
        <v>80</v>
      </c>
      <c r="T56" s="6" t="s">
        <v>118</v>
      </c>
      <c r="U56" s="6" t="s">
        <v>121</v>
      </c>
      <c r="V56" s="6" t="s">
        <v>82</v>
      </c>
      <c r="W56" s="6" t="s">
        <v>77</v>
      </c>
      <c r="X56" s="19">
        <f t="shared" si="1"/>
        <v>3</v>
      </c>
      <c r="Y56" s="6" t="s">
        <v>209</v>
      </c>
      <c r="Z56" s="18">
        <f t="shared" si="2"/>
        <v>4</v>
      </c>
      <c r="AA56" s="6" t="s">
        <v>154</v>
      </c>
      <c r="AB56" s="18">
        <f t="shared" si="3"/>
        <v>2</v>
      </c>
      <c r="AC56" s="6" t="s">
        <v>72</v>
      </c>
      <c r="AD56" s="6" t="s">
        <v>72</v>
      </c>
      <c r="AE56" s="6" t="s">
        <v>72</v>
      </c>
      <c r="AF56" s="6" t="s">
        <v>72</v>
      </c>
      <c r="AG56" s="6" t="s">
        <v>72</v>
      </c>
      <c r="AH56" s="6" t="s">
        <v>72</v>
      </c>
      <c r="AI56" s="18">
        <f t="shared" si="4"/>
        <v>0</v>
      </c>
      <c r="AJ56" s="18">
        <f t="shared" si="5"/>
        <v>0</v>
      </c>
      <c r="AK56" s="18">
        <f t="shared" si="6"/>
        <v>0</v>
      </c>
      <c r="AL56" s="18">
        <f t="shared" si="7"/>
        <v>0</v>
      </c>
      <c r="AM56" s="18">
        <f t="shared" si="8"/>
        <v>0</v>
      </c>
      <c r="AN56" s="18">
        <f t="shared" si="9"/>
        <v>0</v>
      </c>
      <c r="AO56" s="18">
        <f t="shared" si="10"/>
        <v>0</v>
      </c>
      <c r="AP56" s="6" t="s">
        <v>86</v>
      </c>
      <c r="AQ56" s="6" t="s">
        <v>86</v>
      </c>
      <c r="AR56" s="18">
        <f t="shared" si="11"/>
        <v>0</v>
      </c>
      <c r="AS56" s="18">
        <f t="shared" si="41"/>
        <v>0</v>
      </c>
      <c r="AT56" s="18">
        <f t="shared" si="12"/>
        <v>0</v>
      </c>
      <c r="AU56" s="6" t="s">
        <v>86</v>
      </c>
      <c r="AV56" s="6" t="s">
        <v>85</v>
      </c>
      <c r="AW56" s="6" t="s">
        <v>85</v>
      </c>
      <c r="AX56" s="6" t="s">
        <v>86</v>
      </c>
      <c r="AY56" s="6" t="s">
        <v>120</v>
      </c>
      <c r="AZ56" s="6" t="s">
        <v>89</v>
      </c>
      <c r="BA56" s="6" t="s">
        <v>99</v>
      </c>
      <c r="BB56" s="6" t="s">
        <v>98</v>
      </c>
      <c r="BC56" s="6" t="s">
        <v>98</v>
      </c>
      <c r="BD56" s="6" t="s">
        <v>98</v>
      </c>
      <c r="BE56" s="6" t="s">
        <v>98</v>
      </c>
      <c r="BF56" s="6" t="s">
        <v>89</v>
      </c>
      <c r="BG56" s="6" t="s">
        <v>99</v>
      </c>
      <c r="BH56" s="6" t="s">
        <v>98</v>
      </c>
      <c r="BI56" s="6" t="s">
        <v>99</v>
      </c>
      <c r="BJ56" s="6" t="s">
        <v>98</v>
      </c>
      <c r="BK56" s="18">
        <f t="shared" si="13"/>
        <v>3</v>
      </c>
      <c r="BL56" s="18">
        <f t="shared" si="14"/>
        <v>1</v>
      </c>
      <c r="BM56" s="18">
        <f t="shared" si="15"/>
        <v>2</v>
      </c>
      <c r="BN56" s="18">
        <f t="shared" si="16"/>
        <v>2</v>
      </c>
      <c r="BO56" s="18">
        <f t="shared" si="17"/>
        <v>2</v>
      </c>
      <c r="BP56" s="18">
        <f t="shared" si="18"/>
        <v>3</v>
      </c>
      <c r="BQ56" s="18">
        <f t="shared" si="19"/>
        <v>1</v>
      </c>
      <c r="BR56" s="18">
        <f t="shared" si="20"/>
        <v>2</v>
      </c>
      <c r="BS56" s="18">
        <f t="shared" si="21"/>
        <v>1</v>
      </c>
      <c r="BT56" s="18">
        <f t="shared" si="22"/>
        <v>2</v>
      </c>
      <c r="BU56" s="18">
        <f t="shared" si="23"/>
        <v>19</v>
      </c>
      <c r="BV56" s="6" t="s">
        <v>87</v>
      </c>
      <c r="BW56" s="6" t="s">
        <v>87</v>
      </c>
      <c r="BX56" s="6" t="s">
        <v>87</v>
      </c>
      <c r="BY56" s="6" t="s">
        <v>121</v>
      </c>
      <c r="BZ56" s="6" t="s">
        <v>87</v>
      </c>
      <c r="CA56" s="7"/>
      <c r="CB56" s="6"/>
      <c r="CC56" s="6" t="s">
        <v>106</v>
      </c>
      <c r="CD56" s="6" t="s">
        <v>212</v>
      </c>
      <c r="CE56" s="6" t="s">
        <v>106</v>
      </c>
      <c r="CF56" s="6" t="s">
        <v>134</v>
      </c>
      <c r="CG56" s="6" t="s">
        <v>98</v>
      </c>
      <c r="CH56" s="6" t="s">
        <v>89</v>
      </c>
      <c r="CI56" s="7"/>
      <c r="CJ56" s="7"/>
      <c r="CK56" s="7"/>
      <c r="CL56" s="7"/>
      <c r="CM56" s="7"/>
      <c r="CN56" s="7"/>
      <c r="CO56" s="7"/>
      <c r="CP56" s="7"/>
      <c r="CQ56" s="7"/>
      <c r="CR56" s="6" t="s">
        <v>72</v>
      </c>
      <c r="CS56" s="6" t="s">
        <v>72</v>
      </c>
      <c r="CT56" s="6" t="s">
        <v>99</v>
      </c>
      <c r="CU56" s="6" t="s">
        <v>98</v>
      </c>
      <c r="CV56" s="6" t="s">
        <v>98</v>
      </c>
      <c r="CW56" s="6" t="s">
        <v>98</v>
      </c>
      <c r="CX56" s="6">
        <v>2</v>
      </c>
      <c r="CY56" s="18">
        <f t="shared" si="24"/>
        <v>2</v>
      </c>
      <c r="CZ56" s="18">
        <f t="shared" si="25"/>
        <v>3</v>
      </c>
      <c r="DA56" s="18">
        <f t="shared" si="26"/>
        <v>1</v>
      </c>
      <c r="DB56" s="18">
        <f t="shared" si="27"/>
        <v>2</v>
      </c>
      <c r="DC56" s="18">
        <f t="shared" si="28"/>
        <v>2</v>
      </c>
      <c r="DD56" s="18">
        <f t="shared" si="29"/>
        <v>2</v>
      </c>
      <c r="DE56" s="18">
        <f t="shared" si="30"/>
        <v>12</v>
      </c>
      <c r="DF56" s="6" t="s">
        <v>76</v>
      </c>
      <c r="DG56" s="6" t="s">
        <v>76</v>
      </c>
      <c r="DH56" s="7"/>
      <c r="DI56" s="7"/>
      <c r="DJ56" s="7"/>
      <c r="DK56" s="7"/>
      <c r="DL56" s="7"/>
      <c r="DM56" s="7"/>
      <c r="DN56" s="7"/>
      <c r="DO56" s="7"/>
      <c r="DP56" s="7"/>
      <c r="DQ56" s="7"/>
      <c r="DR56" s="6" t="s">
        <v>89</v>
      </c>
      <c r="DS56" s="6" t="s">
        <v>120</v>
      </c>
      <c r="DT56" s="6" t="s">
        <v>77</v>
      </c>
      <c r="DU56" s="6" t="s">
        <v>77</v>
      </c>
      <c r="DV56" s="6" t="s">
        <v>99</v>
      </c>
      <c r="DW56" s="6" t="s">
        <v>76</v>
      </c>
      <c r="DX56" s="6" t="s">
        <v>77</v>
      </c>
      <c r="DY56" s="6" t="s">
        <v>76</v>
      </c>
      <c r="DZ56" s="6" t="s">
        <v>71</v>
      </c>
      <c r="EA56" s="6" t="s">
        <v>115</v>
      </c>
      <c r="EB56" s="6" t="s">
        <v>74</v>
      </c>
      <c r="EC56" s="6" t="s">
        <v>70</v>
      </c>
      <c r="ED56" s="6" t="s">
        <v>69</v>
      </c>
      <c r="EE56" s="6" t="s">
        <v>72</v>
      </c>
      <c r="EF56" s="6" t="s">
        <v>72</v>
      </c>
      <c r="EG56" s="6" t="s">
        <v>69</v>
      </c>
      <c r="EH56" s="6" t="s">
        <v>72</v>
      </c>
      <c r="EI56" s="6" t="s">
        <v>72</v>
      </c>
      <c r="EJ56" s="6" t="s">
        <v>72</v>
      </c>
      <c r="EK56" s="6" t="s">
        <v>69</v>
      </c>
      <c r="EL56" s="6" t="s">
        <v>72</v>
      </c>
      <c r="EM56" s="40">
        <f t="shared" si="31"/>
        <v>1</v>
      </c>
      <c r="EN56" s="40">
        <f t="shared" si="32"/>
        <v>0</v>
      </c>
      <c r="EO56" s="40">
        <f t="shared" si="33"/>
        <v>0</v>
      </c>
      <c r="EP56" s="40">
        <f t="shared" si="34"/>
        <v>1</v>
      </c>
      <c r="EQ56" s="40">
        <f t="shared" si="35"/>
        <v>0</v>
      </c>
      <c r="ER56" s="40">
        <f t="shared" si="36"/>
        <v>0</v>
      </c>
      <c r="ES56" s="40">
        <f t="shared" si="37"/>
        <v>0</v>
      </c>
      <c r="ET56" s="40">
        <f t="shared" si="38"/>
        <v>1</v>
      </c>
      <c r="EU56" s="40">
        <f t="shared" si="39"/>
        <v>0</v>
      </c>
      <c r="EV56" s="40">
        <f t="shared" si="40"/>
        <v>3</v>
      </c>
    </row>
    <row r="57" spans="1:152" ht="12.75" customHeight="1">
      <c r="A57" s="3"/>
      <c r="B57" s="3"/>
      <c r="C57" s="3"/>
      <c r="D57" s="3"/>
      <c r="E57" s="3"/>
      <c r="F57" s="3"/>
      <c r="G57" s="3"/>
      <c r="H57" s="3"/>
      <c r="I57" s="3"/>
      <c r="J57" s="4" t="s">
        <v>74</v>
      </c>
      <c r="K57" s="4" t="s">
        <v>114</v>
      </c>
      <c r="L57" s="6" t="s">
        <v>90</v>
      </c>
      <c r="M57" s="6" t="s">
        <v>225</v>
      </c>
      <c r="N57" s="6">
        <v>1</v>
      </c>
      <c r="O57" s="6" t="s">
        <v>94</v>
      </c>
      <c r="P57" s="6" t="s">
        <v>95</v>
      </c>
      <c r="Q57" s="6" t="s">
        <v>251</v>
      </c>
      <c r="R57" s="6" t="s">
        <v>240</v>
      </c>
      <c r="S57" s="6" t="s">
        <v>182</v>
      </c>
      <c r="T57" s="6"/>
      <c r="U57" s="6"/>
      <c r="V57" s="6" t="s">
        <v>103</v>
      </c>
      <c r="W57" s="6" t="s">
        <v>77</v>
      </c>
      <c r="X57" s="19">
        <f t="shared" si="1"/>
        <v>2</v>
      </c>
      <c r="Y57" s="6" t="s">
        <v>83</v>
      </c>
      <c r="Z57" s="18">
        <f t="shared" si="2"/>
        <v>3</v>
      </c>
      <c r="AA57" s="6" t="s">
        <v>119</v>
      </c>
      <c r="AB57" s="18">
        <f t="shared" si="3"/>
        <v>0</v>
      </c>
      <c r="AC57" s="6" t="s">
        <v>72</v>
      </c>
      <c r="AD57" s="6" t="s">
        <v>72</v>
      </c>
      <c r="AE57" s="6" t="s">
        <v>72</v>
      </c>
      <c r="AF57" s="6" t="s">
        <v>72</v>
      </c>
      <c r="AG57" s="6" t="s">
        <v>72</v>
      </c>
      <c r="AH57" s="6" t="s">
        <v>72</v>
      </c>
      <c r="AI57" s="18">
        <f t="shared" si="4"/>
        <v>0</v>
      </c>
      <c r="AJ57" s="18">
        <f t="shared" si="5"/>
        <v>0</v>
      </c>
      <c r="AK57" s="18">
        <f t="shared" si="6"/>
        <v>0</v>
      </c>
      <c r="AL57" s="18">
        <f t="shared" si="7"/>
        <v>0</v>
      </c>
      <c r="AM57" s="18">
        <f t="shared" si="8"/>
        <v>0</v>
      </c>
      <c r="AN57" s="18">
        <f t="shared" si="9"/>
        <v>0</v>
      </c>
      <c r="AO57" s="18">
        <f t="shared" si="10"/>
        <v>0</v>
      </c>
      <c r="AP57" s="6" t="s">
        <v>85</v>
      </c>
      <c r="AQ57" s="6" t="s">
        <v>120</v>
      </c>
      <c r="AR57" s="18">
        <f t="shared" si="11"/>
        <v>2</v>
      </c>
      <c r="AS57" s="18">
        <f t="shared" si="41"/>
        <v>1</v>
      </c>
      <c r="AT57" s="18">
        <f t="shared" si="12"/>
        <v>3</v>
      </c>
      <c r="AU57" s="6" t="s">
        <v>86</v>
      </c>
      <c r="AV57" s="6" t="s">
        <v>86</v>
      </c>
      <c r="AW57" s="6" t="s">
        <v>86</v>
      </c>
      <c r="AX57" s="6" t="s">
        <v>85</v>
      </c>
      <c r="AY57" s="6" t="s">
        <v>120</v>
      </c>
      <c r="AZ57" s="6" t="s">
        <v>89</v>
      </c>
      <c r="BA57" s="6" t="s">
        <v>100</v>
      </c>
      <c r="BB57" s="6" t="s">
        <v>99</v>
      </c>
      <c r="BC57" s="6" t="s">
        <v>99</v>
      </c>
      <c r="BD57" s="6" t="s">
        <v>98</v>
      </c>
      <c r="BE57" s="6" t="s">
        <v>99</v>
      </c>
      <c r="BF57" s="6" t="s">
        <v>89</v>
      </c>
      <c r="BG57" s="6" t="s">
        <v>99</v>
      </c>
      <c r="BH57" s="6" t="s">
        <v>98</v>
      </c>
      <c r="BI57" s="6" t="s">
        <v>100</v>
      </c>
      <c r="BJ57" s="6" t="s">
        <v>100</v>
      </c>
      <c r="BK57" s="18">
        <f t="shared" si="13"/>
        <v>3</v>
      </c>
      <c r="BL57" s="18">
        <f t="shared" si="14"/>
        <v>0</v>
      </c>
      <c r="BM57" s="18">
        <f t="shared" si="15"/>
        <v>1</v>
      </c>
      <c r="BN57" s="18">
        <f t="shared" si="16"/>
        <v>2</v>
      </c>
      <c r="BO57" s="18">
        <f t="shared" si="17"/>
        <v>1</v>
      </c>
      <c r="BP57" s="18">
        <f t="shared" si="18"/>
        <v>3</v>
      </c>
      <c r="BQ57" s="18">
        <f t="shared" si="19"/>
        <v>1</v>
      </c>
      <c r="BR57" s="18">
        <f t="shared" si="20"/>
        <v>2</v>
      </c>
      <c r="BS57" s="18">
        <f t="shared" si="21"/>
        <v>0</v>
      </c>
      <c r="BT57" s="18">
        <f t="shared" si="22"/>
        <v>0</v>
      </c>
      <c r="BU57" s="18">
        <f t="shared" si="23"/>
        <v>13</v>
      </c>
      <c r="BV57" s="6" t="s">
        <v>128</v>
      </c>
      <c r="BW57" s="6" t="s">
        <v>92</v>
      </c>
      <c r="BX57" s="6" t="s">
        <v>87</v>
      </c>
      <c r="BY57" s="6" t="s">
        <v>129</v>
      </c>
      <c r="BZ57" s="6" t="s">
        <v>87</v>
      </c>
      <c r="CA57" s="7"/>
      <c r="CB57" s="6"/>
      <c r="CC57" s="6" t="s">
        <v>69</v>
      </c>
      <c r="CD57" s="6" t="s">
        <v>229</v>
      </c>
      <c r="CE57" s="6" t="s">
        <v>69</v>
      </c>
      <c r="CF57" s="6" t="s">
        <v>134</v>
      </c>
      <c r="CG57" s="6" t="s">
        <v>99</v>
      </c>
      <c r="CH57" s="6" t="s">
        <v>98</v>
      </c>
      <c r="CI57" s="7"/>
      <c r="CJ57" s="7"/>
      <c r="CK57" s="7"/>
      <c r="CL57" s="7"/>
      <c r="CM57" s="7"/>
      <c r="CN57" s="7"/>
      <c r="CO57" s="7"/>
      <c r="CP57" s="7"/>
      <c r="CQ57" s="7"/>
      <c r="CR57" s="6" t="s">
        <v>72</v>
      </c>
      <c r="CS57" s="6" t="s">
        <v>72</v>
      </c>
      <c r="CT57" s="6" t="s">
        <v>98</v>
      </c>
      <c r="CU57" s="6" t="s">
        <v>89</v>
      </c>
      <c r="CV57" s="6" t="s">
        <v>100</v>
      </c>
      <c r="CW57" s="6" t="s">
        <v>99</v>
      </c>
      <c r="CX57" s="6" t="s">
        <v>93</v>
      </c>
      <c r="CY57" s="18">
        <f t="shared" si="24"/>
        <v>1</v>
      </c>
      <c r="CZ57" s="18">
        <f t="shared" si="25"/>
        <v>2</v>
      </c>
      <c r="DA57" s="18">
        <f t="shared" si="26"/>
        <v>2</v>
      </c>
      <c r="DB57" s="18">
        <f t="shared" si="27"/>
        <v>3</v>
      </c>
      <c r="DC57" s="18">
        <f t="shared" si="28"/>
        <v>0</v>
      </c>
      <c r="DD57" s="18">
        <f t="shared" si="29"/>
        <v>1</v>
      </c>
      <c r="DE57" s="18">
        <f t="shared" si="30"/>
        <v>9</v>
      </c>
      <c r="DF57" s="6" t="s">
        <v>76</v>
      </c>
      <c r="DG57" s="6" t="s">
        <v>77</v>
      </c>
      <c r="DH57" s="7"/>
      <c r="DI57" s="7"/>
      <c r="DJ57" s="7"/>
      <c r="DK57" s="7"/>
      <c r="DL57" s="7"/>
      <c r="DM57" s="7"/>
      <c r="DN57" s="7"/>
      <c r="DO57" s="7"/>
      <c r="DP57" s="7"/>
      <c r="DQ57" s="7"/>
      <c r="DR57" s="6" t="s">
        <v>89</v>
      </c>
      <c r="DS57" s="6" t="s">
        <v>120</v>
      </c>
      <c r="DT57" s="6" t="s">
        <v>77</v>
      </c>
      <c r="DU57" s="6" t="s">
        <v>76</v>
      </c>
      <c r="DV57" s="6" t="s">
        <v>100</v>
      </c>
      <c r="DW57" s="6" t="s">
        <v>76</v>
      </c>
      <c r="DX57" s="6" t="s">
        <v>77</v>
      </c>
      <c r="DY57" s="6" t="s">
        <v>76</v>
      </c>
      <c r="DZ57" s="6" t="s">
        <v>74</v>
      </c>
      <c r="EA57" s="6" t="s">
        <v>75</v>
      </c>
      <c r="EB57" s="6" t="s">
        <v>74</v>
      </c>
      <c r="EC57" s="6" t="s">
        <v>114</v>
      </c>
      <c r="ED57" s="6" t="s">
        <v>72</v>
      </c>
      <c r="EE57" s="6" t="s">
        <v>73</v>
      </c>
      <c r="EF57" s="6" t="s">
        <v>72</v>
      </c>
      <c r="EG57" s="6" t="s">
        <v>73</v>
      </c>
      <c r="EH57" s="6" t="s">
        <v>73</v>
      </c>
      <c r="EI57" s="6" t="s">
        <v>74</v>
      </c>
      <c r="EJ57" s="6" t="s">
        <v>73</v>
      </c>
      <c r="EK57" s="6" t="s">
        <v>73</v>
      </c>
      <c r="EL57" s="6" t="s">
        <v>72</v>
      </c>
      <c r="EM57" s="40">
        <f t="shared" si="31"/>
        <v>0</v>
      </c>
      <c r="EN57" s="40">
        <f t="shared" si="32"/>
        <v>-1</v>
      </c>
      <c r="EO57" s="40">
        <f t="shared" si="33"/>
        <v>0</v>
      </c>
      <c r="EP57" s="40">
        <f t="shared" si="34"/>
        <v>-1</v>
      </c>
      <c r="EQ57" s="40">
        <f t="shared" si="35"/>
        <v>-1</v>
      </c>
      <c r="ER57" s="40">
        <f t="shared" si="36"/>
        <v>2</v>
      </c>
      <c r="ES57" s="40">
        <f t="shared" si="37"/>
        <v>-1</v>
      </c>
      <c r="ET57" s="40">
        <f t="shared" si="38"/>
        <v>-1</v>
      </c>
      <c r="EU57" s="40">
        <f t="shared" si="39"/>
        <v>0</v>
      </c>
      <c r="EV57" s="40">
        <f t="shared" si="40"/>
        <v>-3</v>
      </c>
    </row>
    <row r="58" spans="1:152" ht="12.75" customHeight="1">
      <c r="A58" s="3"/>
      <c r="B58" s="3"/>
      <c r="C58" s="3"/>
      <c r="D58" s="3"/>
      <c r="E58" s="3"/>
      <c r="F58" s="3"/>
      <c r="G58" s="3"/>
      <c r="H58" s="3"/>
      <c r="I58" s="3"/>
      <c r="J58" s="4" t="s">
        <v>69</v>
      </c>
      <c r="K58" s="4" t="s">
        <v>70</v>
      </c>
      <c r="L58" s="6" t="s">
        <v>107</v>
      </c>
      <c r="M58" s="6" t="s">
        <v>155</v>
      </c>
      <c r="N58" s="6">
        <v>1</v>
      </c>
      <c r="O58" s="6" t="s">
        <v>95</v>
      </c>
      <c r="P58" s="6" t="s">
        <v>135</v>
      </c>
      <c r="Q58" s="6" t="s">
        <v>252</v>
      </c>
      <c r="R58" s="6" t="s">
        <v>79</v>
      </c>
      <c r="S58" s="6" t="s">
        <v>80</v>
      </c>
      <c r="T58" s="6" t="s">
        <v>121</v>
      </c>
      <c r="U58" s="6" t="s">
        <v>187</v>
      </c>
      <c r="V58" s="6" t="s">
        <v>103</v>
      </c>
      <c r="W58" s="6" t="s">
        <v>77</v>
      </c>
      <c r="X58" s="19">
        <f t="shared" si="1"/>
        <v>2</v>
      </c>
      <c r="Y58" s="6" t="s">
        <v>162</v>
      </c>
      <c r="Z58" s="18">
        <f t="shared" si="2"/>
        <v>1</v>
      </c>
      <c r="AA58" s="6" t="s">
        <v>127</v>
      </c>
      <c r="AB58" s="18">
        <f t="shared" si="3"/>
        <v>1</v>
      </c>
      <c r="AC58" s="6" t="s">
        <v>72</v>
      </c>
      <c r="AD58" s="6" t="s">
        <v>72</v>
      </c>
      <c r="AE58" s="6" t="s">
        <v>69</v>
      </c>
      <c r="AF58" s="6" t="s">
        <v>72</v>
      </c>
      <c r="AG58" s="6" t="s">
        <v>72</v>
      </c>
      <c r="AH58" s="6" t="s">
        <v>72</v>
      </c>
      <c r="AI58" s="18">
        <f t="shared" si="4"/>
        <v>0</v>
      </c>
      <c r="AJ58" s="18">
        <f t="shared" si="5"/>
        <v>0</v>
      </c>
      <c r="AK58" s="18">
        <f t="shared" si="6"/>
        <v>1</v>
      </c>
      <c r="AL58" s="18">
        <f t="shared" si="7"/>
        <v>0</v>
      </c>
      <c r="AM58" s="18">
        <f t="shared" si="8"/>
        <v>0</v>
      </c>
      <c r="AN58" s="18">
        <f t="shared" si="9"/>
        <v>0</v>
      </c>
      <c r="AO58" s="18">
        <f t="shared" si="10"/>
        <v>1</v>
      </c>
      <c r="AP58" s="6" t="s">
        <v>85</v>
      </c>
      <c r="AQ58" s="6" t="s">
        <v>120</v>
      </c>
      <c r="AR58" s="18">
        <f t="shared" si="11"/>
        <v>2</v>
      </c>
      <c r="AS58" s="18">
        <f t="shared" si="41"/>
        <v>1</v>
      </c>
      <c r="AT58" s="18">
        <f t="shared" si="12"/>
        <v>3</v>
      </c>
      <c r="AU58" s="6" t="s">
        <v>86</v>
      </c>
      <c r="AV58" s="6" t="s">
        <v>120</v>
      </c>
      <c r="AW58" s="6" t="s">
        <v>120</v>
      </c>
      <c r="AX58" s="6" t="s">
        <v>86</v>
      </c>
      <c r="AY58" s="6" t="s">
        <v>105</v>
      </c>
      <c r="AZ58" s="6" t="s">
        <v>89</v>
      </c>
      <c r="BA58" s="6" t="s">
        <v>99</v>
      </c>
      <c r="BB58" s="6" t="s">
        <v>99</v>
      </c>
      <c r="BC58" s="6" t="s">
        <v>99</v>
      </c>
      <c r="BD58" s="6" t="s">
        <v>98</v>
      </c>
      <c r="BE58" s="6" t="s">
        <v>98</v>
      </c>
      <c r="BF58" s="6" t="s">
        <v>98</v>
      </c>
      <c r="BG58" s="6" t="s">
        <v>99</v>
      </c>
      <c r="BH58" s="6" t="s">
        <v>98</v>
      </c>
      <c r="BI58" s="6" t="s">
        <v>98</v>
      </c>
      <c r="BJ58" s="6" t="s">
        <v>100</v>
      </c>
      <c r="BK58" s="18">
        <f t="shared" si="13"/>
        <v>3</v>
      </c>
      <c r="BL58" s="18">
        <f t="shared" si="14"/>
        <v>1</v>
      </c>
      <c r="BM58" s="18">
        <f t="shared" si="15"/>
        <v>1</v>
      </c>
      <c r="BN58" s="18">
        <f t="shared" si="16"/>
        <v>2</v>
      </c>
      <c r="BO58" s="18">
        <f t="shared" si="17"/>
        <v>2</v>
      </c>
      <c r="BP58" s="18">
        <f t="shared" si="18"/>
        <v>2</v>
      </c>
      <c r="BQ58" s="18">
        <f t="shared" si="19"/>
        <v>1</v>
      </c>
      <c r="BR58" s="18">
        <f t="shared" si="20"/>
        <v>2</v>
      </c>
      <c r="BS58" s="18">
        <f t="shared" si="21"/>
        <v>2</v>
      </c>
      <c r="BT58" s="18">
        <f t="shared" si="22"/>
        <v>0</v>
      </c>
      <c r="BU58" s="18">
        <f t="shared" si="23"/>
        <v>16</v>
      </c>
      <c r="BV58" s="6" t="s">
        <v>92</v>
      </c>
      <c r="BW58" s="6" t="s">
        <v>92</v>
      </c>
      <c r="BX58" s="6" t="s">
        <v>87</v>
      </c>
      <c r="BY58" s="6" t="s">
        <v>121</v>
      </c>
      <c r="BZ58" s="6" t="s">
        <v>87</v>
      </c>
      <c r="CA58" s="7"/>
      <c r="CB58" s="6"/>
      <c r="CC58" s="6" t="s">
        <v>69</v>
      </c>
      <c r="CD58" s="6" t="s">
        <v>234</v>
      </c>
      <c r="CE58" s="6" t="s">
        <v>69</v>
      </c>
      <c r="CF58" s="6" t="s">
        <v>144</v>
      </c>
      <c r="CG58" s="6" t="s">
        <v>98</v>
      </c>
      <c r="CH58" s="6" t="s">
        <v>98</v>
      </c>
      <c r="CI58" s="7"/>
      <c r="CJ58" s="7"/>
      <c r="CK58" s="7"/>
      <c r="CL58" s="7"/>
      <c r="CM58" s="7"/>
      <c r="CN58" s="7"/>
      <c r="CO58" s="7"/>
      <c r="CP58" s="7"/>
      <c r="CQ58" s="7"/>
      <c r="CR58" s="6" t="s">
        <v>72</v>
      </c>
      <c r="CS58" s="6" t="s">
        <v>72</v>
      </c>
      <c r="CT58" s="6" t="s">
        <v>99</v>
      </c>
      <c r="CU58" s="6" t="s">
        <v>98</v>
      </c>
      <c r="CV58" s="6" t="s">
        <v>99</v>
      </c>
      <c r="CW58" s="6" t="s">
        <v>98</v>
      </c>
      <c r="CX58" s="6" t="s">
        <v>93</v>
      </c>
      <c r="CY58" s="18">
        <f t="shared" si="24"/>
        <v>2</v>
      </c>
      <c r="CZ58" s="18">
        <f t="shared" si="25"/>
        <v>2</v>
      </c>
      <c r="DA58" s="18">
        <f t="shared" si="26"/>
        <v>1</v>
      </c>
      <c r="DB58" s="18">
        <f t="shared" si="27"/>
        <v>2</v>
      </c>
      <c r="DC58" s="18">
        <f t="shared" si="28"/>
        <v>1</v>
      </c>
      <c r="DD58" s="18">
        <f t="shared" si="29"/>
        <v>2</v>
      </c>
      <c r="DE58" s="18">
        <f t="shared" si="30"/>
        <v>10</v>
      </c>
      <c r="DF58" s="6" t="s">
        <v>76</v>
      </c>
      <c r="DG58" s="6" t="s">
        <v>76</v>
      </c>
      <c r="DH58" s="7"/>
      <c r="DI58" s="7"/>
      <c r="DJ58" s="7"/>
      <c r="DK58" s="7"/>
      <c r="DL58" s="7"/>
      <c r="DM58" s="7"/>
      <c r="DN58" s="7"/>
      <c r="DO58" s="7"/>
      <c r="DP58" s="7"/>
      <c r="DQ58" s="7"/>
      <c r="DR58" s="6" t="s">
        <v>89</v>
      </c>
      <c r="DS58" s="6" t="s">
        <v>105</v>
      </c>
      <c r="DT58" s="6" t="s">
        <v>77</v>
      </c>
      <c r="DU58" s="6" t="s">
        <v>77</v>
      </c>
      <c r="DV58" s="6" t="s">
        <v>99</v>
      </c>
      <c r="DW58" s="6" t="s">
        <v>76</v>
      </c>
      <c r="DX58" s="6" t="s">
        <v>77</v>
      </c>
      <c r="DY58" s="6" t="s">
        <v>76</v>
      </c>
      <c r="DZ58" s="6" t="s">
        <v>71</v>
      </c>
      <c r="EA58" s="6" t="s">
        <v>75</v>
      </c>
      <c r="EB58" s="6" t="s">
        <v>69</v>
      </c>
      <c r="EC58" s="6" t="s">
        <v>70</v>
      </c>
      <c r="ED58" s="6" t="s">
        <v>72</v>
      </c>
      <c r="EE58" s="6" t="s">
        <v>72</v>
      </c>
      <c r="EF58" s="6" t="s">
        <v>72</v>
      </c>
      <c r="EG58" s="6" t="s">
        <v>72</v>
      </c>
      <c r="EH58" s="6" t="s">
        <v>72</v>
      </c>
      <c r="EI58" s="6" t="s">
        <v>72</v>
      </c>
      <c r="EJ58" s="6" t="s">
        <v>72</v>
      </c>
      <c r="EK58" s="6" t="s">
        <v>69</v>
      </c>
      <c r="EL58" s="6" t="s">
        <v>72</v>
      </c>
      <c r="EM58" s="40">
        <f t="shared" si="31"/>
        <v>0</v>
      </c>
      <c r="EN58" s="40">
        <f t="shared" si="32"/>
        <v>0</v>
      </c>
      <c r="EO58" s="40">
        <f t="shared" si="33"/>
        <v>0</v>
      </c>
      <c r="EP58" s="40">
        <f t="shared" si="34"/>
        <v>0</v>
      </c>
      <c r="EQ58" s="40">
        <f t="shared" si="35"/>
        <v>0</v>
      </c>
      <c r="ER58" s="40">
        <f t="shared" si="36"/>
        <v>0</v>
      </c>
      <c r="ES58" s="40">
        <f t="shared" si="37"/>
        <v>0</v>
      </c>
      <c r="ET58" s="40">
        <f t="shared" si="38"/>
        <v>1</v>
      </c>
      <c r="EU58" s="40">
        <f t="shared" si="39"/>
        <v>0</v>
      </c>
      <c r="EV58" s="40">
        <f t="shared" si="40"/>
        <v>1</v>
      </c>
    </row>
    <row r="59" spans="1:152" ht="12.75" customHeight="1">
      <c r="A59" s="3"/>
      <c r="B59" s="3"/>
      <c r="C59" s="3"/>
      <c r="D59" s="3"/>
      <c r="E59" s="3"/>
      <c r="F59" s="3"/>
      <c r="G59" s="3"/>
      <c r="H59" s="3"/>
      <c r="I59" s="3"/>
      <c r="J59" s="4" t="s">
        <v>69</v>
      </c>
      <c r="K59" s="4" t="s">
        <v>114</v>
      </c>
      <c r="L59" s="6" t="s">
        <v>107</v>
      </c>
      <c r="M59" s="6" t="s">
        <v>155</v>
      </c>
      <c r="N59" s="6" t="s">
        <v>150</v>
      </c>
      <c r="O59" s="6" t="s">
        <v>95</v>
      </c>
      <c r="P59" s="6" t="s">
        <v>214</v>
      </c>
      <c r="Q59" s="6" t="s">
        <v>199</v>
      </c>
      <c r="R59" s="6" t="s">
        <v>79</v>
      </c>
      <c r="S59" s="6" t="s">
        <v>80</v>
      </c>
      <c r="T59" s="6" t="s">
        <v>81</v>
      </c>
      <c r="U59" s="6" t="s">
        <v>112</v>
      </c>
      <c r="V59" s="6" t="s">
        <v>103</v>
      </c>
      <c r="W59" s="6" t="s">
        <v>76</v>
      </c>
      <c r="X59" s="19">
        <f t="shared" si="1"/>
        <v>2</v>
      </c>
      <c r="Y59" s="6" t="s">
        <v>104</v>
      </c>
      <c r="Z59" s="18">
        <f t="shared" si="2"/>
        <v>2</v>
      </c>
      <c r="AA59" s="6" t="s">
        <v>154</v>
      </c>
      <c r="AB59" s="18">
        <f t="shared" si="3"/>
        <v>2</v>
      </c>
      <c r="AC59" s="6" t="s">
        <v>72</v>
      </c>
      <c r="AD59" s="6" t="s">
        <v>69</v>
      </c>
      <c r="AE59" s="6" t="s">
        <v>74</v>
      </c>
      <c r="AF59" s="6" t="s">
        <v>69</v>
      </c>
      <c r="AG59" s="6" t="s">
        <v>72</v>
      </c>
      <c r="AH59" s="6" t="s">
        <v>72</v>
      </c>
      <c r="AI59" s="18">
        <f t="shared" si="4"/>
        <v>0</v>
      </c>
      <c r="AJ59" s="18">
        <f t="shared" si="5"/>
        <v>1</v>
      </c>
      <c r="AK59" s="18">
        <f t="shared" si="6"/>
        <v>2</v>
      </c>
      <c r="AL59" s="18">
        <f t="shared" si="7"/>
        <v>1</v>
      </c>
      <c r="AM59" s="18">
        <f t="shared" si="8"/>
        <v>0</v>
      </c>
      <c r="AN59" s="18">
        <f t="shared" si="9"/>
        <v>0</v>
      </c>
      <c r="AO59" s="18">
        <f t="shared" si="10"/>
        <v>4</v>
      </c>
      <c r="AP59" s="6" t="s">
        <v>120</v>
      </c>
      <c r="AQ59" s="6" t="s">
        <v>120</v>
      </c>
      <c r="AR59" s="18">
        <f t="shared" si="11"/>
        <v>1</v>
      </c>
      <c r="AS59" s="18">
        <f t="shared" si="41"/>
        <v>1</v>
      </c>
      <c r="AT59" s="18">
        <f t="shared" si="12"/>
        <v>2</v>
      </c>
      <c r="AU59" s="6" t="s">
        <v>86</v>
      </c>
      <c r="AV59" s="6" t="s">
        <v>86</v>
      </c>
      <c r="AW59" s="6" t="s">
        <v>86</v>
      </c>
      <c r="AX59" s="6" t="s">
        <v>85</v>
      </c>
      <c r="AY59" s="6" t="s">
        <v>120</v>
      </c>
      <c r="AZ59" s="6" t="s">
        <v>98</v>
      </c>
      <c r="BA59" s="6" t="s">
        <v>98</v>
      </c>
      <c r="BB59" s="6" t="s">
        <v>98</v>
      </c>
      <c r="BC59" s="6" t="s">
        <v>98</v>
      </c>
      <c r="BD59" s="6" t="s">
        <v>98</v>
      </c>
      <c r="BE59" s="6" t="s">
        <v>98</v>
      </c>
      <c r="BF59" s="6" t="s">
        <v>98</v>
      </c>
      <c r="BG59" s="6" t="s">
        <v>100</v>
      </c>
      <c r="BH59" s="6" t="s">
        <v>98</v>
      </c>
      <c r="BI59" s="6" t="s">
        <v>98</v>
      </c>
      <c r="BJ59" s="6" t="s">
        <v>100</v>
      </c>
      <c r="BK59" s="18">
        <f t="shared" si="13"/>
        <v>2</v>
      </c>
      <c r="BL59" s="18">
        <f t="shared" si="14"/>
        <v>2</v>
      </c>
      <c r="BM59" s="18">
        <f t="shared" si="15"/>
        <v>2</v>
      </c>
      <c r="BN59" s="18">
        <f t="shared" si="16"/>
        <v>2</v>
      </c>
      <c r="BO59" s="18">
        <f t="shared" si="17"/>
        <v>2</v>
      </c>
      <c r="BP59" s="18">
        <f t="shared" si="18"/>
        <v>2</v>
      </c>
      <c r="BQ59" s="18">
        <f t="shared" si="19"/>
        <v>0</v>
      </c>
      <c r="BR59" s="18">
        <f t="shared" si="20"/>
        <v>2</v>
      </c>
      <c r="BS59" s="18">
        <f t="shared" si="21"/>
        <v>2</v>
      </c>
      <c r="BT59" s="18">
        <f t="shared" si="22"/>
        <v>0</v>
      </c>
      <c r="BU59" s="18">
        <f t="shared" si="23"/>
        <v>16</v>
      </c>
      <c r="BV59" s="6" t="s">
        <v>109</v>
      </c>
      <c r="BW59" s="6" t="s">
        <v>87</v>
      </c>
      <c r="BX59" s="6" t="s">
        <v>87</v>
      </c>
      <c r="BY59" s="6" t="s">
        <v>76</v>
      </c>
      <c r="BZ59" s="6" t="s">
        <v>87</v>
      </c>
      <c r="CA59" s="7"/>
      <c r="CB59" s="6" t="s">
        <v>253</v>
      </c>
      <c r="CC59" s="6" t="s">
        <v>74</v>
      </c>
      <c r="CD59" s="6" t="s">
        <v>151</v>
      </c>
      <c r="CE59" s="6" t="s">
        <v>74</v>
      </c>
      <c r="CF59" s="6" t="s">
        <v>134</v>
      </c>
      <c r="CG59" s="6" t="s">
        <v>98</v>
      </c>
      <c r="CH59" s="6" t="s">
        <v>98</v>
      </c>
      <c r="CI59" s="7"/>
      <c r="CJ59" s="7"/>
      <c r="CK59" s="7"/>
      <c r="CL59" s="7"/>
      <c r="CM59" s="7"/>
      <c r="CN59" s="7"/>
      <c r="CO59" s="7"/>
      <c r="CP59" s="7"/>
      <c r="CQ59" s="7"/>
      <c r="CR59" s="6" t="s">
        <v>72</v>
      </c>
      <c r="CS59" s="6" t="s">
        <v>72</v>
      </c>
      <c r="CT59" s="6" t="s">
        <v>100</v>
      </c>
      <c r="CU59" s="6" t="s">
        <v>99</v>
      </c>
      <c r="CV59" s="6" t="s">
        <v>100</v>
      </c>
      <c r="CW59" s="6" t="s">
        <v>98</v>
      </c>
      <c r="CX59" s="6">
        <v>2</v>
      </c>
      <c r="CY59" s="18">
        <f t="shared" si="24"/>
        <v>2</v>
      </c>
      <c r="CZ59" s="18">
        <f t="shared" si="25"/>
        <v>2</v>
      </c>
      <c r="DA59" s="18">
        <f t="shared" si="26"/>
        <v>0</v>
      </c>
      <c r="DB59" s="18">
        <f t="shared" si="27"/>
        <v>1</v>
      </c>
      <c r="DC59" s="18">
        <f t="shared" si="28"/>
        <v>0</v>
      </c>
      <c r="DD59" s="18">
        <f t="shared" si="29"/>
        <v>2</v>
      </c>
      <c r="DE59" s="18">
        <f t="shared" si="30"/>
        <v>7</v>
      </c>
      <c r="DF59" s="6" t="s">
        <v>77</v>
      </c>
      <c r="DG59" s="6" t="s">
        <v>76</v>
      </c>
      <c r="DH59" s="7"/>
      <c r="DI59" s="7"/>
      <c r="DJ59" s="7"/>
      <c r="DK59" s="7"/>
      <c r="DL59" s="7"/>
      <c r="DM59" s="7"/>
      <c r="DN59" s="7"/>
      <c r="DO59" s="7"/>
      <c r="DP59" s="7"/>
      <c r="DQ59" s="7"/>
      <c r="DR59" s="6" t="s">
        <v>98</v>
      </c>
      <c r="DS59" s="6" t="s">
        <v>120</v>
      </c>
      <c r="DT59" s="6" t="s">
        <v>77</v>
      </c>
      <c r="DU59" s="6" t="s">
        <v>77</v>
      </c>
      <c r="DV59" s="6" t="s">
        <v>98</v>
      </c>
      <c r="DW59" s="6" t="s">
        <v>77</v>
      </c>
      <c r="DX59" s="6" t="s">
        <v>77</v>
      </c>
      <c r="DY59" s="6" t="s">
        <v>77</v>
      </c>
      <c r="DZ59" s="6" t="s">
        <v>69</v>
      </c>
      <c r="EA59" s="6" t="s">
        <v>160</v>
      </c>
      <c r="EB59" s="6" t="s">
        <v>69</v>
      </c>
      <c r="EC59" s="6" t="s">
        <v>114</v>
      </c>
      <c r="ED59" s="6" t="s">
        <v>74</v>
      </c>
      <c r="EE59" s="6" t="s">
        <v>74</v>
      </c>
      <c r="EF59" s="6" t="s">
        <v>72</v>
      </c>
      <c r="EG59" s="6" t="s">
        <v>69</v>
      </c>
      <c r="EH59" s="6" t="s">
        <v>72</v>
      </c>
      <c r="EI59" s="6" t="s">
        <v>74</v>
      </c>
      <c r="EJ59" s="6" t="s">
        <v>72</v>
      </c>
      <c r="EK59" s="6" t="s">
        <v>74</v>
      </c>
      <c r="EL59" s="6" t="s">
        <v>72</v>
      </c>
      <c r="EM59" s="40">
        <f t="shared" si="31"/>
        <v>2</v>
      </c>
      <c r="EN59" s="40">
        <f t="shared" si="32"/>
        <v>2</v>
      </c>
      <c r="EO59" s="40">
        <f t="shared" si="33"/>
        <v>0</v>
      </c>
      <c r="EP59" s="40">
        <f t="shared" si="34"/>
        <v>1</v>
      </c>
      <c r="EQ59" s="40">
        <f t="shared" si="35"/>
        <v>0</v>
      </c>
      <c r="ER59" s="40">
        <f t="shared" si="36"/>
        <v>2</v>
      </c>
      <c r="ES59" s="40">
        <f t="shared" si="37"/>
        <v>0</v>
      </c>
      <c r="ET59" s="40">
        <f t="shared" si="38"/>
        <v>2</v>
      </c>
      <c r="EU59" s="40">
        <f t="shared" si="39"/>
        <v>0</v>
      </c>
      <c r="EV59" s="40">
        <f t="shared" si="40"/>
        <v>9</v>
      </c>
    </row>
    <row r="60" spans="1:152" ht="12.75" customHeight="1">
      <c r="A60" s="3"/>
      <c r="B60" s="3"/>
      <c r="C60" s="3"/>
      <c r="D60" s="3"/>
      <c r="E60" s="3"/>
      <c r="F60" s="3"/>
      <c r="G60" s="3"/>
      <c r="H60" s="3"/>
      <c r="I60" s="3"/>
      <c r="J60" s="4" t="s">
        <v>74</v>
      </c>
      <c r="K60" s="4" t="s">
        <v>114</v>
      </c>
      <c r="L60" s="6" t="s">
        <v>90</v>
      </c>
      <c r="M60" s="6" t="s">
        <v>155</v>
      </c>
      <c r="N60" s="6" t="s">
        <v>93</v>
      </c>
      <c r="O60" s="6" t="s">
        <v>123</v>
      </c>
      <c r="P60" s="6" t="s">
        <v>139</v>
      </c>
      <c r="Q60" s="6" t="s">
        <v>153</v>
      </c>
      <c r="R60" s="6" t="s">
        <v>79</v>
      </c>
      <c r="S60" s="6" t="s">
        <v>80</v>
      </c>
      <c r="T60" s="6" t="s">
        <v>121</v>
      </c>
      <c r="U60" s="6" t="s">
        <v>112</v>
      </c>
      <c r="V60" s="6" t="s">
        <v>103</v>
      </c>
      <c r="W60" s="6" t="s">
        <v>76</v>
      </c>
      <c r="X60" s="19">
        <f t="shared" si="1"/>
        <v>2</v>
      </c>
      <c r="Y60" s="6" t="s">
        <v>83</v>
      </c>
      <c r="Z60" s="18">
        <f t="shared" si="2"/>
        <v>3</v>
      </c>
      <c r="AA60" s="6" t="s">
        <v>163</v>
      </c>
      <c r="AB60" s="18">
        <f t="shared" si="3"/>
        <v>4</v>
      </c>
      <c r="AC60" s="6" t="s">
        <v>72</v>
      </c>
      <c r="AD60" s="6" t="s">
        <v>69</v>
      </c>
      <c r="AE60" s="6" t="s">
        <v>72</v>
      </c>
      <c r="AF60" s="6" t="s">
        <v>72</v>
      </c>
      <c r="AG60" s="6" t="s">
        <v>74</v>
      </c>
      <c r="AH60" s="6" t="s">
        <v>72</v>
      </c>
      <c r="AI60" s="18">
        <f t="shared" si="4"/>
        <v>0</v>
      </c>
      <c r="AJ60" s="18">
        <f t="shared" si="5"/>
        <v>1</v>
      </c>
      <c r="AK60" s="18">
        <f t="shared" si="6"/>
        <v>0</v>
      </c>
      <c r="AL60" s="18">
        <f t="shared" si="7"/>
        <v>0</v>
      </c>
      <c r="AM60" s="18">
        <f t="shared" si="8"/>
        <v>2</v>
      </c>
      <c r="AN60" s="18">
        <f t="shared" si="9"/>
        <v>0</v>
      </c>
      <c r="AO60" s="18">
        <f t="shared" si="10"/>
        <v>3</v>
      </c>
      <c r="AP60" s="6" t="s">
        <v>85</v>
      </c>
      <c r="AQ60" s="6" t="s">
        <v>85</v>
      </c>
      <c r="AR60" s="18">
        <f t="shared" si="11"/>
        <v>2</v>
      </c>
      <c r="AS60" s="18">
        <f t="shared" si="41"/>
        <v>2</v>
      </c>
      <c r="AT60" s="18">
        <f t="shared" si="12"/>
        <v>4</v>
      </c>
      <c r="AU60" s="6" t="s">
        <v>86</v>
      </c>
      <c r="AV60" s="6" t="s">
        <v>85</v>
      </c>
      <c r="AW60" s="6" t="s">
        <v>86</v>
      </c>
      <c r="AX60" s="6" t="s">
        <v>105</v>
      </c>
      <c r="AY60" s="6" t="s">
        <v>105</v>
      </c>
      <c r="AZ60" s="6" t="s">
        <v>89</v>
      </c>
      <c r="BA60" s="6" t="s">
        <v>89</v>
      </c>
      <c r="BB60" s="6" t="s">
        <v>89</v>
      </c>
      <c r="BC60" s="6" t="s">
        <v>89</v>
      </c>
      <c r="BD60" s="6" t="s">
        <v>89</v>
      </c>
      <c r="BE60" s="6" t="s">
        <v>89</v>
      </c>
      <c r="BF60" s="6" t="s">
        <v>89</v>
      </c>
      <c r="BG60" s="6" t="s">
        <v>98</v>
      </c>
      <c r="BH60" s="6" t="s">
        <v>89</v>
      </c>
      <c r="BI60" s="6" t="s">
        <v>89</v>
      </c>
      <c r="BJ60" s="6" t="s">
        <v>89</v>
      </c>
      <c r="BK60" s="18">
        <f t="shared" si="13"/>
        <v>3</v>
      </c>
      <c r="BL60" s="18">
        <f t="shared" si="14"/>
        <v>3</v>
      </c>
      <c r="BM60" s="18">
        <f t="shared" si="15"/>
        <v>3</v>
      </c>
      <c r="BN60" s="18">
        <f t="shared" si="16"/>
        <v>3</v>
      </c>
      <c r="BO60" s="18">
        <f t="shared" si="17"/>
        <v>3</v>
      </c>
      <c r="BP60" s="18">
        <f t="shared" si="18"/>
        <v>3</v>
      </c>
      <c r="BQ60" s="18">
        <f t="shared" si="19"/>
        <v>2</v>
      </c>
      <c r="BR60" s="18">
        <f t="shared" si="20"/>
        <v>3</v>
      </c>
      <c r="BS60" s="18">
        <f t="shared" si="21"/>
        <v>3</v>
      </c>
      <c r="BT60" s="18">
        <f t="shared" si="22"/>
        <v>3</v>
      </c>
      <c r="BU60" s="18">
        <f t="shared" si="23"/>
        <v>29</v>
      </c>
      <c r="BV60" s="6" t="s">
        <v>87</v>
      </c>
      <c r="BW60" s="6" t="s">
        <v>87</v>
      </c>
      <c r="BX60" s="6" t="s">
        <v>87</v>
      </c>
      <c r="BY60" s="6" t="s">
        <v>76</v>
      </c>
      <c r="BZ60" s="6" t="s">
        <v>87</v>
      </c>
      <c r="CA60" s="7"/>
      <c r="CB60" s="6" t="s">
        <v>184</v>
      </c>
      <c r="CC60" s="6" t="s">
        <v>69</v>
      </c>
      <c r="CD60" s="6" t="s">
        <v>151</v>
      </c>
      <c r="CE60" s="6" t="s">
        <v>69</v>
      </c>
      <c r="CF60" s="6" t="s">
        <v>88</v>
      </c>
      <c r="CG60" s="6" t="s">
        <v>100</v>
      </c>
      <c r="CH60" s="6" t="s">
        <v>89</v>
      </c>
      <c r="CI60" s="7"/>
      <c r="CJ60" s="7"/>
      <c r="CK60" s="7"/>
      <c r="CL60" s="7"/>
      <c r="CM60" s="7"/>
      <c r="CN60" s="7"/>
      <c r="CO60" s="7"/>
      <c r="CP60" s="7"/>
      <c r="CQ60" s="7"/>
      <c r="CR60" s="6" t="s">
        <v>74</v>
      </c>
      <c r="CS60" s="6" t="s">
        <v>72</v>
      </c>
      <c r="CT60" s="6" t="s">
        <v>100</v>
      </c>
      <c r="CU60" s="6" t="s">
        <v>99</v>
      </c>
      <c r="CV60" s="6" t="s">
        <v>100</v>
      </c>
      <c r="CW60" s="6" t="s">
        <v>89</v>
      </c>
      <c r="CX60" s="6">
        <v>1</v>
      </c>
      <c r="CY60" s="18">
        <f t="shared" si="24"/>
        <v>0</v>
      </c>
      <c r="CZ60" s="18">
        <f t="shared" si="25"/>
        <v>3</v>
      </c>
      <c r="DA60" s="18">
        <f t="shared" si="26"/>
        <v>0</v>
      </c>
      <c r="DB60" s="18">
        <f t="shared" si="27"/>
        <v>1</v>
      </c>
      <c r="DC60" s="18">
        <f t="shared" si="28"/>
        <v>0</v>
      </c>
      <c r="DD60" s="18">
        <f t="shared" si="29"/>
        <v>3</v>
      </c>
      <c r="DE60" s="18">
        <f t="shared" si="30"/>
        <v>7</v>
      </c>
      <c r="DF60" s="6" t="s">
        <v>76</v>
      </c>
      <c r="DG60" s="6" t="s">
        <v>77</v>
      </c>
      <c r="DH60" s="7"/>
      <c r="DI60" s="7"/>
      <c r="DJ60" s="7"/>
      <c r="DK60" s="7"/>
      <c r="DL60" s="7"/>
      <c r="DM60" s="7"/>
      <c r="DN60" s="7"/>
      <c r="DO60" s="7"/>
      <c r="DP60" s="7"/>
      <c r="DQ60" s="7"/>
      <c r="DR60" s="6" t="s">
        <v>89</v>
      </c>
      <c r="DS60" s="6" t="s">
        <v>105</v>
      </c>
      <c r="DT60" s="6" t="s">
        <v>76</v>
      </c>
      <c r="DU60" s="6" t="s">
        <v>76</v>
      </c>
      <c r="DV60" s="6" t="s">
        <v>89</v>
      </c>
      <c r="DW60" s="6" t="s">
        <v>76</v>
      </c>
      <c r="DX60" s="6" t="s">
        <v>76</v>
      </c>
      <c r="DY60" s="6" t="s">
        <v>76</v>
      </c>
      <c r="DZ60" s="6" t="s">
        <v>71</v>
      </c>
      <c r="EA60" s="6" t="s">
        <v>115</v>
      </c>
      <c r="EB60" s="6" t="s">
        <v>74</v>
      </c>
      <c r="EC60" s="6" t="s">
        <v>114</v>
      </c>
      <c r="ED60" s="6" t="s">
        <v>72</v>
      </c>
      <c r="EE60" s="6" t="s">
        <v>72</v>
      </c>
      <c r="EF60" s="6" t="s">
        <v>72</v>
      </c>
      <c r="EG60" s="6" t="s">
        <v>72</v>
      </c>
      <c r="EH60" s="6" t="s">
        <v>73</v>
      </c>
      <c r="EI60" s="6" t="s">
        <v>72</v>
      </c>
      <c r="EJ60" s="6" t="s">
        <v>72</v>
      </c>
      <c r="EK60" s="6" t="s">
        <v>72</v>
      </c>
      <c r="EL60" s="6" t="s">
        <v>72</v>
      </c>
      <c r="EM60" s="40">
        <f t="shared" si="31"/>
        <v>0</v>
      </c>
      <c r="EN60" s="40">
        <f t="shared" si="32"/>
        <v>0</v>
      </c>
      <c r="EO60" s="40">
        <f t="shared" si="33"/>
        <v>0</v>
      </c>
      <c r="EP60" s="40">
        <f t="shared" si="34"/>
        <v>0</v>
      </c>
      <c r="EQ60" s="40">
        <f t="shared" si="35"/>
        <v>-1</v>
      </c>
      <c r="ER60" s="40">
        <f t="shared" si="36"/>
        <v>0</v>
      </c>
      <c r="ES60" s="40">
        <f t="shared" si="37"/>
        <v>0</v>
      </c>
      <c r="ET60" s="40">
        <f t="shared" si="38"/>
        <v>0</v>
      </c>
      <c r="EU60" s="40">
        <f t="shared" si="39"/>
        <v>0</v>
      </c>
      <c r="EV60" s="40">
        <f t="shared" si="40"/>
        <v>-1</v>
      </c>
    </row>
    <row r="61" spans="1:152" ht="12.75" customHeight="1">
      <c r="A61" s="3"/>
      <c r="B61" s="3"/>
      <c r="C61" s="3"/>
      <c r="D61" s="3"/>
      <c r="E61" s="3"/>
      <c r="F61" s="3"/>
      <c r="G61" s="3"/>
      <c r="H61" s="3"/>
      <c r="I61" s="3"/>
      <c r="J61" s="4" t="s">
        <v>74</v>
      </c>
      <c r="K61" s="4" t="s">
        <v>114</v>
      </c>
      <c r="L61" s="6" t="s">
        <v>107</v>
      </c>
      <c r="M61" s="6" t="s">
        <v>91</v>
      </c>
      <c r="N61" s="6">
        <v>1</v>
      </c>
      <c r="O61" s="6" t="s">
        <v>139</v>
      </c>
      <c r="P61" s="6" t="s">
        <v>139</v>
      </c>
      <c r="Q61" s="6" t="s">
        <v>142</v>
      </c>
      <c r="R61" s="6" t="s">
        <v>137</v>
      </c>
      <c r="S61" s="6" t="s">
        <v>80</v>
      </c>
      <c r="T61" s="6" t="s">
        <v>118</v>
      </c>
      <c r="U61" s="6" t="s">
        <v>187</v>
      </c>
      <c r="V61" s="6" t="s">
        <v>103</v>
      </c>
      <c r="W61" s="6" t="s">
        <v>77</v>
      </c>
      <c r="X61" s="19">
        <f t="shared" si="1"/>
        <v>2</v>
      </c>
      <c r="Y61" s="6" t="s">
        <v>104</v>
      </c>
      <c r="Z61" s="18">
        <f t="shared" si="2"/>
        <v>2</v>
      </c>
      <c r="AA61" s="6" t="s">
        <v>154</v>
      </c>
      <c r="AB61" s="18">
        <f t="shared" si="3"/>
        <v>2</v>
      </c>
      <c r="AC61" s="6" t="s">
        <v>72</v>
      </c>
      <c r="AD61" s="6" t="s">
        <v>72</v>
      </c>
      <c r="AE61" s="6" t="s">
        <v>74</v>
      </c>
      <c r="AF61" s="6" t="s">
        <v>69</v>
      </c>
      <c r="AG61" s="6" t="s">
        <v>69</v>
      </c>
      <c r="AH61" s="6" t="s">
        <v>72</v>
      </c>
      <c r="AI61" s="18">
        <f t="shared" si="4"/>
        <v>0</v>
      </c>
      <c r="AJ61" s="18">
        <f t="shared" si="5"/>
        <v>0</v>
      </c>
      <c r="AK61" s="18">
        <f t="shared" si="6"/>
        <v>2</v>
      </c>
      <c r="AL61" s="18">
        <f t="shared" si="7"/>
        <v>1</v>
      </c>
      <c r="AM61" s="18">
        <f t="shared" si="8"/>
        <v>1</v>
      </c>
      <c r="AN61" s="18">
        <f t="shared" si="9"/>
        <v>0</v>
      </c>
      <c r="AO61" s="18">
        <f t="shared" si="10"/>
        <v>4</v>
      </c>
      <c r="AP61" s="6" t="s">
        <v>85</v>
      </c>
      <c r="AQ61" s="6" t="s">
        <v>85</v>
      </c>
      <c r="AR61" s="18">
        <f t="shared" si="11"/>
        <v>2</v>
      </c>
      <c r="AS61" s="18">
        <f t="shared" si="41"/>
        <v>2</v>
      </c>
      <c r="AT61" s="18">
        <f t="shared" si="12"/>
        <v>4</v>
      </c>
      <c r="AU61" s="6" t="s">
        <v>120</v>
      </c>
      <c r="AV61" s="6" t="s">
        <v>86</v>
      </c>
      <c r="AW61" s="6" t="s">
        <v>85</v>
      </c>
      <c r="AX61" s="6" t="s">
        <v>85</v>
      </c>
      <c r="AY61" s="6" t="s">
        <v>86</v>
      </c>
      <c r="AZ61" s="6" t="s">
        <v>89</v>
      </c>
      <c r="BA61" s="6" t="s">
        <v>98</v>
      </c>
      <c r="BB61" s="6" t="s">
        <v>89</v>
      </c>
      <c r="BC61" s="6" t="s">
        <v>89</v>
      </c>
      <c r="BD61" s="6" t="s">
        <v>89</v>
      </c>
      <c r="BE61" s="6" t="s">
        <v>98</v>
      </c>
      <c r="BF61" s="6" t="s">
        <v>98</v>
      </c>
      <c r="BG61" s="6" t="s">
        <v>99</v>
      </c>
      <c r="BH61" s="6" t="s">
        <v>89</v>
      </c>
      <c r="BI61" s="6" t="s">
        <v>89</v>
      </c>
      <c r="BJ61" s="6" t="s">
        <v>99</v>
      </c>
      <c r="BK61" s="18">
        <f t="shared" si="13"/>
        <v>3</v>
      </c>
      <c r="BL61" s="18">
        <f t="shared" si="14"/>
        <v>2</v>
      </c>
      <c r="BM61" s="18">
        <f t="shared" si="15"/>
        <v>3</v>
      </c>
      <c r="BN61" s="18">
        <f t="shared" si="16"/>
        <v>3</v>
      </c>
      <c r="BO61" s="18">
        <f t="shared" si="17"/>
        <v>2</v>
      </c>
      <c r="BP61" s="18">
        <f t="shared" si="18"/>
        <v>2</v>
      </c>
      <c r="BQ61" s="18">
        <f t="shared" si="19"/>
        <v>1</v>
      </c>
      <c r="BR61" s="18">
        <f t="shared" si="20"/>
        <v>3</v>
      </c>
      <c r="BS61" s="18">
        <f t="shared" si="21"/>
        <v>3</v>
      </c>
      <c r="BT61" s="18">
        <f t="shared" si="22"/>
        <v>1</v>
      </c>
      <c r="BU61" s="18">
        <f t="shared" si="23"/>
        <v>23</v>
      </c>
      <c r="BV61" s="6" t="s">
        <v>92</v>
      </c>
      <c r="BW61" s="6" t="s">
        <v>92</v>
      </c>
      <c r="BX61" s="6" t="s">
        <v>92</v>
      </c>
      <c r="BY61" s="6" t="s">
        <v>121</v>
      </c>
      <c r="BZ61" s="6" t="s">
        <v>92</v>
      </c>
      <c r="CA61" s="7"/>
      <c r="CB61" s="6"/>
      <c r="CC61" s="6" t="s">
        <v>69</v>
      </c>
      <c r="CD61" s="6" t="s">
        <v>254</v>
      </c>
      <c r="CE61" s="6" t="s">
        <v>69</v>
      </c>
      <c r="CF61" s="6" t="s">
        <v>88</v>
      </c>
      <c r="CG61" s="6" t="s">
        <v>89</v>
      </c>
      <c r="CH61" s="6" t="s">
        <v>98</v>
      </c>
      <c r="CI61" s="7"/>
      <c r="CJ61" s="7"/>
      <c r="CK61" s="7"/>
      <c r="CL61" s="7"/>
      <c r="CM61" s="7"/>
      <c r="CN61" s="7"/>
      <c r="CO61" s="7"/>
      <c r="CP61" s="7"/>
      <c r="CQ61" s="7"/>
      <c r="CR61" s="6" t="s">
        <v>69</v>
      </c>
      <c r="CS61" s="6" t="s">
        <v>72</v>
      </c>
      <c r="CT61" s="6" t="s">
        <v>99</v>
      </c>
      <c r="CU61" s="6" t="s">
        <v>98</v>
      </c>
      <c r="CV61" s="6" t="s">
        <v>99</v>
      </c>
      <c r="CW61" s="6" t="s">
        <v>98</v>
      </c>
      <c r="CX61" s="6" t="s">
        <v>93</v>
      </c>
      <c r="CY61" s="18">
        <f t="shared" si="24"/>
        <v>3</v>
      </c>
      <c r="CZ61" s="18">
        <f t="shared" si="25"/>
        <v>2</v>
      </c>
      <c r="DA61" s="18">
        <f t="shared" si="26"/>
        <v>1</v>
      </c>
      <c r="DB61" s="18">
        <f t="shared" si="27"/>
        <v>2</v>
      </c>
      <c r="DC61" s="18">
        <f t="shared" si="28"/>
        <v>1</v>
      </c>
      <c r="DD61" s="18">
        <f t="shared" si="29"/>
        <v>2</v>
      </c>
      <c r="DE61" s="18">
        <f t="shared" si="30"/>
        <v>11</v>
      </c>
      <c r="DF61" s="6" t="s">
        <v>76</v>
      </c>
      <c r="DG61" s="6" t="s">
        <v>76</v>
      </c>
      <c r="DH61" s="7"/>
      <c r="DI61" s="7"/>
      <c r="DJ61" s="7"/>
      <c r="DK61" s="7"/>
      <c r="DL61" s="7"/>
      <c r="DM61" s="7"/>
      <c r="DN61" s="7"/>
      <c r="DO61" s="7"/>
      <c r="DP61" s="7"/>
      <c r="DQ61" s="7"/>
      <c r="DR61" s="6" t="s">
        <v>89</v>
      </c>
      <c r="DS61" s="6" t="s">
        <v>86</v>
      </c>
      <c r="DT61" s="6" t="s">
        <v>77</v>
      </c>
      <c r="DU61" s="6" t="s">
        <v>77</v>
      </c>
      <c r="DV61" s="6" t="s">
        <v>98</v>
      </c>
      <c r="DW61" s="6" t="s">
        <v>77</v>
      </c>
      <c r="DX61" s="6" t="s">
        <v>77</v>
      </c>
      <c r="DY61" s="6" t="s">
        <v>76</v>
      </c>
      <c r="DZ61" s="6" t="s">
        <v>69</v>
      </c>
      <c r="EA61" s="6" t="s">
        <v>115</v>
      </c>
      <c r="EB61" s="6" t="s">
        <v>74</v>
      </c>
      <c r="EC61" s="6" t="s">
        <v>114</v>
      </c>
      <c r="ED61" s="6" t="s">
        <v>72</v>
      </c>
      <c r="EE61" s="6" t="s">
        <v>72</v>
      </c>
      <c r="EF61" s="6" t="s">
        <v>72</v>
      </c>
      <c r="EG61" s="6" t="s">
        <v>72</v>
      </c>
      <c r="EH61" s="6" t="s">
        <v>72</v>
      </c>
      <c r="EI61" s="6" t="s">
        <v>72</v>
      </c>
      <c r="EJ61" s="6" t="s">
        <v>72</v>
      </c>
      <c r="EK61" s="6" t="s">
        <v>72</v>
      </c>
      <c r="EL61" s="6" t="s">
        <v>72</v>
      </c>
      <c r="EM61" s="40">
        <f t="shared" si="31"/>
        <v>0</v>
      </c>
      <c r="EN61" s="40">
        <f t="shared" si="32"/>
        <v>0</v>
      </c>
      <c r="EO61" s="40">
        <f t="shared" si="33"/>
        <v>0</v>
      </c>
      <c r="EP61" s="40">
        <f t="shared" si="34"/>
        <v>0</v>
      </c>
      <c r="EQ61" s="40">
        <f t="shared" si="35"/>
        <v>0</v>
      </c>
      <c r="ER61" s="40">
        <f t="shared" si="36"/>
        <v>0</v>
      </c>
      <c r="ES61" s="40">
        <f t="shared" si="37"/>
        <v>0</v>
      </c>
      <c r="ET61" s="40">
        <f t="shared" si="38"/>
        <v>0</v>
      </c>
      <c r="EU61" s="40">
        <f t="shared" si="39"/>
        <v>0</v>
      </c>
      <c r="EV61" s="40">
        <f t="shared" si="40"/>
        <v>0</v>
      </c>
    </row>
    <row r="62" spans="1:152" ht="12.75" customHeight="1">
      <c r="A62" s="3"/>
      <c r="B62" s="3"/>
      <c r="C62" s="3"/>
      <c r="D62" s="3"/>
      <c r="E62" s="3"/>
      <c r="F62" s="3"/>
      <c r="G62" s="3"/>
      <c r="H62" s="3"/>
      <c r="I62" s="3"/>
      <c r="J62" s="4" t="s">
        <v>72</v>
      </c>
      <c r="K62" s="4"/>
      <c r="L62" s="6" t="s">
        <v>107</v>
      </c>
      <c r="M62" s="6" t="s">
        <v>130</v>
      </c>
      <c r="N62" s="6" t="s">
        <v>93</v>
      </c>
      <c r="O62" s="6" t="s">
        <v>135</v>
      </c>
      <c r="P62" s="6" t="s">
        <v>135</v>
      </c>
      <c r="Q62" s="6" t="s">
        <v>206</v>
      </c>
      <c r="R62" s="6" t="s">
        <v>79</v>
      </c>
      <c r="S62" s="6" t="s">
        <v>80</v>
      </c>
      <c r="T62" s="6" t="s">
        <v>81</v>
      </c>
      <c r="U62" s="6" t="s">
        <v>255</v>
      </c>
      <c r="V62" s="6" t="s">
        <v>103</v>
      </c>
      <c r="W62" s="6" t="s">
        <v>76</v>
      </c>
      <c r="X62" s="19">
        <f t="shared" si="1"/>
        <v>2</v>
      </c>
      <c r="Y62" s="6" t="s">
        <v>83</v>
      </c>
      <c r="Z62" s="18">
        <f t="shared" si="2"/>
        <v>3</v>
      </c>
      <c r="AA62" s="6" t="s">
        <v>127</v>
      </c>
      <c r="AB62" s="18">
        <f t="shared" si="3"/>
        <v>1</v>
      </c>
      <c r="AC62" s="6" t="s">
        <v>72</v>
      </c>
      <c r="AD62" s="6" t="s">
        <v>72</v>
      </c>
      <c r="AE62" s="6" t="s">
        <v>72</v>
      </c>
      <c r="AF62" s="6" t="s">
        <v>72</v>
      </c>
      <c r="AG62" s="6" t="s">
        <v>72</v>
      </c>
      <c r="AH62" s="6" t="s">
        <v>72</v>
      </c>
      <c r="AI62" s="18">
        <f t="shared" si="4"/>
        <v>0</v>
      </c>
      <c r="AJ62" s="18">
        <f t="shared" si="5"/>
        <v>0</v>
      </c>
      <c r="AK62" s="18">
        <f t="shared" si="6"/>
        <v>0</v>
      </c>
      <c r="AL62" s="18">
        <f t="shared" si="7"/>
        <v>0</v>
      </c>
      <c r="AM62" s="18">
        <f t="shared" si="8"/>
        <v>0</v>
      </c>
      <c r="AN62" s="18">
        <f t="shared" si="9"/>
        <v>0</v>
      </c>
      <c r="AO62" s="18">
        <f t="shared" si="10"/>
        <v>0</v>
      </c>
      <c r="AP62" s="6" t="s">
        <v>85</v>
      </c>
      <c r="AQ62" s="6" t="s">
        <v>86</v>
      </c>
      <c r="AR62" s="18">
        <f t="shared" si="11"/>
        <v>2</v>
      </c>
      <c r="AS62" s="18">
        <f t="shared" si="41"/>
        <v>0</v>
      </c>
      <c r="AT62" s="18">
        <f t="shared" si="12"/>
        <v>2</v>
      </c>
      <c r="AU62" s="6" t="s">
        <v>86</v>
      </c>
      <c r="AV62" s="6" t="s">
        <v>86</v>
      </c>
      <c r="AW62" s="6" t="s">
        <v>86</v>
      </c>
      <c r="AX62" s="6" t="s">
        <v>105</v>
      </c>
      <c r="AY62" s="6" t="s">
        <v>105</v>
      </c>
      <c r="AZ62" s="6" t="s">
        <v>89</v>
      </c>
      <c r="BA62" s="6" t="s">
        <v>99</v>
      </c>
      <c r="BB62" s="6" t="s">
        <v>89</v>
      </c>
      <c r="BC62" s="6" t="s">
        <v>89</v>
      </c>
      <c r="BD62" s="6" t="s">
        <v>89</v>
      </c>
      <c r="BE62" s="6" t="s">
        <v>98</v>
      </c>
      <c r="BF62" s="6" t="s">
        <v>89</v>
      </c>
      <c r="BG62" s="6" t="s">
        <v>100</v>
      </c>
      <c r="BH62" s="6" t="s">
        <v>98</v>
      </c>
      <c r="BI62" s="6" t="s">
        <v>99</v>
      </c>
      <c r="BJ62" s="6" t="s">
        <v>99</v>
      </c>
      <c r="BK62" s="18">
        <f t="shared" si="13"/>
        <v>3</v>
      </c>
      <c r="BL62" s="18">
        <f t="shared" si="14"/>
        <v>1</v>
      </c>
      <c r="BM62" s="18">
        <f t="shared" si="15"/>
        <v>3</v>
      </c>
      <c r="BN62" s="18">
        <f t="shared" si="16"/>
        <v>3</v>
      </c>
      <c r="BO62" s="18">
        <f t="shared" si="17"/>
        <v>2</v>
      </c>
      <c r="BP62" s="18">
        <f t="shared" si="18"/>
        <v>3</v>
      </c>
      <c r="BQ62" s="18">
        <f t="shared" si="19"/>
        <v>0</v>
      </c>
      <c r="BR62" s="18">
        <f t="shared" si="20"/>
        <v>2</v>
      </c>
      <c r="BS62" s="18">
        <f t="shared" si="21"/>
        <v>1</v>
      </c>
      <c r="BT62" s="18">
        <f t="shared" si="22"/>
        <v>1</v>
      </c>
      <c r="BU62" s="18">
        <f t="shared" si="23"/>
        <v>19</v>
      </c>
      <c r="BV62" s="6" t="s">
        <v>128</v>
      </c>
      <c r="BW62" s="6" t="s">
        <v>92</v>
      </c>
      <c r="BX62" s="6" t="s">
        <v>128</v>
      </c>
      <c r="BY62" s="6" t="s">
        <v>76</v>
      </c>
      <c r="BZ62" s="6" t="s">
        <v>87</v>
      </c>
      <c r="CA62" s="7"/>
      <c r="CB62" s="6" t="s">
        <v>256</v>
      </c>
      <c r="CC62" s="6" t="s">
        <v>69</v>
      </c>
      <c r="CD62" s="6" t="s">
        <v>111</v>
      </c>
      <c r="CE62" s="6" t="s">
        <v>69</v>
      </c>
      <c r="CF62" s="6" t="s">
        <v>88</v>
      </c>
      <c r="CG62" s="6" t="s">
        <v>89</v>
      </c>
      <c r="CH62" s="6" t="s">
        <v>98</v>
      </c>
      <c r="CI62" s="7"/>
      <c r="CJ62" s="7"/>
      <c r="CK62" s="7"/>
      <c r="CL62" s="7"/>
      <c r="CM62" s="7"/>
      <c r="CN62" s="7"/>
      <c r="CO62" s="7"/>
      <c r="CP62" s="7"/>
      <c r="CQ62" s="7"/>
      <c r="CR62" s="6" t="s">
        <v>72</v>
      </c>
      <c r="CS62" s="6" t="s">
        <v>72</v>
      </c>
      <c r="CT62" s="6" t="s">
        <v>98</v>
      </c>
      <c r="CU62" s="6" t="s">
        <v>89</v>
      </c>
      <c r="CV62" s="6" t="s">
        <v>100</v>
      </c>
      <c r="CW62" s="6" t="s">
        <v>98</v>
      </c>
      <c r="CX62" s="6" t="s">
        <v>93</v>
      </c>
      <c r="CY62" s="18">
        <f t="shared" si="24"/>
        <v>3</v>
      </c>
      <c r="CZ62" s="18">
        <f t="shared" si="25"/>
        <v>2</v>
      </c>
      <c r="DA62" s="18">
        <f t="shared" si="26"/>
        <v>2</v>
      </c>
      <c r="DB62" s="18">
        <f t="shared" si="27"/>
        <v>3</v>
      </c>
      <c r="DC62" s="18">
        <f t="shared" si="28"/>
        <v>0</v>
      </c>
      <c r="DD62" s="18">
        <f t="shared" si="29"/>
        <v>2</v>
      </c>
      <c r="DE62" s="18">
        <f t="shared" si="30"/>
        <v>12</v>
      </c>
      <c r="DF62" s="6" t="s">
        <v>76</v>
      </c>
      <c r="DG62" s="6" t="s">
        <v>76</v>
      </c>
      <c r="DH62" s="7"/>
      <c r="DI62" s="7"/>
      <c r="DJ62" s="7"/>
      <c r="DK62" s="7"/>
      <c r="DL62" s="7"/>
      <c r="DM62" s="7"/>
      <c r="DN62" s="7"/>
      <c r="DO62" s="7"/>
      <c r="DP62" s="7"/>
      <c r="DQ62" s="7"/>
      <c r="DR62" s="6" t="s">
        <v>89</v>
      </c>
      <c r="DS62" s="6" t="s">
        <v>105</v>
      </c>
      <c r="DT62" s="6" t="s">
        <v>76</v>
      </c>
      <c r="DU62" s="6" t="s">
        <v>77</v>
      </c>
      <c r="DV62" s="6" t="s">
        <v>99</v>
      </c>
      <c r="DW62" s="6" t="s">
        <v>76</v>
      </c>
      <c r="DX62" s="6" t="s">
        <v>77</v>
      </c>
      <c r="DY62" s="6" t="s">
        <v>76</v>
      </c>
      <c r="DZ62" s="6" t="s">
        <v>69</v>
      </c>
      <c r="EA62" s="6" t="s">
        <v>75</v>
      </c>
      <c r="EB62" s="6" t="s">
        <v>72</v>
      </c>
      <c r="EC62" s="6"/>
      <c r="ED62" s="6" t="s">
        <v>69</v>
      </c>
      <c r="EE62" s="6" t="s">
        <v>69</v>
      </c>
      <c r="EF62" s="6" t="s">
        <v>72</v>
      </c>
      <c r="EG62" s="6" t="s">
        <v>74</v>
      </c>
      <c r="EH62" s="6" t="s">
        <v>73</v>
      </c>
      <c r="EI62" s="6" t="s">
        <v>72</v>
      </c>
      <c r="EJ62" s="6" t="s">
        <v>69</v>
      </c>
      <c r="EK62" s="6" t="s">
        <v>69</v>
      </c>
      <c r="EL62" s="6" t="s">
        <v>72</v>
      </c>
      <c r="EM62" s="40">
        <f t="shared" si="31"/>
        <v>1</v>
      </c>
      <c r="EN62" s="40">
        <f t="shared" si="32"/>
        <v>1</v>
      </c>
      <c r="EO62" s="40">
        <f t="shared" si="33"/>
        <v>0</v>
      </c>
      <c r="EP62" s="40">
        <f t="shared" si="34"/>
        <v>2</v>
      </c>
      <c r="EQ62" s="40">
        <f t="shared" si="35"/>
        <v>-1</v>
      </c>
      <c r="ER62" s="40">
        <f t="shared" si="36"/>
        <v>0</v>
      </c>
      <c r="ES62" s="40">
        <f t="shared" si="37"/>
        <v>1</v>
      </c>
      <c r="ET62" s="40">
        <f t="shared" si="38"/>
        <v>1</v>
      </c>
      <c r="EU62" s="40">
        <f t="shared" si="39"/>
        <v>0</v>
      </c>
      <c r="EV62" s="40">
        <f t="shared" si="40"/>
        <v>5</v>
      </c>
    </row>
    <row r="63" spans="1:152" ht="12.75" customHeight="1">
      <c r="A63" s="3"/>
      <c r="B63" s="3"/>
      <c r="C63" s="3"/>
      <c r="D63" s="3"/>
      <c r="E63" s="3"/>
      <c r="F63" s="3"/>
      <c r="G63" s="3"/>
      <c r="H63" s="3"/>
      <c r="I63" s="3"/>
      <c r="J63" s="4" t="s">
        <v>71</v>
      </c>
      <c r="K63" s="4" t="s">
        <v>114</v>
      </c>
      <c r="L63" s="6" t="s">
        <v>107</v>
      </c>
      <c r="M63" s="6" t="s">
        <v>155</v>
      </c>
      <c r="N63" s="6" t="s">
        <v>93</v>
      </c>
      <c r="O63" s="6" t="s">
        <v>123</v>
      </c>
      <c r="P63" s="6" t="s">
        <v>135</v>
      </c>
      <c r="Q63" s="6" t="s">
        <v>257</v>
      </c>
      <c r="R63" s="6" t="s">
        <v>79</v>
      </c>
      <c r="S63" s="6" t="s">
        <v>80</v>
      </c>
      <c r="T63" s="6" t="s">
        <v>118</v>
      </c>
      <c r="U63" s="6" t="s">
        <v>146</v>
      </c>
      <c r="V63" s="6" t="s">
        <v>103</v>
      </c>
      <c r="W63" s="6" t="s">
        <v>77</v>
      </c>
      <c r="X63" s="19">
        <f t="shared" si="1"/>
        <v>2</v>
      </c>
      <c r="Y63" s="6" t="s">
        <v>104</v>
      </c>
      <c r="Z63" s="18">
        <f t="shared" si="2"/>
        <v>2</v>
      </c>
      <c r="AA63" s="6" t="s">
        <v>127</v>
      </c>
      <c r="AB63" s="18">
        <f t="shared" si="3"/>
        <v>1</v>
      </c>
      <c r="AC63" s="6" t="s">
        <v>72</v>
      </c>
      <c r="AD63" s="6" t="s">
        <v>69</v>
      </c>
      <c r="AE63" s="6" t="s">
        <v>69</v>
      </c>
      <c r="AF63" s="6" t="s">
        <v>69</v>
      </c>
      <c r="AG63" s="6" t="s">
        <v>74</v>
      </c>
      <c r="AH63" s="6" t="s">
        <v>72</v>
      </c>
      <c r="AI63" s="18">
        <f t="shared" si="4"/>
        <v>0</v>
      </c>
      <c r="AJ63" s="18">
        <f t="shared" si="5"/>
        <v>1</v>
      </c>
      <c r="AK63" s="18">
        <f t="shared" si="6"/>
        <v>1</v>
      </c>
      <c r="AL63" s="18">
        <f t="shared" si="7"/>
        <v>1</v>
      </c>
      <c r="AM63" s="18">
        <f t="shared" si="8"/>
        <v>2</v>
      </c>
      <c r="AN63" s="18">
        <f t="shared" si="9"/>
        <v>0</v>
      </c>
      <c r="AO63" s="18">
        <f t="shared" si="10"/>
        <v>5</v>
      </c>
      <c r="AP63" s="6" t="s">
        <v>85</v>
      </c>
      <c r="AQ63" s="6" t="s">
        <v>85</v>
      </c>
      <c r="AR63" s="18">
        <f t="shared" si="11"/>
        <v>2</v>
      </c>
      <c r="AS63" s="18">
        <f t="shared" si="41"/>
        <v>2</v>
      </c>
      <c r="AT63" s="18">
        <f t="shared" si="12"/>
        <v>4</v>
      </c>
      <c r="AU63" s="6" t="s">
        <v>86</v>
      </c>
      <c r="AV63" s="6" t="s">
        <v>86</v>
      </c>
      <c r="AW63" s="6" t="s">
        <v>86</v>
      </c>
      <c r="AX63" s="6" t="s">
        <v>105</v>
      </c>
      <c r="AY63" s="6" t="s">
        <v>86</v>
      </c>
      <c r="AZ63" s="6" t="s">
        <v>89</v>
      </c>
      <c r="BA63" s="6" t="s">
        <v>99</v>
      </c>
      <c r="BB63" s="6" t="s">
        <v>98</v>
      </c>
      <c r="BC63" s="6" t="s">
        <v>98</v>
      </c>
      <c r="BD63" s="6" t="s">
        <v>98</v>
      </c>
      <c r="BE63" s="6" t="s">
        <v>99</v>
      </c>
      <c r="BF63" s="6" t="s">
        <v>89</v>
      </c>
      <c r="BG63" s="6" t="s">
        <v>100</v>
      </c>
      <c r="BH63" s="6" t="s">
        <v>98</v>
      </c>
      <c r="BI63" s="6" t="s">
        <v>99</v>
      </c>
      <c r="BJ63" s="6" t="s">
        <v>100</v>
      </c>
      <c r="BK63" s="18">
        <f t="shared" si="13"/>
        <v>3</v>
      </c>
      <c r="BL63" s="18">
        <f t="shared" si="14"/>
        <v>1</v>
      </c>
      <c r="BM63" s="18">
        <f t="shared" si="15"/>
        <v>2</v>
      </c>
      <c r="BN63" s="18">
        <f t="shared" si="16"/>
        <v>2</v>
      </c>
      <c r="BO63" s="18">
        <f t="shared" si="17"/>
        <v>1</v>
      </c>
      <c r="BP63" s="18">
        <f t="shared" si="18"/>
        <v>3</v>
      </c>
      <c r="BQ63" s="18">
        <f t="shared" si="19"/>
        <v>0</v>
      </c>
      <c r="BR63" s="18">
        <f t="shared" si="20"/>
        <v>2</v>
      </c>
      <c r="BS63" s="18">
        <f t="shared" si="21"/>
        <v>1</v>
      </c>
      <c r="BT63" s="18">
        <f t="shared" si="22"/>
        <v>0</v>
      </c>
      <c r="BU63" s="18">
        <f t="shared" si="23"/>
        <v>15</v>
      </c>
      <c r="BV63" s="6" t="s">
        <v>109</v>
      </c>
      <c r="BW63" s="6" t="s">
        <v>109</v>
      </c>
      <c r="BX63" s="6" t="s">
        <v>87</v>
      </c>
      <c r="BY63" s="6" t="s">
        <v>129</v>
      </c>
      <c r="BZ63" s="6" t="s">
        <v>87</v>
      </c>
      <c r="CA63" s="7"/>
      <c r="CB63" s="6"/>
      <c r="CC63" s="6" t="s">
        <v>74</v>
      </c>
      <c r="CD63" s="6" t="s">
        <v>111</v>
      </c>
      <c r="CE63" s="6" t="s">
        <v>74</v>
      </c>
      <c r="CF63" s="6" t="s">
        <v>88</v>
      </c>
      <c r="CG63" s="6" t="s">
        <v>89</v>
      </c>
      <c r="CH63" s="6" t="s">
        <v>89</v>
      </c>
      <c r="CI63" s="7"/>
      <c r="CJ63" s="7"/>
      <c r="CK63" s="7"/>
      <c r="CL63" s="7"/>
      <c r="CM63" s="7"/>
      <c r="CN63" s="7"/>
      <c r="CO63" s="7"/>
      <c r="CP63" s="7"/>
      <c r="CQ63" s="7"/>
      <c r="CR63" s="6" t="s">
        <v>74</v>
      </c>
      <c r="CS63" s="6" t="s">
        <v>72</v>
      </c>
      <c r="CT63" s="6" t="s">
        <v>99</v>
      </c>
      <c r="CU63" s="6" t="s">
        <v>89</v>
      </c>
      <c r="CV63" s="6" t="s">
        <v>99</v>
      </c>
      <c r="CW63" s="6" t="s">
        <v>99</v>
      </c>
      <c r="CX63" s="6">
        <v>1</v>
      </c>
      <c r="CY63" s="18">
        <f t="shared" si="24"/>
        <v>3</v>
      </c>
      <c r="CZ63" s="18">
        <f t="shared" si="25"/>
        <v>3</v>
      </c>
      <c r="DA63" s="18">
        <f t="shared" si="26"/>
        <v>1</v>
      </c>
      <c r="DB63" s="18">
        <f t="shared" si="27"/>
        <v>3</v>
      </c>
      <c r="DC63" s="18">
        <f t="shared" si="28"/>
        <v>1</v>
      </c>
      <c r="DD63" s="18">
        <f t="shared" si="29"/>
        <v>1</v>
      </c>
      <c r="DE63" s="18">
        <f t="shared" si="30"/>
        <v>12</v>
      </c>
      <c r="DF63" s="6" t="s">
        <v>77</v>
      </c>
      <c r="DG63" s="6" t="s">
        <v>76</v>
      </c>
      <c r="DH63" s="7"/>
      <c r="DI63" s="7"/>
      <c r="DJ63" s="7"/>
      <c r="DK63" s="7"/>
      <c r="DL63" s="7"/>
      <c r="DM63" s="7"/>
      <c r="DN63" s="7"/>
      <c r="DO63" s="7"/>
      <c r="DP63" s="7"/>
      <c r="DQ63" s="7"/>
      <c r="DR63" s="6" t="s">
        <v>89</v>
      </c>
      <c r="DS63" s="6" t="s">
        <v>86</v>
      </c>
      <c r="DT63" s="6" t="s">
        <v>77</v>
      </c>
      <c r="DU63" s="6" t="s">
        <v>76</v>
      </c>
      <c r="DV63" s="6" t="s">
        <v>99</v>
      </c>
      <c r="DW63" s="6" t="s">
        <v>76</v>
      </c>
      <c r="DX63" s="6" t="s">
        <v>77</v>
      </c>
      <c r="DY63" s="6" t="s">
        <v>76</v>
      </c>
      <c r="DZ63" s="6" t="s">
        <v>71</v>
      </c>
      <c r="EA63" s="6" t="s">
        <v>115</v>
      </c>
      <c r="EB63" s="6" t="s">
        <v>71</v>
      </c>
      <c r="EC63" s="6" t="s">
        <v>114</v>
      </c>
      <c r="ED63" s="6" t="s">
        <v>72</v>
      </c>
      <c r="EE63" s="6" t="s">
        <v>74</v>
      </c>
      <c r="EF63" s="6" t="s">
        <v>69</v>
      </c>
      <c r="EG63" s="6" t="s">
        <v>69</v>
      </c>
      <c r="EH63" s="6" t="s">
        <v>72</v>
      </c>
      <c r="EI63" s="6" t="s">
        <v>69</v>
      </c>
      <c r="EJ63" s="6" t="s">
        <v>72</v>
      </c>
      <c r="EK63" s="6" t="s">
        <v>69</v>
      </c>
      <c r="EL63" s="6" t="s">
        <v>72</v>
      </c>
      <c r="EM63" s="40">
        <f t="shared" si="31"/>
        <v>0</v>
      </c>
      <c r="EN63" s="40">
        <f t="shared" si="32"/>
        <v>2</v>
      </c>
      <c r="EO63" s="40">
        <f t="shared" si="33"/>
        <v>1</v>
      </c>
      <c r="EP63" s="40">
        <f t="shared" si="34"/>
        <v>1</v>
      </c>
      <c r="EQ63" s="40">
        <f t="shared" si="35"/>
        <v>0</v>
      </c>
      <c r="ER63" s="40">
        <f t="shared" si="36"/>
        <v>1</v>
      </c>
      <c r="ES63" s="40">
        <f t="shared" si="37"/>
        <v>0</v>
      </c>
      <c r="ET63" s="40">
        <f t="shared" si="38"/>
        <v>1</v>
      </c>
      <c r="EU63" s="40">
        <f t="shared" si="39"/>
        <v>0</v>
      </c>
      <c r="EV63" s="40">
        <f t="shared" si="40"/>
        <v>6</v>
      </c>
    </row>
    <row r="64" spans="1:152" ht="12.75" customHeight="1">
      <c r="A64" s="3"/>
      <c r="B64" s="3"/>
      <c r="C64" s="3"/>
      <c r="D64" s="3"/>
      <c r="E64" s="3"/>
      <c r="F64" s="3"/>
      <c r="G64" s="3"/>
      <c r="H64" s="3"/>
      <c r="I64" s="3"/>
      <c r="J64" s="4" t="s">
        <v>69</v>
      </c>
      <c r="K64" s="4" t="s">
        <v>70</v>
      </c>
      <c r="L64" s="6" t="s">
        <v>107</v>
      </c>
      <c r="M64" s="6" t="s">
        <v>91</v>
      </c>
      <c r="N64" s="6" t="s">
        <v>93</v>
      </c>
      <c r="O64" s="6" t="s">
        <v>135</v>
      </c>
      <c r="P64" s="6" t="s">
        <v>135</v>
      </c>
      <c r="Q64" s="6" t="s">
        <v>258</v>
      </c>
      <c r="R64" s="6" t="s">
        <v>79</v>
      </c>
      <c r="S64" s="6" t="s">
        <v>80</v>
      </c>
      <c r="T64" s="6" t="s">
        <v>138</v>
      </c>
      <c r="U64" s="6" t="s">
        <v>167</v>
      </c>
      <c r="V64" s="6" t="s">
        <v>103</v>
      </c>
      <c r="W64" s="6" t="s">
        <v>77</v>
      </c>
      <c r="X64" s="19">
        <f t="shared" si="1"/>
        <v>2</v>
      </c>
      <c r="Y64" s="6" t="s">
        <v>83</v>
      </c>
      <c r="Z64" s="18">
        <f t="shared" si="2"/>
        <v>3</v>
      </c>
      <c r="AA64" s="6" t="s">
        <v>119</v>
      </c>
      <c r="AB64" s="18">
        <f t="shared" si="3"/>
        <v>0</v>
      </c>
      <c r="AC64" s="6" t="s">
        <v>72</v>
      </c>
      <c r="AD64" s="6" t="s">
        <v>72</v>
      </c>
      <c r="AE64" s="6" t="s">
        <v>72</v>
      </c>
      <c r="AF64" s="6" t="s">
        <v>69</v>
      </c>
      <c r="AG64" s="6" t="s">
        <v>72</v>
      </c>
      <c r="AH64" s="6" t="s">
        <v>72</v>
      </c>
      <c r="AI64" s="18">
        <f t="shared" si="4"/>
        <v>0</v>
      </c>
      <c r="AJ64" s="18">
        <f t="shared" si="5"/>
        <v>0</v>
      </c>
      <c r="AK64" s="18">
        <f t="shared" si="6"/>
        <v>0</v>
      </c>
      <c r="AL64" s="18">
        <f t="shared" si="7"/>
        <v>1</v>
      </c>
      <c r="AM64" s="18">
        <f t="shared" si="8"/>
        <v>0</v>
      </c>
      <c r="AN64" s="18">
        <f t="shared" si="9"/>
        <v>0</v>
      </c>
      <c r="AO64" s="18">
        <f t="shared" si="10"/>
        <v>1</v>
      </c>
      <c r="AP64" s="6" t="s">
        <v>120</v>
      </c>
      <c r="AQ64" s="6" t="s">
        <v>86</v>
      </c>
      <c r="AR64" s="18">
        <f t="shared" si="11"/>
        <v>1</v>
      </c>
      <c r="AS64" s="18">
        <f t="shared" si="41"/>
        <v>0</v>
      </c>
      <c r="AT64" s="18">
        <f t="shared" si="12"/>
        <v>1</v>
      </c>
      <c r="AU64" s="6" t="s">
        <v>85</v>
      </c>
      <c r="AV64" s="6" t="s">
        <v>120</v>
      </c>
      <c r="AW64" s="6" t="s">
        <v>105</v>
      </c>
      <c r="AX64" s="6" t="s">
        <v>86</v>
      </c>
      <c r="AY64" s="6" t="s">
        <v>120</v>
      </c>
      <c r="AZ64" s="6" t="s">
        <v>89</v>
      </c>
      <c r="BA64" s="6" t="s">
        <v>100</v>
      </c>
      <c r="BB64" s="6" t="s">
        <v>89</v>
      </c>
      <c r="BC64" s="6" t="s">
        <v>89</v>
      </c>
      <c r="BD64" s="6" t="s">
        <v>89</v>
      </c>
      <c r="BE64" s="6" t="s">
        <v>100</v>
      </c>
      <c r="BF64" s="6" t="s">
        <v>98</v>
      </c>
      <c r="BG64" s="6" t="s">
        <v>99</v>
      </c>
      <c r="BH64" s="6" t="s">
        <v>99</v>
      </c>
      <c r="BI64" s="6" t="s">
        <v>98</v>
      </c>
      <c r="BJ64" s="6" t="s">
        <v>100</v>
      </c>
      <c r="BK64" s="18">
        <f t="shared" si="13"/>
        <v>3</v>
      </c>
      <c r="BL64" s="18">
        <f t="shared" si="14"/>
        <v>0</v>
      </c>
      <c r="BM64" s="18">
        <f t="shared" si="15"/>
        <v>3</v>
      </c>
      <c r="BN64" s="18">
        <f t="shared" si="16"/>
        <v>3</v>
      </c>
      <c r="BO64" s="18">
        <f t="shared" si="17"/>
        <v>0</v>
      </c>
      <c r="BP64" s="18">
        <f t="shared" si="18"/>
        <v>2</v>
      </c>
      <c r="BQ64" s="18">
        <f t="shared" si="19"/>
        <v>1</v>
      </c>
      <c r="BR64" s="18">
        <f t="shared" si="20"/>
        <v>1</v>
      </c>
      <c r="BS64" s="18">
        <f t="shared" si="21"/>
        <v>2</v>
      </c>
      <c r="BT64" s="18">
        <f t="shared" si="22"/>
        <v>0</v>
      </c>
      <c r="BU64" s="18">
        <f t="shared" si="23"/>
        <v>15</v>
      </c>
      <c r="BV64" s="6" t="s">
        <v>128</v>
      </c>
      <c r="BW64" s="6" t="s">
        <v>109</v>
      </c>
      <c r="BX64" s="6" t="s">
        <v>87</v>
      </c>
      <c r="BY64" s="6" t="s">
        <v>76</v>
      </c>
      <c r="BZ64" s="6" t="s">
        <v>92</v>
      </c>
      <c r="CA64" s="7"/>
      <c r="CB64" s="6" t="s">
        <v>259</v>
      </c>
      <c r="CC64" s="6" t="s">
        <v>69</v>
      </c>
      <c r="CD64" s="6" t="s">
        <v>111</v>
      </c>
      <c r="CE64" s="6" t="s">
        <v>69</v>
      </c>
      <c r="CF64" s="6" t="s">
        <v>88</v>
      </c>
      <c r="CG64" s="6" t="s">
        <v>89</v>
      </c>
      <c r="CH64" s="6" t="s">
        <v>89</v>
      </c>
      <c r="CI64" s="7"/>
      <c r="CJ64" s="7"/>
      <c r="CK64" s="7"/>
      <c r="CL64" s="7"/>
      <c r="CM64" s="7"/>
      <c r="CN64" s="7"/>
      <c r="CO64" s="7"/>
      <c r="CP64" s="7"/>
      <c r="CQ64" s="7"/>
      <c r="CR64" s="6" t="s">
        <v>72</v>
      </c>
      <c r="CS64" s="6" t="s">
        <v>72</v>
      </c>
      <c r="CT64" s="6" t="s">
        <v>99</v>
      </c>
      <c r="CU64" s="6" t="s">
        <v>99</v>
      </c>
      <c r="CV64" s="6" t="s">
        <v>99</v>
      </c>
      <c r="CW64" s="6" t="s">
        <v>89</v>
      </c>
      <c r="CX64" s="6">
        <v>2</v>
      </c>
      <c r="CY64" s="18">
        <f t="shared" si="24"/>
        <v>3</v>
      </c>
      <c r="CZ64" s="18">
        <f t="shared" si="25"/>
        <v>3</v>
      </c>
      <c r="DA64" s="18">
        <f t="shared" si="26"/>
        <v>1</v>
      </c>
      <c r="DB64" s="18">
        <f t="shared" si="27"/>
        <v>1</v>
      </c>
      <c r="DC64" s="18">
        <f t="shared" si="28"/>
        <v>1</v>
      </c>
      <c r="DD64" s="18">
        <f t="shared" si="29"/>
        <v>3</v>
      </c>
      <c r="DE64" s="18">
        <f t="shared" si="30"/>
        <v>12</v>
      </c>
      <c r="DF64" s="6" t="s">
        <v>76</v>
      </c>
      <c r="DG64" s="6" t="s">
        <v>76</v>
      </c>
      <c r="DH64" s="7"/>
      <c r="DI64" s="7"/>
      <c r="DJ64" s="7"/>
      <c r="DK64" s="7"/>
      <c r="DL64" s="7"/>
      <c r="DM64" s="7"/>
      <c r="DN64" s="7"/>
      <c r="DO64" s="7"/>
      <c r="DP64" s="7"/>
      <c r="DQ64" s="7"/>
      <c r="DR64" s="6" t="s">
        <v>89</v>
      </c>
      <c r="DS64" s="6" t="s">
        <v>120</v>
      </c>
      <c r="DT64" s="6" t="s">
        <v>76</v>
      </c>
      <c r="DU64" s="6" t="s">
        <v>76</v>
      </c>
      <c r="DV64" s="6" t="s">
        <v>100</v>
      </c>
      <c r="DW64" s="6" t="s">
        <v>76</v>
      </c>
      <c r="DX64" s="6" t="s">
        <v>77</v>
      </c>
      <c r="DY64" s="6" t="s">
        <v>77</v>
      </c>
      <c r="DZ64" s="6" t="s">
        <v>69</v>
      </c>
      <c r="EA64" s="6" t="s">
        <v>194</v>
      </c>
      <c r="EB64" s="6" t="s">
        <v>69</v>
      </c>
      <c r="EC64" s="6" t="s">
        <v>70</v>
      </c>
      <c r="ED64" s="6" t="s">
        <v>73</v>
      </c>
      <c r="EE64" s="6" t="s">
        <v>74</v>
      </c>
      <c r="EF64" s="6" t="s">
        <v>73</v>
      </c>
      <c r="EG64" s="6" t="s">
        <v>74</v>
      </c>
      <c r="EH64" s="6" t="s">
        <v>71</v>
      </c>
      <c r="EI64" s="6" t="s">
        <v>71</v>
      </c>
      <c r="EJ64" s="6" t="s">
        <v>71</v>
      </c>
      <c r="EK64" s="6" t="s">
        <v>71</v>
      </c>
      <c r="EL64" s="6" t="s">
        <v>73</v>
      </c>
      <c r="EM64" s="40">
        <f t="shared" si="31"/>
        <v>-1</v>
      </c>
      <c r="EN64" s="40">
        <f t="shared" si="32"/>
        <v>2</v>
      </c>
      <c r="EO64" s="40">
        <f t="shared" si="33"/>
        <v>-1</v>
      </c>
      <c r="EP64" s="40">
        <f t="shared" si="34"/>
        <v>2</v>
      </c>
      <c r="EQ64" s="40">
        <f t="shared" si="35"/>
        <v>3</v>
      </c>
      <c r="ER64" s="40">
        <f t="shared" si="36"/>
        <v>3</v>
      </c>
      <c r="ES64" s="40">
        <f t="shared" si="37"/>
        <v>3</v>
      </c>
      <c r="ET64" s="40">
        <f t="shared" si="38"/>
        <v>3</v>
      </c>
      <c r="EU64" s="40">
        <f t="shared" si="39"/>
        <v>-1</v>
      </c>
      <c r="EV64" s="40">
        <f t="shared" si="40"/>
        <v>13</v>
      </c>
    </row>
    <row r="65" spans="1:152" ht="12.75" customHeight="1">
      <c r="A65" s="3"/>
      <c r="B65" s="3"/>
      <c r="C65" s="3"/>
      <c r="D65" s="3"/>
      <c r="E65" s="3"/>
      <c r="F65" s="3"/>
      <c r="G65" s="3"/>
      <c r="H65" s="3"/>
      <c r="I65" s="3"/>
      <c r="J65" s="4" t="s">
        <v>74</v>
      </c>
      <c r="K65" s="4" t="s">
        <v>70</v>
      </c>
      <c r="L65" s="6" t="s">
        <v>90</v>
      </c>
      <c r="M65" s="6" t="s">
        <v>155</v>
      </c>
      <c r="N65" s="6" t="s">
        <v>93</v>
      </c>
      <c r="O65" s="6" t="s">
        <v>94</v>
      </c>
      <c r="P65" s="6" t="s">
        <v>94</v>
      </c>
      <c r="Q65" s="6" t="s">
        <v>78</v>
      </c>
      <c r="R65" s="6" t="s">
        <v>79</v>
      </c>
      <c r="S65" s="6" t="s">
        <v>80</v>
      </c>
      <c r="T65" s="6" t="s">
        <v>203</v>
      </c>
      <c r="U65" s="6" t="s">
        <v>146</v>
      </c>
      <c r="V65" s="6" t="s">
        <v>103</v>
      </c>
      <c r="W65" s="6" t="s">
        <v>76</v>
      </c>
      <c r="X65" s="19">
        <f t="shared" si="1"/>
        <v>2</v>
      </c>
      <c r="Y65" s="6" t="s">
        <v>83</v>
      </c>
      <c r="Z65" s="18">
        <f t="shared" si="2"/>
        <v>3</v>
      </c>
      <c r="AA65" s="6" t="s">
        <v>154</v>
      </c>
      <c r="AB65" s="18">
        <f t="shared" si="3"/>
        <v>2</v>
      </c>
      <c r="AC65" s="6" t="s">
        <v>72</v>
      </c>
      <c r="AD65" s="6" t="s">
        <v>72</v>
      </c>
      <c r="AE65" s="6" t="s">
        <v>72</v>
      </c>
      <c r="AF65" s="6" t="s">
        <v>72</v>
      </c>
      <c r="AG65" s="6" t="s">
        <v>69</v>
      </c>
      <c r="AH65" s="6" t="s">
        <v>72</v>
      </c>
      <c r="AI65" s="18">
        <f t="shared" si="4"/>
        <v>0</v>
      </c>
      <c r="AJ65" s="18">
        <f t="shared" si="5"/>
        <v>0</v>
      </c>
      <c r="AK65" s="18">
        <f t="shared" si="6"/>
        <v>0</v>
      </c>
      <c r="AL65" s="18">
        <f t="shared" si="7"/>
        <v>0</v>
      </c>
      <c r="AM65" s="18">
        <f t="shared" si="8"/>
        <v>1</v>
      </c>
      <c r="AN65" s="18">
        <f t="shared" si="9"/>
        <v>0</v>
      </c>
      <c r="AO65" s="18">
        <f t="shared" si="10"/>
        <v>1</v>
      </c>
      <c r="AP65" s="6" t="s">
        <v>85</v>
      </c>
      <c r="AQ65" s="6" t="s">
        <v>85</v>
      </c>
      <c r="AR65" s="18">
        <f t="shared" si="11"/>
        <v>2</v>
      </c>
      <c r="AS65" s="18">
        <f t="shared" si="41"/>
        <v>2</v>
      </c>
      <c r="AT65" s="18">
        <f t="shared" si="12"/>
        <v>4</v>
      </c>
      <c r="AU65" s="6" t="s">
        <v>86</v>
      </c>
      <c r="AV65" s="6" t="s">
        <v>105</v>
      </c>
      <c r="AW65" s="6" t="s">
        <v>86</v>
      </c>
      <c r="AX65" s="6" t="s">
        <v>105</v>
      </c>
      <c r="AY65" s="6" t="s">
        <v>85</v>
      </c>
      <c r="AZ65" s="6" t="s">
        <v>89</v>
      </c>
      <c r="BA65" s="6" t="s">
        <v>98</v>
      </c>
      <c r="BB65" s="6" t="s">
        <v>98</v>
      </c>
      <c r="BC65" s="6" t="s">
        <v>98</v>
      </c>
      <c r="BD65" s="6" t="s">
        <v>98</v>
      </c>
      <c r="BE65" s="6" t="s">
        <v>98</v>
      </c>
      <c r="BF65" s="6" t="s">
        <v>98</v>
      </c>
      <c r="BG65" s="6" t="s">
        <v>99</v>
      </c>
      <c r="BH65" s="6" t="s">
        <v>89</v>
      </c>
      <c r="BI65" s="6" t="s">
        <v>98</v>
      </c>
      <c r="BJ65" s="6" t="s">
        <v>98</v>
      </c>
      <c r="BK65" s="18">
        <f t="shared" si="13"/>
        <v>3</v>
      </c>
      <c r="BL65" s="18">
        <f t="shared" si="14"/>
        <v>2</v>
      </c>
      <c r="BM65" s="18">
        <f t="shared" si="15"/>
        <v>2</v>
      </c>
      <c r="BN65" s="18">
        <f t="shared" si="16"/>
        <v>2</v>
      </c>
      <c r="BO65" s="18">
        <f t="shared" si="17"/>
        <v>2</v>
      </c>
      <c r="BP65" s="18">
        <f t="shared" si="18"/>
        <v>2</v>
      </c>
      <c r="BQ65" s="18">
        <f t="shared" si="19"/>
        <v>1</v>
      </c>
      <c r="BR65" s="18">
        <f t="shared" si="20"/>
        <v>3</v>
      </c>
      <c r="BS65" s="18">
        <f t="shared" si="21"/>
        <v>2</v>
      </c>
      <c r="BT65" s="18">
        <f t="shared" si="22"/>
        <v>2</v>
      </c>
      <c r="BU65" s="18">
        <f t="shared" si="23"/>
        <v>21</v>
      </c>
      <c r="BV65" s="6" t="s">
        <v>109</v>
      </c>
      <c r="BW65" s="6" t="s">
        <v>109</v>
      </c>
      <c r="BX65" s="6" t="s">
        <v>128</v>
      </c>
      <c r="BY65" s="6" t="s">
        <v>129</v>
      </c>
      <c r="BZ65" s="6" t="s">
        <v>128</v>
      </c>
      <c r="CA65" s="7"/>
      <c r="CB65" s="6"/>
      <c r="CC65" s="6" t="s">
        <v>106</v>
      </c>
      <c r="CD65" s="6" t="s">
        <v>96</v>
      </c>
      <c r="CE65" s="6" t="s">
        <v>106</v>
      </c>
      <c r="CF65" s="6" t="s">
        <v>88</v>
      </c>
      <c r="CG65" s="6" t="s">
        <v>89</v>
      </c>
      <c r="CH65" s="6" t="s">
        <v>89</v>
      </c>
      <c r="CI65" s="7"/>
      <c r="CJ65" s="7"/>
      <c r="CK65" s="7"/>
      <c r="CL65" s="7"/>
      <c r="CM65" s="7"/>
      <c r="CN65" s="7"/>
      <c r="CO65" s="7"/>
      <c r="CP65" s="7"/>
      <c r="CQ65" s="7"/>
      <c r="CR65" s="6" t="s">
        <v>69</v>
      </c>
      <c r="CS65" s="6" t="s">
        <v>72</v>
      </c>
      <c r="CT65" s="6" t="s">
        <v>98</v>
      </c>
      <c r="CU65" s="6" t="s">
        <v>98</v>
      </c>
      <c r="CV65" s="6" t="s">
        <v>98</v>
      </c>
      <c r="CW65" s="6" t="s">
        <v>89</v>
      </c>
      <c r="CX65" s="6">
        <v>1</v>
      </c>
      <c r="CY65" s="18">
        <f t="shared" si="24"/>
        <v>3</v>
      </c>
      <c r="CZ65" s="18">
        <f t="shared" si="25"/>
        <v>3</v>
      </c>
      <c r="DA65" s="18">
        <f t="shared" si="26"/>
        <v>2</v>
      </c>
      <c r="DB65" s="18">
        <f t="shared" si="27"/>
        <v>2</v>
      </c>
      <c r="DC65" s="18">
        <f t="shared" si="28"/>
        <v>2</v>
      </c>
      <c r="DD65" s="18">
        <f t="shared" si="29"/>
        <v>3</v>
      </c>
      <c r="DE65" s="18">
        <f t="shared" si="30"/>
        <v>15</v>
      </c>
      <c r="DF65" s="6" t="s">
        <v>76</v>
      </c>
      <c r="DG65" s="6" t="s">
        <v>76</v>
      </c>
      <c r="DH65" s="7"/>
      <c r="DI65" s="7"/>
      <c r="DJ65" s="7"/>
      <c r="DK65" s="7"/>
      <c r="DL65" s="7"/>
      <c r="DM65" s="7"/>
      <c r="DN65" s="7"/>
      <c r="DO65" s="7"/>
      <c r="DP65" s="7"/>
      <c r="DQ65" s="7"/>
      <c r="DR65" s="6" t="s">
        <v>89</v>
      </c>
      <c r="DS65" s="6" t="s">
        <v>85</v>
      </c>
      <c r="DT65" s="6" t="s">
        <v>77</v>
      </c>
      <c r="DU65" s="6" t="s">
        <v>77</v>
      </c>
      <c r="DV65" s="6" t="s">
        <v>98</v>
      </c>
      <c r="DW65" s="6" t="s">
        <v>77</v>
      </c>
      <c r="DX65" s="6" t="s">
        <v>77</v>
      </c>
      <c r="DY65" s="6" t="s">
        <v>76</v>
      </c>
      <c r="DZ65" s="6" t="s">
        <v>74</v>
      </c>
      <c r="EA65" s="6" t="s">
        <v>115</v>
      </c>
      <c r="EB65" s="6" t="s">
        <v>74</v>
      </c>
      <c r="EC65" s="6" t="s">
        <v>70</v>
      </c>
      <c r="ED65" s="6" t="s">
        <v>72</v>
      </c>
      <c r="EE65" s="6" t="s">
        <v>72</v>
      </c>
      <c r="EF65" s="6" t="s">
        <v>69</v>
      </c>
      <c r="EG65" s="6" t="s">
        <v>72</v>
      </c>
      <c r="EH65" s="6" t="s">
        <v>72</v>
      </c>
      <c r="EI65" s="6" t="s">
        <v>72</v>
      </c>
      <c r="EJ65" s="6" t="s">
        <v>72</v>
      </c>
      <c r="EK65" s="6" t="s">
        <v>72</v>
      </c>
      <c r="EL65" s="6" t="s">
        <v>72</v>
      </c>
      <c r="EM65" s="40">
        <f t="shared" si="31"/>
        <v>0</v>
      </c>
      <c r="EN65" s="40">
        <f t="shared" si="32"/>
        <v>0</v>
      </c>
      <c r="EO65" s="40">
        <f t="shared" si="33"/>
        <v>1</v>
      </c>
      <c r="EP65" s="40">
        <f t="shared" si="34"/>
        <v>0</v>
      </c>
      <c r="EQ65" s="40">
        <f t="shared" si="35"/>
        <v>0</v>
      </c>
      <c r="ER65" s="40">
        <f t="shared" si="36"/>
        <v>0</v>
      </c>
      <c r="ES65" s="40">
        <f t="shared" si="37"/>
        <v>0</v>
      </c>
      <c r="ET65" s="40">
        <f t="shared" si="38"/>
        <v>0</v>
      </c>
      <c r="EU65" s="40">
        <f t="shared" si="39"/>
        <v>0</v>
      </c>
      <c r="EV65" s="40">
        <f t="shared" si="40"/>
        <v>1</v>
      </c>
    </row>
    <row r="66" spans="1:152" ht="12.75" customHeight="1">
      <c r="A66" s="3"/>
      <c r="B66" s="3"/>
      <c r="C66" s="3"/>
      <c r="D66" s="3"/>
      <c r="E66" s="3"/>
      <c r="F66" s="3"/>
      <c r="G66" s="3"/>
      <c r="H66" s="3"/>
      <c r="I66" s="3"/>
      <c r="J66" s="4" t="s">
        <v>74</v>
      </c>
      <c r="K66" s="4"/>
      <c r="L66" s="6" t="s">
        <v>90</v>
      </c>
      <c r="M66" s="6" t="s">
        <v>91</v>
      </c>
      <c r="N66" s="6">
        <v>1</v>
      </c>
      <c r="O66" s="6" t="s">
        <v>95</v>
      </c>
      <c r="P66" s="6" t="s">
        <v>135</v>
      </c>
      <c r="Q66" s="6" t="s">
        <v>78</v>
      </c>
      <c r="R66" s="6" t="s">
        <v>79</v>
      </c>
      <c r="S66" s="6" t="s">
        <v>80</v>
      </c>
      <c r="T66" s="6" t="s">
        <v>121</v>
      </c>
      <c r="U66" s="6" t="s">
        <v>121</v>
      </c>
      <c r="V66" s="6" t="s">
        <v>103</v>
      </c>
      <c r="W66" s="6" t="s">
        <v>77</v>
      </c>
      <c r="X66" s="19">
        <f t="shared" si="1"/>
        <v>2</v>
      </c>
      <c r="Y66" s="6" t="s">
        <v>162</v>
      </c>
      <c r="Z66" s="18">
        <f t="shared" si="2"/>
        <v>1</v>
      </c>
      <c r="AA66" s="6" t="s">
        <v>154</v>
      </c>
      <c r="AB66" s="18">
        <f t="shared" si="3"/>
        <v>2</v>
      </c>
      <c r="AC66" s="6" t="s">
        <v>72</v>
      </c>
      <c r="AD66" s="6" t="s">
        <v>72</v>
      </c>
      <c r="AE66" s="6" t="s">
        <v>72</v>
      </c>
      <c r="AF66" s="6" t="s">
        <v>72</v>
      </c>
      <c r="AG66" s="6" t="s">
        <v>69</v>
      </c>
      <c r="AH66" s="6" t="s">
        <v>72</v>
      </c>
      <c r="AI66" s="18">
        <f t="shared" si="4"/>
        <v>0</v>
      </c>
      <c r="AJ66" s="18">
        <f t="shared" si="5"/>
        <v>0</v>
      </c>
      <c r="AK66" s="18">
        <f t="shared" si="6"/>
        <v>0</v>
      </c>
      <c r="AL66" s="18">
        <f t="shared" si="7"/>
        <v>0</v>
      </c>
      <c r="AM66" s="18">
        <f t="shared" si="8"/>
        <v>1</v>
      </c>
      <c r="AN66" s="18">
        <f t="shared" si="9"/>
        <v>0</v>
      </c>
      <c r="AO66" s="18">
        <f t="shared" si="10"/>
        <v>1</v>
      </c>
      <c r="AP66" s="6" t="s">
        <v>85</v>
      </c>
      <c r="AQ66" s="6" t="s">
        <v>85</v>
      </c>
      <c r="AR66" s="18">
        <f t="shared" si="11"/>
        <v>2</v>
      </c>
      <c r="AS66" s="18">
        <f t="shared" si="41"/>
        <v>2</v>
      </c>
      <c r="AT66" s="18">
        <f t="shared" si="12"/>
        <v>4</v>
      </c>
      <c r="AU66" s="6" t="s">
        <v>86</v>
      </c>
      <c r="AV66" s="6" t="s">
        <v>86</v>
      </c>
      <c r="AW66" s="6" t="s">
        <v>86</v>
      </c>
      <c r="AX66" s="6" t="s">
        <v>120</v>
      </c>
      <c r="AY66" s="6" t="s">
        <v>85</v>
      </c>
      <c r="AZ66" s="6" t="s">
        <v>98</v>
      </c>
      <c r="BA66" s="6" t="s">
        <v>99</v>
      </c>
      <c r="BB66" s="6" t="s">
        <v>99</v>
      </c>
      <c r="BC66" s="6" t="s">
        <v>99</v>
      </c>
      <c r="BD66" s="6" t="s">
        <v>98</v>
      </c>
      <c r="BE66" s="6" t="s">
        <v>98</v>
      </c>
      <c r="BF66" s="6" t="s">
        <v>98</v>
      </c>
      <c r="BG66" s="6" t="s">
        <v>99</v>
      </c>
      <c r="BH66" s="6" t="s">
        <v>89</v>
      </c>
      <c r="BI66" s="6" t="s">
        <v>89</v>
      </c>
      <c r="BJ66" s="6" t="s">
        <v>99</v>
      </c>
      <c r="BK66" s="18">
        <f t="shared" si="13"/>
        <v>2</v>
      </c>
      <c r="BL66" s="18">
        <f t="shared" si="14"/>
        <v>1</v>
      </c>
      <c r="BM66" s="18">
        <f t="shared" si="15"/>
        <v>1</v>
      </c>
      <c r="BN66" s="18">
        <f t="shared" si="16"/>
        <v>2</v>
      </c>
      <c r="BO66" s="18">
        <f t="shared" si="17"/>
        <v>2</v>
      </c>
      <c r="BP66" s="18">
        <f t="shared" si="18"/>
        <v>2</v>
      </c>
      <c r="BQ66" s="18">
        <f t="shared" si="19"/>
        <v>1</v>
      </c>
      <c r="BR66" s="18">
        <f t="shared" si="20"/>
        <v>3</v>
      </c>
      <c r="BS66" s="18">
        <f t="shared" si="21"/>
        <v>3</v>
      </c>
      <c r="BT66" s="18">
        <f t="shared" si="22"/>
        <v>1</v>
      </c>
      <c r="BU66" s="18">
        <f t="shared" si="23"/>
        <v>18</v>
      </c>
      <c r="BV66" s="6" t="s">
        <v>87</v>
      </c>
      <c r="BW66" s="6" t="s">
        <v>87</v>
      </c>
      <c r="BX66" s="6" t="s">
        <v>87</v>
      </c>
      <c r="BY66" s="6" t="s">
        <v>121</v>
      </c>
      <c r="BZ66" s="6" t="s">
        <v>87</v>
      </c>
      <c r="CA66" s="7"/>
      <c r="CB66" s="6"/>
      <c r="CC66" s="6" t="s">
        <v>74</v>
      </c>
      <c r="CD66" s="6" t="s">
        <v>121</v>
      </c>
      <c r="CE66" s="6" t="s">
        <v>74</v>
      </c>
      <c r="CF66" s="6" t="s">
        <v>88</v>
      </c>
      <c r="CG66" s="6" t="s">
        <v>89</v>
      </c>
      <c r="CH66" s="6" t="s">
        <v>98</v>
      </c>
      <c r="CI66" s="7"/>
      <c r="CJ66" s="7"/>
      <c r="CK66" s="7"/>
      <c r="CL66" s="7"/>
      <c r="CM66" s="7"/>
      <c r="CN66" s="7"/>
      <c r="CO66" s="7"/>
      <c r="CP66" s="7"/>
      <c r="CQ66" s="7"/>
      <c r="CR66" s="6" t="s">
        <v>69</v>
      </c>
      <c r="CS66" s="6" t="s">
        <v>72</v>
      </c>
      <c r="CT66" s="6" t="s">
        <v>99</v>
      </c>
      <c r="CU66" s="6" t="s">
        <v>98</v>
      </c>
      <c r="CV66" s="6" t="s">
        <v>99</v>
      </c>
      <c r="CW66" s="6" t="s">
        <v>98</v>
      </c>
      <c r="CX66" s="6" t="s">
        <v>93</v>
      </c>
      <c r="CY66" s="18">
        <f t="shared" si="24"/>
        <v>3</v>
      </c>
      <c r="CZ66" s="18">
        <f t="shared" si="25"/>
        <v>2</v>
      </c>
      <c r="DA66" s="18">
        <f t="shared" si="26"/>
        <v>1</v>
      </c>
      <c r="DB66" s="18">
        <f t="shared" si="27"/>
        <v>2</v>
      </c>
      <c r="DC66" s="18">
        <f t="shared" si="28"/>
        <v>1</v>
      </c>
      <c r="DD66" s="18">
        <f t="shared" si="29"/>
        <v>2</v>
      </c>
      <c r="DE66" s="18">
        <f t="shared" si="30"/>
        <v>11</v>
      </c>
      <c r="DF66" s="6" t="s">
        <v>77</v>
      </c>
      <c r="DG66" s="6" t="s">
        <v>76</v>
      </c>
      <c r="DH66" s="7"/>
      <c r="DI66" s="7"/>
      <c r="DJ66" s="7"/>
      <c r="DK66" s="7"/>
      <c r="DL66" s="7"/>
      <c r="DM66" s="7"/>
      <c r="DN66" s="7"/>
      <c r="DO66" s="7"/>
      <c r="DP66" s="7"/>
      <c r="DQ66" s="7"/>
      <c r="DR66" s="6" t="s">
        <v>98</v>
      </c>
      <c r="DS66" s="6" t="s">
        <v>85</v>
      </c>
      <c r="DT66" s="6" t="s">
        <v>77</v>
      </c>
      <c r="DU66" s="6" t="s">
        <v>77</v>
      </c>
      <c r="DV66" s="6" t="s">
        <v>99</v>
      </c>
      <c r="DW66" s="6" t="s">
        <v>77</v>
      </c>
      <c r="DX66" s="6" t="s">
        <v>77</v>
      </c>
      <c r="DY66" s="6" t="s">
        <v>76</v>
      </c>
      <c r="DZ66" s="6" t="s">
        <v>74</v>
      </c>
      <c r="EA66" s="6" t="s">
        <v>75</v>
      </c>
      <c r="EB66" s="6" t="s">
        <v>74</v>
      </c>
      <c r="EC66" s="6"/>
      <c r="ED66" s="6" t="s">
        <v>72</v>
      </c>
      <c r="EE66" s="6" t="s">
        <v>72</v>
      </c>
      <c r="EF66" s="6" t="s">
        <v>69</v>
      </c>
      <c r="EG66" s="6" t="s">
        <v>73</v>
      </c>
      <c r="EH66" s="6" t="s">
        <v>72</v>
      </c>
      <c r="EI66" s="6" t="s">
        <v>69</v>
      </c>
      <c r="EJ66" s="6" t="s">
        <v>72</v>
      </c>
      <c r="EK66" s="6" t="s">
        <v>74</v>
      </c>
      <c r="EL66" s="6" t="s">
        <v>69</v>
      </c>
      <c r="EM66" s="40">
        <f t="shared" si="31"/>
        <v>0</v>
      </c>
      <c r="EN66" s="40">
        <f t="shared" si="32"/>
        <v>0</v>
      </c>
      <c r="EO66" s="40">
        <f t="shared" si="33"/>
        <v>1</v>
      </c>
      <c r="EP66" s="40">
        <f t="shared" si="34"/>
        <v>-1</v>
      </c>
      <c r="EQ66" s="40">
        <f t="shared" si="35"/>
        <v>0</v>
      </c>
      <c r="ER66" s="40">
        <f t="shared" si="36"/>
        <v>1</v>
      </c>
      <c r="ES66" s="40">
        <f t="shared" si="37"/>
        <v>0</v>
      </c>
      <c r="ET66" s="40">
        <f t="shared" si="38"/>
        <v>2</v>
      </c>
      <c r="EU66" s="40">
        <f t="shared" si="39"/>
        <v>1</v>
      </c>
      <c r="EV66" s="40">
        <f t="shared" si="40"/>
        <v>4</v>
      </c>
    </row>
    <row r="67" spans="1:152" ht="12.75" customHeight="1">
      <c r="A67" s="3"/>
      <c r="B67" s="3"/>
      <c r="C67" s="3"/>
      <c r="D67" s="3"/>
      <c r="E67" s="3"/>
      <c r="F67" s="3"/>
      <c r="G67" s="3"/>
      <c r="H67" s="3"/>
      <c r="I67" s="3"/>
      <c r="J67" s="4" t="s">
        <v>71</v>
      </c>
      <c r="K67" s="4" t="s">
        <v>114</v>
      </c>
      <c r="L67" s="6" t="s">
        <v>107</v>
      </c>
      <c r="M67" s="6" t="s">
        <v>91</v>
      </c>
      <c r="N67" s="6">
        <v>1</v>
      </c>
      <c r="O67" s="6" t="s">
        <v>94</v>
      </c>
      <c r="P67" s="6" t="s">
        <v>139</v>
      </c>
      <c r="Q67" s="6" t="s">
        <v>245</v>
      </c>
      <c r="R67" s="6" t="s">
        <v>79</v>
      </c>
      <c r="S67" s="6" t="s">
        <v>80</v>
      </c>
      <c r="T67" s="6" t="s">
        <v>138</v>
      </c>
      <c r="U67" s="6" t="s">
        <v>121</v>
      </c>
      <c r="V67" s="6" t="s">
        <v>133</v>
      </c>
      <c r="W67" s="6" t="s">
        <v>76</v>
      </c>
      <c r="X67" s="19">
        <f t="shared" ref="X67:X130" si="42">VLOOKUP(V67,$V$146:$X$149,3,FALSE)</f>
        <v>1</v>
      </c>
      <c r="Y67" s="6" t="s">
        <v>162</v>
      </c>
      <c r="Z67" s="18">
        <f t="shared" ref="Z67:Z130" si="43">VLOOKUP(Y67,$Y$146:$Z$150,2,FALSE)</f>
        <v>1</v>
      </c>
      <c r="AA67" s="6" t="s">
        <v>154</v>
      </c>
      <c r="AB67" s="18">
        <f t="shared" ref="AB67:AB130" si="44">VLOOKUP(AA67,$AA$146:$AB$151,2,FALSE)</f>
        <v>2</v>
      </c>
      <c r="AC67" s="6" t="s">
        <v>72</v>
      </c>
      <c r="AD67" s="6" t="s">
        <v>69</v>
      </c>
      <c r="AE67" s="6" t="s">
        <v>72</v>
      </c>
      <c r="AF67" s="6" t="s">
        <v>72</v>
      </c>
      <c r="AG67" s="6" t="s">
        <v>69</v>
      </c>
      <c r="AH67" s="6" t="s">
        <v>72</v>
      </c>
      <c r="AI67" s="18">
        <f t="shared" ref="AI67:AI130" si="45">VLOOKUP(AC67,$AD$146:$AE$1491,2,FALSE)</f>
        <v>0</v>
      </c>
      <c r="AJ67" s="18">
        <f t="shared" ref="AJ67:AJ130" si="46">VLOOKUP(AD67,$AD$146:$AE$1491,2,FALSE)</f>
        <v>1</v>
      </c>
      <c r="AK67" s="18">
        <f t="shared" ref="AK67:AK130" si="47">VLOOKUP(AE67,$AD$146:$AE$1491,2,FALSE)</f>
        <v>0</v>
      </c>
      <c r="AL67" s="18">
        <f t="shared" ref="AL67:AL130" si="48">VLOOKUP(AF67,$AD$146:$AE$1491,2,FALSE)</f>
        <v>0</v>
      </c>
      <c r="AM67" s="18">
        <f t="shared" ref="AM67:AM130" si="49">VLOOKUP(AG67,$AD$146:$AE$1491,2,FALSE)</f>
        <v>1</v>
      </c>
      <c r="AN67" s="18">
        <f t="shared" ref="AN67:AN130" si="50">VLOOKUP(AH67,$AD$146:$AE$1491,2,FALSE)</f>
        <v>0</v>
      </c>
      <c r="AO67" s="18">
        <f t="shared" ref="AO67:AO130" si="51">$AI67+$AJ67+$AK67+$AL67+$AM67+$AN67</f>
        <v>2</v>
      </c>
      <c r="AP67" s="6" t="s">
        <v>120</v>
      </c>
      <c r="AQ67" s="6" t="s">
        <v>85</v>
      </c>
      <c r="AR67" s="18">
        <f t="shared" ref="AR67:AR130" si="52">VLOOKUP($AP67,$AP$144:$AQ$147,2,FALSE)</f>
        <v>1</v>
      </c>
      <c r="AS67" s="18">
        <f t="shared" si="41"/>
        <v>2</v>
      </c>
      <c r="AT67" s="18">
        <f t="shared" ref="AT67:AT130" si="53">$AR67+$AS67</f>
        <v>3</v>
      </c>
      <c r="AU67" s="6" t="s">
        <v>86</v>
      </c>
      <c r="AV67" s="6" t="s">
        <v>86</v>
      </c>
      <c r="AW67" s="6" t="s">
        <v>85</v>
      </c>
      <c r="AX67" s="6" t="s">
        <v>120</v>
      </c>
      <c r="AY67" s="6" t="s">
        <v>120</v>
      </c>
      <c r="AZ67" s="6" t="s">
        <v>89</v>
      </c>
      <c r="BA67" s="6" t="s">
        <v>98</v>
      </c>
      <c r="BB67" s="6" t="s">
        <v>98</v>
      </c>
      <c r="BC67" s="6" t="s">
        <v>98</v>
      </c>
      <c r="BD67" s="6" t="s">
        <v>98</v>
      </c>
      <c r="BE67" s="6" t="s">
        <v>98</v>
      </c>
      <c r="BF67" s="6" t="s">
        <v>98</v>
      </c>
      <c r="BG67" s="6" t="s">
        <v>99</v>
      </c>
      <c r="BH67" s="6" t="s">
        <v>89</v>
      </c>
      <c r="BI67" s="6" t="s">
        <v>99</v>
      </c>
      <c r="BJ67" s="6" t="s">
        <v>98</v>
      </c>
      <c r="BK67" s="18">
        <f t="shared" ref="BK67:BK130" si="54">VLOOKUP($AZ67,$BF$145:$BG$148,2,FALSE)</f>
        <v>3</v>
      </c>
      <c r="BL67" s="18">
        <f t="shared" ref="BL67:BL130" si="55">VLOOKUP($BA67,$BF$145:$BG$148,2,FALSE)</f>
        <v>2</v>
      </c>
      <c r="BM67" s="18">
        <f t="shared" ref="BM67:BM130" si="56">VLOOKUP($BB67,$BF$145:$BG$148,2,FALSE)</f>
        <v>2</v>
      </c>
      <c r="BN67" s="18">
        <f t="shared" ref="BN67:BN130" si="57">VLOOKUP($BD67,$BF$145:$BG$148,2,FALSE)</f>
        <v>2</v>
      </c>
      <c r="BO67" s="18">
        <f t="shared" ref="BO67:BO130" si="58">VLOOKUP($BE67,$BF$145:$BG$148,2,FALSE)</f>
        <v>2</v>
      </c>
      <c r="BP67" s="18">
        <f t="shared" ref="BP67:BP130" si="59">VLOOKUP($BF67,$BF$145:$BG$148,2,FALSE)</f>
        <v>2</v>
      </c>
      <c r="BQ67" s="18">
        <f t="shared" ref="BQ67:BQ130" si="60">VLOOKUP($BG67,$BF$145:$BG$148,2,FALSE)</f>
        <v>1</v>
      </c>
      <c r="BR67" s="18">
        <f t="shared" ref="BR67:BR130" si="61">VLOOKUP($BH67,$BF$145:$BG$148,2,FALSE)</f>
        <v>3</v>
      </c>
      <c r="BS67" s="18">
        <f t="shared" ref="BS67:BS130" si="62">VLOOKUP($BI67,$BF$145:$BG$148,2,FALSE)</f>
        <v>1</v>
      </c>
      <c r="BT67" s="18">
        <f t="shared" ref="BT67:BT130" si="63">VLOOKUP($BJ67,$BF$145:$BG$148,2,FALSE)</f>
        <v>2</v>
      </c>
      <c r="BU67" s="18">
        <f t="shared" ref="BU67:BU130" si="64">$BK67+$BL67+$BM67+$BN67+$BO67+$BP67+$BQ67+$BR67+$BS67+$BT67</f>
        <v>20</v>
      </c>
      <c r="BV67" s="6" t="s">
        <v>92</v>
      </c>
      <c r="BW67" s="6" t="s">
        <v>87</v>
      </c>
      <c r="BX67" s="6" t="s">
        <v>87</v>
      </c>
      <c r="BY67" s="6" t="s">
        <v>76</v>
      </c>
      <c r="BZ67" s="6" t="s">
        <v>128</v>
      </c>
      <c r="CA67" s="7"/>
      <c r="CB67" s="6" t="s">
        <v>260</v>
      </c>
      <c r="CC67" s="6" t="s">
        <v>69</v>
      </c>
      <c r="CD67" s="6" t="s">
        <v>111</v>
      </c>
      <c r="CE67" s="6" t="s">
        <v>69</v>
      </c>
      <c r="CF67" s="6" t="s">
        <v>134</v>
      </c>
      <c r="CG67" s="6" t="s">
        <v>98</v>
      </c>
      <c r="CH67" s="6" t="s">
        <v>98</v>
      </c>
      <c r="CI67" s="7"/>
      <c r="CJ67" s="7"/>
      <c r="CK67" s="7"/>
      <c r="CL67" s="7"/>
      <c r="CM67" s="7"/>
      <c r="CN67" s="7"/>
      <c r="CO67" s="7"/>
      <c r="CP67" s="7"/>
      <c r="CQ67" s="7"/>
      <c r="CR67" s="6" t="s">
        <v>69</v>
      </c>
      <c r="CS67" s="6" t="s">
        <v>72</v>
      </c>
      <c r="CT67" s="6" t="s">
        <v>89</v>
      </c>
      <c r="CU67" s="6" t="s">
        <v>98</v>
      </c>
      <c r="CV67" s="6" t="s">
        <v>99</v>
      </c>
      <c r="CW67" s="6" t="s">
        <v>98</v>
      </c>
      <c r="CX67" s="6">
        <v>1</v>
      </c>
      <c r="CY67" s="18">
        <f t="shared" ref="CY67:CY130" si="65">VLOOKUP($CG67,$BF$145:$BG$148,2,FALSE)</f>
        <v>2</v>
      </c>
      <c r="CZ67" s="18">
        <f t="shared" ref="CZ67:CZ130" si="66">VLOOKUP($CH67,$BF$145:$BG$148,2,FALSE)</f>
        <v>2</v>
      </c>
      <c r="DA67" s="18">
        <f t="shared" ref="DA67:DA130" si="67">VLOOKUP($CT67,$BF$145:$BG$148,2,FALSE)</f>
        <v>3</v>
      </c>
      <c r="DB67" s="18">
        <f t="shared" ref="DB67:DB130" si="68">VLOOKUP($CU67,$BF$145:$BG$148,2,FALSE)</f>
        <v>2</v>
      </c>
      <c r="DC67" s="18">
        <f t="shared" ref="DC67:DC130" si="69">VLOOKUP($CV67,$BF$145:$BG$148,2,FALSE)</f>
        <v>1</v>
      </c>
      <c r="DD67" s="18">
        <f t="shared" ref="DD67:DD130" si="70">VLOOKUP($CW67,$BF$145:$BG$148,2,FALSE)</f>
        <v>2</v>
      </c>
      <c r="DE67" s="18">
        <f t="shared" ref="DE67:DE130" si="71">$CY67+$CZ67+$DA67+$DB67+$DC67+$DD67</f>
        <v>12</v>
      </c>
      <c r="DF67" s="6" t="s">
        <v>76</v>
      </c>
      <c r="DG67" s="6" t="s">
        <v>76</v>
      </c>
      <c r="DH67" s="7"/>
      <c r="DI67" s="7"/>
      <c r="DJ67" s="7"/>
      <c r="DK67" s="7"/>
      <c r="DL67" s="7"/>
      <c r="DM67" s="7"/>
      <c r="DN67" s="7"/>
      <c r="DO67" s="7"/>
      <c r="DP67" s="7"/>
      <c r="DQ67" s="7"/>
      <c r="DR67" s="6" t="s">
        <v>89</v>
      </c>
      <c r="DS67" s="6" t="s">
        <v>120</v>
      </c>
      <c r="DT67" s="6" t="s">
        <v>77</v>
      </c>
      <c r="DU67" s="6" t="s">
        <v>77</v>
      </c>
      <c r="DV67" s="6" t="s">
        <v>98</v>
      </c>
      <c r="DW67" s="6" t="s">
        <v>77</v>
      </c>
      <c r="DX67" s="6" t="s">
        <v>77</v>
      </c>
      <c r="DY67" s="6" t="s">
        <v>76</v>
      </c>
      <c r="DZ67" s="6" t="s">
        <v>69</v>
      </c>
      <c r="EA67" s="6" t="s">
        <v>75</v>
      </c>
      <c r="EB67" s="6" t="s">
        <v>71</v>
      </c>
      <c r="EC67" s="6" t="s">
        <v>114</v>
      </c>
      <c r="ED67" s="6" t="s">
        <v>72</v>
      </c>
      <c r="EE67" s="6" t="s">
        <v>72</v>
      </c>
      <c r="EF67" s="6" t="s">
        <v>69</v>
      </c>
      <c r="EG67" s="6" t="s">
        <v>72</v>
      </c>
      <c r="EH67" s="6" t="s">
        <v>72</v>
      </c>
      <c r="EI67" s="6" t="s">
        <v>74</v>
      </c>
      <c r="EJ67" s="6" t="s">
        <v>72</v>
      </c>
      <c r="EK67" s="6" t="s">
        <v>69</v>
      </c>
      <c r="EL67" s="6" t="s">
        <v>69</v>
      </c>
      <c r="EM67" s="40">
        <f t="shared" ref="EM67:EM130" si="72">VLOOKUP($ED67,$ED$144:$EE$148,2,FALSE)</f>
        <v>0</v>
      </c>
      <c r="EN67" s="40">
        <f t="shared" ref="EN67:EN130" si="73">VLOOKUP($EE67,$ED$144:$EE$148,2,FALSE)</f>
        <v>0</v>
      </c>
      <c r="EO67" s="40">
        <f t="shared" ref="EO67:EO130" si="74">VLOOKUP($EF67,$ED$144:$EE$148,2,FALSE)</f>
        <v>1</v>
      </c>
      <c r="EP67" s="40">
        <f t="shared" ref="EP67:EP130" si="75">VLOOKUP($EG67,$ED$144:$EE$148,2,FALSE)</f>
        <v>0</v>
      </c>
      <c r="EQ67" s="40">
        <f t="shared" ref="EQ67:EQ130" si="76">VLOOKUP($EH67,$ED$144:$EE$148,2,FALSE)</f>
        <v>0</v>
      </c>
      <c r="ER67" s="40">
        <f t="shared" ref="ER67:ER130" si="77">VLOOKUP($EI67,$ED$144:$EE$148,2,FALSE)</f>
        <v>2</v>
      </c>
      <c r="ES67" s="40">
        <f t="shared" ref="ES67:ES130" si="78">VLOOKUP($EJ67,$ED$144:$EE$148,2,FALSE)</f>
        <v>0</v>
      </c>
      <c r="ET67" s="40">
        <f t="shared" ref="ET67:ET130" si="79">VLOOKUP($EK67,$ED$144:$EE$148,2,FALSE)</f>
        <v>1</v>
      </c>
      <c r="EU67" s="40">
        <f t="shared" ref="EU67:EU130" si="80">VLOOKUP($EL67,$ED$144:$EE$148,2,FALSE)</f>
        <v>1</v>
      </c>
      <c r="EV67" s="40">
        <f t="shared" ref="EV67:EV130" si="81">$EM67+$EN67+$EO67+$EP67+$EQ67+$ER67+$ES67+$ET67+$EU67</f>
        <v>5</v>
      </c>
    </row>
    <row r="68" spans="1:152" ht="12.75" customHeight="1">
      <c r="A68" s="3"/>
      <c r="B68" s="3"/>
      <c r="C68" s="3"/>
      <c r="D68" s="3"/>
      <c r="E68" s="3"/>
      <c r="F68" s="3"/>
      <c r="G68" s="3"/>
      <c r="H68" s="3"/>
      <c r="I68" s="3"/>
      <c r="J68" s="4" t="s">
        <v>74</v>
      </c>
      <c r="K68" s="4" t="s">
        <v>70</v>
      </c>
      <c r="L68" s="6" t="s">
        <v>107</v>
      </c>
      <c r="M68" s="6" t="s">
        <v>91</v>
      </c>
      <c r="N68" s="6" t="s">
        <v>93</v>
      </c>
      <c r="O68" s="6" t="s">
        <v>139</v>
      </c>
      <c r="P68" s="6" t="s">
        <v>135</v>
      </c>
      <c r="Q68" s="6" t="s">
        <v>245</v>
      </c>
      <c r="R68" s="6" t="s">
        <v>79</v>
      </c>
      <c r="S68" s="6" t="s">
        <v>80</v>
      </c>
      <c r="T68" s="6" t="s">
        <v>81</v>
      </c>
      <c r="U68" s="6" t="s">
        <v>146</v>
      </c>
      <c r="V68" s="6" t="s">
        <v>103</v>
      </c>
      <c r="W68" s="6" t="s">
        <v>77</v>
      </c>
      <c r="X68" s="19">
        <f t="shared" si="42"/>
        <v>2</v>
      </c>
      <c r="Y68" s="6" t="s">
        <v>104</v>
      </c>
      <c r="Z68" s="18">
        <f t="shared" si="43"/>
        <v>2</v>
      </c>
      <c r="AA68" s="6" t="s">
        <v>127</v>
      </c>
      <c r="AB68" s="18">
        <f t="shared" si="44"/>
        <v>1</v>
      </c>
      <c r="AC68" s="6" t="s">
        <v>72</v>
      </c>
      <c r="AD68" s="6" t="s">
        <v>72</v>
      </c>
      <c r="AE68" s="6" t="s">
        <v>72</v>
      </c>
      <c r="AF68" s="6" t="s">
        <v>72</v>
      </c>
      <c r="AG68" s="6" t="s">
        <v>69</v>
      </c>
      <c r="AH68" s="6" t="s">
        <v>72</v>
      </c>
      <c r="AI68" s="18">
        <f t="shared" si="45"/>
        <v>0</v>
      </c>
      <c r="AJ68" s="18">
        <f t="shared" si="46"/>
        <v>0</v>
      </c>
      <c r="AK68" s="18">
        <f t="shared" si="47"/>
        <v>0</v>
      </c>
      <c r="AL68" s="18">
        <f t="shared" si="48"/>
        <v>0</v>
      </c>
      <c r="AM68" s="18">
        <f t="shared" si="49"/>
        <v>1</v>
      </c>
      <c r="AN68" s="18">
        <f t="shared" si="50"/>
        <v>0</v>
      </c>
      <c r="AO68" s="18">
        <f t="shared" si="51"/>
        <v>1</v>
      </c>
      <c r="AP68" s="6" t="s">
        <v>120</v>
      </c>
      <c r="AQ68" s="6" t="s">
        <v>120</v>
      </c>
      <c r="AR68" s="18">
        <f t="shared" si="52"/>
        <v>1</v>
      </c>
      <c r="AS68" s="18">
        <f t="shared" ref="AS68:AS131" si="82">VLOOKUP($AQ68,$AP$144:$AQ$147,2,FALSE)</f>
        <v>1</v>
      </c>
      <c r="AT68" s="18">
        <f t="shared" si="53"/>
        <v>2</v>
      </c>
      <c r="AU68" s="6" t="s">
        <v>86</v>
      </c>
      <c r="AV68" s="6" t="s">
        <v>86</v>
      </c>
      <c r="AW68" s="6" t="s">
        <v>86</v>
      </c>
      <c r="AX68" s="6" t="s">
        <v>85</v>
      </c>
      <c r="AY68" s="6" t="s">
        <v>105</v>
      </c>
      <c r="AZ68" s="6" t="s">
        <v>98</v>
      </c>
      <c r="BA68" s="6" t="s">
        <v>98</v>
      </c>
      <c r="BB68" s="6" t="s">
        <v>99</v>
      </c>
      <c r="BC68" s="6" t="s">
        <v>99</v>
      </c>
      <c r="BD68" s="6" t="s">
        <v>98</v>
      </c>
      <c r="BE68" s="6" t="s">
        <v>98</v>
      </c>
      <c r="BF68" s="6" t="s">
        <v>98</v>
      </c>
      <c r="BG68" s="6" t="s">
        <v>100</v>
      </c>
      <c r="BH68" s="6" t="s">
        <v>98</v>
      </c>
      <c r="BI68" s="6" t="s">
        <v>98</v>
      </c>
      <c r="BJ68" s="6" t="s">
        <v>99</v>
      </c>
      <c r="BK68" s="18">
        <f t="shared" si="54"/>
        <v>2</v>
      </c>
      <c r="BL68" s="18">
        <f t="shared" si="55"/>
        <v>2</v>
      </c>
      <c r="BM68" s="18">
        <f t="shared" si="56"/>
        <v>1</v>
      </c>
      <c r="BN68" s="18">
        <f t="shared" si="57"/>
        <v>2</v>
      </c>
      <c r="BO68" s="18">
        <f t="shared" si="58"/>
        <v>2</v>
      </c>
      <c r="BP68" s="18">
        <f t="shared" si="59"/>
        <v>2</v>
      </c>
      <c r="BQ68" s="18">
        <f t="shared" si="60"/>
        <v>0</v>
      </c>
      <c r="BR68" s="18">
        <f t="shared" si="61"/>
        <v>2</v>
      </c>
      <c r="BS68" s="18">
        <f t="shared" si="62"/>
        <v>2</v>
      </c>
      <c r="BT68" s="18">
        <f t="shared" si="63"/>
        <v>1</v>
      </c>
      <c r="BU68" s="18">
        <f t="shared" si="64"/>
        <v>16</v>
      </c>
      <c r="BV68" s="6" t="s">
        <v>87</v>
      </c>
      <c r="BW68" s="6" t="s">
        <v>87</v>
      </c>
      <c r="BX68" s="6" t="s">
        <v>87</v>
      </c>
      <c r="BY68" s="6" t="s">
        <v>129</v>
      </c>
      <c r="BZ68" s="6" t="s">
        <v>87</v>
      </c>
      <c r="CA68" s="7"/>
      <c r="CB68" s="6"/>
      <c r="CC68" s="6" t="s">
        <v>74</v>
      </c>
      <c r="CD68" s="6" t="s">
        <v>242</v>
      </c>
      <c r="CE68" s="6" t="s">
        <v>74</v>
      </c>
      <c r="CF68" s="6" t="s">
        <v>88</v>
      </c>
      <c r="CG68" s="6" t="s">
        <v>98</v>
      </c>
      <c r="CH68" s="6" t="s">
        <v>98</v>
      </c>
      <c r="CI68" s="7"/>
      <c r="CJ68" s="7"/>
      <c r="CK68" s="7"/>
      <c r="CL68" s="7"/>
      <c r="CM68" s="7"/>
      <c r="CN68" s="7"/>
      <c r="CO68" s="7"/>
      <c r="CP68" s="7"/>
      <c r="CQ68" s="7"/>
      <c r="CR68" s="6" t="s">
        <v>69</v>
      </c>
      <c r="CS68" s="6" t="s">
        <v>72</v>
      </c>
      <c r="CT68" s="6" t="s">
        <v>100</v>
      </c>
      <c r="CU68" s="6" t="s">
        <v>99</v>
      </c>
      <c r="CV68" s="6" t="s">
        <v>100</v>
      </c>
      <c r="CW68" s="6" t="s">
        <v>98</v>
      </c>
      <c r="CX68" s="6">
        <v>1</v>
      </c>
      <c r="CY68" s="18">
        <f t="shared" si="65"/>
        <v>2</v>
      </c>
      <c r="CZ68" s="18">
        <f t="shared" si="66"/>
        <v>2</v>
      </c>
      <c r="DA68" s="18">
        <f t="shared" si="67"/>
        <v>0</v>
      </c>
      <c r="DB68" s="18">
        <f t="shared" si="68"/>
        <v>1</v>
      </c>
      <c r="DC68" s="18">
        <f t="shared" si="69"/>
        <v>0</v>
      </c>
      <c r="DD68" s="18">
        <f t="shared" si="70"/>
        <v>2</v>
      </c>
      <c r="DE68" s="18">
        <f t="shared" si="71"/>
        <v>7</v>
      </c>
      <c r="DF68" s="6" t="s">
        <v>77</v>
      </c>
      <c r="DG68" s="6" t="s">
        <v>76</v>
      </c>
      <c r="DH68" s="7"/>
      <c r="DI68" s="7"/>
      <c r="DJ68" s="7"/>
      <c r="DK68" s="7"/>
      <c r="DL68" s="7"/>
      <c r="DM68" s="7"/>
      <c r="DN68" s="7"/>
      <c r="DO68" s="7"/>
      <c r="DP68" s="7"/>
      <c r="DQ68" s="7"/>
      <c r="DR68" s="6" t="s">
        <v>98</v>
      </c>
      <c r="DS68" s="6" t="s">
        <v>105</v>
      </c>
      <c r="DT68" s="6" t="s">
        <v>77</v>
      </c>
      <c r="DU68" s="6" t="s">
        <v>77</v>
      </c>
      <c r="DV68" s="6" t="s">
        <v>98</v>
      </c>
      <c r="DW68" s="6" t="s">
        <v>76</v>
      </c>
      <c r="DX68" s="6" t="s">
        <v>77</v>
      </c>
      <c r="DY68" s="6" t="s">
        <v>76</v>
      </c>
      <c r="DZ68" s="6" t="s">
        <v>74</v>
      </c>
      <c r="EA68" s="6" t="s">
        <v>75</v>
      </c>
      <c r="EB68" s="6" t="s">
        <v>74</v>
      </c>
      <c r="EC68" s="6" t="s">
        <v>70</v>
      </c>
      <c r="ED68" s="6" t="s">
        <v>72</v>
      </c>
      <c r="EE68" s="6" t="s">
        <v>72</v>
      </c>
      <c r="EF68" s="6" t="s">
        <v>72</v>
      </c>
      <c r="EG68" s="6" t="s">
        <v>72</v>
      </c>
      <c r="EH68" s="6" t="s">
        <v>72</v>
      </c>
      <c r="EI68" s="6" t="s">
        <v>72</v>
      </c>
      <c r="EJ68" s="6" t="s">
        <v>72</v>
      </c>
      <c r="EK68" s="6" t="s">
        <v>72</v>
      </c>
      <c r="EL68" s="6" t="s">
        <v>72</v>
      </c>
      <c r="EM68" s="40">
        <f t="shared" si="72"/>
        <v>0</v>
      </c>
      <c r="EN68" s="40">
        <f t="shared" si="73"/>
        <v>0</v>
      </c>
      <c r="EO68" s="40">
        <f t="shared" si="74"/>
        <v>0</v>
      </c>
      <c r="EP68" s="40">
        <f t="shared" si="75"/>
        <v>0</v>
      </c>
      <c r="EQ68" s="40">
        <f t="shared" si="76"/>
        <v>0</v>
      </c>
      <c r="ER68" s="40">
        <f t="shared" si="77"/>
        <v>0</v>
      </c>
      <c r="ES68" s="40">
        <f t="shared" si="78"/>
        <v>0</v>
      </c>
      <c r="ET68" s="40">
        <f t="shared" si="79"/>
        <v>0</v>
      </c>
      <c r="EU68" s="40">
        <f t="shared" si="80"/>
        <v>0</v>
      </c>
      <c r="EV68" s="40">
        <f t="shared" si="81"/>
        <v>0</v>
      </c>
    </row>
    <row r="69" spans="1:152" ht="12.75" customHeight="1">
      <c r="A69" s="3"/>
      <c r="B69" s="3"/>
      <c r="C69" s="3"/>
      <c r="D69" s="3"/>
      <c r="E69" s="3"/>
      <c r="F69" s="3"/>
      <c r="G69" s="3"/>
      <c r="H69" s="3"/>
      <c r="I69" s="3"/>
      <c r="J69" s="4" t="s">
        <v>69</v>
      </c>
      <c r="K69" s="4" t="s">
        <v>114</v>
      </c>
      <c r="L69" s="6" t="s">
        <v>107</v>
      </c>
      <c r="M69" s="6" t="s">
        <v>91</v>
      </c>
      <c r="N69" s="6" t="s">
        <v>93</v>
      </c>
      <c r="O69" s="6" t="s">
        <v>214</v>
      </c>
      <c r="P69" s="6" t="s">
        <v>135</v>
      </c>
      <c r="Q69" s="6" t="s">
        <v>78</v>
      </c>
      <c r="R69" s="6" t="s">
        <v>79</v>
      </c>
      <c r="S69" s="6" t="s">
        <v>80</v>
      </c>
      <c r="T69" s="6" t="s">
        <v>121</v>
      </c>
      <c r="U69" s="6" t="s">
        <v>121</v>
      </c>
      <c r="V69" s="6" t="s">
        <v>103</v>
      </c>
      <c r="W69" s="6" t="s">
        <v>76</v>
      </c>
      <c r="X69" s="19">
        <f t="shared" si="42"/>
        <v>2</v>
      </c>
      <c r="Y69" s="6" t="s">
        <v>104</v>
      </c>
      <c r="Z69" s="18">
        <f t="shared" si="43"/>
        <v>2</v>
      </c>
      <c r="AA69" s="6" t="s">
        <v>154</v>
      </c>
      <c r="AB69" s="18">
        <f t="shared" si="44"/>
        <v>2</v>
      </c>
      <c r="AC69" s="6" t="s">
        <v>72</v>
      </c>
      <c r="AD69" s="6" t="s">
        <v>72</v>
      </c>
      <c r="AE69" s="6" t="s">
        <v>72</v>
      </c>
      <c r="AF69" s="6" t="s">
        <v>72</v>
      </c>
      <c r="AG69" s="6" t="s">
        <v>74</v>
      </c>
      <c r="AH69" s="6" t="s">
        <v>72</v>
      </c>
      <c r="AI69" s="18">
        <f t="shared" si="45"/>
        <v>0</v>
      </c>
      <c r="AJ69" s="18">
        <f t="shared" si="46"/>
        <v>0</v>
      </c>
      <c r="AK69" s="18">
        <f t="shared" si="47"/>
        <v>0</v>
      </c>
      <c r="AL69" s="18">
        <f t="shared" si="48"/>
        <v>0</v>
      </c>
      <c r="AM69" s="18">
        <f t="shared" si="49"/>
        <v>2</v>
      </c>
      <c r="AN69" s="18">
        <f t="shared" si="50"/>
        <v>0</v>
      </c>
      <c r="AO69" s="18">
        <f t="shared" si="51"/>
        <v>2</v>
      </c>
      <c r="AP69" s="6" t="s">
        <v>120</v>
      </c>
      <c r="AQ69" s="6" t="s">
        <v>86</v>
      </c>
      <c r="AR69" s="18">
        <f t="shared" si="52"/>
        <v>1</v>
      </c>
      <c r="AS69" s="18">
        <f t="shared" si="82"/>
        <v>0</v>
      </c>
      <c r="AT69" s="18">
        <f t="shared" si="53"/>
        <v>1</v>
      </c>
      <c r="AU69" s="6" t="s">
        <v>86</v>
      </c>
      <c r="AV69" s="6" t="s">
        <v>86</v>
      </c>
      <c r="AW69" s="6" t="s">
        <v>86</v>
      </c>
      <c r="AX69" s="6" t="s">
        <v>105</v>
      </c>
      <c r="AY69" s="6" t="s">
        <v>105</v>
      </c>
      <c r="AZ69" s="6" t="s">
        <v>98</v>
      </c>
      <c r="BA69" s="6" t="s">
        <v>100</v>
      </c>
      <c r="BB69" s="6" t="s">
        <v>99</v>
      </c>
      <c r="BC69" s="6" t="s">
        <v>99</v>
      </c>
      <c r="BD69" s="6" t="s">
        <v>98</v>
      </c>
      <c r="BE69" s="6" t="s">
        <v>98</v>
      </c>
      <c r="BF69" s="6" t="s">
        <v>89</v>
      </c>
      <c r="BG69" s="6" t="s">
        <v>98</v>
      </c>
      <c r="BH69" s="6" t="s">
        <v>89</v>
      </c>
      <c r="BI69" s="6" t="s">
        <v>98</v>
      </c>
      <c r="BJ69" s="6" t="s">
        <v>99</v>
      </c>
      <c r="BK69" s="18">
        <f t="shared" si="54"/>
        <v>2</v>
      </c>
      <c r="BL69" s="18">
        <f t="shared" si="55"/>
        <v>0</v>
      </c>
      <c r="BM69" s="18">
        <f t="shared" si="56"/>
        <v>1</v>
      </c>
      <c r="BN69" s="18">
        <f t="shared" si="57"/>
        <v>2</v>
      </c>
      <c r="BO69" s="18">
        <f t="shared" si="58"/>
        <v>2</v>
      </c>
      <c r="BP69" s="18">
        <f t="shared" si="59"/>
        <v>3</v>
      </c>
      <c r="BQ69" s="18">
        <f t="shared" si="60"/>
        <v>2</v>
      </c>
      <c r="BR69" s="18">
        <f t="shared" si="61"/>
        <v>3</v>
      </c>
      <c r="BS69" s="18">
        <f t="shared" si="62"/>
        <v>2</v>
      </c>
      <c r="BT69" s="18">
        <f t="shared" si="63"/>
        <v>1</v>
      </c>
      <c r="BU69" s="18">
        <f t="shared" si="64"/>
        <v>18</v>
      </c>
      <c r="BV69" s="6" t="s">
        <v>128</v>
      </c>
      <c r="BW69" s="6" t="s">
        <v>92</v>
      </c>
      <c r="BX69" s="6" t="s">
        <v>128</v>
      </c>
      <c r="BY69" s="6" t="s">
        <v>121</v>
      </c>
      <c r="BZ69" s="6" t="s">
        <v>87</v>
      </c>
      <c r="CA69" s="7"/>
      <c r="CB69" s="6"/>
      <c r="CC69" s="6" t="s">
        <v>74</v>
      </c>
      <c r="CD69" s="6" t="s">
        <v>121</v>
      </c>
      <c r="CE69" s="6" t="s">
        <v>74</v>
      </c>
      <c r="CF69" s="6" t="s">
        <v>134</v>
      </c>
      <c r="CG69" s="6" t="s">
        <v>98</v>
      </c>
      <c r="CH69" s="6" t="s">
        <v>89</v>
      </c>
      <c r="CI69" s="7"/>
      <c r="CJ69" s="7"/>
      <c r="CK69" s="7"/>
      <c r="CL69" s="7"/>
      <c r="CM69" s="7"/>
      <c r="CN69" s="7"/>
      <c r="CO69" s="7"/>
      <c r="CP69" s="7"/>
      <c r="CQ69" s="7"/>
      <c r="CR69" s="6" t="s">
        <v>74</v>
      </c>
      <c r="CS69" s="6" t="s">
        <v>72</v>
      </c>
      <c r="CT69" s="6" t="s">
        <v>99</v>
      </c>
      <c r="CU69" s="6" t="s">
        <v>99</v>
      </c>
      <c r="CV69" s="6" t="s">
        <v>89</v>
      </c>
      <c r="CW69" s="6" t="s">
        <v>98</v>
      </c>
      <c r="CX69" s="6">
        <v>1</v>
      </c>
      <c r="CY69" s="18">
        <f t="shared" si="65"/>
        <v>2</v>
      </c>
      <c r="CZ69" s="18">
        <f t="shared" si="66"/>
        <v>3</v>
      </c>
      <c r="DA69" s="18">
        <f t="shared" si="67"/>
        <v>1</v>
      </c>
      <c r="DB69" s="18">
        <f t="shared" si="68"/>
        <v>1</v>
      </c>
      <c r="DC69" s="18">
        <f t="shared" si="69"/>
        <v>3</v>
      </c>
      <c r="DD69" s="18">
        <f t="shared" si="70"/>
        <v>2</v>
      </c>
      <c r="DE69" s="18">
        <f t="shared" si="71"/>
        <v>12</v>
      </c>
      <c r="DF69" s="6" t="s">
        <v>76</v>
      </c>
      <c r="DG69" s="6" t="s">
        <v>76</v>
      </c>
      <c r="DH69" s="7"/>
      <c r="DI69" s="7"/>
      <c r="DJ69" s="7"/>
      <c r="DK69" s="7"/>
      <c r="DL69" s="7"/>
      <c r="DM69" s="7"/>
      <c r="DN69" s="7"/>
      <c r="DO69" s="7"/>
      <c r="DP69" s="7"/>
      <c r="DQ69" s="7"/>
      <c r="DR69" s="6" t="s">
        <v>98</v>
      </c>
      <c r="DS69" s="6" t="s">
        <v>105</v>
      </c>
      <c r="DT69" s="6" t="s">
        <v>77</v>
      </c>
      <c r="DU69" s="6" t="s">
        <v>77</v>
      </c>
      <c r="DV69" s="6" t="s">
        <v>100</v>
      </c>
      <c r="DW69" s="6" t="s">
        <v>77</v>
      </c>
      <c r="DX69" s="6" t="s">
        <v>77</v>
      </c>
      <c r="DY69" s="6" t="s">
        <v>76</v>
      </c>
      <c r="DZ69" s="6" t="s">
        <v>74</v>
      </c>
      <c r="EA69" s="6" t="s">
        <v>75</v>
      </c>
      <c r="EB69" s="6" t="s">
        <v>69</v>
      </c>
      <c r="EC69" s="6" t="s">
        <v>114</v>
      </c>
      <c r="ED69" s="6" t="s">
        <v>72</v>
      </c>
      <c r="EE69" s="6" t="s">
        <v>72</v>
      </c>
      <c r="EF69" s="6" t="s">
        <v>72</v>
      </c>
      <c r="EG69" s="6" t="s">
        <v>72</v>
      </c>
      <c r="EH69" s="6" t="s">
        <v>72</v>
      </c>
      <c r="EI69" s="6" t="s">
        <v>72</v>
      </c>
      <c r="EJ69" s="6" t="s">
        <v>72</v>
      </c>
      <c r="EK69" s="6" t="s">
        <v>74</v>
      </c>
      <c r="EL69" s="6" t="s">
        <v>69</v>
      </c>
      <c r="EM69" s="40">
        <f t="shared" si="72"/>
        <v>0</v>
      </c>
      <c r="EN69" s="40">
        <f t="shared" si="73"/>
        <v>0</v>
      </c>
      <c r="EO69" s="40">
        <f t="shared" si="74"/>
        <v>0</v>
      </c>
      <c r="EP69" s="40">
        <f t="shared" si="75"/>
        <v>0</v>
      </c>
      <c r="EQ69" s="40">
        <f t="shared" si="76"/>
        <v>0</v>
      </c>
      <c r="ER69" s="40">
        <f t="shared" si="77"/>
        <v>0</v>
      </c>
      <c r="ES69" s="40">
        <f t="shared" si="78"/>
        <v>0</v>
      </c>
      <c r="ET69" s="40">
        <f t="shared" si="79"/>
        <v>2</v>
      </c>
      <c r="EU69" s="40">
        <f t="shared" si="80"/>
        <v>1</v>
      </c>
      <c r="EV69" s="40">
        <f t="shared" si="81"/>
        <v>3</v>
      </c>
    </row>
    <row r="70" spans="1:152" ht="12.75" customHeight="1">
      <c r="A70" s="3"/>
      <c r="B70" s="3"/>
      <c r="C70" s="3"/>
      <c r="D70" s="3"/>
      <c r="E70" s="3"/>
      <c r="F70" s="3"/>
      <c r="G70" s="3"/>
      <c r="H70" s="3"/>
      <c r="I70" s="3"/>
      <c r="J70" s="4" t="s">
        <v>71</v>
      </c>
      <c r="K70" s="4" t="s">
        <v>114</v>
      </c>
      <c r="L70" s="6" t="s">
        <v>90</v>
      </c>
      <c r="M70" s="6" t="s">
        <v>108</v>
      </c>
      <c r="N70" s="6" t="s">
        <v>93</v>
      </c>
      <c r="O70" s="6" t="s">
        <v>94</v>
      </c>
      <c r="P70" s="6" t="s">
        <v>135</v>
      </c>
      <c r="Q70" s="6" t="s">
        <v>261</v>
      </c>
      <c r="R70" s="6" t="s">
        <v>79</v>
      </c>
      <c r="S70" s="6" t="s">
        <v>80</v>
      </c>
      <c r="T70" s="6" t="s">
        <v>121</v>
      </c>
      <c r="U70" s="6" t="s">
        <v>121</v>
      </c>
      <c r="V70" s="6" t="s">
        <v>103</v>
      </c>
      <c r="W70" s="6" t="s">
        <v>76</v>
      </c>
      <c r="X70" s="19">
        <f t="shared" si="42"/>
        <v>2</v>
      </c>
      <c r="Y70" s="6" t="s">
        <v>104</v>
      </c>
      <c r="Z70" s="18">
        <f t="shared" si="43"/>
        <v>2</v>
      </c>
      <c r="AA70" s="6" t="s">
        <v>231</v>
      </c>
      <c r="AB70" s="18">
        <f t="shared" si="44"/>
        <v>-1</v>
      </c>
      <c r="AC70" s="6" t="s">
        <v>72</v>
      </c>
      <c r="AD70" s="6" t="s">
        <v>72</v>
      </c>
      <c r="AE70" s="6" t="s">
        <v>72</v>
      </c>
      <c r="AF70" s="6" t="s">
        <v>72</v>
      </c>
      <c r="AG70" s="6" t="s">
        <v>72</v>
      </c>
      <c r="AH70" s="6" t="s">
        <v>72</v>
      </c>
      <c r="AI70" s="18">
        <f t="shared" si="45"/>
        <v>0</v>
      </c>
      <c r="AJ70" s="18">
        <f t="shared" si="46"/>
        <v>0</v>
      </c>
      <c r="AK70" s="18">
        <f t="shared" si="47"/>
        <v>0</v>
      </c>
      <c r="AL70" s="18">
        <f t="shared" si="48"/>
        <v>0</v>
      </c>
      <c r="AM70" s="18">
        <f t="shared" si="49"/>
        <v>0</v>
      </c>
      <c r="AN70" s="18">
        <f t="shared" si="50"/>
        <v>0</v>
      </c>
      <c r="AO70" s="18">
        <f t="shared" si="51"/>
        <v>0</v>
      </c>
      <c r="AP70" s="6" t="s">
        <v>85</v>
      </c>
      <c r="AQ70" s="6" t="s">
        <v>120</v>
      </c>
      <c r="AR70" s="18">
        <f t="shared" si="52"/>
        <v>2</v>
      </c>
      <c r="AS70" s="18">
        <f t="shared" si="82"/>
        <v>1</v>
      </c>
      <c r="AT70" s="18">
        <f t="shared" si="53"/>
        <v>3</v>
      </c>
      <c r="AU70" s="6" t="s">
        <v>120</v>
      </c>
      <c r="AV70" s="6" t="s">
        <v>86</v>
      </c>
      <c r="AW70" s="6" t="s">
        <v>86</v>
      </c>
      <c r="AX70" s="6" t="s">
        <v>86</v>
      </c>
      <c r="AY70" s="6" t="s">
        <v>86</v>
      </c>
      <c r="AZ70" s="6" t="s">
        <v>100</v>
      </c>
      <c r="BA70" s="6" t="s">
        <v>99</v>
      </c>
      <c r="BB70" s="6" t="s">
        <v>99</v>
      </c>
      <c r="BC70" s="6" t="s">
        <v>99</v>
      </c>
      <c r="BD70" s="6" t="s">
        <v>100</v>
      </c>
      <c r="BE70" s="6" t="s">
        <v>89</v>
      </c>
      <c r="BF70" s="6" t="s">
        <v>98</v>
      </c>
      <c r="BG70" s="6" t="s">
        <v>99</v>
      </c>
      <c r="BH70" s="6" t="s">
        <v>89</v>
      </c>
      <c r="BI70" s="6" t="s">
        <v>98</v>
      </c>
      <c r="BJ70" s="6" t="s">
        <v>89</v>
      </c>
      <c r="BK70" s="18">
        <f t="shared" si="54"/>
        <v>0</v>
      </c>
      <c r="BL70" s="18">
        <f t="shared" si="55"/>
        <v>1</v>
      </c>
      <c r="BM70" s="18">
        <f t="shared" si="56"/>
        <v>1</v>
      </c>
      <c r="BN70" s="18">
        <f t="shared" si="57"/>
        <v>0</v>
      </c>
      <c r="BO70" s="18">
        <f t="shared" si="58"/>
        <v>3</v>
      </c>
      <c r="BP70" s="18">
        <f t="shared" si="59"/>
        <v>2</v>
      </c>
      <c r="BQ70" s="18">
        <f t="shared" si="60"/>
        <v>1</v>
      </c>
      <c r="BR70" s="18">
        <f t="shared" si="61"/>
        <v>3</v>
      </c>
      <c r="BS70" s="18">
        <f t="shared" si="62"/>
        <v>2</v>
      </c>
      <c r="BT70" s="18">
        <f t="shared" si="63"/>
        <v>3</v>
      </c>
      <c r="BU70" s="18">
        <f t="shared" si="64"/>
        <v>16</v>
      </c>
      <c r="BV70" s="6" t="s">
        <v>87</v>
      </c>
      <c r="BW70" s="6" t="s">
        <v>87</v>
      </c>
      <c r="BX70" s="6" t="s">
        <v>87</v>
      </c>
      <c r="BY70" s="6" t="s">
        <v>121</v>
      </c>
      <c r="BZ70" s="6" t="s">
        <v>87</v>
      </c>
      <c r="CA70" s="7"/>
      <c r="CB70" s="6"/>
      <c r="CC70" s="6" t="s">
        <v>69</v>
      </c>
      <c r="CD70" s="6" t="s">
        <v>121</v>
      </c>
      <c r="CE70" s="6" t="s">
        <v>69</v>
      </c>
      <c r="CF70" s="6" t="s">
        <v>134</v>
      </c>
      <c r="CG70" s="6" t="s">
        <v>100</v>
      </c>
      <c r="CH70" s="6" t="s">
        <v>98</v>
      </c>
      <c r="CI70" s="7"/>
      <c r="CJ70" s="7"/>
      <c r="CK70" s="7"/>
      <c r="CL70" s="7"/>
      <c r="CM70" s="7"/>
      <c r="CN70" s="7"/>
      <c r="CO70" s="7"/>
      <c r="CP70" s="7"/>
      <c r="CQ70" s="7"/>
      <c r="CR70" s="6" t="s">
        <v>72</v>
      </c>
      <c r="CS70" s="6" t="s">
        <v>72</v>
      </c>
      <c r="CT70" s="6" t="s">
        <v>98</v>
      </c>
      <c r="CU70" s="6" t="s">
        <v>98</v>
      </c>
      <c r="CV70" s="6" t="s">
        <v>100</v>
      </c>
      <c r="CW70" s="6" t="s">
        <v>99</v>
      </c>
      <c r="CX70" s="6">
        <v>1</v>
      </c>
      <c r="CY70" s="18">
        <f t="shared" si="65"/>
        <v>0</v>
      </c>
      <c r="CZ70" s="18">
        <f t="shared" si="66"/>
        <v>2</v>
      </c>
      <c r="DA70" s="18">
        <f t="shared" si="67"/>
        <v>2</v>
      </c>
      <c r="DB70" s="18">
        <f t="shared" si="68"/>
        <v>2</v>
      </c>
      <c r="DC70" s="18">
        <f t="shared" si="69"/>
        <v>0</v>
      </c>
      <c r="DD70" s="18">
        <f t="shared" si="70"/>
        <v>1</v>
      </c>
      <c r="DE70" s="18">
        <f t="shared" si="71"/>
        <v>7</v>
      </c>
      <c r="DF70" s="6" t="s">
        <v>77</v>
      </c>
      <c r="DG70" s="6" t="s">
        <v>77</v>
      </c>
      <c r="DH70" s="7"/>
      <c r="DI70" s="7"/>
      <c r="DJ70" s="7"/>
      <c r="DK70" s="7"/>
      <c r="DL70" s="7"/>
      <c r="DM70" s="7"/>
      <c r="DN70" s="7"/>
      <c r="DO70" s="7"/>
      <c r="DP70" s="7"/>
      <c r="DQ70" s="7"/>
      <c r="DR70" s="6" t="s">
        <v>100</v>
      </c>
      <c r="DS70" s="6" t="s">
        <v>86</v>
      </c>
      <c r="DT70" s="6" t="s">
        <v>77</v>
      </c>
      <c r="DU70" s="6" t="s">
        <v>77</v>
      </c>
      <c r="DV70" s="6" t="s">
        <v>99</v>
      </c>
      <c r="DW70" s="6" t="s">
        <v>77</v>
      </c>
      <c r="DX70" s="6" t="s">
        <v>77</v>
      </c>
      <c r="DY70" s="6" t="s">
        <v>77</v>
      </c>
      <c r="DZ70" s="6" t="s">
        <v>71</v>
      </c>
      <c r="EA70" s="6" t="s">
        <v>160</v>
      </c>
      <c r="EB70" s="6" t="s">
        <v>71</v>
      </c>
      <c r="EC70" s="6" t="s">
        <v>114</v>
      </c>
      <c r="ED70" s="6" t="s">
        <v>74</v>
      </c>
      <c r="EE70" s="6" t="s">
        <v>71</v>
      </c>
      <c r="EF70" s="6" t="s">
        <v>69</v>
      </c>
      <c r="EG70" s="6" t="s">
        <v>72</v>
      </c>
      <c r="EH70" s="6" t="s">
        <v>72</v>
      </c>
      <c r="EI70" s="6" t="s">
        <v>71</v>
      </c>
      <c r="EJ70" s="6" t="s">
        <v>72</v>
      </c>
      <c r="EK70" s="6" t="s">
        <v>69</v>
      </c>
      <c r="EL70" s="6" t="s">
        <v>71</v>
      </c>
      <c r="EM70" s="40">
        <f t="shared" si="72"/>
        <v>2</v>
      </c>
      <c r="EN70" s="40">
        <f t="shared" si="73"/>
        <v>3</v>
      </c>
      <c r="EO70" s="40">
        <f t="shared" si="74"/>
        <v>1</v>
      </c>
      <c r="EP70" s="40">
        <f t="shared" si="75"/>
        <v>0</v>
      </c>
      <c r="EQ70" s="40">
        <f t="shared" si="76"/>
        <v>0</v>
      </c>
      <c r="ER70" s="40">
        <f t="shared" si="77"/>
        <v>3</v>
      </c>
      <c r="ES70" s="40">
        <f t="shared" si="78"/>
        <v>0</v>
      </c>
      <c r="ET70" s="40">
        <f t="shared" si="79"/>
        <v>1</v>
      </c>
      <c r="EU70" s="40">
        <f t="shared" si="80"/>
        <v>3</v>
      </c>
      <c r="EV70" s="40">
        <f t="shared" si="81"/>
        <v>13</v>
      </c>
    </row>
    <row r="71" spans="1:152" ht="12.75" customHeight="1">
      <c r="A71" s="3"/>
      <c r="B71" s="3"/>
      <c r="C71" s="3"/>
      <c r="D71" s="3"/>
      <c r="E71" s="3"/>
      <c r="F71" s="3"/>
      <c r="G71" s="3"/>
      <c r="H71" s="3"/>
      <c r="I71" s="3"/>
      <c r="J71" s="4" t="s">
        <v>74</v>
      </c>
      <c r="K71" s="4" t="s">
        <v>70</v>
      </c>
      <c r="L71" s="6" t="s">
        <v>90</v>
      </c>
      <c r="M71" s="6" t="s">
        <v>91</v>
      </c>
      <c r="N71" s="6" t="s">
        <v>93</v>
      </c>
      <c r="O71" s="6" t="s">
        <v>94</v>
      </c>
      <c r="P71" s="6" t="s">
        <v>94</v>
      </c>
      <c r="Q71" s="6" t="s">
        <v>245</v>
      </c>
      <c r="R71" s="6" t="s">
        <v>79</v>
      </c>
      <c r="S71" s="6" t="s">
        <v>80</v>
      </c>
      <c r="T71" s="6" t="s">
        <v>118</v>
      </c>
      <c r="U71" s="6" t="s">
        <v>146</v>
      </c>
      <c r="V71" s="6" t="s">
        <v>103</v>
      </c>
      <c r="W71" s="6" t="s">
        <v>76</v>
      </c>
      <c r="X71" s="19">
        <f t="shared" si="42"/>
        <v>2</v>
      </c>
      <c r="Y71" s="6" t="s">
        <v>162</v>
      </c>
      <c r="Z71" s="18">
        <f t="shared" si="43"/>
        <v>1</v>
      </c>
      <c r="AA71" s="6" t="s">
        <v>127</v>
      </c>
      <c r="AB71" s="18">
        <f t="shared" si="44"/>
        <v>1</v>
      </c>
      <c r="AC71" s="6" t="s">
        <v>72</v>
      </c>
      <c r="AD71" s="6" t="s">
        <v>69</v>
      </c>
      <c r="AE71" s="6" t="s">
        <v>74</v>
      </c>
      <c r="AF71" s="6" t="s">
        <v>71</v>
      </c>
      <c r="AG71" s="6" t="s">
        <v>74</v>
      </c>
      <c r="AH71" s="6" t="s">
        <v>72</v>
      </c>
      <c r="AI71" s="18">
        <f t="shared" si="45"/>
        <v>0</v>
      </c>
      <c r="AJ71" s="18">
        <f t="shared" si="46"/>
        <v>1</v>
      </c>
      <c r="AK71" s="18">
        <f t="shared" si="47"/>
        <v>2</v>
      </c>
      <c r="AL71" s="18">
        <f t="shared" si="48"/>
        <v>3</v>
      </c>
      <c r="AM71" s="18">
        <f t="shared" si="49"/>
        <v>2</v>
      </c>
      <c r="AN71" s="18">
        <f t="shared" si="50"/>
        <v>0</v>
      </c>
      <c r="AO71" s="18">
        <f t="shared" si="51"/>
        <v>8</v>
      </c>
      <c r="AP71" s="6" t="s">
        <v>85</v>
      </c>
      <c r="AQ71" s="6" t="s">
        <v>85</v>
      </c>
      <c r="AR71" s="18">
        <f t="shared" si="52"/>
        <v>2</v>
      </c>
      <c r="AS71" s="18">
        <f t="shared" si="82"/>
        <v>2</v>
      </c>
      <c r="AT71" s="18">
        <f t="shared" si="53"/>
        <v>4</v>
      </c>
      <c r="AU71" s="6" t="s">
        <v>86</v>
      </c>
      <c r="AV71" s="6" t="s">
        <v>120</v>
      </c>
      <c r="AW71" s="6" t="s">
        <v>86</v>
      </c>
      <c r="AX71" s="6" t="s">
        <v>120</v>
      </c>
      <c r="AY71" s="6" t="s">
        <v>120</v>
      </c>
      <c r="AZ71" s="6" t="s">
        <v>98</v>
      </c>
      <c r="BA71" s="6" t="s">
        <v>99</v>
      </c>
      <c r="BB71" s="6" t="s">
        <v>98</v>
      </c>
      <c r="BC71" s="6" t="s">
        <v>98</v>
      </c>
      <c r="BD71" s="6" t="s">
        <v>89</v>
      </c>
      <c r="BE71" s="6" t="s">
        <v>89</v>
      </c>
      <c r="BF71" s="6" t="s">
        <v>89</v>
      </c>
      <c r="BG71" s="6" t="s">
        <v>100</v>
      </c>
      <c r="BH71" s="6" t="s">
        <v>89</v>
      </c>
      <c r="BI71" s="6" t="s">
        <v>89</v>
      </c>
      <c r="BJ71" s="6" t="s">
        <v>99</v>
      </c>
      <c r="BK71" s="18">
        <f t="shared" si="54"/>
        <v>2</v>
      </c>
      <c r="BL71" s="18">
        <f t="shared" si="55"/>
        <v>1</v>
      </c>
      <c r="BM71" s="18">
        <f t="shared" si="56"/>
        <v>2</v>
      </c>
      <c r="BN71" s="18">
        <f t="shared" si="57"/>
        <v>3</v>
      </c>
      <c r="BO71" s="18">
        <f t="shared" si="58"/>
        <v>3</v>
      </c>
      <c r="BP71" s="18">
        <f t="shared" si="59"/>
        <v>3</v>
      </c>
      <c r="BQ71" s="18">
        <f t="shared" si="60"/>
        <v>0</v>
      </c>
      <c r="BR71" s="18">
        <f t="shared" si="61"/>
        <v>3</v>
      </c>
      <c r="BS71" s="18">
        <f t="shared" si="62"/>
        <v>3</v>
      </c>
      <c r="BT71" s="18">
        <f t="shared" si="63"/>
        <v>1</v>
      </c>
      <c r="BU71" s="18">
        <f t="shared" si="64"/>
        <v>21</v>
      </c>
      <c r="BV71" s="6" t="s">
        <v>128</v>
      </c>
      <c r="BW71" s="6" t="s">
        <v>128</v>
      </c>
      <c r="BX71" s="6" t="s">
        <v>87</v>
      </c>
      <c r="BY71" s="6" t="s">
        <v>129</v>
      </c>
      <c r="BZ71" s="6" t="s">
        <v>87</v>
      </c>
      <c r="CA71" s="7"/>
      <c r="CB71" s="6"/>
      <c r="CC71" s="6" t="s">
        <v>74</v>
      </c>
      <c r="CD71" s="6" t="s">
        <v>145</v>
      </c>
      <c r="CE71" s="6" t="s">
        <v>74</v>
      </c>
      <c r="CF71" s="6" t="s">
        <v>88</v>
      </c>
      <c r="CG71" s="6" t="s">
        <v>98</v>
      </c>
      <c r="CH71" s="6" t="s">
        <v>89</v>
      </c>
      <c r="CI71" s="7"/>
      <c r="CJ71" s="7"/>
      <c r="CK71" s="7"/>
      <c r="CL71" s="7"/>
      <c r="CM71" s="7"/>
      <c r="CN71" s="7"/>
      <c r="CO71" s="7"/>
      <c r="CP71" s="7"/>
      <c r="CQ71" s="7"/>
      <c r="CR71" s="6" t="s">
        <v>74</v>
      </c>
      <c r="CS71" s="6" t="s">
        <v>72</v>
      </c>
      <c r="CT71" s="6" t="s">
        <v>99</v>
      </c>
      <c r="CU71" s="6" t="s">
        <v>89</v>
      </c>
      <c r="CV71" s="6" t="s">
        <v>100</v>
      </c>
      <c r="CW71" s="6" t="s">
        <v>98</v>
      </c>
      <c r="CX71" s="6">
        <v>1</v>
      </c>
      <c r="CY71" s="18">
        <f t="shared" si="65"/>
        <v>2</v>
      </c>
      <c r="CZ71" s="18">
        <f t="shared" si="66"/>
        <v>3</v>
      </c>
      <c r="DA71" s="18">
        <f t="shared" si="67"/>
        <v>1</v>
      </c>
      <c r="DB71" s="18">
        <f t="shared" si="68"/>
        <v>3</v>
      </c>
      <c r="DC71" s="18">
        <f t="shared" si="69"/>
        <v>0</v>
      </c>
      <c r="DD71" s="18">
        <f t="shared" si="70"/>
        <v>2</v>
      </c>
      <c r="DE71" s="18">
        <f t="shared" si="71"/>
        <v>11</v>
      </c>
      <c r="DF71" s="6" t="s">
        <v>76</v>
      </c>
      <c r="DG71" s="6" t="s">
        <v>76</v>
      </c>
      <c r="DH71" s="7"/>
      <c r="DI71" s="7"/>
      <c r="DJ71" s="7"/>
      <c r="DK71" s="7"/>
      <c r="DL71" s="7"/>
      <c r="DM71" s="7"/>
      <c r="DN71" s="7"/>
      <c r="DO71" s="7"/>
      <c r="DP71" s="7"/>
      <c r="DQ71" s="7"/>
      <c r="DR71" s="6" t="s">
        <v>98</v>
      </c>
      <c r="DS71" s="6" t="s">
        <v>120</v>
      </c>
      <c r="DT71" s="6" t="s">
        <v>77</v>
      </c>
      <c r="DU71" s="6" t="s">
        <v>77</v>
      </c>
      <c r="DV71" s="6" t="s">
        <v>99</v>
      </c>
      <c r="DW71" s="6" t="s">
        <v>76</v>
      </c>
      <c r="DX71" s="6" t="s">
        <v>77</v>
      </c>
      <c r="DY71" s="6" t="s">
        <v>77</v>
      </c>
      <c r="DZ71" s="6" t="s">
        <v>74</v>
      </c>
      <c r="EA71" s="6" t="s">
        <v>75</v>
      </c>
      <c r="EB71" s="6" t="s">
        <v>74</v>
      </c>
      <c r="EC71" s="6" t="s">
        <v>70</v>
      </c>
      <c r="ED71" s="6" t="s">
        <v>72</v>
      </c>
      <c r="EE71" s="6" t="s">
        <v>72</v>
      </c>
      <c r="EF71" s="6" t="s">
        <v>72</v>
      </c>
      <c r="EG71" s="6" t="s">
        <v>72</v>
      </c>
      <c r="EH71" s="6" t="s">
        <v>72</v>
      </c>
      <c r="EI71" s="6" t="s">
        <v>74</v>
      </c>
      <c r="EJ71" s="6" t="s">
        <v>72</v>
      </c>
      <c r="EK71" s="6" t="s">
        <v>69</v>
      </c>
      <c r="EL71" s="6" t="s">
        <v>72</v>
      </c>
      <c r="EM71" s="40">
        <f t="shared" si="72"/>
        <v>0</v>
      </c>
      <c r="EN71" s="40">
        <f t="shared" si="73"/>
        <v>0</v>
      </c>
      <c r="EO71" s="40">
        <f t="shared" si="74"/>
        <v>0</v>
      </c>
      <c r="EP71" s="40">
        <f t="shared" si="75"/>
        <v>0</v>
      </c>
      <c r="EQ71" s="40">
        <f t="shared" si="76"/>
        <v>0</v>
      </c>
      <c r="ER71" s="40">
        <f t="shared" si="77"/>
        <v>2</v>
      </c>
      <c r="ES71" s="40">
        <f t="shared" si="78"/>
        <v>0</v>
      </c>
      <c r="ET71" s="40">
        <f t="shared" si="79"/>
        <v>1</v>
      </c>
      <c r="EU71" s="40">
        <f t="shared" si="80"/>
        <v>0</v>
      </c>
      <c r="EV71" s="40">
        <f t="shared" si="81"/>
        <v>3</v>
      </c>
    </row>
    <row r="72" spans="1:152" ht="12.75" customHeight="1">
      <c r="A72" s="3"/>
      <c r="B72" s="3"/>
      <c r="C72" s="3"/>
      <c r="D72" s="3"/>
      <c r="E72" s="3"/>
      <c r="F72" s="3"/>
      <c r="G72" s="3"/>
      <c r="H72" s="3"/>
      <c r="I72" s="3"/>
      <c r="J72" s="4" t="s">
        <v>71</v>
      </c>
      <c r="K72" s="4" t="s">
        <v>114</v>
      </c>
      <c r="L72" s="6" t="s">
        <v>90</v>
      </c>
      <c r="M72" s="6" t="s">
        <v>225</v>
      </c>
      <c r="N72" s="6" t="s">
        <v>93</v>
      </c>
      <c r="O72" s="6" t="s">
        <v>139</v>
      </c>
      <c r="P72" s="6" t="s">
        <v>135</v>
      </c>
      <c r="Q72" s="6" t="s">
        <v>262</v>
      </c>
      <c r="R72" s="6" t="s">
        <v>79</v>
      </c>
      <c r="S72" s="6" t="s">
        <v>80</v>
      </c>
      <c r="T72" s="6" t="s">
        <v>81</v>
      </c>
      <c r="U72" s="6" t="s">
        <v>112</v>
      </c>
      <c r="V72" s="6" t="s">
        <v>103</v>
      </c>
      <c r="W72" s="6" t="s">
        <v>76</v>
      </c>
      <c r="X72" s="19">
        <f t="shared" si="42"/>
        <v>2</v>
      </c>
      <c r="Y72" s="6" t="s">
        <v>83</v>
      </c>
      <c r="Z72" s="18">
        <f t="shared" si="43"/>
        <v>3</v>
      </c>
      <c r="AA72" s="6" t="s">
        <v>127</v>
      </c>
      <c r="AB72" s="18">
        <f t="shared" si="44"/>
        <v>1</v>
      </c>
      <c r="AC72" s="6" t="s">
        <v>72</v>
      </c>
      <c r="AD72" s="6" t="s">
        <v>72</v>
      </c>
      <c r="AE72" s="6" t="s">
        <v>69</v>
      </c>
      <c r="AF72" s="6" t="s">
        <v>69</v>
      </c>
      <c r="AG72" s="6" t="s">
        <v>69</v>
      </c>
      <c r="AH72" s="6" t="s">
        <v>69</v>
      </c>
      <c r="AI72" s="18">
        <f t="shared" si="45"/>
        <v>0</v>
      </c>
      <c r="AJ72" s="18">
        <f t="shared" si="46"/>
        <v>0</v>
      </c>
      <c r="AK72" s="18">
        <f t="shared" si="47"/>
        <v>1</v>
      </c>
      <c r="AL72" s="18">
        <f t="shared" si="48"/>
        <v>1</v>
      </c>
      <c r="AM72" s="18">
        <f t="shared" si="49"/>
        <v>1</v>
      </c>
      <c r="AN72" s="18">
        <f t="shared" si="50"/>
        <v>1</v>
      </c>
      <c r="AO72" s="18">
        <f t="shared" si="51"/>
        <v>4</v>
      </c>
      <c r="AP72" s="6" t="s">
        <v>85</v>
      </c>
      <c r="AQ72" s="6" t="s">
        <v>85</v>
      </c>
      <c r="AR72" s="18">
        <f t="shared" si="52"/>
        <v>2</v>
      </c>
      <c r="AS72" s="18">
        <f t="shared" si="82"/>
        <v>2</v>
      </c>
      <c r="AT72" s="18">
        <f t="shared" si="53"/>
        <v>4</v>
      </c>
      <c r="AU72" s="6" t="s">
        <v>86</v>
      </c>
      <c r="AV72" s="6" t="s">
        <v>86</v>
      </c>
      <c r="AW72" s="6" t="s">
        <v>86</v>
      </c>
      <c r="AX72" s="6" t="s">
        <v>105</v>
      </c>
      <c r="AY72" s="6" t="s">
        <v>85</v>
      </c>
      <c r="AZ72" s="6" t="s">
        <v>98</v>
      </c>
      <c r="BA72" s="6" t="s">
        <v>98</v>
      </c>
      <c r="BB72" s="6" t="s">
        <v>99</v>
      </c>
      <c r="BC72" s="6" t="s">
        <v>99</v>
      </c>
      <c r="BD72" s="6" t="s">
        <v>99</v>
      </c>
      <c r="BE72" s="6" t="s">
        <v>98</v>
      </c>
      <c r="BF72" s="6" t="s">
        <v>89</v>
      </c>
      <c r="BG72" s="6" t="s">
        <v>100</v>
      </c>
      <c r="BH72" s="6" t="s">
        <v>89</v>
      </c>
      <c r="BI72" s="6" t="s">
        <v>98</v>
      </c>
      <c r="BJ72" s="6" t="s">
        <v>89</v>
      </c>
      <c r="BK72" s="18">
        <f t="shared" si="54"/>
        <v>2</v>
      </c>
      <c r="BL72" s="18">
        <f t="shared" si="55"/>
        <v>2</v>
      </c>
      <c r="BM72" s="18">
        <f t="shared" si="56"/>
        <v>1</v>
      </c>
      <c r="BN72" s="18">
        <f t="shared" si="57"/>
        <v>1</v>
      </c>
      <c r="BO72" s="18">
        <f t="shared" si="58"/>
        <v>2</v>
      </c>
      <c r="BP72" s="18">
        <f t="shared" si="59"/>
        <v>3</v>
      </c>
      <c r="BQ72" s="18">
        <f t="shared" si="60"/>
        <v>0</v>
      </c>
      <c r="BR72" s="18">
        <f t="shared" si="61"/>
        <v>3</v>
      </c>
      <c r="BS72" s="18">
        <f t="shared" si="62"/>
        <v>2</v>
      </c>
      <c r="BT72" s="18">
        <f t="shared" si="63"/>
        <v>3</v>
      </c>
      <c r="BU72" s="18">
        <f t="shared" si="64"/>
        <v>19</v>
      </c>
      <c r="BV72" s="6" t="s">
        <v>128</v>
      </c>
      <c r="BW72" s="6" t="s">
        <v>109</v>
      </c>
      <c r="BX72" s="6" t="s">
        <v>128</v>
      </c>
      <c r="BY72" s="6" t="s">
        <v>129</v>
      </c>
      <c r="BZ72" s="6" t="s">
        <v>87</v>
      </c>
      <c r="CA72" s="7"/>
      <c r="CB72" s="6"/>
      <c r="CC72" s="6" t="s">
        <v>74</v>
      </c>
      <c r="CD72" s="6" t="s">
        <v>151</v>
      </c>
      <c r="CE72" s="6" t="s">
        <v>74</v>
      </c>
      <c r="CF72" s="6" t="s">
        <v>88</v>
      </c>
      <c r="CG72" s="6" t="s">
        <v>89</v>
      </c>
      <c r="CH72" s="6" t="s">
        <v>89</v>
      </c>
      <c r="CI72" s="7"/>
      <c r="CJ72" s="7"/>
      <c r="CK72" s="7"/>
      <c r="CL72" s="7"/>
      <c r="CM72" s="7"/>
      <c r="CN72" s="7"/>
      <c r="CO72" s="7"/>
      <c r="CP72" s="7"/>
      <c r="CQ72" s="7"/>
      <c r="CR72" s="6" t="s">
        <v>69</v>
      </c>
      <c r="CS72" s="6" t="s">
        <v>69</v>
      </c>
      <c r="CT72" s="6" t="s">
        <v>98</v>
      </c>
      <c r="CU72" s="6" t="s">
        <v>99</v>
      </c>
      <c r="CV72" s="6" t="s">
        <v>99</v>
      </c>
      <c r="CW72" s="6" t="s">
        <v>98</v>
      </c>
      <c r="CX72" s="6">
        <v>3</v>
      </c>
      <c r="CY72" s="18">
        <f t="shared" si="65"/>
        <v>3</v>
      </c>
      <c r="CZ72" s="18">
        <f t="shared" si="66"/>
        <v>3</v>
      </c>
      <c r="DA72" s="18">
        <f t="shared" si="67"/>
        <v>2</v>
      </c>
      <c r="DB72" s="18">
        <f t="shared" si="68"/>
        <v>1</v>
      </c>
      <c r="DC72" s="18">
        <f t="shared" si="69"/>
        <v>1</v>
      </c>
      <c r="DD72" s="18">
        <f t="shared" si="70"/>
        <v>2</v>
      </c>
      <c r="DE72" s="18">
        <f t="shared" si="71"/>
        <v>12</v>
      </c>
      <c r="DF72" s="6" t="s">
        <v>76</v>
      </c>
      <c r="DG72" s="6" t="s">
        <v>77</v>
      </c>
      <c r="DH72" s="7"/>
      <c r="DI72" s="7"/>
      <c r="DJ72" s="7"/>
      <c r="DK72" s="7"/>
      <c r="DL72" s="7"/>
      <c r="DM72" s="7"/>
      <c r="DN72" s="7"/>
      <c r="DO72" s="7"/>
      <c r="DP72" s="7"/>
      <c r="DQ72" s="7"/>
      <c r="DR72" s="6" t="s">
        <v>98</v>
      </c>
      <c r="DS72" s="6" t="s">
        <v>85</v>
      </c>
      <c r="DT72" s="6" t="s">
        <v>77</v>
      </c>
      <c r="DU72" s="6" t="s">
        <v>77</v>
      </c>
      <c r="DV72" s="6" t="s">
        <v>98</v>
      </c>
      <c r="DW72" s="6" t="s">
        <v>77</v>
      </c>
      <c r="DX72" s="6" t="s">
        <v>77</v>
      </c>
      <c r="DY72" s="6" t="s">
        <v>76</v>
      </c>
      <c r="DZ72" s="6" t="s">
        <v>74</v>
      </c>
      <c r="EA72" s="6" t="s">
        <v>75</v>
      </c>
      <c r="EB72" s="6" t="s">
        <v>71</v>
      </c>
      <c r="EC72" s="6" t="s">
        <v>114</v>
      </c>
      <c r="ED72" s="6" t="s">
        <v>69</v>
      </c>
      <c r="EE72" s="6" t="s">
        <v>74</v>
      </c>
      <c r="EF72" s="6" t="s">
        <v>72</v>
      </c>
      <c r="EG72" s="6" t="s">
        <v>72</v>
      </c>
      <c r="EH72" s="6" t="s">
        <v>72</v>
      </c>
      <c r="EI72" s="6" t="s">
        <v>74</v>
      </c>
      <c r="EJ72" s="6" t="s">
        <v>72</v>
      </c>
      <c r="EK72" s="6" t="s">
        <v>72</v>
      </c>
      <c r="EL72" s="6" t="s">
        <v>69</v>
      </c>
      <c r="EM72" s="40">
        <f t="shared" si="72"/>
        <v>1</v>
      </c>
      <c r="EN72" s="40">
        <f t="shared" si="73"/>
        <v>2</v>
      </c>
      <c r="EO72" s="40">
        <f t="shared" si="74"/>
        <v>0</v>
      </c>
      <c r="EP72" s="40">
        <f t="shared" si="75"/>
        <v>0</v>
      </c>
      <c r="EQ72" s="40">
        <f t="shared" si="76"/>
        <v>0</v>
      </c>
      <c r="ER72" s="40">
        <f t="shared" si="77"/>
        <v>2</v>
      </c>
      <c r="ES72" s="40">
        <f t="shared" si="78"/>
        <v>0</v>
      </c>
      <c r="ET72" s="40">
        <f t="shared" si="79"/>
        <v>0</v>
      </c>
      <c r="EU72" s="40">
        <f t="shared" si="80"/>
        <v>1</v>
      </c>
      <c r="EV72" s="40">
        <f t="shared" si="81"/>
        <v>6</v>
      </c>
    </row>
    <row r="73" spans="1:152" ht="12.75" customHeight="1">
      <c r="A73" s="3"/>
      <c r="B73" s="3"/>
      <c r="C73" s="3"/>
      <c r="D73" s="3"/>
      <c r="E73" s="3"/>
      <c r="F73" s="3"/>
      <c r="G73" s="3"/>
      <c r="H73" s="3"/>
      <c r="I73" s="3"/>
      <c r="J73" s="4" t="s">
        <v>74</v>
      </c>
      <c r="K73" s="4" t="s">
        <v>114</v>
      </c>
      <c r="L73" s="6" t="s">
        <v>90</v>
      </c>
      <c r="M73" s="6" t="s">
        <v>91</v>
      </c>
      <c r="N73" s="6" t="s">
        <v>93</v>
      </c>
      <c r="O73" s="6" t="s">
        <v>94</v>
      </c>
      <c r="P73" s="6" t="s">
        <v>135</v>
      </c>
      <c r="Q73" s="6" t="s">
        <v>245</v>
      </c>
      <c r="R73" s="6" t="s">
        <v>79</v>
      </c>
      <c r="S73" s="6" t="s">
        <v>80</v>
      </c>
      <c r="T73" s="6" t="s">
        <v>118</v>
      </c>
      <c r="U73" s="6" t="s">
        <v>235</v>
      </c>
      <c r="V73" s="6" t="s">
        <v>103</v>
      </c>
      <c r="W73" s="6" t="s">
        <v>77</v>
      </c>
      <c r="X73" s="19">
        <f t="shared" si="42"/>
        <v>2</v>
      </c>
      <c r="Y73" s="6" t="s">
        <v>104</v>
      </c>
      <c r="Z73" s="18">
        <f t="shared" si="43"/>
        <v>2</v>
      </c>
      <c r="AA73" s="6" t="s">
        <v>127</v>
      </c>
      <c r="AB73" s="18">
        <f t="shared" si="44"/>
        <v>1</v>
      </c>
      <c r="AC73" s="6" t="s">
        <v>72</v>
      </c>
      <c r="AD73" s="6" t="s">
        <v>72</v>
      </c>
      <c r="AE73" s="6" t="s">
        <v>72</v>
      </c>
      <c r="AF73" s="6" t="s">
        <v>72</v>
      </c>
      <c r="AG73" s="6" t="s">
        <v>69</v>
      </c>
      <c r="AH73" s="6" t="s">
        <v>69</v>
      </c>
      <c r="AI73" s="18">
        <f t="shared" si="45"/>
        <v>0</v>
      </c>
      <c r="AJ73" s="18">
        <f t="shared" si="46"/>
        <v>0</v>
      </c>
      <c r="AK73" s="18">
        <f t="shared" si="47"/>
        <v>0</v>
      </c>
      <c r="AL73" s="18">
        <f t="shared" si="48"/>
        <v>0</v>
      </c>
      <c r="AM73" s="18">
        <f t="shared" si="49"/>
        <v>1</v>
      </c>
      <c r="AN73" s="18">
        <f t="shared" si="50"/>
        <v>1</v>
      </c>
      <c r="AO73" s="18">
        <f t="shared" si="51"/>
        <v>2</v>
      </c>
      <c r="AP73" s="6" t="s">
        <v>85</v>
      </c>
      <c r="AQ73" s="6" t="s">
        <v>85</v>
      </c>
      <c r="AR73" s="18">
        <f t="shared" si="52"/>
        <v>2</v>
      </c>
      <c r="AS73" s="18">
        <f t="shared" si="82"/>
        <v>2</v>
      </c>
      <c r="AT73" s="18">
        <f t="shared" si="53"/>
        <v>4</v>
      </c>
      <c r="AU73" s="6" t="s">
        <v>86</v>
      </c>
      <c r="AV73" s="6" t="s">
        <v>86</v>
      </c>
      <c r="AW73" s="6" t="s">
        <v>86</v>
      </c>
      <c r="AX73" s="6" t="s">
        <v>120</v>
      </c>
      <c r="AY73" s="6" t="s">
        <v>86</v>
      </c>
      <c r="AZ73" s="6" t="s">
        <v>89</v>
      </c>
      <c r="BA73" s="6" t="s">
        <v>99</v>
      </c>
      <c r="BB73" s="6" t="s">
        <v>99</v>
      </c>
      <c r="BC73" s="6" t="s">
        <v>99</v>
      </c>
      <c r="BD73" s="6" t="s">
        <v>89</v>
      </c>
      <c r="BE73" s="6" t="s">
        <v>98</v>
      </c>
      <c r="BF73" s="6" t="s">
        <v>89</v>
      </c>
      <c r="BG73" s="6" t="s">
        <v>99</v>
      </c>
      <c r="BH73" s="6" t="s">
        <v>98</v>
      </c>
      <c r="BI73" s="6" t="s">
        <v>89</v>
      </c>
      <c r="BJ73" s="6" t="s">
        <v>99</v>
      </c>
      <c r="BK73" s="18">
        <f t="shared" si="54"/>
        <v>3</v>
      </c>
      <c r="BL73" s="18">
        <f t="shared" si="55"/>
        <v>1</v>
      </c>
      <c r="BM73" s="18">
        <f t="shared" si="56"/>
        <v>1</v>
      </c>
      <c r="BN73" s="18">
        <f t="shared" si="57"/>
        <v>3</v>
      </c>
      <c r="BO73" s="18">
        <f t="shared" si="58"/>
        <v>2</v>
      </c>
      <c r="BP73" s="18">
        <f t="shared" si="59"/>
        <v>3</v>
      </c>
      <c r="BQ73" s="18">
        <f t="shared" si="60"/>
        <v>1</v>
      </c>
      <c r="BR73" s="18">
        <f t="shared" si="61"/>
        <v>2</v>
      </c>
      <c r="BS73" s="18">
        <f t="shared" si="62"/>
        <v>3</v>
      </c>
      <c r="BT73" s="18">
        <f t="shared" si="63"/>
        <v>1</v>
      </c>
      <c r="BU73" s="18">
        <f t="shared" si="64"/>
        <v>20</v>
      </c>
      <c r="BV73" s="6" t="s">
        <v>87</v>
      </c>
      <c r="BW73" s="6" t="s">
        <v>87</v>
      </c>
      <c r="BX73" s="6" t="s">
        <v>87</v>
      </c>
      <c r="BY73" s="6" t="s">
        <v>76</v>
      </c>
      <c r="BZ73" s="6" t="s">
        <v>87</v>
      </c>
      <c r="CA73" s="7"/>
      <c r="CB73" s="6" t="s">
        <v>264</v>
      </c>
      <c r="CC73" s="6" t="s">
        <v>69</v>
      </c>
      <c r="CD73" s="6" t="s">
        <v>263</v>
      </c>
      <c r="CE73" s="6" t="s">
        <v>69</v>
      </c>
      <c r="CF73" s="6" t="s">
        <v>88</v>
      </c>
      <c r="CG73" s="6" t="s">
        <v>98</v>
      </c>
      <c r="CH73" s="6" t="s">
        <v>89</v>
      </c>
      <c r="CI73" s="7"/>
      <c r="CJ73" s="7"/>
      <c r="CK73" s="7"/>
      <c r="CL73" s="7"/>
      <c r="CM73" s="7"/>
      <c r="CN73" s="7"/>
      <c r="CO73" s="7"/>
      <c r="CP73" s="7"/>
      <c r="CQ73" s="7"/>
      <c r="CR73" s="6" t="s">
        <v>69</v>
      </c>
      <c r="CS73" s="6" t="s">
        <v>69</v>
      </c>
      <c r="CT73" s="6" t="s">
        <v>100</v>
      </c>
      <c r="CU73" s="6" t="s">
        <v>99</v>
      </c>
      <c r="CV73" s="6" t="s">
        <v>100</v>
      </c>
      <c r="CW73" s="6" t="s">
        <v>98</v>
      </c>
      <c r="CX73" s="6" t="s">
        <v>93</v>
      </c>
      <c r="CY73" s="18">
        <f t="shared" si="65"/>
        <v>2</v>
      </c>
      <c r="CZ73" s="18">
        <f t="shared" si="66"/>
        <v>3</v>
      </c>
      <c r="DA73" s="18">
        <f t="shared" si="67"/>
        <v>0</v>
      </c>
      <c r="DB73" s="18">
        <f t="shared" si="68"/>
        <v>1</v>
      </c>
      <c r="DC73" s="18">
        <f t="shared" si="69"/>
        <v>0</v>
      </c>
      <c r="DD73" s="18">
        <f t="shared" si="70"/>
        <v>2</v>
      </c>
      <c r="DE73" s="18">
        <f t="shared" si="71"/>
        <v>8</v>
      </c>
      <c r="DF73" s="6" t="s">
        <v>77</v>
      </c>
      <c r="DG73" s="6" t="s">
        <v>77</v>
      </c>
      <c r="DH73" s="7"/>
      <c r="DI73" s="7"/>
      <c r="DJ73" s="7"/>
      <c r="DK73" s="7"/>
      <c r="DL73" s="7"/>
      <c r="DM73" s="7"/>
      <c r="DN73" s="7"/>
      <c r="DO73" s="7"/>
      <c r="DP73" s="7"/>
      <c r="DQ73" s="7"/>
      <c r="DR73" s="6" t="s">
        <v>89</v>
      </c>
      <c r="DS73" s="6" t="s">
        <v>86</v>
      </c>
      <c r="DT73" s="6" t="s">
        <v>77</v>
      </c>
      <c r="DU73" s="6" t="s">
        <v>76</v>
      </c>
      <c r="DV73" s="6" t="s">
        <v>99</v>
      </c>
      <c r="DW73" s="6" t="s">
        <v>77</v>
      </c>
      <c r="DX73" s="6" t="s">
        <v>77</v>
      </c>
      <c r="DY73" s="6" t="s">
        <v>77</v>
      </c>
      <c r="DZ73" s="6" t="s">
        <v>71</v>
      </c>
      <c r="EA73" s="6" t="s">
        <v>160</v>
      </c>
      <c r="EB73" s="6" t="s">
        <v>74</v>
      </c>
      <c r="EC73" s="6" t="s">
        <v>114</v>
      </c>
      <c r="ED73" s="6" t="s">
        <v>72</v>
      </c>
      <c r="EE73" s="6" t="s">
        <v>72</v>
      </c>
      <c r="EF73" s="6" t="s">
        <v>74</v>
      </c>
      <c r="EG73" s="6" t="s">
        <v>73</v>
      </c>
      <c r="EH73" s="6" t="s">
        <v>72</v>
      </c>
      <c r="EI73" s="6" t="s">
        <v>74</v>
      </c>
      <c r="EJ73" s="6" t="s">
        <v>72</v>
      </c>
      <c r="EK73" s="6" t="s">
        <v>69</v>
      </c>
      <c r="EL73" s="6" t="s">
        <v>69</v>
      </c>
      <c r="EM73" s="40">
        <f t="shared" si="72"/>
        <v>0</v>
      </c>
      <c r="EN73" s="40">
        <f t="shared" si="73"/>
        <v>0</v>
      </c>
      <c r="EO73" s="40">
        <f t="shared" si="74"/>
        <v>2</v>
      </c>
      <c r="EP73" s="40">
        <f t="shared" si="75"/>
        <v>-1</v>
      </c>
      <c r="EQ73" s="40">
        <f t="shared" si="76"/>
        <v>0</v>
      </c>
      <c r="ER73" s="40">
        <f t="shared" si="77"/>
        <v>2</v>
      </c>
      <c r="ES73" s="40">
        <f t="shared" si="78"/>
        <v>0</v>
      </c>
      <c r="ET73" s="40">
        <f t="shared" si="79"/>
        <v>1</v>
      </c>
      <c r="EU73" s="40">
        <f t="shared" si="80"/>
        <v>1</v>
      </c>
      <c r="EV73" s="40">
        <f t="shared" si="81"/>
        <v>5</v>
      </c>
    </row>
    <row r="74" spans="1:152" ht="12.75" customHeight="1">
      <c r="A74" s="3"/>
      <c r="B74" s="3"/>
      <c r="C74" s="3"/>
      <c r="D74" s="3"/>
      <c r="E74" s="3"/>
      <c r="F74" s="3"/>
      <c r="G74" s="3"/>
      <c r="H74" s="3"/>
      <c r="I74" s="3"/>
      <c r="J74" s="4" t="s">
        <v>74</v>
      </c>
      <c r="K74" s="4" t="s">
        <v>70</v>
      </c>
      <c r="L74" s="6" t="s">
        <v>90</v>
      </c>
      <c r="M74" s="6" t="s">
        <v>91</v>
      </c>
      <c r="N74" s="6">
        <v>1</v>
      </c>
      <c r="O74" s="6" t="s">
        <v>123</v>
      </c>
      <c r="P74" s="6" t="s">
        <v>135</v>
      </c>
      <c r="Q74" s="6" t="s">
        <v>245</v>
      </c>
      <c r="R74" s="6" t="s">
        <v>79</v>
      </c>
      <c r="S74" s="6" t="s">
        <v>121</v>
      </c>
      <c r="T74" s="6" t="s">
        <v>118</v>
      </c>
      <c r="U74" s="6" t="s">
        <v>121</v>
      </c>
      <c r="V74" s="6" t="s">
        <v>103</v>
      </c>
      <c r="W74" s="6" t="s">
        <v>77</v>
      </c>
      <c r="X74" s="19">
        <f t="shared" si="42"/>
        <v>2</v>
      </c>
      <c r="Y74" s="6" t="s">
        <v>162</v>
      </c>
      <c r="Z74" s="18">
        <f t="shared" si="43"/>
        <v>1</v>
      </c>
      <c r="AA74" s="6" t="s">
        <v>154</v>
      </c>
      <c r="AB74" s="18">
        <f t="shared" si="44"/>
        <v>2</v>
      </c>
      <c r="AC74" s="6" t="s">
        <v>72</v>
      </c>
      <c r="AD74" s="6" t="s">
        <v>69</v>
      </c>
      <c r="AE74" s="6" t="s">
        <v>72</v>
      </c>
      <c r="AF74" s="6" t="s">
        <v>72</v>
      </c>
      <c r="AG74" s="6" t="s">
        <v>69</v>
      </c>
      <c r="AH74" s="6" t="s">
        <v>72</v>
      </c>
      <c r="AI74" s="18">
        <f t="shared" si="45"/>
        <v>0</v>
      </c>
      <c r="AJ74" s="18">
        <f t="shared" si="46"/>
        <v>1</v>
      </c>
      <c r="AK74" s="18">
        <f t="shared" si="47"/>
        <v>0</v>
      </c>
      <c r="AL74" s="18">
        <f t="shared" si="48"/>
        <v>0</v>
      </c>
      <c r="AM74" s="18">
        <f t="shared" si="49"/>
        <v>1</v>
      </c>
      <c r="AN74" s="18">
        <f t="shared" si="50"/>
        <v>0</v>
      </c>
      <c r="AO74" s="18">
        <f t="shared" si="51"/>
        <v>2</v>
      </c>
      <c r="AP74" s="6" t="s">
        <v>120</v>
      </c>
      <c r="AQ74" s="6" t="s">
        <v>85</v>
      </c>
      <c r="AR74" s="18">
        <f t="shared" si="52"/>
        <v>1</v>
      </c>
      <c r="AS74" s="18">
        <f t="shared" si="82"/>
        <v>2</v>
      </c>
      <c r="AT74" s="18">
        <f t="shared" si="53"/>
        <v>3</v>
      </c>
      <c r="AU74" s="6" t="s">
        <v>85</v>
      </c>
      <c r="AV74" s="6" t="s">
        <v>120</v>
      </c>
      <c r="AW74" s="6" t="s">
        <v>86</v>
      </c>
      <c r="AX74" s="6" t="s">
        <v>120</v>
      </c>
      <c r="AY74" s="6" t="s">
        <v>120</v>
      </c>
      <c r="AZ74" s="6" t="s">
        <v>98</v>
      </c>
      <c r="BA74" s="6" t="s">
        <v>99</v>
      </c>
      <c r="BB74" s="6" t="s">
        <v>99</v>
      </c>
      <c r="BC74" s="6" t="s">
        <v>99</v>
      </c>
      <c r="BD74" s="6" t="s">
        <v>98</v>
      </c>
      <c r="BE74" s="6" t="s">
        <v>99</v>
      </c>
      <c r="BF74" s="6" t="s">
        <v>89</v>
      </c>
      <c r="BG74" s="6" t="s">
        <v>89</v>
      </c>
      <c r="BH74" s="6" t="s">
        <v>89</v>
      </c>
      <c r="BI74" s="6" t="s">
        <v>89</v>
      </c>
      <c r="BJ74" s="6" t="s">
        <v>99</v>
      </c>
      <c r="BK74" s="18">
        <f t="shared" si="54"/>
        <v>2</v>
      </c>
      <c r="BL74" s="18">
        <f t="shared" si="55"/>
        <v>1</v>
      </c>
      <c r="BM74" s="18">
        <f t="shared" si="56"/>
        <v>1</v>
      </c>
      <c r="BN74" s="18">
        <f t="shared" si="57"/>
        <v>2</v>
      </c>
      <c r="BO74" s="18">
        <f t="shared" si="58"/>
        <v>1</v>
      </c>
      <c r="BP74" s="18">
        <f t="shared" si="59"/>
        <v>3</v>
      </c>
      <c r="BQ74" s="18">
        <f t="shared" si="60"/>
        <v>3</v>
      </c>
      <c r="BR74" s="18">
        <f t="shared" si="61"/>
        <v>3</v>
      </c>
      <c r="BS74" s="18">
        <f t="shared" si="62"/>
        <v>3</v>
      </c>
      <c r="BT74" s="18">
        <f t="shared" si="63"/>
        <v>1</v>
      </c>
      <c r="BU74" s="18">
        <f t="shared" si="64"/>
        <v>20</v>
      </c>
      <c r="BV74" s="6" t="s">
        <v>109</v>
      </c>
      <c r="BW74" s="6" t="s">
        <v>128</v>
      </c>
      <c r="BX74" s="6" t="s">
        <v>87</v>
      </c>
      <c r="BY74" s="6" t="s">
        <v>129</v>
      </c>
      <c r="BZ74" s="6" t="s">
        <v>128</v>
      </c>
      <c r="CA74" s="7"/>
      <c r="CB74" s="6" t="s">
        <v>265</v>
      </c>
      <c r="CC74" s="6" t="s">
        <v>69</v>
      </c>
      <c r="CD74" s="6" t="s">
        <v>183</v>
      </c>
      <c r="CE74" s="6" t="s">
        <v>69</v>
      </c>
      <c r="CF74" s="6" t="s">
        <v>144</v>
      </c>
      <c r="CG74" s="6" t="s">
        <v>98</v>
      </c>
      <c r="CH74" s="6" t="s">
        <v>98</v>
      </c>
      <c r="CI74" s="7"/>
      <c r="CJ74" s="7"/>
      <c r="CK74" s="7"/>
      <c r="CL74" s="7"/>
      <c r="CM74" s="7"/>
      <c r="CN74" s="7"/>
      <c r="CO74" s="7"/>
      <c r="CP74" s="7"/>
      <c r="CQ74" s="7"/>
      <c r="CR74" s="6" t="s">
        <v>69</v>
      </c>
      <c r="CS74" s="6" t="s">
        <v>72</v>
      </c>
      <c r="CT74" s="6" t="s">
        <v>99</v>
      </c>
      <c r="CU74" s="6" t="s">
        <v>98</v>
      </c>
      <c r="CV74" s="6" t="s">
        <v>98</v>
      </c>
      <c r="CW74" s="6" t="s">
        <v>98</v>
      </c>
      <c r="CX74" s="6">
        <v>1</v>
      </c>
      <c r="CY74" s="18">
        <f t="shared" si="65"/>
        <v>2</v>
      </c>
      <c r="CZ74" s="18">
        <f t="shared" si="66"/>
        <v>2</v>
      </c>
      <c r="DA74" s="18">
        <f t="shared" si="67"/>
        <v>1</v>
      </c>
      <c r="DB74" s="18">
        <f t="shared" si="68"/>
        <v>2</v>
      </c>
      <c r="DC74" s="18">
        <f t="shared" si="69"/>
        <v>2</v>
      </c>
      <c r="DD74" s="18">
        <f t="shared" si="70"/>
        <v>2</v>
      </c>
      <c r="DE74" s="18">
        <f t="shared" si="71"/>
        <v>11</v>
      </c>
      <c r="DF74" s="6" t="s">
        <v>76</v>
      </c>
      <c r="DG74" s="6" t="s">
        <v>76</v>
      </c>
      <c r="DH74" s="7"/>
      <c r="DI74" s="7"/>
      <c r="DJ74" s="7"/>
      <c r="DK74" s="7"/>
      <c r="DL74" s="7"/>
      <c r="DM74" s="7"/>
      <c r="DN74" s="7"/>
      <c r="DO74" s="7"/>
      <c r="DP74" s="7"/>
      <c r="DQ74" s="7"/>
      <c r="DR74" s="6" t="s">
        <v>98</v>
      </c>
      <c r="DS74" s="6" t="s">
        <v>120</v>
      </c>
      <c r="DT74" s="6" t="s">
        <v>76</v>
      </c>
      <c r="DU74" s="6" t="s">
        <v>77</v>
      </c>
      <c r="DV74" s="6" t="s">
        <v>99</v>
      </c>
      <c r="DW74" s="6" t="s">
        <v>76</v>
      </c>
      <c r="DX74" s="6" t="s">
        <v>77</v>
      </c>
      <c r="DY74" s="6" t="s">
        <v>76</v>
      </c>
      <c r="DZ74" s="6" t="s">
        <v>74</v>
      </c>
      <c r="EA74" s="6" t="s">
        <v>75</v>
      </c>
      <c r="EB74" s="6" t="s">
        <v>74</v>
      </c>
      <c r="EC74" s="6" t="s">
        <v>70</v>
      </c>
      <c r="ED74" s="6" t="s">
        <v>69</v>
      </c>
      <c r="EE74" s="6" t="s">
        <v>69</v>
      </c>
      <c r="EF74" s="6" t="s">
        <v>74</v>
      </c>
      <c r="EG74" s="6" t="s">
        <v>72</v>
      </c>
      <c r="EH74" s="6" t="s">
        <v>72</v>
      </c>
      <c r="EI74" s="6" t="s">
        <v>74</v>
      </c>
      <c r="EJ74" s="6" t="s">
        <v>72</v>
      </c>
      <c r="EK74" s="6" t="s">
        <v>74</v>
      </c>
      <c r="EL74" s="6" t="s">
        <v>69</v>
      </c>
      <c r="EM74" s="40">
        <f t="shared" si="72"/>
        <v>1</v>
      </c>
      <c r="EN74" s="40">
        <f t="shared" si="73"/>
        <v>1</v>
      </c>
      <c r="EO74" s="40">
        <f t="shared" si="74"/>
        <v>2</v>
      </c>
      <c r="EP74" s="40">
        <f t="shared" si="75"/>
        <v>0</v>
      </c>
      <c r="EQ74" s="40">
        <f t="shared" si="76"/>
        <v>0</v>
      </c>
      <c r="ER74" s="40">
        <f t="shared" si="77"/>
        <v>2</v>
      </c>
      <c r="ES74" s="40">
        <f t="shared" si="78"/>
        <v>0</v>
      </c>
      <c r="ET74" s="40">
        <f t="shared" si="79"/>
        <v>2</v>
      </c>
      <c r="EU74" s="40">
        <f t="shared" si="80"/>
        <v>1</v>
      </c>
      <c r="EV74" s="40">
        <f t="shared" si="81"/>
        <v>9</v>
      </c>
    </row>
    <row r="75" spans="1:152" ht="12.75" customHeight="1">
      <c r="A75" s="3"/>
      <c r="B75" s="3"/>
      <c r="C75" s="3"/>
      <c r="D75" s="3"/>
      <c r="E75" s="3"/>
      <c r="F75" s="3"/>
      <c r="G75" s="3"/>
      <c r="H75" s="3"/>
      <c r="I75" s="3"/>
      <c r="J75" s="4" t="s">
        <v>74</v>
      </c>
      <c r="K75" s="4" t="s">
        <v>70</v>
      </c>
      <c r="L75" s="6" t="s">
        <v>107</v>
      </c>
      <c r="M75" s="6" t="s">
        <v>225</v>
      </c>
      <c r="N75" s="6">
        <v>2</v>
      </c>
      <c r="O75" s="6" t="s">
        <v>110</v>
      </c>
      <c r="P75" s="6" t="s">
        <v>110</v>
      </c>
      <c r="Q75" s="6" t="s">
        <v>262</v>
      </c>
      <c r="R75" s="6" t="s">
        <v>79</v>
      </c>
      <c r="S75" s="6" t="s">
        <v>80</v>
      </c>
      <c r="T75" s="6" t="s">
        <v>121</v>
      </c>
      <c r="U75" s="6" t="s">
        <v>121</v>
      </c>
      <c r="V75" s="6" t="s">
        <v>103</v>
      </c>
      <c r="W75" s="6" t="s">
        <v>77</v>
      </c>
      <c r="X75" s="19">
        <f t="shared" si="42"/>
        <v>2</v>
      </c>
      <c r="Y75" s="6" t="s">
        <v>104</v>
      </c>
      <c r="Z75" s="18">
        <f t="shared" si="43"/>
        <v>2</v>
      </c>
      <c r="AA75" s="6" t="s">
        <v>163</v>
      </c>
      <c r="AB75" s="18">
        <f t="shared" si="44"/>
        <v>4</v>
      </c>
      <c r="AC75" s="6" t="s">
        <v>72</v>
      </c>
      <c r="AD75" s="6" t="s">
        <v>69</v>
      </c>
      <c r="AE75" s="6" t="s">
        <v>72</v>
      </c>
      <c r="AF75" s="6" t="s">
        <v>72</v>
      </c>
      <c r="AG75" s="6" t="s">
        <v>69</v>
      </c>
      <c r="AH75" s="6" t="s">
        <v>74</v>
      </c>
      <c r="AI75" s="18">
        <f t="shared" si="45"/>
        <v>0</v>
      </c>
      <c r="AJ75" s="18">
        <f t="shared" si="46"/>
        <v>1</v>
      </c>
      <c r="AK75" s="18">
        <f t="shared" si="47"/>
        <v>0</v>
      </c>
      <c r="AL75" s="18">
        <f t="shared" si="48"/>
        <v>0</v>
      </c>
      <c r="AM75" s="18">
        <f t="shared" si="49"/>
        <v>1</v>
      </c>
      <c r="AN75" s="18">
        <f t="shared" si="50"/>
        <v>2</v>
      </c>
      <c r="AO75" s="18">
        <f t="shared" si="51"/>
        <v>4</v>
      </c>
      <c r="AP75" s="6" t="s">
        <v>85</v>
      </c>
      <c r="AQ75" s="6" t="s">
        <v>105</v>
      </c>
      <c r="AR75" s="18">
        <f t="shared" si="52"/>
        <v>2</v>
      </c>
      <c r="AS75" s="18">
        <f t="shared" si="82"/>
        <v>3</v>
      </c>
      <c r="AT75" s="18">
        <f t="shared" si="53"/>
        <v>5</v>
      </c>
      <c r="AU75" s="6" t="s">
        <v>86</v>
      </c>
      <c r="AV75" s="6" t="s">
        <v>86</v>
      </c>
      <c r="AW75" s="6" t="s">
        <v>120</v>
      </c>
      <c r="AX75" s="6" t="s">
        <v>120</v>
      </c>
      <c r="AY75" s="6" t="s">
        <v>86</v>
      </c>
      <c r="AZ75" s="6" t="s">
        <v>89</v>
      </c>
      <c r="BA75" s="6" t="s">
        <v>99</v>
      </c>
      <c r="BB75" s="6" t="s">
        <v>98</v>
      </c>
      <c r="BC75" s="6" t="s">
        <v>98</v>
      </c>
      <c r="BD75" s="6" t="s">
        <v>89</v>
      </c>
      <c r="BE75" s="6" t="s">
        <v>98</v>
      </c>
      <c r="BF75" s="6" t="s">
        <v>89</v>
      </c>
      <c r="BG75" s="6" t="s">
        <v>99</v>
      </c>
      <c r="BH75" s="6" t="s">
        <v>89</v>
      </c>
      <c r="BI75" s="6" t="s">
        <v>98</v>
      </c>
      <c r="BJ75" s="6" t="s">
        <v>99</v>
      </c>
      <c r="BK75" s="18">
        <f t="shared" si="54"/>
        <v>3</v>
      </c>
      <c r="BL75" s="18">
        <f t="shared" si="55"/>
        <v>1</v>
      </c>
      <c r="BM75" s="18">
        <f t="shared" si="56"/>
        <v>2</v>
      </c>
      <c r="BN75" s="18">
        <f t="shared" si="57"/>
        <v>3</v>
      </c>
      <c r="BO75" s="18">
        <f t="shared" si="58"/>
        <v>2</v>
      </c>
      <c r="BP75" s="18">
        <f t="shared" si="59"/>
        <v>3</v>
      </c>
      <c r="BQ75" s="18">
        <f t="shared" si="60"/>
        <v>1</v>
      </c>
      <c r="BR75" s="18">
        <f t="shared" si="61"/>
        <v>3</v>
      </c>
      <c r="BS75" s="18">
        <f t="shared" si="62"/>
        <v>2</v>
      </c>
      <c r="BT75" s="18">
        <f t="shared" si="63"/>
        <v>1</v>
      </c>
      <c r="BU75" s="18">
        <f t="shared" si="64"/>
        <v>21</v>
      </c>
      <c r="BV75" s="6" t="s">
        <v>109</v>
      </c>
      <c r="BW75" s="6" t="s">
        <v>109</v>
      </c>
      <c r="BX75" s="6" t="s">
        <v>128</v>
      </c>
      <c r="BY75" s="6" t="s">
        <v>129</v>
      </c>
      <c r="BZ75" s="6" t="s">
        <v>128</v>
      </c>
      <c r="CA75" s="7"/>
      <c r="CB75" s="6" t="s">
        <v>266</v>
      </c>
      <c r="CC75" s="6" t="s">
        <v>74</v>
      </c>
      <c r="CD75" s="6" t="s">
        <v>186</v>
      </c>
      <c r="CE75" s="6" t="s">
        <v>74</v>
      </c>
      <c r="CF75" s="6" t="s">
        <v>134</v>
      </c>
      <c r="CG75" s="6" t="s">
        <v>98</v>
      </c>
      <c r="CH75" s="6" t="s">
        <v>89</v>
      </c>
      <c r="CI75" s="7"/>
      <c r="CJ75" s="7"/>
      <c r="CK75" s="7"/>
      <c r="CL75" s="7"/>
      <c r="CM75" s="7"/>
      <c r="CN75" s="7"/>
      <c r="CO75" s="7"/>
      <c r="CP75" s="7"/>
      <c r="CQ75" s="7"/>
      <c r="CR75" s="6" t="s">
        <v>69</v>
      </c>
      <c r="CS75" s="6" t="s">
        <v>74</v>
      </c>
      <c r="CT75" s="6" t="s">
        <v>99</v>
      </c>
      <c r="CU75" s="6" t="s">
        <v>99</v>
      </c>
      <c r="CV75" s="6" t="s">
        <v>99</v>
      </c>
      <c r="CW75" s="6" t="s">
        <v>98</v>
      </c>
      <c r="CX75" s="6" t="s">
        <v>93</v>
      </c>
      <c r="CY75" s="18">
        <f t="shared" si="65"/>
        <v>2</v>
      </c>
      <c r="CZ75" s="18">
        <f t="shared" si="66"/>
        <v>3</v>
      </c>
      <c r="DA75" s="18">
        <f t="shared" si="67"/>
        <v>1</v>
      </c>
      <c r="DB75" s="18">
        <f t="shared" si="68"/>
        <v>1</v>
      </c>
      <c r="DC75" s="18">
        <f t="shared" si="69"/>
        <v>1</v>
      </c>
      <c r="DD75" s="18">
        <f t="shared" si="70"/>
        <v>2</v>
      </c>
      <c r="DE75" s="18">
        <f t="shared" si="71"/>
        <v>10</v>
      </c>
      <c r="DF75" s="6" t="s">
        <v>76</v>
      </c>
      <c r="DG75" s="6" t="s">
        <v>76</v>
      </c>
      <c r="DH75" s="7"/>
      <c r="DI75" s="7"/>
      <c r="DJ75" s="7"/>
      <c r="DK75" s="7"/>
      <c r="DL75" s="7"/>
      <c r="DM75" s="7"/>
      <c r="DN75" s="7"/>
      <c r="DO75" s="7"/>
      <c r="DP75" s="7"/>
      <c r="DQ75" s="7"/>
      <c r="DR75" s="6" t="s">
        <v>89</v>
      </c>
      <c r="DS75" s="6" t="s">
        <v>86</v>
      </c>
      <c r="DT75" s="6" t="s">
        <v>77</v>
      </c>
      <c r="DU75" s="6" t="s">
        <v>77</v>
      </c>
      <c r="DV75" s="6" t="s">
        <v>99</v>
      </c>
      <c r="DW75" s="6" t="s">
        <v>76</v>
      </c>
      <c r="DX75" s="6" t="s">
        <v>77</v>
      </c>
      <c r="DY75" s="6" t="s">
        <v>76</v>
      </c>
      <c r="DZ75" s="6" t="s">
        <v>74</v>
      </c>
      <c r="EA75" s="6" t="s">
        <v>115</v>
      </c>
      <c r="EB75" s="6" t="s">
        <v>74</v>
      </c>
      <c r="EC75" s="6" t="s">
        <v>70</v>
      </c>
      <c r="ED75" s="6" t="s">
        <v>69</v>
      </c>
      <c r="EE75" s="6" t="s">
        <v>69</v>
      </c>
      <c r="EF75" s="6" t="s">
        <v>69</v>
      </c>
      <c r="EG75" s="6" t="s">
        <v>72</v>
      </c>
      <c r="EH75" s="6" t="s">
        <v>72</v>
      </c>
      <c r="EI75" s="6" t="s">
        <v>74</v>
      </c>
      <c r="EJ75" s="6" t="s">
        <v>72</v>
      </c>
      <c r="EK75" s="6" t="s">
        <v>72</v>
      </c>
      <c r="EL75" s="6" t="s">
        <v>72</v>
      </c>
      <c r="EM75" s="40">
        <f t="shared" si="72"/>
        <v>1</v>
      </c>
      <c r="EN75" s="40">
        <f t="shared" si="73"/>
        <v>1</v>
      </c>
      <c r="EO75" s="40">
        <f t="shared" si="74"/>
        <v>1</v>
      </c>
      <c r="EP75" s="40">
        <f t="shared" si="75"/>
        <v>0</v>
      </c>
      <c r="EQ75" s="40">
        <f t="shared" si="76"/>
        <v>0</v>
      </c>
      <c r="ER75" s="40">
        <f t="shared" si="77"/>
        <v>2</v>
      </c>
      <c r="ES75" s="40">
        <f t="shared" si="78"/>
        <v>0</v>
      </c>
      <c r="ET75" s="40">
        <f t="shared" si="79"/>
        <v>0</v>
      </c>
      <c r="EU75" s="40">
        <f t="shared" si="80"/>
        <v>0</v>
      </c>
      <c r="EV75" s="40">
        <f t="shared" si="81"/>
        <v>5</v>
      </c>
    </row>
    <row r="76" spans="1:152" ht="12.75" customHeight="1">
      <c r="A76" s="3"/>
      <c r="B76" s="3"/>
      <c r="C76" s="3"/>
      <c r="D76" s="3"/>
      <c r="E76" s="3"/>
      <c r="F76" s="3"/>
      <c r="G76" s="3"/>
      <c r="H76" s="3"/>
      <c r="I76" s="3"/>
      <c r="J76" s="4" t="s">
        <v>69</v>
      </c>
      <c r="K76" s="4" t="s">
        <v>70</v>
      </c>
      <c r="L76" s="6" t="s">
        <v>90</v>
      </c>
      <c r="M76" s="6" t="s">
        <v>91</v>
      </c>
      <c r="N76" s="6">
        <v>1</v>
      </c>
      <c r="O76" s="6" t="s">
        <v>135</v>
      </c>
      <c r="P76" s="6" t="s">
        <v>135</v>
      </c>
      <c r="Q76" s="6" t="s">
        <v>78</v>
      </c>
      <c r="R76" s="6" t="s">
        <v>79</v>
      </c>
      <c r="S76" s="6" t="s">
        <v>80</v>
      </c>
      <c r="T76" s="6" t="s">
        <v>81</v>
      </c>
      <c r="U76" s="6" t="s">
        <v>187</v>
      </c>
      <c r="V76" s="6" t="s">
        <v>103</v>
      </c>
      <c r="W76" s="6" t="s">
        <v>77</v>
      </c>
      <c r="X76" s="19">
        <f t="shared" si="42"/>
        <v>2</v>
      </c>
      <c r="Y76" s="6" t="s">
        <v>104</v>
      </c>
      <c r="Z76" s="18">
        <f t="shared" si="43"/>
        <v>2</v>
      </c>
      <c r="AA76" s="6" t="s">
        <v>84</v>
      </c>
      <c r="AB76" s="18">
        <f t="shared" si="44"/>
        <v>3</v>
      </c>
      <c r="AC76" s="6" t="s">
        <v>72</v>
      </c>
      <c r="AD76" s="6" t="s">
        <v>72</v>
      </c>
      <c r="AE76" s="6" t="s">
        <v>72</v>
      </c>
      <c r="AF76" s="6" t="s">
        <v>72</v>
      </c>
      <c r="AG76" s="6" t="s">
        <v>74</v>
      </c>
      <c r="AH76" s="6" t="s">
        <v>72</v>
      </c>
      <c r="AI76" s="18">
        <f t="shared" si="45"/>
        <v>0</v>
      </c>
      <c r="AJ76" s="18">
        <f t="shared" si="46"/>
        <v>0</v>
      </c>
      <c r="AK76" s="18">
        <f t="shared" si="47"/>
        <v>0</v>
      </c>
      <c r="AL76" s="18">
        <f t="shared" si="48"/>
        <v>0</v>
      </c>
      <c r="AM76" s="18">
        <f t="shared" si="49"/>
        <v>2</v>
      </c>
      <c r="AN76" s="18">
        <f t="shared" si="50"/>
        <v>0</v>
      </c>
      <c r="AO76" s="18">
        <f t="shared" si="51"/>
        <v>2</v>
      </c>
      <c r="AP76" s="6" t="s">
        <v>86</v>
      </c>
      <c r="AQ76" s="6" t="s">
        <v>105</v>
      </c>
      <c r="AR76" s="18">
        <f t="shared" si="52"/>
        <v>0</v>
      </c>
      <c r="AS76" s="18">
        <f t="shared" si="82"/>
        <v>3</v>
      </c>
      <c r="AT76" s="18">
        <f t="shared" si="53"/>
        <v>3</v>
      </c>
      <c r="AU76" s="6" t="s">
        <v>86</v>
      </c>
      <c r="AV76" s="6" t="s">
        <v>86</v>
      </c>
      <c r="AW76" s="6" t="s">
        <v>86</v>
      </c>
      <c r="AX76" s="6" t="s">
        <v>105</v>
      </c>
      <c r="AY76" s="6" t="s">
        <v>120</v>
      </c>
      <c r="AZ76" s="6" t="s">
        <v>89</v>
      </c>
      <c r="BA76" s="6" t="s">
        <v>98</v>
      </c>
      <c r="BB76" s="6" t="s">
        <v>99</v>
      </c>
      <c r="BC76" s="6" t="s">
        <v>99</v>
      </c>
      <c r="BD76" s="6" t="s">
        <v>89</v>
      </c>
      <c r="BE76" s="6" t="s">
        <v>89</v>
      </c>
      <c r="BF76" s="6" t="s">
        <v>89</v>
      </c>
      <c r="BG76" s="6" t="s">
        <v>99</v>
      </c>
      <c r="BH76" s="6" t="s">
        <v>89</v>
      </c>
      <c r="BI76" s="6" t="s">
        <v>89</v>
      </c>
      <c r="BJ76" s="6" t="s">
        <v>99</v>
      </c>
      <c r="BK76" s="18">
        <f t="shared" si="54"/>
        <v>3</v>
      </c>
      <c r="BL76" s="18">
        <f t="shared" si="55"/>
        <v>2</v>
      </c>
      <c r="BM76" s="18">
        <f t="shared" si="56"/>
        <v>1</v>
      </c>
      <c r="BN76" s="18">
        <f t="shared" si="57"/>
        <v>3</v>
      </c>
      <c r="BO76" s="18">
        <f t="shared" si="58"/>
        <v>3</v>
      </c>
      <c r="BP76" s="18">
        <f t="shared" si="59"/>
        <v>3</v>
      </c>
      <c r="BQ76" s="18">
        <f t="shared" si="60"/>
        <v>1</v>
      </c>
      <c r="BR76" s="18">
        <f t="shared" si="61"/>
        <v>3</v>
      </c>
      <c r="BS76" s="18">
        <f t="shared" si="62"/>
        <v>3</v>
      </c>
      <c r="BT76" s="18">
        <f t="shared" si="63"/>
        <v>1</v>
      </c>
      <c r="BU76" s="18">
        <f t="shared" si="64"/>
        <v>23</v>
      </c>
      <c r="BV76" s="6" t="s">
        <v>87</v>
      </c>
      <c r="BW76" s="6" t="s">
        <v>128</v>
      </c>
      <c r="BX76" s="6" t="s">
        <v>87</v>
      </c>
      <c r="BY76" s="6" t="s">
        <v>76</v>
      </c>
      <c r="BZ76" s="6" t="s">
        <v>87</v>
      </c>
      <c r="CA76" s="7"/>
      <c r="CB76" s="6" t="s">
        <v>267</v>
      </c>
      <c r="CC76" s="6" t="s">
        <v>74</v>
      </c>
      <c r="CD76" s="6" t="s">
        <v>186</v>
      </c>
      <c r="CE76" s="6" t="s">
        <v>74</v>
      </c>
      <c r="CF76" s="6" t="s">
        <v>144</v>
      </c>
      <c r="CG76" s="6" t="s">
        <v>98</v>
      </c>
      <c r="CH76" s="6" t="s">
        <v>89</v>
      </c>
      <c r="CI76" s="7"/>
      <c r="CJ76" s="7"/>
      <c r="CK76" s="7"/>
      <c r="CL76" s="7"/>
      <c r="CM76" s="7"/>
      <c r="CN76" s="7"/>
      <c r="CO76" s="7"/>
      <c r="CP76" s="7"/>
      <c r="CQ76" s="7"/>
      <c r="CR76" s="6" t="s">
        <v>74</v>
      </c>
      <c r="CS76" s="6" t="s">
        <v>72</v>
      </c>
      <c r="CT76" s="6" t="s">
        <v>100</v>
      </c>
      <c r="CU76" s="6" t="s">
        <v>100</v>
      </c>
      <c r="CV76" s="6" t="s">
        <v>100</v>
      </c>
      <c r="CW76" s="6" t="s">
        <v>98</v>
      </c>
      <c r="CX76" s="6">
        <v>2</v>
      </c>
      <c r="CY76" s="18">
        <f t="shared" si="65"/>
        <v>2</v>
      </c>
      <c r="CZ76" s="18">
        <f t="shared" si="66"/>
        <v>3</v>
      </c>
      <c r="DA76" s="18">
        <f t="shared" si="67"/>
        <v>0</v>
      </c>
      <c r="DB76" s="18">
        <f t="shared" si="68"/>
        <v>0</v>
      </c>
      <c r="DC76" s="18">
        <f t="shared" si="69"/>
        <v>0</v>
      </c>
      <c r="DD76" s="18">
        <f t="shared" si="70"/>
        <v>2</v>
      </c>
      <c r="DE76" s="18">
        <f t="shared" si="71"/>
        <v>7</v>
      </c>
      <c r="DF76" s="6" t="s">
        <v>76</v>
      </c>
      <c r="DG76" s="6" t="s">
        <v>77</v>
      </c>
      <c r="DH76" s="7"/>
      <c r="DI76" s="7"/>
      <c r="DJ76" s="7"/>
      <c r="DK76" s="7"/>
      <c r="DL76" s="7"/>
      <c r="DM76" s="7"/>
      <c r="DN76" s="7"/>
      <c r="DO76" s="7"/>
      <c r="DP76" s="7"/>
      <c r="DQ76" s="7"/>
      <c r="DR76" s="6" t="s">
        <v>89</v>
      </c>
      <c r="DS76" s="6" t="s">
        <v>120</v>
      </c>
      <c r="DT76" s="6" t="s">
        <v>77</v>
      </c>
      <c r="DU76" s="6" t="s">
        <v>76</v>
      </c>
      <c r="DV76" s="6" t="s">
        <v>98</v>
      </c>
      <c r="DW76" s="6" t="s">
        <v>76</v>
      </c>
      <c r="DX76" s="6" t="s">
        <v>77</v>
      </c>
      <c r="DY76" s="6" t="s">
        <v>76</v>
      </c>
      <c r="DZ76" s="6" t="s">
        <v>74</v>
      </c>
      <c r="EA76" s="6" t="s">
        <v>75</v>
      </c>
      <c r="EB76" s="6" t="s">
        <v>69</v>
      </c>
      <c r="EC76" s="6" t="s">
        <v>70</v>
      </c>
      <c r="ED76" s="6" t="s">
        <v>72</v>
      </c>
      <c r="EE76" s="6" t="s">
        <v>74</v>
      </c>
      <c r="EF76" s="6" t="s">
        <v>71</v>
      </c>
      <c r="EG76" s="6" t="s">
        <v>69</v>
      </c>
      <c r="EH76" s="6" t="s">
        <v>72</v>
      </c>
      <c r="EI76" s="6" t="s">
        <v>71</v>
      </c>
      <c r="EJ76" s="6" t="s">
        <v>72</v>
      </c>
      <c r="EK76" s="6" t="s">
        <v>74</v>
      </c>
      <c r="EL76" s="6" t="s">
        <v>74</v>
      </c>
      <c r="EM76" s="40">
        <f t="shared" si="72"/>
        <v>0</v>
      </c>
      <c r="EN76" s="40">
        <f t="shared" si="73"/>
        <v>2</v>
      </c>
      <c r="EO76" s="40">
        <f t="shared" si="74"/>
        <v>3</v>
      </c>
      <c r="EP76" s="40">
        <f t="shared" si="75"/>
        <v>1</v>
      </c>
      <c r="EQ76" s="40">
        <f t="shared" si="76"/>
        <v>0</v>
      </c>
      <c r="ER76" s="40">
        <f t="shared" si="77"/>
        <v>3</v>
      </c>
      <c r="ES76" s="40">
        <f t="shared" si="78"/>
        <v>0</v>
      </c>
      <c r="ET76" s="40">
        <f t="shared" si="79"/>
        <v>2</v>
      </c>
      <c r="EU76" s="40">
        <f t="shared" si="80"/>
        <v>2</v>
      </c>
      <c r="EV76" s="40">
        <f t="shared" si="81"/>
        <v>13</v>
      </c>
    </row>
    <row r="77" spans="1:152" ht="12.75" customHeight="1">
      <c r="A77" s="3"/>
      <c r="B77" s="3"/>
      <c r="C77" s="3"/>
      <c r="D77" s="3"/>
      <c r="E77" s="3"/>
      <c r="F77" s="3"/>
      <c r="G77" s="3"/>
      <c r="H77" s="3"/>
      <c r="I77" s="3"/>
      <c r="J77" s="4" t="s">
        <v>74</v>
      </c>
      <c r="K77" s="4" t="s">
        <v>70</v>
      </c>
      <c r="L77" s="6" t="s">
        <v>107</v>
      </c>
      <c r="M77" s="6" t="s">
        <v>91</v>
      </c>
      <c r="N77" s="6">
        <v>1</v>
      </c>
      <c r="O77" s="6" t="s">
        <v>123</v>
      </c>
      <c r="P77" s="6" t="s">
        <v>123</v>
      </c>
      <c r="Q77" s="6" t="s">
        <v>268</v>
      </c>
      <c r="R77" s="6" t="s">
        <v>79</v>
      </c>
      <c r="S77" s="6" t="s">
        <v>80</v>
      </c>
      <c r="T77" s="6" t="s">
        <v>81</v>
      </c>
      <c r="U77" s="6" t="s">
        <v>171</v>
      </c>
      <c r="V77" s="6" t="s">
        <v>103</v>
      </c>
      <c r="W77" s="6" t="s">
        <v>77</v>
      </c>
      <c r="X77" s="19">
        <f t="shared" si="42"/>
        <v>2</v>
      </c>
      <c r="Y77" s="6" t="s">
        <v>83</v>
      </c>
      <c r="Z77" s="18">
        <f t="shared" si="43"/>
        <v>3</v>
      </c>
      <c r="AA77" s="6" t="s">
        <v>154</v>
      </c>
      <c r="AB77" s="18">
        <f t="shared" si="44"/>
        <v>2</v>
      </c>
      <c r="AC77" s="6" t="s">
        <v>72</v>
      </c>
      <c r="AD77" s="6" t="s">
        <v>72</v>
      </c>
      <c r="AE77" s="6" t="s">
        <v>72</v>
      </c>
      <c r="AF77" s="6" t="s">
        <v>72</v>
      </c>
      <c r="AG77" s="6" t="s">
        <v>72</v>
      </c>
      <c r="AH77" s="6" t="s">
        <v>72</v>
      </c>
      <c r="AI77" s="18">
        <f t="shared" si="45"/>
        <v>0</v>
      </c>
      <c r="AJ77" s="18">
        <f t="shared" si="46"/>
        <v>0</v>
      </c>
      <c r="AK77" s="18">
        <f t="shared" si="47"/>
        <v>0</v>
      </c>
      <c r="AL77" s="18">
        <f t="shared" si="48"/>
        <v>0</v>
      </c>
      <c r="AM77" s="18">
        <f t="shared" si="49"/>
        <v>0</v>
      </c>
      <c r="AN77" s="18">
        <f t="shared" si="50"/>
        <v>0</v>
      </c>
      <c r="AO77" s="18">
        <f t="shared" si="51"/>
        <v>0</v>
      </c>
      <c r="AP77" s="6" t="s">
        <v>85</v>
      </c>
      <c r="AQ77" s="6" t="s">
        <v>85</v>
      </c>
      <c r="AR77" s="18">
        <f t="shared" si="52"/>
        <v>2</v>
      </c>
      <c r="AS77" s="18">
        <f t="shared" si="82"/>
        <v>2</v>
      </c>
      <c r="AT77" s="18">
        <f t="shared" si="53"/>
        <v>4</v>
      </c>
      <c r="AU77" s="6" t="s">
        <v>86</v>
      </c>
      <c r="AV77" s="6" t="s">
        <v>86</v>
      </c>
      <c r="AW77" s="6" t="s">
        <v>86</v>
      </c>
      <c r="AX77" s="6" t="s">
        <v>85</v>
      </c>
      <c r="AY77" s="6" t="s">
        <v>120</v>
      </c>
      <c r="AZ77" s="6" t="s">
        <v>89</v>
      </c>
      <c r="BA77" s="6" t="s">
        <v>89</v>
      </c>
      <c r="BB77" s="6" t="s">
        <v>98</v>
      </c>
      <c r="BC77" s="6" t="s">
        <v>98</v>
      </c>
      <c r="BD77" s="6" t="s">
        <v>99</v>
      </c>
      <c r="BE77" s="6" t="s">
        <v>98</v>
      </c>
      <c r="BF77" s="6" t="s">
        <v>89</v>
      </c>
      <c r="BG77" s="6" t="s">
        <v>100</v>
      </c>
      <c r="BH77" s="6" t="s">
        <v>98</v>
      </c>
      <c r="BI77" s="6" t="s">
        <v>99</v>
      </c>
      <c r="BJ77" s="6" t="s">
        <v>100</v>
      </c>
      <c r="BK77" s="18">
        <f t="shared" si="54"/>
        <v>3</v>
      </c>
      <c r="BL77" s="18">
        <f t="shared" si="55"/>
        <v>3</v>
      </c>
      <c r="BM77" s="18">
        <f t="shared" si="56"/>
        <v>2</v>
      </c>
      <c r="BN77" s="18">
        <f t="shared" si="57"/>
        <v>1</v>
      </c>
      <c r="BO77" s="18">
        <f t="shared" si="58"/>
        <v>2</v>
      </c>
      <c r="BP77" s="18">
        <f t="shared" si="59"/>
        <v>3</v>
      </c>
      <c r="BQ77" s="18">
        <f t="shared" si="60"/>
        <v>0</v>
      </c>
      <c r="BR77" s="18">
        <f t="shared" si="61"/>
        <v>2</v>
      </c>
      <c r="BS77" s="18">
        <f t="shared" si="62"/>
        <v>1</v>
      </c>
      <c r="BT77" s="18">
        <f t="shared" si="63"/>
        <v>0</v>
      </c>
      <c r="BU77" s="18">
        <f t="shared" si="64"/>
        <v>17</v>
      </c>
      <c r="BV77" s="6" t="s">
        <v>87</v>
      </c>
      <c r="BW77" s="6" t="s">
        <v>87</v>
      </c>
      <c r="BX77" s="6" t="s">
        <v>87</v>
      </c>
      <c r="BY77" s="6" t="s">
        <v>129</v>
      </c>
      <c r="BZ77" s="6" t="s">
        <v>87</v>
      </c>
      <c r="CA77" s="7"/>
      <c r="CB77" s="6"/>
      <c r="CC77" s="6" t="s">
        <v>106</v>
      </c>
      <c r="CD77" s="6" t="s">
        <v>124</v>
      </c>
      <c r="CE77" s="6" t="s">
        <v>106</v>
      </c>
      <c r="CF77" s="6" t="s">
        <v>88</v>
      </c>
      <c r="CG77" s="6" t="s">
        <v>89</v>
      </c>
      <c r="CH77" s="6" t="s">
        <v>89</v>
      </c>
      <c r="CI77" s="7"/>
      <c r="CJ77" s="7"/>
      <c r="CK77" s="7"/>
      <c r="CL77" s="7"/>
      <c r="CM77" s="7"/>
      <c r="CN77" s="7"/>
      <c r="CO77" s="7"/>
      <c r="CP77" s="7"/>
      <c r="CQ77" s="7"/>
      <c r="CR77" s="6" t="s">
        <v>72</v>
      </c>
      <c r="CS77" s="6" t="s">
        <v>72</v>
      </c>
      <c r="CT77" s="6" t="s">
        <v>100</v>
      </c>
      <c r="CU77" s="6" t="s">
        <v>98</v>
      </c>
      <c r="CV77" s="6" t="s">
        <v>100</v>
      </c>
      <c r="CW77" s="6" t="s">
        <v>98</v>
      </c>
      <c r="CX77" s="6">
        <v>1</v>
      </c>
      <c r="CY77" s="18">
        <f t="shared" si="65"/>
        <v>3</v>
      </c>
      <c r="CZ77" s="18">
        <f t="shared" si="66"/>
        <v>3</v>
      </c>
      <c r="DA77" s="18">
        <f t="shared" si="67"/>
        <v>0</v>
      </c>
      <c r="DB77" s="18">
        <f t="shared" si="68"/>
        <v>2</v>
      </c>
      <c r="DC77" s="18">
        <f t="shared" si="69"/>
        <v>0</v>
      </c>
      <c r="DD77" s="18">
        <f t="shared" si="70"/>
        <v>2</v>
      </c>
      <c r="DE77" s="18">
        <f t="shared" si="71"/>
        <v>10</v>
      </c>
      <c r="DF77" s="6" t="s">
        <v>76</v>
      </c>
      <c r="DG77" s="6" t="s">
        <v>77</v>
      </c>
      <c r="DH77" s="7"/>
      <c r="DI77" s="7"/>
      <c r="DJ77" s="7"/>
      <c r="DK77" s="7"/>
      <c r="DL77" s="7"/>
      <c r="DM77" s="7"/>
      <c r="DN77" s="7"/>
      <c r="DO77" s="7"/>
      <c r="DP77" s="7"/>
      <c r="DQ77" s="7"/>
      <c r="DR77" s="6" t="s">
        <v>89</v>
      </c>
      <c r="DS77" s="6" t="s">
        <v>120</v>
      </c>
      <c r="DT77" s="6" t="s">
        <v>77</v>
      </c>
      <c r="DU77" s="6" t="s">
        <v>77</v>
      </c>
      <c r="DV77" s="6" t="s">
        <v>89</v>
      </c>
      <c r="DW77" s="6" t="s">
        <v>76</v>
      </c>
      <c r="DX77" s="6" t="s">
        <v>77</v>
      </c>
      <c r="DY77" s="6" t="s">
        <v>76</v>
      </c>
      <c r="DZ77" s="6" t="s">
        <v>71</v>
      </c>
      <c r="EA77" s="6" t="s">
        <v>115</v>
      </c>
      <c r="EB77" s="6" t="s">
        <v>74</v>
      </c>
      <c r="EC77" s="6" t="s">
        <v>70</v>
      </c>
      <c r="ED77" s="6" t="s">
        <v>74</v>
      </c>
      <c r="EE77" s="6" t="s">
        <v>72</v>
      </c>
      <c r="EF77" s="6" t="s">
        <v>72</v>
      </c>
      <c r="EG77" s="6" t="s">
        <v>73</v>
      </c>
      <c r="EH77" s="6" t="s">
        <v>72</v>
      </c>
      <c r="EI77" s="6" t="s">
        <v>69</v>
      </c>
      <c r="EJ77" s="6" t="s">
        <v>71</v>
      </c>
      <c r="EK77" s="6" t="s">
        <v>74</v>
      </c>
      <c r="EL77" s="6" t="s">
        <v>74</v>
      </c>
      <c r="EM77" s="40">
        <f t="shared" si="72"/>
        <v>2</v>
      </c>
      <c r="EN77" s="40">
        <f t="shared" si="73"/>
        <v>0</v>
      </c>
      <c r="EO77" s="40">
        <f t="shared" si="74"/>
        <v>0</v>
      </c>
      <c r="EP77" s="40">
        <f t="shared" si="75"/>
        <v>-1</v>
      </c>
      <c r="EQ77" s="40">
        <f t="shared" si="76"/>
        <v>0</v>
      </c>
      <c r="ER77" s="40">
        <f t="shared" si="77"/>
        <v>1</v>
      </c>
      <c r="ES77" s="40">
        <f t="shared" si="78"/>
        <v>3</v>
      </c>
      <c r="ET77" s="40">
        <f t="shared" si="79"/>
        <v>2</v>
      </c>
      <c r="EU77" s="40">
        <f t="shared" si="80"/>
        <v>2</v>
      </c>
      <c r="EV77" s="40">
        <f t="shared" si="81"/>
        <v>9</v>
      </c>
    </row>
    <row r="78" spans="1:152" ht="12.75" customHeight="1">
      <c r="A78" s="3"/>
      <c r="B78" s="3"/>
      <c r="C78" s="3"/>
      <c r="D78" s="3"/>
      <c r="E78" s="3"/>
      <c r="F78" s="3"/>
      <c r="G78" s="3"/>
      <c r="H78" s="3"/>
      <c r="I78" s="3"/>
      <c r="J78" s="4" t="s">
        <v>69</v>
      </c>
      <c r="K78" s="4"/>
      <c r="L78" s="6" t="s">
        <v>107</v>
      </c>
      <c r="M78" s="6" t="s">
        <v>155</v>
      </c>
      <c r="N78" s="6">
        <v>1</v>
      </c>
      <c r="O78" s="6" t="s">
        <v>123</v>
      </c>
      <c r="P78" s="6" t="s">
        <v>139</v>
      </c>
      <c r="Q78" s="6" t="s">
        <v>269</v>
      </c>
      <c r="R78" s="6" t="s">
        <v>79</v>
      </c>
      <c r="S78" s="6" t="s">
        <v>182</v>
      </c>
      <c r="T78" s="6" t="s">
        <v>121</v>
      </c>
      <c r="U78" s="6" t="s">
        <v>121</v>
      </c>
      <c r="V78" s="6" t="s">
        <v>82</v>
      </c>
      <c r="W78" s="6" t="s">
        <v>76</v>
      </c>
      <c r="X78" s="19">
        <f t="shared" si="42"/>
        <v>3</v>
      </c>
      <c r="Y78" s="6" t="s">
        <v>104</v>
      </c>
      <c r="Z78" s="18">
        <f t="shared" si="43"/>
        <v>2</v>
      </c>
      <c r="AA78" s="6" t="s">
        <v>127</v>
      </c>
      <c r="AB78" s="18">
        <f t="shared" si="44"/>
        <v>1</v>
      </c>
      <c r="AC78" s="6" t="s">
        <v>72</v>
      </c>
      <c r="AD78" s="6" t="s">
        <v>72</v>
      </c>
      <c r="AE78" s="6" t="s">
        <v>72</v>
      </c>
      <c r="AF78" s="6" t="s">
        <v>72</v>
      </c>
      <c r="AG78" s="6" t="s">
        <v>72</v>
      </c>
      <c r="AH78" s="6" t="s">
        <v>71</v>
      </c>
      <c r="AI78" s="18">
        <f t="shared" si="45"/>
        <v>0</v>
      </c>
      <c r="AJ78" s="18">
        <f t="shared" si="46"/>
        <v>0</v>
      </c>
      <c r="AK78" s="18">
        <f t="shared" si="47"/>
        <v>0</v>
      </c>
      <c r="AL78" s="18">
        <f t="shared" si="48"/>
        <v>0</v>
      </c>
      <c r="AM78" s="18">
        <f t="shared" si="49"/>
        <v>0</v>
      </c>
      <c r="AN78" s="18">
        <f t="shared" si="50"/>
        <v>3</v>
      </c>
      <c r="AO78" s="18">
        <f t="shared" si="51"/>
        <v>3</v>
      </c>
      <c r="AP78" s="6" t="s">
        <v>85</v>
      </c>
      <c r="AQ78" s="6" t="s">
        <v>85</v>
      </c>
      <c r="AR78" s="18">
        <f t="shared" si="52"/>
        <v>2</v>
      </c>
      <c r="AS78" s="18">
        <f t="shared" si="82"/>
        <v>2</v>
      </c>
      <c r="AT78" s="18">
        <f t="shared" si="53"/>
        <v>4</v>
      </c>
      <c r="AU78" s="6" t="s">
        <v>120</v>
      </c>
      <c r="AV78" s="6" t="s">
        <v>86</v>
      </c>
      <c r="AW78" s="6" t="s">
        <v>86</v>
      </c>
      <c r="AX78" s="6" t="s">
        <v>120</v>
      </c>
      <c r="AY78" s="6" t="s">
        <v>86</v>
      </c>
      <c r="AZ78" s="6" t="s">
        <v>98</v>
      </c>
      <c r="BA78" s="6" t="s">
        <v>100</v>
      </c>
      <c r="BB78" s="6" t="s">
        <v>98</v>
      </c>
      <c r="BC78" s="6" t="s">
        <v>98</v>
      </c>
      <c r="BD78" s="6" t="s">
        <v>98</v>
      </c>
      <c r="BE78" s="6" t="s">
        <v>99</v>
      </c>
      <c r="BF78" s="6" t="s">
        <v>98</v>
      </c>
      <c r="BG78" s="6" t="s">
        <v>98</v>
      </c>
      <c r="BH78" s="6" t="s">
        <v>98</v>
      </c>
      <c r="BI78" s="6" t="s">
        <v>99</v>
      </c>
      <c r="BJ78" s="6" t="s">
        <v>99</v>
      </c>
      <c r="BK78" s="18">
        <f t="shared" si="54"/>
        <v>2</v>
      </c>
      <c r="BL78" s="18">
        <f t="shared" si="55"/>
        <v>0</v>
      </c>
      <c r="BM78" s="18">
        <f t="shared" si="56"/>
        <v>2</v>
      </c>
      <c r="BN78" s="18">
        <f t="shared" si="57"/>
        <v>2</v>
      </c>
      <c r="BO78" s="18">
        <f t="shared" si="58"/>
        <v>1</v>
      </c>
      <c r="BP78" s="18">
        <f t="shared" si="59"/>
        <v>2</v>
      </c>
      <c r="BQ78" s="18">
        <f t="shared" si="60"/>
        <v>2</v>
      </c>
      <c r="BR78" s="18">
        <f t="shared" si="61"/>
        <v>2</v>
      </c>
      <c r="BS78" s="18">
        <f t="shared" si="62"/>
        <v>1</v>
      </c>
      <c r="BT78" s="18">
        <f t="shared" si="63"/>
        <v>1</v>
      </c>
      <c r="BU78" s="18">
        <f t="shared" si="64"/>
        <v>15</v>
      </c>
      <c r="BV78" s="6" t="s">
        <v>87</v>
      </c>
      <c r="BW78" s="6" t="s">
        <v>87</v>
      </c>
      <c r="BX78" s="6" t="s">
        <v>87</v>
      </c>
      <c r="BY78" s="6" t="s">
        <v>76</v>
      </c>
      <c r="BZ78" s="6" t="s">
        <v>87</v>
      </c>
      <c r="CA78" s="7"/>
      <c r="CB78" s="6" t="s">
        <v>270</v>
      </c>
      <c r="CC78" s="6" t="s">
        <v>74</v>
      </c>
      <c r="CD78" s="6" t="s">
        <v>111</v>
      </c>
      <c r="CE78" s="6" t="s">
        <v>74</v>
      </c>
      <c r="CF78" s="6" t="s">
        <v>88</v>
      </c>
      <c r="CG78" s="6" t="s">
        <v>89</v>
      </c>
      <c r="CH78" s="6" t="s">
        <v>89</v>
      </c>
      <c r="CI78" s="7"/>
      <c r="CJ78" s="7"/>
      <c r="CK78" s="7"/>
      <c r="CL78" s="7"/>
      <c r="CM78" s="7"/>
      <c r="CN78" s="7"/>
      <c r="CO78" s="7"/>
      <c r="CP78" s="7"/>
      <c r="CQ78" s="7"/>
      <c r="CR78" s="6" t="s">
        <v>72</v>
      </c>
      <c r="CS78" s="6" t="s">
        <v>71</v>
      </c>
      <c r="CT78" s="6" t="s">
        <v>98</v>
      </c>
      <c r="CU78" s="6" t="s">
        <v>98</v>
      </c>
      <c r="CV78" s="6" t="s">
        <v>98</v>
      </c>
      <c r="CW78" s="6" t="s">
        <v>98</v>
      </c>
      <c r="CX78" s="6">
        <v>1</v>
      </c>
      <c r="CY78" s="18">
        <f t="shared" si="65"/>
        <v>3</v>
      </c>
      <c r="CZ78" s="18">
        <f t="shared" si="66"/>
        <v>3</v>
      </c>
      <c r="DA78" s="18">
        <f t="shared" si="67"/>
        <v>2</v>
      </c>
      <c r="DB78" s="18">
        <f t="shared" si="68"/>
        <v>2</v>
      </c>
      <c r="DC78" s="18">
        <f t="shared" si="69"/>
        <v>2</v>
      </c>
      <c r="DD78" s="18">
        <f t="shared" si="70"/>
        <v>2</v>
      </c>
      <c r="DE78" s="18">
        <f t="shared" si="71"/>
        <v>14</v>
      </c>
      <c r="DF78" s="6" t="s">
        <v>76</v>
      </c>
      <c r="DG78" s="6" t="s">
        <v>76</v>
      </c>
      <c r="DH78" s="7"/>
      <c r="DI78" s="7"/>
      <c r="DJ78" s="7"/>
      <c r="DK78" s="7"/>
      <c r="DL78" s="7"/>
      <c r="DM78" s="7"/>
      <c r="DN78" s="7"/>
      <c r="DO78" s="7"/>
      <c r="DP78" s="7"/>
      <c r="DQ78" s="7"/>
      <c r="DR78" s="6" t="s">
        <v>98</v>
      </c>
      <c r="DS78" s="6" t="s">
        <v>86</v>
      </c>
      <c r="DT78" s="6" t="s">
        <v>77</v>
      </c>
      <c r="DU78" s="6" t="s">
        <v>76</v>
      </c>
      <c r="DV78" s="6" t="s">
        <v>100</v>
      </c>
      <c r="DW78" s="6" t="s">
        <v>76</v>
      </c>
      <c r="DX78" s="6" t="s">
        <v>77</v>
      </c>
      <c r="DY78" s="6" t="s">
        <v>76</v>
      </c>
      <c r="DZ78" s="6" t="s">
        <v>74</v>
      </c>
      <c r="EA78" s="6" t="s">
        <v>75</v>
      </c>
      <c r="EB78" s="6" t="s">
        <v>69</v>
      </c>
      <c r="EC78" s="6"/>
      <c r="ED78" s="6" t="s">
        <v>72</v>
      </c>
      <c r="EE78" s="6" t="s">
        <v>72</v>
      </c>
      <c r="EF78" s="6" t="s">
        <v>72</v>
      </c>
      <c r="EG78" s="6" t="s">
        <v>72</v>
      </c>
      <c r="EH78" s="6" t="s">
        <v>72</v>
      </c>
      <c r="EI78" s="6" t="s">
        <v>69</v>
      </c>
      <c r="EJ78" s="6" t="s">
        <v>72</v>
      </c>
      <c r="EK78" s="6" t="s">
        <v>71</v>
      </c>
      <c r="EL78" s="6" t="s">
        <v>69</v>
      </c>
      <c r="EM78" s="40">
        <f t="shared" si="72"/>
        <v>0</v>
      </c>
      <c r="EN78" s="40">
        <f t="shared" si="73"/>
        <v>0</v>
      </c>
      <c r="EO78" s="40">
        <f t="shared" si="74"/>
        <v>0</v>
      </c>
      <c r="EP78" s="40">
        <f t="shared" si="75"/>
        <v>0</v>
      </c>
      <c r="EQ78" s="40">
        <f t="shared" si="76"/>
        <v>0</v>
      </c>
      <c r="ER78" s="40">
        <f t="shared" si="77"/>
        <v>1</v>
      </c>
      <c r="ES78" s="40">
        <f t="shared" si="78"/>
        <v>0</v>
      </c>
      <c r="ET78" s="40">
        <f t="shared" si="79"/>
        <v>3</v>
      </c>
      <c r="EU78" s="40">
        <f t="shared" si="80"/>
        <v>1</v>
      </c>
      <c r="EV78" s="40">
        <f t="shared" si="81"/>
        <v>5</v>
      </c>
    </row>
    <row r="79" spans="1:152" ht="12.75" customHeight="1">
      <c r="A79" s="3"/>
      <c r="B79" s="3"/>
      <c r="C79" s="3"/>
      <c r="D79" s="3"/>
      <c r="E79" s="3"/>
      <c r="F79" s="3"/>
      <c r="G79" s="3"/>
      <c r="H79" s="3"/>
      <c r="I79" s="3"/>
      <c r="J79" s="4" t="s">
        <v>69</v>
      </c>
      <c r="K79" s="4" t="s">
        <v>70</v>
      </c>
      <c r="L79" s="6" t="s">
        <v>107</v>
      </c>
      <c r="M79" s="6" t="s">
        <v>91</v>
      </c>
      <c r="N79" s="6">
        <v>1</v>
      </c>
      <c r="O79" s="6" t="s">
        <v>123</v>
      </c>
      <c r="P79" s="6" t="s">
        <v>135</v>
      </c>
      <c r="Q79" s="6" t="s">
        <v>271</v>
      </c>
      <c r="R79" s="6" t="s">
        <v>79</v>
      </c>
      <c r="S79" s="6" t="s">
        <v>121</v>
      </c>
      <c r="T79" s="6" t="s">
        <v>118</v>
      </c>
      <c r="U79" s="6" t="s">
        <v>125</v>
      </c>
      <c r="V79" s="6" t="s">
        <v>103</v>
      </c>
      <c r="W79" s="6" t="s">
        <v>76</v>
      </c>
      <c r="X79" s="19">
        <f t="shared" si="42"/>
        <v>2</v>
      </c>
      <c r="Y79" s="6" t="s">
        <v>83</v>
      </c>
      <c r="Z79" s="18">
        <f t="shared" si="43"/>
        <v>3</v>
      </c>
      <c r="AA79" s="6" t="s">
        <v>154</v>
      </c>
      <c r="AB79" s="18">
        <f t="shared" si="44"/>
        <v>2</v>
      </c>
      <c r="AC79" s="6" t="s">
        <v>72</v>
      </c>
      <c r="AD79" s="6" t="s">
        <v>72</v>
      </c>
      <c r="AE79" s="6" t="s">
        <v>72</v>
      </c>
      <c r="AF79" s="6" t="s">
        <v>72</v>
      </c>
      <c r="AG79" s="6" t="s">
        <v>72</v>
      </c>
      <c r="AH79" s="6" t="s">
        <v>72</v>
      </c>
      <c r="AI79" s="18">
        <f t="shared" si="45"/>
        <v>0</v>
      </c>
      <c r="AJ79" s="18">
        <f t="shared" si="46"/>
        <v>0</v>
      </c>
      <c r="AK79" s="18">
        <f t="shared" si="47"/>
        <v>0</v>
      </c>
      <c r="AL79" s="18">
        <f t="shared" si="48"/>
        <v>0</v>
      </c>
      <c r="AM79" s="18">
        <f t="shared" si="49"/>
        <v>0</v>
      </c>
      <c r="AN79" s="18">
        <f t="shared" si="50"/>
        <v>0</v>
      </c>
      <c r="AO79" s="18">
        <f t="shared" si="51"/>
        <v>0</v>
      </c>
      <c r="AP79" s="6" t="s">
        <v>85</v>
      </c>
      <c r="AQ79" s="6" t="s">
        <v>85</v>
      </c>
      <c r="AR79" s="18">
        <f t="shared" si="52"/>
        <v>2</v>
      </c>
      <c r="AS79" s="18">
        <f t="shared" si="82"/>
        <v>2</v>
      </c>
      <c r="AT79" s="18">
        <f t="shared" si="53"/>
        <v>4</v>
      </c>
      <c r="AU79" s="6" t="s">
        <v>86</v>
      </c>
      <c r="AV79" s="6" t="s">
        <v>86</v>
      </c>
      <c r="AW79" s="6" t="s">
        <v>86</v>
      </c>
      <c r="AX79" s="6" t="s">
        <v>85</v>
      </c>
      <c r="AY79" s="6" t="s">
        <v>86</v>
      </c>
      <c r="AZ79" s="6" t="s">
        <v>98</v>
      </c>
      <c r="BA79" s="6" t="s">
        <v>99</v>
      </c>
      <c r="BB79" s="6" t="s">
        <v>99</v>
      </c>
      <c r="BC79" s="6" t="s">
        <v>99</v>
      </c>
      <c r="BD79" s="6" t="s">
        <v>98</v>
      </c>
      <c r="BE79" s="6" t="s">
        <v>99</v>
      </c>
      <c r="BF79" s="6" t="s">
        <v>99</v>
      </c>
      <c r="BG79" s="6" t="s">
        <v>99</v>
      </c>
      <c r="BH79" s="6" t="s">
        <v>98</v>
      </c>
      <c r="BI79" s="6" t="s">
        <v>99</v>
      </c>
      <c r="BJ79" s="6" t="s">
        <v>99</v>
      </c>
      <c r="BK79" s="18">
        <f t="shared" si="54"/>
        <v>2</v>
      </c>
      <c r="BL79" s="18">
        <f t="shared" si="55"/>
        <v>1</v>
      </c>
      <c r="BM79" s="18">
        <f t="shared" si="56"/>
        <v>1</v>
      </c>
      <c r="BN79" s="18">
        <f t="shared" si="57"/>
        <v>2</v>
      </c>
      <c r="BO79" s="18">
        <f t="shared" si="58"/>
        <v>1</v>
      </c>
      <c r="BP79" s="18">
        <f t="shared" si="59"/>
        <v>1</v>
      </c>
      <c r="BQ79" s="18">
        <f t="shared" si="60"/>
        <v>1</v>
      </c>
      <c r="BR79" s="18">
        <f t="shared" si="61"/>
        <v>2</v>
      </c>
      <c r="BS79" s="18">
        <f t="shared" si="62"/>
        <v>1</v>
      </c>
      <c r="BT79" s="18">
        <f t="shared" si="63"/>
        <v>1</v>
      </c>
      <c r="BU79" s="18">
        <f t="shared" si="64"/>
        <v>13</v>
      </c>
      <c r="BV79" s="6" t="s">
        <v>92</v>
      </c>
      <c r="BW79" s="6" t="s">
        <v>92</v>
      </c>
      <c r="BX79" s="6" t="s">
        <v>87</v>
      </c>
      <c r="BY79" s="6" t="s">
        <v>76</v>
      </c>
      <c r="BZ79" s="6" t="s">
        <v>87</v>
      </c>
      <c r="CA79" s="7"/>
      <c r="CB79" s="6" t="s">
        <v>272</v>
      </c>
      <c r="CC79" s="6" t="s">
        <v>74</v>
      </c>
      <c r="CD79" s="6" t="s">
        <v>111</v>
      </c>
      <c r="CE79" s="6" t="s">
        <v>74</v>
      </c>
      <c r="CF79" s="6" t="s">
        <v>134</v>
      </c>
      <c r="CG79" s="6" t="s">
        <v>98</v>
      </c>
      <c r="CH79" s="6" t="s">
        <v>98</v>
      </c>
      <c r="CI79" s="7"/>
      <c r="CJ79" s="7"/>
      <c r="CK79" s="7"/>
      <c r="CL79" s="7"/>
      <c r="CM79" s="7"/>
      <c r="CN79" s="7"/>
      <c r="CO79" s="7"/>
      <c r="CP79" s="7"/>
      <c r="CQ79" s="7"/>
      <c r="CR79" s="6" t="s">
        <v>72</v>
      </c>
      <c r="CS79" s="6" t="s">
        <v>72</v>
      </c>
      <c r="CT79" s="6" t="s">
        <v>99</v>
      </c>
      <c r="CU79" s="6" t="s">
        <v>98</v>
      </c>
      <c r="CV79" s="6" t="s">
        <v>99</v>
      </c>
      <c r="CW79" s="6" t="s">
        <v>98</v>
      </c>
      <c r="CX79" s="6">
        <v>2</v>
      </c>
      <c r="CY79" s="18">
        <f t="shared" si="65"/>
        <v>2</v>
      </c>
      <c r="CZ79" s="18">
        <f t="shared" si="66"/>
        <v>2</v>
      </c>
      <c r="DA79" s="18">
        <f t="shared" si="67"/>
        <v>1</v>
      </c>
      <c r="DB79" s="18">
        <f t="shared" si="68"/>
        <v>2</v>
      </c>
      <c r="DC79" s="18">
        <f t="shared" si="69"/>
        <v>1</v>
      </c>
      <c r="DD79" s="18">
        <f t="shared" si="70"/>
        <v>2</v>
      </c>
      <c r="DE79" s="18">
        <f t="shared" si="71"/>
        <v>10</v>
      </c>
      <c r="DF79" s="6" t="s">
        <v>77</v>
      </c>
      <c r="DG79" s="6" t="s">
        <v>76</v>
      </c>
      <c r="DH79" s="7"/>
      <c r="DI79" s="7"/>
      <c r="DJ79" s="7"/>
      <c r="DK79" s="7"/>
      <c r="DL79" s="7"/>
      <c r="DM79" s="7"/>
      <c r="DN79" s="7"/>
      <c r="DO79" s="7"/>
      <c r="DP79" s="7"/>
      <c r="DQ79" s="7"/>
      <c r="DR79" s="6" t="s">
        <v>98</v>
      </c>
      <c r="DS79" s="6" t="s">
        <v>86</v>
      </c>
      <c r="DT79" s="6" t="s">
        <v>76</v>
      </c>
      <c r="DU79" s="6" t="s">
        <v>76</v>
      </c>
      <c r="DV79" s="6" t="s">
        <v>99</v>
      </c>
      <c r="DW79" s="6" t="s">
        <v>76</v>
      </c>
      <c r="DX79" s="6" t="s">
        <v>77</v>
      </c>
      <c r="DY79" s="6" t="s">
        <v>77</v>
      </c>
      <c r="DZ79" s="6" t="s">
        <v>74</v>
      </c>
      <c r="EA79" s="6" t="s">
        <v>75</v>
      </c>
      <c r="EB79" s="6" t="s">
        <v>69</v>
      </c>
      <c r="EC79" s="6" t="s">
        <v>70</v>
      </c>
      <c r="ED79" s="6" t="s">
        <v>71</v>
      </c>
      <c r="EE79" s="6" t="s">
        <v>71</v>
      </c>
      <c r="EF79" s="6" t="s">
        <v>72</v>
      </c>
      <c r="EG79" s="6" t="s">
        <v>71</v>
      </c>
      <c r="EH79" s="6" t="s">
        <v>69</v>
      </c>
      <c r="EI79" s="6" t="s">
        <v>71</v>
      </c>
      <c r="EJ79" s="6" t="s">
        <v>72</v>
      </c>
      <c r="EK79" s="6" t="s">
        <v>72</v>
      </c>
      <c r="EL79" s="6" t="s">
        <v>72</v>
      </c>
      <c r="EM79" s="40">
        <f t="shared" si="72"/>
        <v>3</v>
      </c>
      <c r="EN79" s="40">
        <f t="shared" si="73"/>
        <v>3</v>
      </c>
      <c r="EO79" s="40">
        <f t="shared" si="74"/>
        <v>0</v>
      </c>
      <c r="EP79" s="40">
        <f t="shared" si="75"/>
        <v>3</v>
      </c>
      <c r="EQ79" s="40">
        <f t="shared" si="76"/>
        <v>1</v>
      </c>
      <c r="ER79" s="40">
        <f t="shared" si="77"/>
        <v>3</v>
      </c>
      <c r="ES79" s="40">
        <f t="shared" si="78"/>
        <v>0</v>
      </c>
      <c r="ET79" s="40">
        <f t="shared" si="79"/>
        <v>0</v>
      </c>
      <c r="EU79" s="40">
        <f t="shared" si="80"/>
        <v>0</v>
      </c>
      <c r="EV79" s="40">
        <f t="shared" si="81"/>
        <v>13</v>
      </c>
    </row>
    <row r="80" spans="1:152" ht="12.75" customHeight="1">
      <c r="A80" s="3"/>
      <c r="B80" s="3"/>
      <c r="C80" s="3"/>
      <c r="D80" s="3"/>
      <c r="E80" s="3"/>
      <c r="F80" s="3"/>
      <c r="G80" s="3"/>
      <c r="H80" s="3"/>
      <c r="I80" s="3"/>
      <c r="J80" s="4" t="s">
        <v>69</v>
      </c>
      <c r="K80" s="4" t="s">
        <v>70</v>
      </c>
      <c r="L80" s="6" t="s">
        <v>107</v>
      </c>
      <c r="M80" s="6" t="s">
        <v>155</v>
      </c>
      <c r="N80" s="6">
        <v>2</v>
      </c>
      <c r="O80" s="6" t="s">
        <v>123</v>
      </c>
      <c r="P80" s="6" t="s">
        <v>123</v>
      </c>
      <c r="Q80" s="6" t="s">
        <v>273</v>
      </c>
      <c r="R80" s="6" t="s">
        <v>79</v>
      </c>
      <c r="S80" s="6" t="s">
        <v>80</v>
      </c>
      <c r="T80" s="6" t="s">
        <v>118</v>
      </c>
      <c r="U80" s="6" t="s">
        <v>146</v>
      </c>
      <c r="V80" s="6" t="s">
        <v>133</v>
      </c>
      <c r="W80" s="6" t="s">
        <v>77</v>
      </c>
      <c r="X80" s="19">
        <f t="shared" si="42"/>
        <v>1</v>
      </c>
      <c r="Y80" s="6" t="s">
        <v>104</v>
      </c>
      <c r="Z80" s="18">
        <f t="shared" si="43"/>
        <v>2</v>
      </c>
      <c r="AA80" s="6" t="s">
        <v>154</v>
      </c>
      <c r="AB80" s="18">
        <f t="shared" si="44"/>
        <v>2</v>
      </c>
      <c r="AC80" s="6" t="s">
        <v>69</v>
      </c>
      <c r="AD80" s="6" t="s">
        <v>74</v>
      </c>
      <c r="AE80" s="6" t="s">
        <v>74</v>
      </c>
      <c r="AF80" s="6" t="s">
        <v>72</v>
      </c>
      <c r="AG80" s="6" t="s">
        <v>72</v>
      </c>
      <c r="AH80" s="6" t="s">
        <v>72</v>
      </c>
      <c r="AI80" s="18">
        <f t="shared" si="45"/>
        <v>1</v>
      </c>
      <c r="AJ80" s="18">
        <f t="shared" si="46"/>
        <v>2</v>
      </c>
      <c r="AK80" s="18">
        <f t="shared" si="47"/>
        <v>2</v>
      </c>
      <c r="AL80" s="18">
        <f t="shared" si="48"/>
        <v>0</v>
      </c>
      <c r="AM80" s="18">
        <f t="shared" si="49"/>
        <v>0</v>
      </c>
      <c r="AN80" s="18">
        <f t="shared" si="50"/>
        <v>0</v>
      </c>
      <c r="AO80" s="18">
        <f t="shared" si="51"/>
        <v>5</v>
      </c>
      <c r="AP80" s="6" t="s">
        <v>85</v>
      </c>
      <c r="AQ80" s="6" t="s">
        <v>105</v>
      </c>
      <c r="AR80" s="18">
        <f t="shared" si="52"/>
        <v>2</v>
      </c>
      <c r="AS80" s="18">
        <f t="shared" si="82"/>
        <v>3</v>
      </c>
      <c r="AT80" s="18">
        <f t="shared" si="53"/>
        <v>5</v>
      </c>
      <c r="AU80" s="6" t="s">
        <v>86</v>
      </c>
      <c r="AV80" s="6" t="s">
        <v>85</v>
      </c>
      <c r="AW80" s="6" t="s">
        <v>86</v>
      </c>
      <c r="AX80" s="6" t="s">
        <v>120</v>
      </c>
      <c r="AY80" s="6" t="s">
        <v>86</v>
      </c>
      <c r="AZ80" s="6" t="s">
        <v>89</v>
      </c>
      <c r="BA80" s="6" t="s">
        <v>100</v>
      </c>
      <c r="BB80" s="6" t="s">
        <v>98</v>
      </c>
      <c r="BC80" s="6" t="s">
        <v>98</v>
      </c>
      <c r="BD80" s="6" t="s">
        <v>89</v>
      </c>
      <c r="BE80" s="6" t="s">
        <v>98</v>
      </c>
      <c r="BF80" s="6" t="s">
        <v>89</v>
      </c>
      <c r="BG80" s="6" t="s">
        <v>89</v>
      </c>
      <c r="BH80" s="6" t="s">
        <v>98</v>
      </c>
      <c r="BI80" s="6" t="s">
        <v>89</v>
      </c>
      <c r="BJ80" s="6" t="s">
        <v>99</v>
      </c>
      <c r="BK80" s="18">
        <f t="shared" si="54"/>
        <v>3</v>
      </c>
      <c r="BL80" s="18">
        <f t="shared" si="55"/>
        <v>0</v>
      </c>
      <c r="BM80" s="18">
        <f t="shared" si="56"/>
        <v>2</v>
      </c>
      <c r="BN80" s="18">
        <f t="shared" si="57"/>
        <v>3</v>
      </c>
      <c r="BO80" s="18">
        <f t="shared" si="58"/>
        <v>2</v>
      </c>
      <c r="BP80" s="18">
        <f t="shared" si="59"/>
        <v>3</v>
      </c>
      <c r="BQ80" s="18">
        <f t="shared" si="60"/>
        <v>3</v>
      </c>
      <c r="BR80" s="18">
        <f t="shared" si="61"/>
        <v>2</v>
      </c>
      <c r="BS80" s="18">
        <f t="shared" si="62"/>
        <v>3</v>
      </c>
      <c r="BT80" s="18">
        <f t="shared" si="63"/>
        <v>1</v>
      </c>
      <c r="BU80" s="18">
        <f t="shared" si="64"/>
        <v>22</v>
      </c>
      <c r="BV80" s="6" t="s">
        <v>109</v>
      </c>
      <c r="BW80" s="6" t="s">
        <v>109</v>
      </c>
      <c r="BX80" s="6" t="s">
        <v>87</v>
      </c>
      <c r="BY80" s="6" t="s">
        <v>129</v>
      </c>
      <c r="BZ80" s="6" t="s">
        <v>128</v>
      </c>
      <c r="CA80" s="7"/>
      <c r="CB80" s="6"/>
      <c r="CC80" s="6" t="s">
        <v>106</v>
      </c>
      <c r="CD80" s="6" t="s">
        <v>111</v>
      </c>
      <c r="CE80" s="6" t="s">
        <v>106</v>
      </c>
      <c r="CF80" s="6" t="s">
        <v>134</v>
      </c>
      <c r="CG80" s="6" t="s">
        <v>89</v>
      </c>
      <c r="CH80" s="6" t="s">
        <v>98</v>
      </c>
      <c r="CI80" s="7"/>
      <c r="CJ80" s="7"/>
      <c r="CK80" s="7"/>
      <c r="CL80" s="7"/>
      <c r="CM80" s="7"/>
      <c r="CN80" s="7"/>
      <c r="CO80" s="7"/>
      <c r="CP80" s="7"/>
      <c r="CQ80" s="7"/>
      <c r="CR80" s="6" t="s">
        <v>72</v>
      </c>
      <c r="CS80" s="6" t="s">
        <v>72</v>
      </c>
      <c r="CT80" s="6" t="s">
        <v>98</v>
      </c>
      <c r="CU80" s="6" t="s">
        <v>89</v>
      </c>
      <c r="CV80" s="6" t="s">
        <v>99</v>
      </c>
      <c r="CW80" s="6" t="s">
        <v>89</v>
      </c>
      <c r="CX80" s="6" t="s">
        <v>93</v>
      </c>
      <c r="CY80" s="18">
        <f t="shared" si="65"/>
        <v>3</v>
      </c>
      <c r="CZ80" s="18">
        <f t="shared" si="66"/>
        <v>2</v>
      </c>
      <c r="DA80" s="18">
        <f t="shared" si="67"/>
        <v>2</v>
      </c>
      <c r="DB80" s="18">
        <f t="shared" si="68"/>
        <v>3</v>
      </c>
      <c r="DC80" s="18">
        <f t="shared" si="69"/>
        <v>1</v>
      </c>
      <c r="DD80" s="18">
        <f t="shared" si="70"/>
        <v>3</v>
      </c>
      <c r="DE80" s="18">
        <f t="shared" si="71"/>
        <v>14</v>
      </c>
      <c r="DF80" s="6" t="s">
        <v>76</v>
      </c>
      <c r="DG80" s="6" t="s">
        <v>76</v>
      </c>
      <c r="DH80" s="7"/>
      <c r="DI80" s="7"/>
      <c r="DJ80" s="7"/>
      <c r="DK80" s="7"/>
      <c r="DL80" s="7"/>
      <c r="DM80" s="7"/>
      <c r="DN80" s="7"/>
      <c r="DO80" s="7"/>
      <c r="DP80" s="7"/>
      <c r="DQ80" s="7"/>
      <c r="DR80" s="6" t="s">
        <v>89</v>
      </c>
      <c r="DS80" s="6" t="s">
        <v>86</v>
      </c>
      <c r="DT80" s="6" t="s">
        <v>77</v>
      </c>
      <c r="DU80" s="6" t="s">
        <v>76</v>
      </c>
      <c r="DV80" s="6" t="s">
        <v>100</v>
      </c>
      <c r="DW80" s="6" t="s">
        <v>76</v>
      </c>
      <c r="DX80" s="6" t="s">
        <v>77</v>
      </c>
      <c r="DY80" s="6" t="s">
        <v>76</v>
      </c>
      <c r="DZ80" s="6" t="s">
        <v>71</v>
      </c>
      <c r="EA80" s="6" t="s">
        <v>115</v>
      </c>
      <c r="EB80" s="6" t="s">
        <v>69</v>
      </c>
      <c r="EC80" s="6" t="s">
        <v>70</v>
      </c>
      <c r="ED80" s="6" t="s">
        <v>71</v>
      </c>
      <c r="EE80" s="6" t="s">
        <v>71</v>
      </c>
      <c r="EF80" s="6" t="s">
        <v>71</v>
      </c>
      <c r="EG80" s="6" t="s">
        <v>71</v>
      </c>
      <c r="EH80" s="6" t="s">
        <v>72</v>
      </c>
      <c r="EI80" s="6" t="s">
        <v>71</v>
      </c>
      <c r="EJ80" s="6" t="s">
        <v>71</v>
      </c>
      <c r="EK80" s="6" t="s">
        <v>74</v>
      </c>
      <c r="EL80" s="6" t="s">
        <v>71</v>
      </c>
      <c r="EM80" s="40">
        <f t="shared" si="72"/>
        <v>3</v>
      </c>
      <c r="EN80" s="40">
        <f t="shared" si="73"/>
        <v>3</v>
      </c>
      <c r="EO80" s="40">
        <f t="shared" si="74"/>
        <v>3</v>
      </c>
      <c r="EP80" s="40">
        <f t="shared" si="75"/>
        <v>3</v>
      </c>
      <c r="EQ80" s="40">
        <f t="shared" si="76"/>
        <v>0</v>
      </c>
      <c r="ER80" s="40">
        <f t="shared" si="77"/>
        <v>3</v>
      </c>
      <c r="ES80" s="40">
        <f t="shared" si="78"/>
        <v>3</v>
      </c>
      <c r="ET80" s="40">
        <f t="shared" si="79"/>
        <v>2</v>
      </c>
      <c r="EU80" s="40">
        <f t="shared" si="80"/>
        <v>3</v>
      </c>
      <c r="EV80" s="40">
        <f t="shared" si="81"/>
        <v>23</v>
      </c>
    </row>
    <row r="81" spans="1:152" ht="12.75" customHeight="1">
      <c r="A81" s="3"/>
      <c r="B81" s="3"/>
      <c r="C81" s="3"/>
      <c r="D81" s="3"/>
      <c r="E81" s="3"/>
      <c r="F81" s="3"/>
      <c r="G81" s="3"/>
      <c r="H81" s="3"/>
      <c r="I81" s="3"/>
      <c r="J81" s="4" t="s">
        <v>71</v>
      </c>
      <c r="K81" s="4" t="s">
        <v>114</v>
      </c>
      <c r="L81" s="6" t="s">
        <v>107</v>
      </c>
      <c r="M81" s="6" t="s">
        <v>155</v>
      </c>
      <c r="N81" s="6">
        <v>2</v>
      </c>
      <c r="O81" s="6" t="s">
        <v>94</v>
      </c>
      <c r="P81" s="6" t="s">
        <v>135</v>
      </c>
      <c r="Q81" s="6" t="s">
        <v>274</v>
      </c>
      <c r="R81" s="6" t="s">
        <v>195</v>
      </c>
      <c r="S81" s="6" t="s">
        <v>80</v>
      </c>
      <c r="T81" s="6" t="s">
        <v>121</v>
      </c>
      <c r="U81" s="6"/>
      <c r="V81" s="6" t="s">
        <v>103</v>
      </c>
      <c r="W81" s="6" t="s">
        <v>76</v>
      </c>
      <c r="X81" s="19">
        <f t="shared" si="42"/>
        <v>2</v>
      </c>
      <c r="Y81" s="6" t="s">
        <v>104</v>
      </c>
      <c r="Z81" s="18">
        <f t="shared" si="43"/>
        <v>2</v>
      </c>
      <c r="AA81" s="6" t="s">
        <v>119</v>
      </c>
      <c r="AB81" s="18">
        <f t="shared" si="44"/>
        <v>0</v>
      </c>
      <c r="AC81" s="6" t="s">
        <v>72</v>
      </c>
      <c r="AD81" s="6" t="s">
        <v>69</v>
      </c>
      <c r="AE81" s="6" t="s">
        <v>72</v>
      </c>
      <c r="AF81" s="6" t="s">
        <v>74</v>
      </c>
      <c r="AG81" s="6" t="s">
        <v>72</v>
      </c>
      <c r="AH81" s="6" t="s">
        <v>72</v>
      </c>
      <c r="AI81" s="18">
        <f t="shared" si="45"/>
        <v>0</v>
      </c>
      <c r="AJ81" s="18">
        <f t="shared" si="46"/>
        <v>1</v>
      </c>
      <c r="AK81" s="18">
        <f t="shared" si="47"/>
        <v>0</v>
      </c>
      <c r="AL81" s="18">
        <f t="shared" si="48"/>
        <v>2</v>
      </c>
      <c r="AM81" s="18">
        <f t="shared" si="49"/>
        <v>0</v>
      </c>
      <c r="AN81" s="18">
        <f t="shared" si="50"/>
        <v>0</v>
      </c>
      <c r="AO81" s="18">
        <f t="shared" si="51"/>
        <v>3</v>
      </c>
      <c r="AP81" s="6" t="s">
        <v>85</v>
      </c>
      <c r="AQ81" s="6" t="s">
        <v>85</v>
      </c>
      <c r="AR81" s="18">
        <f t="shared" si="52"/>
        <v>2</v>
      </c>
      <c r="AS81" s="18">
        <f t="shared" si="82"/>
        <v>2</v>
      </c>
      <c r="AT81" s="18">
        <f t="shared" si="53"/>
        <v>4</v>
      </c>
      <c r="AU81" s="6" t="s">
        <v>86</v>
      </c>
      <c r="AV81" s="6" t="s">
        <v>86</v>
      </c>
      <c r="AW81" s="6" t="s">
        <v>86</v>
      </c>
      <c r="AX81" s="6" t="s">
        <v>85</v>
      </c>
      <c r="AY81" s="6" t="s">
        <v>86</v>
      </c>
      <c r="AZ81" s="6" t="s">
        <v>89</v>
      </c>
      <c r="BA81" s="6" t="s">
        <v>99</v>
      </c>
      <c r="BB81" s="6" t="s">
        <v>98</v>
      </c>
      <c r="BC81" s="6" t="s">
        <v>98</v>
      </c>
      <c r="BD81" s="6" t="s">
        <v>98</v>
      </c>
      <c r="BE81" s="6" t="s">
        <v>98</v>
      </c>
      <c r="BF81" s="6" t="s">
        <v>89</v>
      </c>
      <c r="BG81" s="6" t="s">
        <v>89</v>
      </c>
      <c r="BH81" s="6" t="s">
        <v>98</v>
      </c>
      <c r="BI81" s="6" t="s">
        <v>98</v>
      </c>
      <c r="BJ81" s="6" t="s">
        <v>99</v>
      </c>
      <c r="BK81" s="18">
        <f t="shared" si="54"/>
        <v>3</v>
      </c>
      <c r="BL81" s="18">
        <f t="shared" si="55"/>
        <v>1</v>
      </c>
      <c r="BM81" s="18">
        <f t="shared" si="56"/>
        <v>2</v>
      </c>
      <c r="BN81" s="18">
        <f t="shared" si="57"/>
        <v>2</v>
      </c>
      <c r="BO81" s="18">
        <f t="shared" si="58"/>
        <v>2</v>
      </c>
      <c r="BP81" s="18">
        <f t="shared" si="59"/>
        <v>3</v>
      </c>
      <c r="BQ81" s="18">
        <f t="shared" si="60"/>
        <v>3</v>
      </c>
      <c r="BR81" s="18">
        <f t="shared" si="61"/>
        <v>2</v>
      </c>
      <c r="BS81" s="18">
        <f t="shared" si="62"/>
        <v>2</v>
      </c>
      <c r="BT81" s="18">
        <f t="shared" si="63"/>
        <v>1</v>
      </c>
      <c r="BU81" s="18">
        <f t="shared" si="64"/>
        <v>21</v>
      </c>
      <c r="BV81" s="6" t="s">
        <v>109</v>
      </c>
      <c r="BW81" s="6" t="s">
        <v>92</v>
      </c>
      <c r="BX81" s="6" t="s">
        <v>87</v>
      </c>
      <c r="BY81" s="6" t="s">
        <v>76</v>
      </c>
      <c r="BZ81" s="6" t="s">
        <v>87</v>
      </c>
      <c r="CA81" s="7"/>
      <c r="CB81" s="6" t="s">
        <v>275</v>
      </c>
      <c r="CC81" s="6" t="s">
        <v>69</v>
      </c>
      <c r="CD81" s="6" t="s">
        <v>145</v>
      </c>
      <c r="CE81" s="6" t="s">
        <v>69</v>
      </c>
      <c r="CF81" s="6" t="s">
        <v>88</v>
      </c>
      <c r="CG81" s="6" t="s">
        <v>89</v>
      </c>
      <c r="CH81" s="6" t="s">
        <v>89</v>
      </c>
      <c r="CI81" s="7"/>
      <c r="CJ81" s="7"/>
      <c r="CK81" s="7"/>
      <c r="CL81" s="7"/>
      <c r="CM81" s="7"/>
      <c r="CN81" s="7"/>
      <c r="CO81" s="7"/>
      <c r="CP81" s="7"/>
      <c r="CQ81" s="7"/>
      <c r="CR81" s="6" t="s">
        <v>72</v>
      </c>
      <c r="CS81" s="6" t="s">
        <v>72</v>
      </c>
      <c r="CT81" s="6" t="s">
        <v>98</v>
      </c>
      <c r="CU81" s="6" t="s">
        <v>89</v>
      </c>
      <c r="CV81" s="6" t="s">
        <v>100</v>
      </c>
      <c r="CW81" s="6" t="s">
        <v>98</v>
      </c>
      <c r="CX81" s="6">
        <v>1</v>
      </c>
      <c r="CY81" s="18">
        <f t="shared" si="65"/>
        <v>3</v>
      </c>
      <c r="CZ81" s="18">
        <f t="shared" si="66"/>
        <v>3</v>
      </c>
      <c r="DA81" s="18">
        <f t="shared" si="67"/>
        <v>2</v>
      </c>
      <c r="DB81" s="18">
        <f t="shared" si="68"/>
        <v>3</v>
      </c>
      <c r="DC81" s="18">
        <f t="shared" si="69"/>
        <v>0</v>
      </c>
      <c r="DD81" s="18">
        <f t="shared" si="70"/>
        <v>2</v>
      </c>
      <c r="DE81" s="18">
        <f t="shared" si="71"/>
        <v>13</v>
      </c>
      <c r="DF81" s="6" t="s">
        <v>76</v>
      </c>
      <c r="DG81" s="6" t="s">
        <v>76</v>
      </c>
      <c r="DH81" s="7"/>
      <c r="DI81" s="7"/>
      <c r="DJ81" s="7"/>
      <c r="DK81" s="7"/>
      <c r="DL81" s="7"/>
      <c r="DM81" s="7"/>
      <c r="DN81" s="7"/>
      <c r="DO81" s="7"/>
      <c r="DP81" s="7"/>
      <c r="DQ81" s="7"/>
      <c r="DR81" s="6" t="s">
        <v>89</v>
      </c>
      <c r="DS81" s="6" t="s">
        <v>86</v>
      </c>
      <c r="DT81" s="6" t="s">
        <v>76</v>
      </c>
      <c r="DU81" s="6" t="s">
        <v>77</v>
      </c>
      <c r="DV81" s="6" t="s">
        <v>99</v>
      </c>
      <c r="DW81" s="6" t="s">
        <v>76</v>
      </c>
      <c r="DX81" s="6" t="s">
        <v>77</v>
      </c>
      <c r="DY81" s="6" t="s">
        <v>76</v>
      </c>
      <c r="DZ81" s="6" t="s">
        <v>74</v>
      </c>
      <c r="EA81" s="6" t="s">
        <v>75</v>
      </c>
      <c r="EB81" s="6" t="s">
        <v>71</v>
      </c>
      <c r="EC81" s="6" t="s">
        <v>114</v>
      </c>
      <c r="ED81" s="6" t="s">
        <v>72</v>
      </c>
      <c r="EE81" s="6" t="s">
        <v>69</v>
      </c>
      <c r="EF81" s="6" t="s">
        <v>72</v>
      </c>
      <c r="EG81" s="6" t="s">
        <v>71</v>
      </c>
      <c r="EH81" s="6" t="s">
        <v>72</v>
      </c>
      <c r="EI81" s="6" t="s">
        <v>74</v>
      </c>
      <c r="EJ81" s="6" t="s">
        <v>72</v>
      </c>
      <c r="EK81" s="6" t="s">
        <v>69</v>
      </c>
      <c r="EL81" s="6" t="s">
        <v>72</v>
      </c>
      <c r="EM81" s="40">
        <f t="shared" si="72"/>
        <v>0</v>
      </c>
      <c r="EN81" s="40">
        <f t="shared" si="73"/>
        <v>1</v>
      </c>
      <c r="EO81" s="40">
        <f t="shared" si="74"/>
        <v>0</v>
      </c>
      <c r="EP81" s="40">
        <f t="shared" si="75"/>
        <v>3</v>
      </c>
      <c r="EQ81" s="40">
        <f t="shared" si="76"/>
        <v>0</v>
      </c>
      <c r="ER81" s="40">
        <f t="shared" si="77"/>
        <v>2</v>
      </c>
      <c r="ES81" s="40">
        <f t="shared" si="78"/>
        <v>0</v>
      </c>
      <c r="ET81" s="40">
        <f t="shared" si="79"/>
        <v>1</v>
      </c>
      <c r="EU81" s="40">
        <f t="shared" si="80"/>
        <v>0</v>
      </c>
      <c r="EV81" s="40">
        <f t="shared" si="81"/>
        <v>7</v>
      </c>
    </row>
    <row r="82" spans="1:152" ht="12.75" customHeight="1">
      <c r="A82" s="3"/>
      <c r="B82" s="3"/>
      <c r="C82" s="3"/>
      <c r="D82" s="3"/>
      <c r="E82" s="3"/>
      <c r="F82" s="3"/>
      <c r="G82" s="3"/>
      <c r="H82" s="3"/>
      <c r="I82" s="3"/>
      <c r="J82" s="4" t="s">
        <v>72</v>
      </c>
      <c r="K82" s="4"/>
      <c r="L82" s="6" t="s">
        <v>107</v>
      </c>
      <c r="M82" s="6" t="s">
        <v>130</v>
      </c>
      <c r="N82" s="6">
        <v>2</v>
      </c>
      <c r="O82" s="6" t="s">
        <v>135</v>
      </c>
      <c r="P82" s="6" t="s">
        <v>139</v>
      </c>
      <c r="Q82" s="6" t="s">
        <v>274</v>
      </c>
      <c r="R82" s="6" t="s">
        <v>79</v>
      </c>
      <c r="S82" s="6" t="s">
        <v>182</v>
      </c>
      <c r="T82" s="6" t="s">
        <v>121</v>
      </c>
      <c r="U82" s="6" t="s">
        <v>121</v>
      </c>
      <c r="V82" s="6" t="s">
        <v>133</v>
      </c>
      <c r="W82" s="6" t="s">
        <v>77</v>
      </c>
      <c r="X82" s="19">
        <f t="shared" si="42"/>
        <v>1</v>
      </c>
      <c r="Y82" s="6" t="s">
        <v>104</v>
      </c>
      <c r="Z82" s="18">
        <f t="shared" si="43"/>
        <v>2</v>
      </c>
      <c r="AA82" s="6" t="s">
        <v>154</v>
      </c>
      <c r="AB82" s="18">
        <f t="shared" si="44"/>
        <v>2</v>
      </c>
      <c r="AC82" s="6" t="s">
        <v>72</v>
      </c>
      <c r="AD82" s="6" t="s">
        <v>71</v>
      </c>
      <c r="AE82" s="6" t="s">
        <v>71</v>
      </c>
      <c r="AF82" s="6" t="s">
        <v>72</v>
      </c>
      <c r="AG82" s="6" t="s">
        <v>69</v>
      </c>
      <c r="AH82" s="6" t="s">
        <v>72</v>
      </c>
      <c r="AI82" s="18">
        <f t="shared" si="45"/>
        <v>0</v>
      </c>
      <c r="AJ82" s="18">
        <f t="shared" si="46"/>
        <v>3</v>
      </c>
      <c r="AK82" s="18">
        <f t="shared" si="47"/>
        <v>3</v>
      </c>
      <c r="AL82" s="18">
        <f t="shared" si="48"/>
        <v>0</v>
      </c>
      <c r="AM82" s="18">
        <f t="shared" si="49"/>
        <v>1</v>
      </c>
      <c r="AN82" s="18">
        <f t="shared" si="50"/>
        <v>0</v>
      </c>
      <c r="AO82" s="18">
        <f t="shared" si="51"/>
        <v>7</v>
      </c>
      <c r="AP82" s="6" t="s">
        <v>105</v>
      </c>
      <c r="AQ82" s="6" t="s">
        <v>105</v>
      </c>
      <c r="AR82" s="18">
        <f t="shared" si="52"/>
        <v>3</v>
      </c>
      <c r="AS82" s="18">
        <f t="shared" si="82"/>
        <v>3</v>
      </c>
      <c r="AT82" s="18">
        <f t="shared" si="53"/>
        <v>6</v>
      </c>
      <c r="AU82" s="6" t="s">
        <v>85</v>
      </c>
      <c r="AV82" s="6" t="s">
        <v>85</v>
      </c>
      <c r="AW82" s="6" t="s">
        <v>86</v>
      </c>
      <c r="AX82" s="6" t="s">
        <v>85</v>
      </c>
      <c r="AY82" s="6" t="s">
        <v>86</v>
      </c>
      <c r="AZ82" s="6" t="s">
        <v>89</v>
      </c>
      <c r="BA82" s="6" t="s">
        <v>98</v>
      </c>
      <c r="BB82" s="6" t="s">
        <v>89</v>
      </c>
      <c r="BC82" s="6" t="s">
        <v>89</v>
      </c>
      <c r="BD82" s="6" t="s">
        <v>98</v>
      </c>
      <c r="BE82" s="6" t="s">
        <v>89</v>
      </c>
      <c r="BF82" s="6" t="s">
        <v>89</v>
      </c>
      <c r="BG82" s="6" t="s">
        <v>99</v>
      </c>
      <c r="BH82" s="6" t="s">
        <v>89</v>
      </c>
      <c r="BI82" s="6" t="s">
        <v>89</v>
      </c>
      <c r="BJ82" s="6" t="s">
        <v>98</v>
      </c>
      <c r="BK82" s="18">
        <f t="shared" si="54"/>
        <v>3</v>
      </c>
      <c r="BL82" s="18">
        <f t="shared" si="55"/>
        <v>2</v>
      </c>
      <c r="BM82" s="18">
        <f t="shared" si="56"/>
        <v>3</v>
      </c>
      <c r="BN82" s="18">
        <f t="shared" si="57"/>
        <v>2</v>
      </c>
      <c r="BO82" s="18">
        <f t="shared" si="58"/>
        <v>3</v>
      </c>
      <c r="BP82" s="18">
        <f t="shared" si="59"/>
        <v>3</v>
      </c>
      <c r="BQ82" s="18">
        <f t="shared" si="60"/>
        <v>1</v>
      </c>
      <c r="BR82" s="18">
        <f t="shared" si="61"/>
        <v>3</v>
      </c>
      <c r="BS82" s="18">
        <f t="shared" si="62"/>
        <v>3</v>
      </c>
      <c r="BT82" s="18">
        <f t="shared" si="63"/>
        <v>2</v>
      </c>
      <c r="BU82" s="18">
        <f t="shared" si="64"/>
        <v>25</v>
      </c>
      <c r="BV82" s="6" t="s">
        <v>87</v>
      </c>
      <c r="BW82" s="6" t="s">
        <v>87</v>
      </c>
      <c r="BX82" s="6" t="s">
        <v>87</v>
      </c>
      <c r="BY82" s="6" t="s">
        <v>129</v>
      </c>
      <c r="BZ82" s="6" t="s">
        <v>87</v>
      </c>
      <c r="CA82" s="7"/>
      <c r="CB82" s="6"/>
      <c r="CC82" s="6" t="s">
        <v>106</v>
      </c>
      <c r="CD82" s="6" t="s">
        <v>145</v>
      </c>
      <c r="CE82" s="6" t="s">
        <v>106</v>
      </c>
      <c r="CF82" s="6" t="s">
        <v>88</v>
      </c>
      <c r="CG82" s="6" t="s">
        <v>89</v>
      </c>
      <c r="CH82" s="6" t="s">
        <v>89</v>
      </c>
      <c r="CI82" s="7"/>
      <c r="CJ82" s="7"/>
      <c r="CK82" s="7"/>
      <c r="CL82" s="7"/>
      <c r="CM82" s="7"/>
      <c r="CN82" s="7"/>
      <c r="CO82" s="7"/>
      <c r="CP82" s="7"/>
      <c r="CQ82" s="7"/>
      <c r="CR82" s="6" t="s">
        <v>69</v>
      </c>
      <c r="CS82" s="6" t="s">
        <v>72</v>
      </c>
      <c r="CT82" s="6" t="s">
        <v>98</v>
      </c>
      <c r="CU82" s="6" t="s">
        <v>89</v>
      </c>
      <c r="CV82" s="6" t="s">
        <v>99</v>
      </c>
      <c r="CW82" s="6" t="s">
        <v>89</v>
      </c>
      <c r="CX82" s="6">
        <v>2</v>
      </c>
      <c r="CY82" s="18">
        <f t="shared" si="65"/>
        <v>3</v>
      </c>
      <c r="CZ82" s="18">
        <f t="shared" si="66"/>
        <v>3</v>
      </c>
      <c r="DA82" s="18">
        <f t="shared" si="67"/>
        <v>2</v>
      </c>
      <c r="DB82" s="18">
        <f t="shared" si="68"/>
        <v>3</v>
      </c>
      <c r="DC82" s="18">
        <f t="shared" si="69"/>
        <v>1</v>
      </c>
      <c r="DD82" s="18">
        <f t="shared" si="70"/>
        <v>3</v>
      </c>
      <c r="DE82" s="18">
        <f t="shared" si="71"/>
        <v>15</v>
      </c>
      <c r="DF82" s="6" t="s">
        <v>76</v>
      </c>
      <c r="DG82" s="6" t="s">
        <v>76</v>
      </c>
      <c r="DH82" s="7"/>
      <c r="DI82" s="7"/>
      <c r="DJ82" s="7"/>
      <c r="DK82" s="7"/>
      <c r="DL82" s="7"/>
      <c r="DM82" s="7"/>
      <c r="DN82" s="7"/>
      <c r="DO82" s="7"/>
      <c r="DP82" s="7"/>
      <c r="DQ82" s="7"/>
      <c r="DR82" s="6" t="s">
        <v>89</v>
      </c>
      <c r="DS82" s="6" t="s">
        <v>86</v>
      </c>
      <c r="DT82" s="6" t="s">
        <v>77</v>
      </c>
      <c r="DU82" s="6" t="s">
        <v>76</v>
      </c>
      <c r="DV82" s="6" t="s">
        <v>98</v>
      </c>
      <c r="DW82" s="6" t="s">
        <v>76</v>
      </c>
      <c r="DX82" s="6" t="s">
        <v>77</v>
      </c>
      <c r="DY82" s="6" t="s">
        <v>76</v>
      </c>
      <c r="DZ82" s="6" t="s">
        <v>71</v>
      </c>
      <c r="EA82" s="6" t="s">
        <v>115</v>
      </c>
      <c r="EB82" s="6" t="s">
        <v>72</v>
      </c>
      <c r="EC82" s="6"/>
      <c r="ED82" s="6" t="s">
        <v>72</v>
      </c>
      <c r="EE82" s="6" t="s">
        <v>72</v>
      </c>
      <c r="EF82" s="6" t="s">
        <v>72</v>
      </c>
      <c r="EG82" s="6" t="s">
        <v>73</v>
      </c>
      <c r="EH82" s="6" t="s">
        <v>72</v>
      </c>
      <c r="EI82" s="6" t="s">
        <v>72</v>
      </c>
      <c r="EJ82" s="6" t="s">
        <v>72</v>
      </c>
      <c r="EK82" s="6" t="s">
        <v>72</v>
      </c>
      <c r="EL82" s="6" t="s">
        <v>72</v>
      </c>
      <c r="EM82" s="40">
        <f t="shared" si="72"/>
        <v>0</v>
      </c>
      <c r="EN82" s="40">
        <f t="shared" si="73"/>
        <v>0</v>
      </c>
      <c r="EO82" s="40">
        <f t="shared" si="74"/>
        <v>0</v>
      </c>
      <c r="EP82" s="40">
        <f t="shared" si="75"/>
        <v>-1</v>
      </c>
      <c r="EQ82" s="40">
        <f t="shared" si="76"/>
        <v>0</v>
      </c>
      <c r="ER82" s="40">
        <f t="shared" si="77"/>
        <v>0</v>
      </c>
      <c r="ES82" s="40">
        <f t="shared" si="78"/>
        <v>0</v>
      </c>
      <c r="ET82" s="40">
        <f t="shared" si="79"/>
        <v>0</v>
      </c>
      <c r="EU82" s="40">
        <f t="shared" si="80"/>
        <v>0</v>
      </c>
      <c r="EV82" s="40">
        <f t="shared" si="81"/>
        <v>-1</v>
      </c>
    </row>
    <row r="83" spans="1:152" ht="12.75" customHeight="1">
      <c r="A83" s="3"/>
      <c r="B83" s="3"/>
      <c r="C83" s="3"/>
      <c r="D83" s="3"/>
      <c r="E83" s="3"/>
      <c r="F83" s="3"/>
      <c r="G83" s="3"/>
      <c r="H83" s="3"/>
      <c r="I83" s="3"/>
      <c r="J83" s="4" t="s">
        <v>71</v>
      </c>
      <c r="K83" s="4" t="s">
        <v>114</v>
      </c>
      <c r="L83" s="6" t="s">
        <v>107</v>
      </c>
      <c r="M83" s="6" t="s">
        <v>130</v>
      </c>
      <c r="N83" s="6">
        <v>3</v>
      </c>
      <c r="O83" s="6" t="s">
        <v>135</v>
      </c>
      <c r="P83" s="6" t="s">
        <v>139</v>
      </c>
      <c r="Q83" s="6" t="s">
        <v>276</v>
      </c>
      <c r="R83" s="6" t="s">
        <v>195</v>
      </c>
      <c r="S83" s="6" t="s">
        <v>182</v>
      </c>
      <c r="T83" s="6" t="s">
        <v>138</v>
      </c>
      <c r="U83" s="6" t="s">
        <v>112</v>
      </c>
      <c r="V83" s="6" t="s">
        <v>82</v>
      </c>
      <c r="W83" s="6" t="s">
        <v>76</v>
      </c>
      <c r="X83" s="19">
        <f t="shared" si="42"/>
        <v>3</v>
      </c>
      <c r="Y83" s="6" t="s">
        <v>83</v>
      </c>
      <c r="Z83" s="18">
        <f t="shared" si="43"/>
        <v>3</v>
      </c>
      <c r="AA83" s="6" t="s">
        <v>231</v>
      </c>
      <c r="AB83" s="18">
        <f t="shared" si="44"/>
        <v>-1</v>
      </c>
      <c r="AC83" s="6" t="s">
        <v>72</v>
      </c>
      <c r="AD83" s="6" t="s">
        <v>72</v>
      </c>
      <c r="AE83" s="6" t="s">
        <v>72</v>
      </c>
      <c r="AF83" s="6" t="s">
        <v>72</v>
      </c>
      <c r="AG83" s="6" t="s">
        <v>72</v>
      </c>
      <c r="AH83" s="6" t="s">
        <v>72</v>
      </c>
      <c r="AI83" s="18">
        <f t="shared" si="45"/>
        <v>0</v>
      </c>
      <c r="AJ83" s="18">
        <f t="shared" si="46"/>
        <v>0</v>
      </c>
      <c r="AK83" s="18">
        <f t="shared" si="47"/>
        <v>0</v>
      </c>
      <c r="AL83" s="18">
        <f t="shared" si="48"/>
        <v>0</v>
      </c>
      <c r="AM83" s="18">
        <f t="shared" si="49"/>
        <v>0</v>
      </c>
      <c r="AN83" s="18">
        <f t="shared" si="50"/>
        <v>0</v>
      </c>
      <c r="AO83" s="18">
        <f t="shared" si="51"/>
        <v>0</v>
      </c>
      <c r="AP83" s="6" t="s">
        <v>85</v>
      </c>
      <c r="AQ83" s="6" t="s">
        <v>85</v>
      </c>
      <c r="AR83" s="18">
        <f t="shared" si="52"/>
        <v>2</v>
      </c>
      <c r="AS83" s="18">
        <f t="shared" si="82"/>
        <v>2</v>
      </c>
      <c r="AT83" s="18">
        <f t="shared" si="53"/>
        <v>4</v>
      </c>
      <c r="AU83" s="6" t="s">
        <v>85</v>
      </c>
      <c r="AV83" s="6" t="s">
        <v>85</v>
      </c>
      <c r="AW83" s="6" t="s">
        <v>86</v>
      </c>
      <c r="AX83" s="6" t="s">
        <v>86</v>
      </c>
      <c r="AY83" s="6" t="s">
        <v>86</v>
      </c>
      <c r="AZ83" s="6" t="s">
        <v>89</v>
      </c>
      <c r="BA83" s="6" t="s">
        <v>89</v>
      </c>
      <c r="BB83" s="6" t="s">
        <v>89</v>
      </c>
      <c r="BC83" s="6" t="s">
        <v>89</v>
      </c>
      <c r="BD83" s="6" t="s">
        <v>89</v>
      </c>
      <c r="BE83" s="6" t="s">
        <v>89</v>
      </c>
      <c r="BF83" s="6" t="s">
        <v>89</v>
      </c>
      <c r="BG83" s="6" t="s">
        <v>99</v>
      </c>
      <c r="BH83" s="6" t="s">
        <v>98</v>
      </c>
      <c r="BI83" s="6" t="s">
        <v>99</v>
      </c>
      <c r="BJ83" s="6" t="s">
        <v>99</v>
      </c>
      <c r="BK83" s="18">
        <f t="shared" si="54"/>
        <v>3</v>
      </c>
      <c r="BL83" s="18">
        <f t="shared" si="55"/>
        <v>3</v>
      </c>
      <c r="BM83" s="18">
        <f t="shared" si="56"/>
        <v>3</v>
      </c>
      <c r="BN83" s="18">
        <f t="shared" si="57"/>
        <v>3</v>
      </c>
      <c r="BO83" s="18">
        <f t="shared" si="58"/>
        <v>3</v>
      </c>
      <c r="BP83" s="18">
        <f t="shared" si="59"/>
        <v>3</v>
      </c>
      <c r="BQ83" s="18">
        <f t="shared" si="60"/>
        <v>1</v>
      </c>
      <c r="BR83" s="18">
        <f t="shared" si="61"/>
        <v>2</v>
      </c>
      <c r="BS83" s="18">
        <f t="shared" si="62"/>
        <v>1</v>
      </c>
      <c r="BT83" s="18">
        <f t="shared" si="63"/>
        <v>1</v>
      </c>
      <c r="BU83" s="18">
        <f t="shared" si="64"/>
        <v>23</v>
      </c>
      <c r="BV83" s="6" t="s">
        <v>87</v>
      </c>
      <c r="BW83" s="6" t="s">
        <v>87</v>
      </c>
      <c r="BX83" s="6" t="s">
        <v>87</v>
      </c>
      <c r="BY83" s="6" t="s">
        <v>76</v>
      </c>
      <c r="BZ83" s="6" t="s">
        <v>87</v>
      </c>
      <c r="CA83" s="7"/>
      <c r="CB83" s="6" t="s">
        <v>277</v>
      </c>
      <c r="CC83" s="6" t="s">
        <v>106</v>
      </c>
      <c r="CD83" s="6" t="s">
        <v>151</v>
      </c>
      <c r="CE83" s="6" t="s">
        <v>106</v>
      </c>
      <c r="CF83" s="6" t="s">
        <v>88</v>
      </c>
      <c r="CG83" s="6" t="s">
        <v>89</v>
      </c>
      <c r="CH83" s="6" t="s">
        <v>89</v>
      </c>
      <c r="CI83" s="7"/>
      <c r="CJ83" s="7"/>
      <c r="CK83" s="7"/>
      <c r="CL83" s="7"/>
      <c r="CM83" s="7"/>
      <c r="CN83" s="7"/>
      <c r="CO83" s="7"/>
      <c r="CP83" s="7"/>
      <c r="CQ83" s="7"/>
      <c r="CR83" s="6" t="s">
        <v>72</v>
      </c>
      <c r="CS83" s="6" t="s">
        <v>72</v>
      </c>
      <c r="CT83" s="6" t="s">
        <v>99</v>
      </c>
      <c r="CU83" s="6" t="s">
        <v>89</v>
      </c>
      <c r="CV83" s="6" t="s">
        <v>99</v>
      </c>
      <c r="CW83" s="6" t="s">
        <v>89</v>
      </c>
      <c r="CX83" s="6" t="s">
        <v>93</v>
      </c>
      <c r="CY83" s="18">
        <f t="shared" si="65"/>
        <v>3</v>
      </c>
      <c r="CZ83" s="18">
        <f t="shared" si="66"/>
        <v>3</v>
      </c>
      <c r="DA83" s="18">
        <f t="shared" si="67"/>
        <v>1</v>
      </c>
      <c r="DB83" s="18">
        <f t="shared" si="68"/>
        <v>3</v>
      </c>
      <c r="DC83" s="18">
        <f t="shared" si="69"/>
        <v>1</v>
      </c>
      <c r="DD83" s="18">
        <f t="shared" si="70"/>
        <v>3</v>
      </c>
      <c r="DE83" s="18">
        <f t="shared" si="71"/>
        <v>14</v>
      </c>
      <c r="DF83" s="6" t="s">
        <v>76</v>
      </c>
      <c r="DG83" s="6" t="s">
        <v>77</v>
      </c>
      <c r="DH83" s="7"/>
      <c r="DI83" s="7"/>
      <c r="DJ83" s="7"/>
      <c r="DK83" s="7"/>
      <c r="DL83" s="7"/>
      <c r="DM83" s="7"/>
      <c r="DN83" s="7"/>
      <c r="DO83" s="7"/>
      <c r="DP83" s="7"/>
      <c r="DQ83" s="7"/>
      <c r="DR83" s="6" t="s">
        <v>89</v>
      </c>
      <c r="DS83" s="6" t="s">
        <v>86</v>
      </c>
      <c r="DT83" s="6" t="s">
        <v>77</v>
      </c>
      <c r="DU83" s="6" t="s">
        <v>76</v>
      </c>
      <c r="DV83" s="6" t="s">
        <v>89</v>
      </c>
      <c r="DW83" s="6" t="s">
        <v>76</v>
      </c>
      <c r="DX83" s="6" t="s">
        <v>77</v>
      </c>
      <c r="DY83" s="6" t="s">
        <v>76</v>
      </c>
      <c r="DZ83" s="6" t="s">
        <v>74</v>
      </c>
      <c r="EA83" s="6" t="s">
        <v>115</v>
      </c>
      <c r="EB83" s="6" t="s">
        <v>71</v>
      </c>
      <c r="EC83" s="6" t="s">
        <v>114</v>
      </c>
      <c r="ED83" s="6" t="s">
        <v>72</v>
      </c>
      <c r="EE83" s="6" t="s">
        <v>72</v>
      </c>
      <c r="EF83" s="6" t="s">
        <v>72</v>
      </c>
      <c r="EG83" s="6" t="s">
        <v>72</v>
      </c>
      <c r="EH83" s="6" t="s">
        <v>72</v>
      </c>
      <c r="EI83" s="6" t="s">
        <v>72</v>
      </c>
      <c r="EJ83" s="6" t="s">
        <v>72</v>
      </c>
      <c r="EK83" s="6" t="s">
        <v>71</v>
      </c>
      <c r="EL83" s="6" t="s">
        <v>72</v>
      </c>
      <c r="EM83" s="40">
        <f t="shared" si="72"/>
        <v>0</v>
      </c>
      <c r="EN83" s="40">
        <f t="shared" si="73"/>
        <v>0</v>
      </c>
      <c r="EO83" s="40">
        <f t="shared" si="74"/>
        <v>0</v>
      </c>
      <c r="EP83" s="40">
        <f t="shared" si="75"/>
        <v>0</v>
      </c>
      <c r="EQ83" s="40">
        <f t="shared" si="76"/>
        <v>0</v>
      </c>
      <c r="ER83" s="40">
        <f t="shared" si="77"/>
        <v>0</v>
      </c>
      <c r="ES83" s="40">
        <f t="shared" si="78"/>
        <v>0</v>
      </c>
      <c r="ET83" s="40">
        <f t="shared" si="79"/>
        <v>3</v>
      </c>
      <c r="EU83" s="40">
        <f t="shared" si="80"/>
        <v>0</v>
      </c>
      <c r="EV83" s="40">
        <f t="shared" si="81"/>
        <v>3</v>
      </c>
    </row>
    <row r="84" spans="1:152" ht="12.75" customHeight="1">
      <c r="A84" s="3"/>
      <c r="B84" s="3"/>
      <c r="C84" s="3"/>
      <c r="D84" s="3"/>
      <c r="E84" s="3"/>
      <c r="F84" s="3"/>
      <c r="G84" s="3"/>
      <c r="H84" s="3"/>
      <c r="I84" s="3"/>
      <c r="J84" s="4" t="s">
        <v>74</v>
      </c>
      <c r="K84" s="4" t="s">
        <v>70</v>
      </c>
      <c r="L84" s="6" t="s">
        <v>107</v>
      </c>
      <c r="M84" s="6" t="s">
        <v>130</v>
      </c>
      <c r="N84" s="6" t="s">
        <v>93</v>
      </c>
      <c r="O84" s="6" t="s">
        <v>139</v>
      </c>
      <c r="P84" s="6" t="s">
        <v>135</v>
      </c>
      <c r="Q84" s="6" t="s">
        <v>278</v>
      </c>
      <c r="R84" s="6" t="s">
        <v>79</v>
      </c>
      <c r="S84" s="6" t="s">
        <v>182</v>
      </c>
      <c r="T84" s="6" t="s">
        <v>203</v>
      </c>
      <c r="U84" s="6" t="s">
        <v>112</v>
      </c>
      <c r="V84" s="6" t="s">
        <v>82</v>
      </c>
      <c r="W84" s="6" t="s">
        <v>76</v>
      </c>
      <c r="X84" s="19">
        <f t="shared" si="42"/>
        <v>3</v>
      </c>
      <c r="Y84" s="6" t="s">
        <v>209</v>
      </c>
      <c r="Z84" s="18">
        <f t="shared" si="43"/>
        <v>4</v>
      </c>
      <c r="AA84" s="6" t="s">
        <v>231</v>
      </c>
      <c r="AB84" s="18">
        <f t="shared" si="44"/>
        <v>-1</v>
      </c>
      <c r="AC84" s="6" t="s">
        <v>72</v>
      </c>
      <c r="AD84" s="6" t="s">
        <v>72</v>
      </c>
      <c r="AE84" s="6" t="s">
        <v>72</v>
      </c>
      <c r="AF84" s="6" t="s">
        <v>72</v>
      </c>
      <c r="AG84" s="6" t="s">
        <v>72</v>
      </c>
      <c r="AH84" s="6" t="s">
        <v>72</v>
      </c>
      <c r="AI84" s="18">
        <f t="shared" si="45"/>
        <v>0</v>
      </c>
      <c r="AJ84" s="18">
        <f t="shared" si="46"/>
        <v>0</v>
      </c>
      <c r="AK84" s="18">
        <f t="shared" si="47"/>
        <v>0</v>
      </c>
      <c r="AL84" s="18">
        <f t="shared" si="48"/>
        <v>0</v>
      </c>
      <c r="AM84" s="18">
        <f t="shared" si="49"/>
        <v>0</v>
      </c>
      <c r="AN84" s="18">
        <f t="shared" si="50"/>
        <v>0</v>
      </c>
      <c r="AO84" s="18">
        <f t="shared" si="51"/>
        <v>0</v>
      </c>
      <c r="AP84" s="6" t="s">
        <v>85</v>
      </c>
      <c r="AQ84" s="6" t="s">
        <v>86</v>
      </c>
      <c r="AR84" s="18">
        <f t="shared" si="52"/>
        <v>2</v>
      </c>
      <c r="AS84" s="18">
        <f t="shared" si="82"/>
        <v>0</v>
      </c>
      <c r="AT84" s="18">
        <f t="shared" si="53"/>
        <v>2</v>
      </c>
      <c r="AU84" s="6" t="s">
        <v>105</v>
      </c>
      <c r="AV84" s="6" t="s">
        <v>120</v>
      </c>
      <c r="AW84" s="6" t="s">
        <v>86</v>
      </c>
      <c r="AX84" s="6" t="s">
        <v>86</v>
      </c>
      <c r="AY84" s="6" t="s">
        <v>86</v>
      </c>
      <c r="AZ84" s="6" t="s">
        <v>89</v>
      </c>
      <c r="BA84" s="6" t="s">
        <v>98</v>
      </c>
      <c r="BB84" s="6" t="s">
        <v>89</v>
      </c>
      <c r="BC84" s="6" t="s">
        <v>89</v>
      </c>
      <c r="BD84" s="6" t="s">
        <v>89</v>
      </c>
      <c r="BE84" s="6" t="s">
        <v>89</v>
      </c>
      <c r="BF84" s="6" t="s">
        <v>89</v>
      </c>
      <c r="BG84" s="6" t="s">
        <v>99</v>
      </c>
      <c r="BH84" s="6" t="s">
        <v>89</v>
      </c>
      <c r="BI84" s="6" t="s">
        <v>98</v>
      </c>
      <c r="BJ84" s="6" t="s">
        <v>99</v>
      </c>
      <c r="BK84" s="18">
        <f t="shared" si="54"/>
        <v>3</v>
      </c>
      <c r="BL84" s="18">
        <f t="shared" si="55"/>
        <v>2</v>
      </c>
      <c r="BM84" s="18">
        <f t="shared" si="56"/>
        <v>3</v>
      </c>
      <c r="BN84" s="18">
        <f t="shared" si="57"/>
        <v>3</v>
      </c>
      <c r="BO84" s="18">
        <f t="shared" si="58"/>
        <v>3</v>
      </c>
      <c r="BP84" s="18">
        <f t="shared" si="59"/>
        <v>3</v>
      </c>
      <c r="BQ84" s="18">
        <f t="shared" si="60"/>
        <v>1</v>
      </c>
      <c r="BR84" s="18">
        <f t="shared" si="61"/>
        <v>3</v>
      </c>
      <c r="BS84" s="18">
        <f t="shared" si="62"/>
        <v>2</v>
      </c>
      <c r="BT84" s="18">
        <f t="shared" si="63"/>
        <v>1</v>
      </c>
      <c r="BU84" s="18">
        <f t="shared" si="64"/>
        <v>24</v>
      </c>
      <c r="BV84" s="6" t="s">
        <v>87</v>
      </c>
      <c r="BW84" s="6" t="s">
        <v>87</v>
      </c>
      <c r="BX84" s="6" t="s">
        <v>87</v>
      </c>
      <c r="BY84" s="6" t="s">
        <v>76</v>
      </c>
      <c r="BZ84" s="6" t="s">
        <v>87</v>
      </c>
      <c r="CA84" s="7"/>
      <c r="CB84" s="6" t="s">
        <v>279</v>
      </c>
      <c r="CC84" s="6" t="s">
        <v>74</v>
      </c>
      <c r="CD84" s="6" t="s">
        <v>151</v>
      </c>
      <c r="CE84" s="6" t="s">
        <v>74</v>
      </c>
      <c r="CF84" s="6" t="s">
        <v>88</v>
      </c>
      <c r="CG84" s="6" t="s">
        <v>89</v>
      </c>
      <c r="CH84" s="6" t="s">
        <v>98</v>
      </c>
      <c r="CI84" s="7"/>
      <c r="CJ84" s="7"/>
      <c r="CK84" s="7"/>
      <c r="CL84" s="7"/>
      <c r="CM84" s="7"/>
      <c r="CN84" s="7"/>
      <c r="CO84" s="7"/>
      <c r="CP84" s="7"/>
      <c r="CQ84" s="7"/>
      <c r="CR84" s="6" t="s">
        <v>72</v>
      </c>
      <c r="CS84" s="6" t="s">
        <v>72</v>
      </c>
      <c r="CT84" s="6" t="s">
        <v>99</v>
      </c>
      <c r="CU84" s="6" t="s">
        <v>98</v>
      </c>
      <c r="CV84" s="6" t="s">
        <v>89</v>
      </c>
      <c r="CW84" s="6" t="s">
        <v>89</v>
      </c>
      <c r="CX84" s="6">
        <v>2</v>
      </c>
      <c r="CY84" s="18">
        <f t="shared" si="65"/>
        <v>3</v>
      </c>
      <c r="CZ84" s="18">
        <f t="shared" si="66"/>
        <v>2</v>
      </c>
      <c r="DA84" s="18">
        <f t="shared" si="67"/>
        <v>1</v>
      </c>
      <c r="DB84" s="18">
        <f t="shared" si="68"/>
        <v>2</v>
      </c>
      <c r="DC84" s="18">
        <f t="shared" si="69"/>
        <v>3</v>
      </c>
      <c r="DD84" s="18">
        <f t="shared" si="70"/>
        <v>3</v>
      </c>
      <c r="DE84" s="18">
        <f t="shared" si="71"/>
        <v>14</v>
      </c>
      <c r="DF84" s="6" t="s">
        <v>76</v>
      </c>
      <c r="DG84" s="6" t="s">
        <v>76</v>
      </c>
      <c r="DH84" s="7"/>
      <c r="DI84" s="7"/>
      <c r="DJ84" s="7"/>
      <c r="DK84" s="7"/>
      <c r="DL84" s="7"/>
      <c r="DM84" s="7"/>
      <c r="DN84" s="7"/>
      <c r="DO84" s="7"/>
      <c r="DP84" s="7"/>
      <c r="DQ84" s="7"/>
      <c r="DR84" s="6" t="s">
        <v>89</v>
      </c>
      <c r="DS84" s="6" t="s">
        <v>86</v>
      </c>
      <c r="DT84" s="6" t="s">
        <v>77</v>
      </c>
      <c r="DU84" s="6" t="s">
        <v>77</v>
      </c>
      <c r="DV84" s="6" t="s">
        <v>98</v>
      </c>
      <c r="DW84" s="6" t="s">
        <v>77</v>
      </c>
      <c r="DX84" s="6" t="s">
        <v>77</v>
      </c>
      <c r="DY84" s="6" t="s">
        <v>77</v>
      </c>
      <c r="DZ84" s="6" t="s">
        <v>71</v>
      </c>
      <c r="EA84" s="6" t="s">
        <v>194</v>
      </c>
      <c r="EB84" s="6" t="s">
        <v>74</v>
      </c>
      <c r="EC84" s="6" t="s">
        <v>70</v>
      </c>
      <c r="ED84" s="6" t="s">
        <v>73</v>
      </c>
      <c r="EE84" s="6" t="s">
        <v>71</v>
      </c>
      <c r="EF84" s="6" t="s">
        <v>73</v>
      </c>
      <c r="EG84" s="6" t="s">
        <v>72</v>
      </c>
      <c r="EH84" s="6" t="s">
        <v>73</v>
      </c>
      <c r="EI84" s="6" t="s">
        <v>69</v>
      </c>
      <c r="EJ84" s="6" t="s">
        <v>73</v>
      </c>
      <c r="EK84" s="6" t="s">
        <v>71</v>
      </c>
      <c r="EL84" s="6" t="s">
        <v>73</v>
      </c>
      <c r="EM84" s="40">
        <f t="shared" si="72"/>
        <v>-1</v>
      </c>
      <c r="EN84" s="40">
        <f t="shared" si="73"/>
        <v>3</v>
      </c>
      <c r="EO84" s="40">
        <f t="shared" si="74"/>
        <v>-1</v>
      </c>
      <c r="EP84" s="40">
        <f t="shared" si="75"/>
        <v>0</v>
      </c>
      <c r="EQ84" s="40">
        <f t="shared" si="76"/>
        <v>-1</v>
      </c>
      <c r="ER84" s="40">
        <f t="shared" si="77"/>
        <v>1</v>
      </c>
      <c r="ES84" s="40">
        <f t="shared" si="78"/>
        <v>-1</v>
      </c>
      <c r="ET84" s="40">
        <f t="shared" si="79"/>
        <v>3</v>
      </c>
      <c r="EU84" s="40">
        <f t="shared" si="80"/>
        <v>-1</v>
      </c>
      <c r="EV84" s="40">
        <f t="shared" si="81"/>
        <v>2</v>
      </c>
    </row>
    <row r="85" spans="1:152" ht="12.75" customHeight="1">
      <c r="A85" s="3"/>
      <c r="B85" s="3"/>
      <c r="C85" s="3"/>
      <c r="D85" s="3"/>
      <c r="E85" s="3"/>
      <c r="F85" s="3"/>
      <c r="G85" s="3"/>
      <c r="H85" s="3"/>
      <c r="I85" s="3"/>
      <c r="J85" s="4" t="s">
        <v>71</v>
      </c>
      <c r="K85" s="4" t="s">
        <v>114</v>
      </c>
      <c r="L85" s="6" t="s">
        <v>107</v>
      </c>
      <c r="M85" s="6" t="s">
        <v>91</v>
      </c>
      <c r="N85" s="6">
        <v>1</v>
      </c>
      <c r="O85" s="6" t="s">
        <v>123</v>
      </c>
      <c r="P85" s="6" t="s">
        <v>135</v>
      </c>
      <c r="Q85" s="6" t="s">
        <v>276</v>
      </c>
      <c r="R85" s="6" t="s">
        <v>195</v>
      </c>
      <c r="S85" s="6" t="s">
        <v>182</v>
      </c>
      <c r="T85" s="6" t="s">
        <v>121</v>
      </c>
      <c r="U85" s="6" t="s">
        <v>121</v>
      </c>
      <c r="V85" s="6" t="s">
        <v>133</v>
      </c>
      <c r="W85" s="6" t="s">
        <v>77</v>
      </c>
      <c r="X85" s="19">
        <f t="shared" si="42"/>
        <v>1</v>
      </c>
      <c r="Y85" s="6" t="s">
        <v>104</v>
      </c>
      <c r="Z85" s="18">
        <f t="shared" si="43"/>
        <v>2</v>
      </c>
      <c r="AA85" s="6" t="s">
        <v>119</v>
      </c>
      <c r="AB85" s="18">
        <f t="shared" si="44"/>
        <v>0</v>
      </c>
      <c r="AC85" s="6" t="s">
        <v>72</v>
      </c>
      <c r="AD85" s="6" t="s">
        <v>69</v>
      </c>
      <c r="AE85" s="6" t="s">
        <v>69</v>
      </c>
      <c r="AF85" s="6" t="s">
        <v>72</v>
      </c>
      <c r="AG85" s="6" t="s">
        <v>71</v>
      </c>
      <c r="AH85" s="6" t="s">
        <v>72</v>
      </c>
      <c r="AI85" s="18">
        <f t="shared" si="45"/>
        <v>0</v>
      </c>
      <c r="AJ85" s="18">
        <f t="shared" si="46"/>
        <v>1</v>
      </c>
      <c r="AK85" s="18">
        <f t="shared" si="47"/>
        <v>1</v>
      </c>
      <c r="AL85" s="18">
        <f t="shared" si="48"/>
        <v>0</v>
      </c>
      <c r="AM85" s="18">
        <f t="shared" si="49"/>
        <v>3</v>
      </c>
      <c r="AN85" s="18">
        <f t="shared" si="50"/>
        <v>0</v>
      </c>
      <c r="AO85" s="18">
        <f t="shared" si="51"/>
        <v>5</v>
      </c>
      <c r="AP85" s="6" t="s">
        <v>85</v>
      </c>
      <c r="AQ85" s="6" t="s">
        <v>86</v>
      </c>
      <c r="AR85" s="18">
        <f t="shared" si="52"/>
        <v>2</v>
      </c>
      <c r="AS85" s="18">
        <f t="shared" si="82"/>
        <v>0</v>
      </c>
      <c r="AT85" s="18">
        <f t="shared" si="53"/>
        <v>2</v>
      </c>
      <c r="AU85" s="6" t="s">
        <v>86</v>
      </c>
      <c r="AV85" s="6" t="s">
        <v>86</v>
      </c>
      <c r="AW85" s="6" t="s">
        <v>85</v>
      </c>
      <c r="AX85" s="6" t="s">
        <v>85</v>
      </c>
      <c r="AY85" s="6" t="s">
        <v>120</v>
      </c>
      <c r="AZ85" s="6" t="s">
        <v>89</v>
      </c>
      <c r="BA85" s="6" t="s">
        <v>99</v>
      </c>
      <c r="BB85" s="6" t="s">
        <v>99</v>
      </c>
      <c r="BC85" s="6" t="s">
        <v>99</v>
      </c>
      <c r="BD85" s="6" t="s">
        <v>98</v>
      </c>
      <c r="BE85" s="6" t="s">
        <v>99</v>
      </c>
      <c r="BF85" s="6" t="s">
        <v>89</v>
      </c>
      <c r="BG85" s="6" t="s">
        <v>99</v>
      </c>
      <c r="BH85" s="6" t="s">
        <v>98</v>
      </c>
      <c r="BI85" s="6" t="s">
        <v>89</v>
      </c>
      <c r="BJ85" s="6" t="s">
        <v>99</v>
      </c>
      <c r="BK85" s="18">
        <f t="shared" si="54"/>
        <v>3</v>
      </c>
      <c r="BL85" s="18">
        <f t="shared" si="55"/>
        <v>1</v>
      </c>
      <c r="BM85" s="18">
        <f t="shared" si="56"/>
        <v>1</v>
      </c>
      <c r="BN85" s="18">
        <f t="shared" si="57"/>
        <v>2</v>
      </c>
      <c r="BO85" s="18">
        <f t="shared" si="58"/>
        <v>1</v>
      </c>
      <c r="BP85" s="18">
        <f t="shared" si="59"/>
        <v>3</v>
      </c>
      <c r="BQ85" s="18">
        <f t="shared" si="60"/>
        <v>1</v>
      </c>
      <c r="BR85" s="18">
        <f t="shared" si="61"/>
        <v>2</v>
      </c>
      <c r="BS85" s="18">
        <f t="shared" si="62"/>
        <v>3</v>
      </c>
      <c r="BT85" s="18">
        <f t="shared" si="63"/>
        <v>1</v>
      </c>
      <c r="BU85" s="18">
        <f t="shared" si="64"/>
        <v>18</v>
      </c>
      <c r="BV85" s="6" t="s">
        <v>87</v>
      </c>
      <c r="BW85" s="6" t="s">
        <v>87</v>
      </c>
      <c r="BX85" s="6" t="s">
        <v>87</v>
      </c>
      <c r="BY85" s="6" t="s">
        <v>76</v>
      </c>
      <c r="BZ85" s="6" t="s">
        <v>87</v>
      </c>
      <c r="CA85" s="7"/>
      <c r="CB85" s="6" t="s">
        <v>280</v>
      </c>
      <c r="CC85" s="6" t="s">
        <v>69</v>
      </c>
      <c r="CD85" s="6" t="s">
        <v>212</v>
      </c>
      <c r="CE85" s="6" t="s">
        <v>69</v>
      </c>
      <c r="CF85" s="6" t="s">
        <v>134</v>
      </c>
      <c r="CG85" s="6" t="s">
        <v>89</v>
      </c>
      <c r="CH85" s="6" t="s">
        <v>89</v>
      </c>
      <c r="CI85" s="7"/>
      <c r="CJ85" s="7"/>
      <c r="CK85" s="7"/>
      <c r="CL85" s="7"/>
      <c r="CM85" s="7"/>
      <c r="CN85" s="7"/>
      <c r="CO85" s="7"/>
      <c r="CP85" s="7"/>
      <c r="CQ85" s="7"/>
      <c r="CR85" s="6" t="s">
        <v>71</v>
      </c>
      <c r="CS85" s="6" t="s">
        <v>72</v>
      </c>
      <c r="CT85" s="6" t="s">
        <v>98</v>
      </c>
      <c r="CU85" s="6" t="s">
        <v>89</v>
      </c>
      <c r="CV85" s="6" t="s">
        <v>99</v>
      </c>
      <c r="CW85" s="6" t="s">
        <v>98</v>
      </c>
      <c r="CX85" s="6">
        <v>1</v>
      </c>
      <c r="CY85" s="18">
        <f t="shared" si="65"/>
        <v>3</v>
      </c>
      <c r="CZ85" s="18">
        <f t="shared" si="66"/>
        <v>3</v>
      </c>
      <c r="DA85" s="18">
        <f t="shared" si="67"/>
        <v>2</v>
      </c>
      <c r="DB85" s="18">
        <f t="shared" si="68"/>
        <v>3</v>
      </c>
      <c r="DC85" s="18">
        <f t="shared" si="69"/>
        <v>1</v>
      </c>
      <c r="DD85" s="18">
        <f t="shared" si="70"/>
        <v>2</v>
      </c>
      <c r="DE85" s="18">
        <f t="shared" si="71"/>
        <v>14</v>
      </c>
      <c r="DF85" s="6" t="s">
        <v>77</v>
      </c>
      <c r="DG85" s="6" t="s">
        <v>76</v>
      </c>
      <c r="DH85" s="7"/>
      <c r="DI85" s="7"/>
      <c r="DJ85" s="7"/>
      <c r="DK85" s="7"/>
      <c r="DL85" s="7"/>
      <c r="DM85" s="7"/>
      <c r="DN85" s="7"/>
      <c r="DO85" s="7"/>
      <c r="DP85" s="7"/>
      <c r="DQ85" s="7"/>
      <c r="DR85" s="6" t="s">
        <v>89</v>
      </c>
      <c r="DS85" s="6" t="s">
        <v>120</v>
      </c>
      <c r="DT85" s="6" t="s">
        <v>77</v>
      </c>
      <c r="DU85" s="6" t="s">
        <v>76</v>
      </c>
      <c r="DV85" s="6" t="s">
        <v>99</v>
      </c>
      <c r="DW85" s="6" t="s">
        <v>76</v>
      </c>
      <c r="DX85" s="6" t="s">
        <v>77</v>
      </c>
      <c r="DY85" s="6" t="s">
        <v>76</v>
      </c>
      <c r="DZ85" s="6" t="s">
        <v>74</v>
      </c>
      <c r="EA85" s="6" t="s">
        <v>75</v>
      </c>
      <c r="EB85" s="6" t="s">
        <v>71</v>
      </c>
      <c r="EC85" s="6" t="s">
        <v>114</v>
      </c>
      <c r="ED85" s="6" t="s">
        <v>74</v>
      </c>
      <c r="EE85" s="6" t="s">
        <v>72</v>
      </c>
      <c r="EF85" s="6" t="s">
        <v>72</v>
      </c>
      <c r="EG85" s="6" t="s">
        <v>72</v>
      </c>
      <c r="EH85" s="6" t="s">
        <v>72</v>
      </c>
      <c r="EI85" s="6" t="s">
        <v>69</v>
      </c>
      <c r="EJ85" s="6" t="s">
        <v>72</v>
      </c>
      <c r="EK85" s="6" t="s">
        <v>74</v>
      </c>
      <c r="EL85" s="6" t="s">
        <v>74</v>
      </c>
      <c r="EM85" s="40">
        <f t="shared" si="72"/>
        <v>2</v>
      </c>
      <c r="EN85" s="40">
        <f t="shared" si="73"/>
        <v>0</v>
      </c>
      <c r="EO85" s="40">
        <f t="shared" si="74"/>
        <v>0</v>
      </c>
      <c r="EP85" s="40">
        <f t="shared" si="75"/>
        <v>0</v>
      </c>
      <c r="EQ85" s="40">
        <f t="shared" si="76"/>
        <v>0</v>
      </c>
      <c r="ER85" s="40">
        <f t="shared" si="77"/>
        <v>1</v>
      </c>
      <c r="ES85" s="40">
        <f t="shared" si="78"/>
        <v>0</v>
      </c>
      <c r="ET85" s="40">
        <f t="shared" si="79"/>
        <v>2</v>
      </c>
      <c r="EU85" s="40">
        <f t="shared" si="80"/>
        <v>2</v>
      </c>
      <c r="EV85" s="40">
        <f t="shared" si="81"/>
        <v>7</v>
      </c>
    </row>
    <row r="86" spans="1:152" ht="12.75" customHeight="1">
      <c r="A86" s="3"/>
      <c r="B86" s="3"/>
      <c r="C86" s="3"/>
      <c r="D86" s="3"/>
      <c r="E86" s="3"/>
      <c r="F86" s="3"/>
      <c r="G86" s="3"/>
      <c r="H86" s="3"/>
      <c r="I86" s="3"/>
      <c r="J86" s="4" t="s">
        <v>69</v>
      </c>
      <c r="K86" s="4" t="s">
        <v>70</v>
      </c>
      <c r="L86" s="6" t="s">
        <v>107</v>
      </c>
      <c r="M86" s="6" t="s">
        <v>130</v>
      </c>
      <c r="N86" s="6" t="s">
        <v>93</v>
      </c>
      <c r="O86" s="6" t="s">
        <v>123</v>
      </c>
      <c r="P86" s="6" t="s">
        <v>123</v>
      </c>
      <c r="Q86" s="6" t="s">
        <v>281</v>
      </c>
      <c r="R86" s="6" t="s">
        <v>79</v>
      </c>
      <c r="S86" s="6" t="s">
        <v>80</v>
      </c>
      <c r="T86" s="6" t="s">
        <v>118</v>
      </c>
      <c r="U86" s="6" t="s">
        <v>121</v>
      </c>
      <c r="V86" s="6" t="s">
        <v>133</v>
      </c>
      <c r="W86" s="6" t="s">
        <v>77</v>
      </c>
      <c r="X86" s="19">
        <f t="shared" si="42"/>
        <v>1</v>
      </c>
      <c r="Y86" s="6" t="s">
        <v>83</v>
      </c>
      <c r="Z86" s="18">
        <f t="shared" si="43"/>
        <v>3</v>
      </c>
      <c r="AA86" s="6" t="s">
        <v>154</v>
      </c>
      <c r="AB86" s="18">
        <f t="shared" si="44"/>
        <v>2</v>
      </c>
      <c r="AC86" s="6" t="s">
        <v>72</v>
      </c>
      <c r="AD86" s="6" t="s">
        <v>69</v>
      </c>
      <c r="AE86" s="6" t="s">
        <v>69</v>
      </c>
      <c r="AF86" s="6" t="s">
        <v>69</v>
      </c>
      <c r="AG86" s="6" t="s">
        <v>69</v>
      </c>
      <c r="AH86" s="6" t="s">
        <v>72</v>
      </c>
      <c r="AI86" s="18">
        <f t="shared" si="45"/>
        <v>0</v>
      </c>
      <c r="AJ86" s="18">
        <f t="shared" si="46"/>
        <v>1</v>
      </c>
      <c r="AK86" s="18">
        <f t="shared" si="47"/>
        <v>1</v>
      </c>
      <c r="AL86" s="18">
        <f t="shared" si="48"/>
        <v>1</v>
      </c>
      <c r="AM86" s="18">
        <f t="shared" si="49"/>
        <v>1</v>
      </c>
      <c r="AN86" s="18">
        <f t="shared" si="50"/>
        <v>0</v>
      </c>
      <c r="AO86" s="18">
        <f t="shared" si="51"/>
        <v>4</v>
      </c>
      <c r="AP86" s="6" t="s">
        <v>120</v>
      </c>
      <c r="AQ86" s="6" t="s">
        <v>120</v>
      </c>
      <c r="AR86" s="18">
        <f t="shared" si="52"/>
        <v>1</v>
      </c>
      <c r="AS86" s="18">
        <f t="shared" si="82"/>
        <v>1</v>
      </c>
      <c r="AT86" s="18">
        <f t="shared" si="53"/>
        <v>2</v>
      </c>
      <c r="AU86" s="6" t="s">
        <v>86</v>
      </c>
      <c r="AV86" s="6" t="s">
        <v>85</v>
      </c>
      <c r="AW86" s="6" t="s">
        <v>86</v>
      </c>
      <c r="AX86" s="6" t="s">
        <v>86</v>
      </c>
      <c r="AY86" s="6" t="s">
        <v>120</v>
      </c>
      <c r="AZ86" s="6" t="s">
        <v>98</v>
      </c>
      <c r="BA86" s="6" t="s">
        <v>100</v>
      </c>
      <c r="BB86" s="6" t="s">
        <v>99</v>
      </c>
      <c r="BC86" s="6" t="s">
        <v>99</v>
      </c>
      <c r="BD86" s="6" t="s">
        <v>99</v>
      </c>
      <c r="BE86" s="6" t="s">
        <v>100</v>
      </c>
      <c r="BF86" s="6" t="s">
        <v>98</v>
      </c>
      <c r="BG86" s="6" t="s">
        <v>100</v>
      </c>
      <c r="BH86" s="6" t="s">
        <v>98</v>
      </c>
      <c r="BI86" s="6" t="s">
        <v>98</v>
      </c>
      <c r="BJ86" s="6" t="s">
        <v>100</v>
      </c>
      <c r="BK86" s="18">
        <f t="shared" si="54"/>
        <v>2</v>
      </c>
      <c r="BL86" s="18">
        <f t="shared" si="55"/>
        <v>0</v>
      </c>
      <c r="BM86" s="18">
        <f t="shared" si="56"/>
        <v>1</v>
      </c>
      <c r="BN86" s="18">
        <f t="shared" si="57"/>
        <v>1</v>
      </c>
      <c r="BO86" s="18">
        <f t="shared" si="58"/>
        <v>0</v>
      </c>
      <c r="BP86" s="18">
        <f t="shared" si="59"/>
        <v>2</v>
      </c>
      <c r="BQ86" s="18">
        <f t="shared" si="60"/>
        <v>0</v>
      </c>
      <c r="BR86" s="18">
        <f t="shared" si="61"/>
        <v>2</v>
      </c>
      <c r="BS86" s="18">
        <f t="shared" si="62"/>
        <v>2</v>
      </c>
      <c r="BT86" s="18">
        <f t="shared" si="63"/>
        <v>0</v>
      </c>
      <c r="BU86" s="18">
        <f t="shared" si="64"/>
        <v>10</v>
      </c>
      <c r="BV86" s="6" t="s">
        <v>87</v>
      </c>
      <c r="BW86" s="6" t="s">
        <v>87</v>
      </c>
      <c r="BX86" s="6" t="s">
        <v>87</v>
      </c>
      <c r="BY86" s="6" t="s">
        <v>121</v>
      </c>
      <c r="BZ86" s="6" t="s">
        <v>87</v>
      </c>
      <c r="CA86" s="7"/>
      <c r="CB86" s="6"/>
      <c r="CC86" s="6" t="s">
        <v>74</v>
      </c>
      <c r="CD86" s="6" t="s">
        <v>121</v>
      </c>
      <c r="CE86" s="6" t="s">
        <v>74</v>
      </c>
      <c r="CF86" s="6" t="s">
        <v>134</v>
      </c>
      <c r="CG86" s="6" t="s">
        <v>98</v>
      </c>
      <c r="CH86" s="6" t="s">
        <v>98</v>
      </c>
      <c r="CI86" s="7"/>
      <c r="CJ86" s="7"/>
      <c r="CK86" s="7"/>
      <c r="CL86" s="7"/>
      <c r="CM86" s="7"/>
      <c r="CN86" s="7"/>
      <c r="CO86" s="7"/>
      <c r="CP86" s="7"/>
      <c r="CQ86" s="7"/>
      <c r="CR86" s="6" t="s">
        <v>69</v>
      </c>
      <c r="CS86" s="6" t="s">
        <v>72</v>
      </c>
      <c r="CT86" s="6" t="s">
        <v>100</v>
      </c>
      <c r="CU86" s="6" t="s">
        <v>98</v>
      </c>
      <c r="CV86" s="6" t="s">
        <v>100</v>
      </c>
      <c r="CW86" s="6" t="s">
        <v>100</v>
      </c>
      <c r="CX86" s="6">
        <v>1</v>
      </c>
      <c r="CY86" s="18">
        <f t="shared" si="65"/>
        <v>2</v>
      </c>
      <c r="CZ86" s="18">
        <f t="shared" si="66"/>
        <v>2</v>
      </c>
      <c r="DA86" s="18">
        <f t="shared" si="67"/>
        <v>0</v>
      </c>
      <c r="DB86" s="18">
        <f t="shared" si="68"/>
        <v>2</v>
      </c>
      <c r="DC86" s="18">
        <f t="shared" si="69"/>
        <v>0</v>
      </c>
      <c r="DD86" s="18">
        <f t="shared" si="70"/>
        <v>0</v>
      </c>
      <c r="DE86" s="18">
        <f t="shared" si="71"/>
        <v>6</v>
      </c>
      <c r="DF86" s="6" t="s">
        <v>77</v>
      </c>
      <c r="DG86" s="6" t="s">
        <v>76</v>
      </c>
      <c r="DH86" s="7"/>
      <c r="DI86" s="7"/>
      <c r="DJ86" s="7"/>
      <c r="DK86" s="7"/>
      <c r="DL86" s="7"/>
      <c r="DM86" s="7"/>
      <c r="DN86" s="7"/>
      <c r="DO86" s="7"/>
      <c r="DP86" s="7"/>
      <c r="DQ86" s="7"/>
      <c r="DR86" s="6" t="s">
        <v>98</v>
      </c>
      <c r="DS86" s="6" t="s">
        <v>120</v>
      </c>
      <c r="DT86" s="6" t="s">
        <v>77</v>
      </c>
      <c r="DU86" s="6" t="s">
        <v>77</v>
      </c>
      <c r="DV86" s="6" t="s">
        <v>100</v>
      </c>
      <c r="DW86" s="6" t="s">
        <v>77</v>
      </c>
      <c r="DX86" s="6" t="s">
        <v>77</v>
      </c>
      <c r="DY86" s="6" t="s">
        <v>76</v>
      </c>
      <c r="DZ86" s="6" t="s">
        <v>74</v>
      </c>
      <c r="EA86" s="6" t="s">
        <v>75</v>
      </c>
      <c r="EB86" s="6" t="s">
        <v>69</v>
      </c>
      <c r="EC86" s="6" t="s">
        <v>70</v>
      </c>
      <c r="ED86" s="6" t="s">
        <v>72</v>
      </c>
      <c r="EE86" s="6" t="s">
        <v>69</v>
      </c>
      <c r="EF86" s="6" t="s">
        <v>72</v>
      </c>
      <c r="EG86" s="6" t="s">
        <v>72</v>
      </c>
      <c r="EH86" s="6" t="s">
        <v>72</v>
      </c>
      <c r="EI86" s="6" t="s">
        <v>69</v>
      </c>
      <c r="EJ86" s="6" t="s">
        <v>72</v>
      </c>
      <c r="EK86" s="6" t="s">
        <v>69</v>
      </c>
      <c r="EL86" s="6" t="s">
        <v>74</v>
      </c>
      <c r="EM86" s="40">
        <f t="shared" si="72"/>
        <v>0</v>
      </c>
      <c r="EN86" s="40">
        <f t="shared" si="73"/>
        <v>1</v>
      </c>
      <c r="EO86" s="40">
        <f t="shared" si="74"/>
        <v>0</v>
      </c>
      <c r="EP86" s="40">
        <f t="shared" si="75"/>
        <v>0</v>
      </c>
      <c r="EQ86" s="40">
        <f t="shared" si="76"/>
        <v>0</v>
      </c>
      <c r="ER86" s="40">
        <f t="shared" si="77"/>
        <v>1</v>
      </c>
      <c r="ES86" s="40">
        <f t="shared" si="78"/>
        <v>0</v>
      </c>
      <c r="ET86" s="40">
        <f t="shared" si="79"/>
        <v>1</v>
      </c>
      <c r="EU86" s="40">
        <f t="shared" si="80"/>
        <v>2</v>
      </c>
      <c r="EV86" s="40">
        <f t="shared" si="81"/>
        <v>5</v>
      </c>
    </row>
    <row r="87" spans="1:152" ht="12.75" customHeight="1">
      <c r="A87" s="3"/>
      <c r="B87" s="3"/>
      <c r="C87" s="3"/>
      <c r="D87" s="3"/>
      <c r="E87" s="3"/>
      <c r="F87" s="3"/>
      <c r="G87" s="3"/>
      <c r="H87" s="3"/>
      <c r="I87" s="3"/>
      <c r="J87" s="4" t="s">
        <v>69</v>
      </c>
      <c r="K87" s="4" t="s">
        <v>114</v>
      </c>
      <c r="L87" s="6" t="s">
        <v>107</v>
      </c>
      <c r="M87" s="6" t="s">
        <v>130</v>
      </c>
      <c r="N87" s="6">
        <v>1</v>
      </c>
      <c r="O87" s="6" t="s">
        <v>135</v>
      </c>
      <c r="P87" s="6" t="s">
        <v>139</v>
      </c>
      <c r="Q87" s="6" t="s">
        <v>282</v>
      </c>
      <c r="R87" s="6" t="s">
        <v>79</v>
      </c>
      <c r="S87" s="6" t="s">
        <v>80</v>
      </c>
      <c r="T87" s="6" t="s">
        <v>118</v>
      </c>
      <c r="U87" s="6" t="s">
        <v>121</v>
      </c>
      <c r="V87" s="6" t="s">
        <v>103</v>
      </c>
      <c r="W87" s="6" t="s">
        <v>77</v>
      </c>
      <c r="X87" s="19">
        <f t="shared" si="42"/>
        <v>2</v>
      </c>
      <c r="Y87" s="6" t="s">
        <v>83</v>
      </c>
      <c r="Z87" s="18">
        <f t="shared" si="43"/>
        <v>3</v>
      </c>
      <c r="AA87" s="6" t="s">
        <v>119</v>
      </c>
      <c r="AB87" s="18">
        <f t="shared" si="44"/>
        <v>0</v>
      </c>
      <c r="AC87" s="6" t="s">
        <v>72</v>
      </c>
      <c r="AD87" s="6" t="s">
        <v>69</v>
      </c>
      <c r="AE87" s="6" t="s">
        <v>72</v>
      </c>
      <c r="AF87" s="6" t="s">
        <v>72</v>
      </c>
      <c r="AG87" s="6" t="s">
        <v>72</v>
      </c>
      <c r="AH87" s="6" t="s">
        <v>72</v>
      </c>
      <c r="AI87" s="18">
        <f t="shared" si="45"/>
        <v>0</v>
      </c>
      <c r="AJ87" s="18">
        <f t="shared" si="46"/>
        <v>1</v>
      </c>
      <c r="AK87" s="18">
        <f t="shared" si="47"/>
        <v>0</v>
      </c>
      <c r="AL87" s="18">
        <f t="shared" si="48"/>
        <v>0</v>
      </c>
      <c r="AM87" s="18">
        <f t="shared" si="49"/>
        <v>0</v>
      </c>
      <c r="AN87" s="18">
        <f t="shared" si="50"/>
        <v>0</v>
      </c>
      <c r="AO87" s="18">
        <f t="shared" si="51"/>
        <v>1</v>
      </c>
      <c r="AP87" s="6" t="s">
        <v>120</v>
      </c>
      <c r="AQ87" s="6" t="s">
        <v>85</v>
      </c>
      <c r="AR87" s="18">
        <f t="shared" si="52"/>
        <v>1</v>
      </c>
      <c r="AS87" s="18">
        <f t="shared" si="82"/>
        <v>2</v>
      </c>
      <c r="AT87" s="18">
        <f t="shared" si="53"/>
        <v>3</v>
      </c>
      <c r="AU87" s="6" t="s">
        <v>86</v>
      </c>
      <c r="AV87" s="6" t="s">
        <v>86</v>
      </c>
      <c r="AW87" s="6" t="s">
        <v>85</v>
      </c>
      <c r="AX87" s="6" t="s">
        <v>86</v>
      </c>
      <c r="AY87" s="6" t="s">
        <v>120</v>
      </c>
      <c r="AZ87" s="6" t="s">
        <v>98</v>
      </c>
      <c r="BA87" s="6" t="s">
        <v>99</v>
      </c>
      <c r="BB87" s="6" t="s">
        <v>99</v>
      </c>
      <c r="BC87" s="6" t="s">
        <v>99</v>
      </c>
      <c r="BD87" s="6" t="s">
        <v>99</v>
      </c>
      <c r="BE87" s="6" t="s">
        <v>98</v>
      </c>
      <c r="BF87" s="6" t="s">
        <v>98</v>
      </c>
      <c r="BG87" s="6" t="s">
        <v>98</v>
      </c>
      <c r="BH87" s="6" t="s">
        <v>89</v>
      </c>
      <c r="BI87" s="6" t="s">
        <v>99</v>
      </c>
      <c r="BJ87" s="6" t="s">
        <v>99</v>
      </c>
      <c r="BK87" s="18">
        <f t="shared" si="54"/>
        <v>2</v>
      </c>
      <c r="BL87" s="18">
        <f t="shared" si="55"/>
        <v>1</v>
      </c>
      <c r="BM87" s="18">
        <f t="shared" si="56"/>
        <v>1</v>
      </c>
      <c r="BN87" s="18">
        <f t="shared" si="57"/>
        <v>1</v>
      </c>
      <c r="BO87" s="18">
        <f t="shared" si="58"/>
        <v>2</v>
      </c>
      <c r="BP87" s="18">
        <f t="shared" si="59"/>
        <v>2</v>
      </c>
      <c r="BQ87" s="18">
        <f t="shared" si="60"/>
        <v>2</v>
      </c>
      <c r="BR87" s="18">
        <f t="shared" si="61"/>
        <v>3</v>
      </c>
      <c r="BS87" s="18">
        <f t="shared" si="62"/>
        <v>1</v>
      </c>
      <c r="BT87" s="18">
        <f t="shared" si="63"/>
        <v>1</v>
      </c>
      <c r="BU87" s="18">
        <f t="shared" si="64"/>
        <v>16</v>
      </c>
      <c r="BV87" s="6" t="s">
        <v>87</v>
      </c>
      <c r="BW87" s="6" t="s">
        <v>128</v>
      </c>
      <c r="BX87" s="6" t="s">
        <v>87</v>
      </c>
      <c r="BY87" s="6" t="s">
        <v>121</v>
      </c>
      <c r="BZ87" s="6" t="s">
        <v>128</v>
      </c>
      <c r="CA87" s="7"/>
      <c r="CB87" s="6"/>
      <c r="CC87" s="6" t="s">
        <v>69</v>
      </c>
      <c r="CD87" s="6" t="s">
        <v>145</v>
      </c>
      <c r="CE87" s="6" t="s">
        <v>69</v>
      </c>
      <c r="CF87" s="6" t="s">
        <v>88</v>
      </c>
      <c r="CG87" s="6" t="s">
        <v>98</v>
      </c>
      <c r="CH87" s="6" t="s">
        <v>98</v>
      </c>
      <c r="CI87" s="7"/>
      <c r="CJ87" s="7"/>
      <c r="CK87" s="7"/>
      <c r="CL87" s="7"/>
      <c r="CM87" s="7"/>
      <c r="CN87" s="7"/>
      <c r="CO87" s="7"/>
      <c r="CP87" s="7"/>
      <c r="CQ87" s="7"/>
      <c r="CR87" s="6" t="s">
        <v>72</v>
      </c>
      <c r="CS87" s="6" t="s">
        <v>72</v>
      </c>
      <c r="CT87" s="6" t="s">
        <v>99</v>
      </c>
      <c r="CU87" s="6" t="s">
        <v>98</v>
      </c>
      <c r="CV87" s="6" t="s">
        <v>98</v>
      </c>
      <c r="CW87" s="6" t="s">
        <v>98</v>
      </c>
      <c r="CX87" s="6">
        <v>1</v>
      </c>
      <c r="CY87" s="18">
        <f t="shared" si="65"/>
        <v>2</v>
      </c>
      <c r="CZ87" s="18">
        <f t="shared" si="66"/>
        <v>2</v>
      </c>
      <c r="DA87" s="18">
        <f t="shared" si="67"/>
        <v>1</v>
      </c>
      <c r="DB87" s="18">
        <f t="shared" si="68"/>
        <v>2</v>
      </c>
      <c r="DC87" s="18">
        <f t="shared" si="69"/>
        <v>2</v>
      </c>
      <c r="DD87" s="18">
        <f t="shared" si="70"/>
        <v>2</v>
      </c>
      <c r="DE87" s="18">
        <f t="shared" si="71"/>
        <v>11</v>
      </c>
      <c r="DF87" s="6" t="s">
        <v>77</v>
      </c>
      <c r="DG87" s="6" t="s">
        <v>76</v>
      </c>
      <c r="DH87" s="7"/>
      <c r="DI87" s="7"/>
      <c r="DJ87" s="7"/>
      <c r="DK87" s="7"/>
      <c r="DL87" s="7"/>
      <c r="DM87" s="7"/>
      <c r="DN87" s="7"/>
      <c r="DO87" s="7"/>
      <c r="DP87" s="7"/>
      <c r="DQ87" s="7"/>
      <c r="DR87" s="6" t="s">
        <v>98</v>
      </c>
      <c r="DS87" s="6" t="s">
        <v>120</v>
      </c>
      <c r="DT87" s="6" t="s">
        <v>76</v>
      </c>
      <c r="DU87" s="6" t="s">
        <v>77</v>
      </c>
      <c r="DV87" s="6" t="s">
        <v>99</v>
      </c>
      <c r="DW87" s="6" t="s">
        <v>76</v>
      </c>
      <c r="DX87" s="6" t="s">
        <v>77</v>
      </c>
      <c r="DY87" s="6" t="s">
        <v>76</v>
      </c>
      <c r="DZ87" s="6" t="s">
        <v>69</v>
      </c>
      <c r="EA87" s="6" t="s">
        <v>75</v>
      </c>
      <c r="EB87" s="6" t="s">
        <v>69</v>
      </c>
      <c r="EC87" s="6" t="s">
        <v>114</v>
      </c>
      <c r="ED87" s="6" t="s">
        <v>74</v>
      </c>
      <c r="EE87" s="6" t="s">
        <v>71</v>
      </c>
      <c r="EF87" s="6" t="s">
        <v>71</v>
      </c>
      <c r="EG87" s="6" t="s">
        <v>71</v>
      </c>
      <c r="EH87" s="6" t="s">
        <v>72</v>
      </c>
      <c r="EI87" s="6" t="s">
        <v>71</v>
      </c>
      <c r="EJ87" s="6" t="s">
        <v>69</v>
      </c>
      <c r="EK87" s="6" t="s">
        <v>71</v>
      </c>
      <c r="EL87" s="6" t="s">
        <v>74</v>
      </c>
      <c r="EM87" s="40">
        <f t="shared" si="72"/>
        <v>2</v>
      </c>
      <c r="EN87" s="40">
        <f t="shared" si="73"/>
        <v>3</v>
      </c>
      <c r="EO87" s="40">
        <f t="shared" si="74"/>
        <v>3</v>
      </c>
      <c r="EP87" s="40">
        <f t="shared" si="75"/>
        <v>3</v>
      </c>
      <c r="EQ87" s="40">
        <f t="shared" si="76"/>
        <v>0</v>
      </c>
      <c r="ER87" s="40">
        <f t="shared" si="77"/>
        <v>3</v>
      </c>
      <c r="ES87" s="40">
        <f t="shared" si="78"/>
        <v>1</v>
      </c>
      <c r="ET87" s="40">
        <f t="shared" si="79"/>
        <v>3</v>
      </c>
      <c r="EU87" s="40">
        <f t="shared" si="80"/>
        <v>2</v>
      </c>
      <c r="EV87" s="40">
        <f t="shared" si="81"/>
        <v>20</v>
      </c>
    </row>
    <row r="88" spans="1:152" ht="12.75" customHeight="1">
      <c r="A88" s="3"/>
      <c r="B88" s="3"/>
      <c r="C88" s="3"/>
      <c r="D88" s="3"/>
      <c r="E88" s="3"/>
      <c r="F88" s="3"/>
      <c r="G88" s="3"/>
      <c r="H88" s="3"/>
      <c r="I88" s="3"/>
      <c r="J88" s="4" t="s">
        <v>72</v>
      </c>
      <c r="K88" s="4" t="s">
        <v>70</v>
      </c>
      <c r="L88" s="6" t="s">
        <v>107</v>
      </c>
      <c r="M88" s="6" t="s">
        <v>130</v>
      </c>
      <c r="N88" s="6">
        <v>1</v>
      </c>
      <c r="O88" s="6" t="s">
        <v>135</v>
      </c>
      <c r="P88" s="6" t="s">
        <v>135</v>
      </c>
      <c r="Q88" s="6" t="s">
        <v>283</v>
      </c>
      <c r="R88" s="6" t="s">
        <v>79</v>
      </c>
      <c r="S88" s="6" t="s">
        <v>121</v>
      </c>
      <c r="T88" s="6" t="s">
        <v>121</v>
      </c>
      <c r="U88" s="6" t="s">
        <v>121</v>
      </c>
      <c r="V88" s="6" t="s">
        <v>133</v>
      </c>
      <c r="W88" s="6" t="s">
        <v>77</v>
      </c>
      <c r="X88" s="19">
        <f t="shared" si="42"/>
        <v>1</v>
      </c>
      <c r="Y88" s="6" t="s">
        <v>104</v>
      </c>
      <c r="Z88" s="18">
        <f t="shared" si="43"/>
        <v>2</v>
      </c>
      <c r="AA88" s="6" t="s">
        <v>127</v>
      </c>
      <c r="AB88" s="18">
        <f t="shared" si="44"/>
        <v>1</v>
      </c>
      <c r="AC88" s="6" t="s">
        <v>72</v>
      </c>
      <c r="AD88" s="6" t="s">
        <v>72</v>
      </c>
      <c r="AE88" s="6" t="s">
        <v>72</v>
      </c>
      <c r="AF88" s="6" t="s">
        <v>72</v>
      </c>
      <c r="AG88" s="6" t="s">
        <v>69</v>
      </c>
      <c r="AH88" s="6" t="s">
        <v>72</v>
      </c>
      <c r="AI88" s="18">
        <f t="shared" si="45"/>
        <v>0</v>
      </c>
      <c r="AJ88" s="18">
        <f t="shared" si="46"/>
        <v>0</v>
      </c>
      <c r="AK88" s="18">
        <f t="shared" si="47"/>
        <v>0</v>
      </c>
      <c r="AL88" s="18">
        <f t="shared" si="48"/>
        <v>0</v>
      </c>
      <c r="AM88" s="18">
        <f t="shared" si="49"/>
        <v>1</v>
      </c>
      <c r="AN88" s="18">
        <f t="shared" si="50"/>
        <v>0</v>
      </c>
      <c r="AO88" s="18">
        <f t="shared" si="51"/>
        <v>1</v>
      </c>
      <c r="AP88" s="6" t="s">
        <v>85</v>
      </c>
      <c r="AQ88" s="6" t="s">
        <v>85</v>
      </c>
      <c r="AR88" s="18">
        <f t="shared" si="52"/>
        <v>2</v>
      </c>
      <c r="AS88" s="18">
        <f t="shared" si="82"/>
        <v>2</v>
      </c>
      <c r="AT88" s="18">
        <f t="shared" si="53"/>
        <v>4</v>
      </c>
      <c r="AU88" s="6" t="s">
        <v>120</v>
      </c>
      <c r="AV88" s="6" t="s">
        <v>85</v>
      </c>
      <c r="AW88" s="6" t="s">
        <v>85</v>
      </c>
      <c r="AX88" s="6" t="s">
        <v>86</v>
      </c>
      <c r="AY88" s="6" t="s">
        <v>120</v>
      </c>
      <c r="AZ88" s="6" t="s">
        <v>98</v>
      </c>
      <c r="BA88" s="6" t="s">
        <v>89</v>
      </c>
      <c r="BB88" s="6" t="s">
        <v>98</v>
      </c>
      <c r="BC88" s="6" t="s">
        <v>98</v>
      </c>
      <c r="BD88" s="6" t="s">
        <v>89</v>
      </c>
      <c r="BE88" s="6" t="s">
        <v>89</v>
      </c>
      <c r="BF88" s="6" t="s">
        <v>89</v>
      </c>
      <c r="BG88" s="6" t="s">
        <v>99</v>
      </c>
      <c r="BH88" s="6" t="s">
        <v>89</v>
      </c>
      <c r="BI88" s="6" t="s">
        <v>89</v>
      </c>
      <c r="BJ88" s="6" t="s">
        <v>98</v>
      </c>
      <c r="BK88" s="18">
        <f t="shared" si="54"/>
        <v>2</v>
      </c>
      <c r="BL88" s="18">
        <f t="shared" si="55"/>
        <v>3</v>
      </c>
      <c r="BM88" s="18">
        <f t="shared" si="56"/>
        <v>2</v>
      </c>
      <c r="BN88" s="18">
        <f t="shared" si="57"/>
        <v>3</v>
      </c>
      <c r="BO88" s="18">
        <f t="shared" si="58"/>
        <v>3</v>
      </c>
      <c r="BP88" s="18">
        <f t="shared" si="59"/>
        <v>3</v>
      </c>
      <c r="BQ88" s="18">
        <f t="shared" si="60"/>
        <v>1</v>
      </c>
      <c r="BR88" s="18">
        <f t="shared" si="61"/>
        <v>3</v>
      </c>
      <c r="BS88" s="18">
        <f t="shared" si="62"/>
        <v>3</v>
      </c>
      <c r="BT88" s="18">
        <f t="shared" si="63"/>
        <v>2</v>
      </c>
      <c r="BU88" s="18">
        <f t="shared" si="64"/>
        <v>25</v>
      </c>
      <c r="BV88" s="6" t="s">
        <v>109</v>
      </c>
      <c r="BW88" s="6" t="s">
        <v>109</v>
      </c>
      <c r="BX88" s="6" t="s">
        <v>87</v>
      </c>
      <c r="BY88" s="6" t="s">
        <v>121</v>
      </c>
      <c r="BZ88" s="6" t="s">
        <v>87</v>
      </c>
      <c r="CA88" s="7"/>
      <c r="CB88" s="6"/>
      <c r="CC88" s="6" t="s">
        <v>69</v>
      </c>
      <c r="CD88" s="6" t="s">
        <v>121</v>
      </c>
      <c r="CE88" s="6" t="s">
        <v>69</v>
      </c>
      <c r="CF88" s="6" t="s">
        <v>144</v>
      </c>
      <c r="CG88" s="6" t="s">
        <v>89</v>
      </c>
      <c r="CH88" s="6" t="s">
        <v>89</v>
      </c>
      <c r="CI88" s="7"/>
      <c r="CJ88" s="7"/>
      <c r="CK88" s="7"/>
      <c r="CL88" s="7"/>
      <c r="CM88" s="7"/>
      <c r="CN88" s="7"/>
      <c r="CO88" s="7"/>
      <c r="CP88" s="7"/>
      <c r="CQ88" s="7"/>
      <c r="CR88" s="6" t="s">
        <v>69</v>
      </c>
      <c r="CS88" s="6" t="s">
        <v>72</v>
      </c>
      <c r="CT88" s="6" t="s">
        <v>98</v>
      </c>
      <c r="CU88" s="6" t="s">
        <v>98</v>
      </c>
      <c r="CV88" s="6" t="s">
        <v>98</v>
      </c>
      <c r="CW88" s="6" t="s">
        <v>89</v>
      </c>
      <c r="CX88" s="6">
        <v>2</v>
      </c>
      <c r="CY88" s="18">
        <f t="shared" si="65"/>
        <v>3</v>
      </c>
      <c r="CZ88" s="18">
        <f t="shared" si="66"/>
        <v>3</v>
      </c>
      <c r="DA88" s="18">
        <f t="shared" si="67"/>
        <v>2</v>
      </c>
      <c r="DB88" s="18">
        <f t="shared" si="68"/>
        <v>2</v>
      </c>
      <c r="DC88" s="18">
        <f t="shared" si="69"/>
        <v>2</v>
      </c>
      <c r="DD88" s="18">
        <f t="shared" si="70"/>
        <v>3</v>
      </c>
      <c r="DE88" s="18">
        <f t="shared" si="71"/>
        <v>15</v>
      </c>
      <c r="DF88" s="6" t="s">
        <v>76</v>
      </c>
      <c r="DG88" s="6" t="s">
        <v>76</v>
      </c>
      <c r="DH88" s="7"/>
      <c r="DI88" s="7"/>
      <c r="DJ88" s="7"/>
      <c r="DK88" s="7"/>
      <c r="DL88" s="7"/>
      <c r="DM88" s="7"/>
      <c r="DN88" s="7"/>
      <c r="DO88" s="7"/>
      <c r="DP88" s="7"/>
      <c r="DQ88" s="7"/>
      <c r="DR88" s="6" t="s">
        <v>98</v>
      </c>
      <c r="DS88" s="6" t="s">
        <v>120</v>
      </c>
      <c r="DT88" s="6" t="s">
        <v>77</v>
      </c>
      <c r="DU88" s="6" t="s">
        <v>77</v>
      </c>
      <c r="DV88" s="6" t="s">
        <v>89</v>
      </c>
      <c r="DW88" s="6" t="s">
        <v>76</v>
      </c>
      <c r="DX88" s="6" t="s">
        <v>77</v>
      </c>
      <c r="DY88" s="6" t="s">
        <v>76</v>
      </c>
      <c r="DZ88" s="6" t="s">
        <v>74</v>
      </c>
      <c r="EA88" s="6" t="s">
        <v>75</v>
      </c>
      <c r="EB88" s="6" t="s">
        <v>72</v>
      </c>
      <c r="EC88" s="6" t="s">
        <v>70</v>
      </c>
      <c r="ED88" s="6" t="s">
        <v>72</v>
      </c>
      <c r="EE88" s="6" t="s">
        <v>71</v>
      </c>
      <c r="EF88" s="6" t="s">
        <v>74</v>
      </c>
      <c r="EG88" s="6" t="s">
        <v>73</v>
      </c>
      <c r="EH88" s="6" t="s">
        <v>72</v>
      </c>
      <c r="EI88" s="6" t="s">
        <v>71</v>
      </c>
      <c r="EJ88" s="6" t="s">
        <v>74</v>
      </c>
      <c r="EK88" s="6" t="s">
        <v>74</v>
      </c>
      <c r="EL88" s="6" t="s">
        <v>69</v>
      </c>
      <c r="EM88" s="40">
        <f t="shared" si="72"/>
        <v>0</v>
      </c>
      <c r="EN88" s="40">
        <f t="shared" si="73"/>
        <v>3</v>
      </c>
      <c r="EO88" s="40">
        <f t="shared" si="74"/>
        <v>2</v>
      </c>
      <c r="EP88" s="40">
        <f t="shared" si="75"/>
        <v>-1</v>
      </c>
      <c r="EQ88" s="40">
        <f t="shared" si="76"/>
        <v>0</v>
      </c>
      <c r="ER88" s="40">
        <f t="shared" si="77"/>
        <v>3</v>
      </c>
      <c r="ES88" s="40">
        <f t="shared" si="78"/>
        <v>2</v>
      </c>
      <c r="ET88" s="40">
        <f t="shared" si="79"/>
        <v>2</v>
      </c>
      <c r="EU88" s="40">
        <f t="shared" si="80"/>
        <v>1</v>
      </c>
      <c r="EV88" s="40">
        <f t="shared" si="81"/>
        <v>12</v>
      </c>
    </row>
    <row r="89" spans="1:152" ht="12.75" customHeight="1">
      <c r="A89" s="3"/>
      <c r="B89" s="3"/>
      <c r="C89" s="3"/>
      <c r="D89" s="3"/>
      <c r="E89" s="3"/>
      <c r="F89" s="3"/>
      <c r="G89" s="3"/>
      <c r="H89" s="3"/>
      <c r="I89" s="3"/>
      <c r="J89" s="4" t="s">
        <v>69</v>
      </c>
      <c r="K89" s="4" t="s">
        <v>70</v>
      </c>
      <c r="L89" s="6" t="s">
        <v>107</v>
      </c>
      <c r="M89" s="6" t="s">
        <v>130</v>
      </c>
      <c r="N89" s="6">
        <v>1</v>
      </c>
      <c r="O89" s="6" t="s">
        <v>123</v>
      </c>
      <c r="P89" s="6" t="s">
        <v>135</v>
      </c>
      <c r="Q89" s="6" t="s">
        <v>284</v>
      </c>
      <c r="R89" s="6" t="s">
        <v>79</v>
      </c>
      <c r="S89" s="6" t="s">
        <v>80</v>
      </c>
      <c r="T89" s="6" t="s">
        <v>118</v>
      </c>
      <c r="U89" s="6" t="s">
        <v>121</v>
      </c>
      <c r="V89" s="6" t="s">
        <v>103</v>
      </c>
      <c r="W89" s="6" t="s">
        <v>77</v>
      </c>
      <c r="X89" s="19">
        <f t="shared" si="42"/>
        <v>2</v>
      </c>
      <c r="Y89" s="6" t="s">
        <v>104</v>
      </c>
      <c r="Z89" s="18">
        <f t="shared" si="43"/>
        <v>2</v>
      </c>
      <c r="AA89" s="6" t="s">
        <v>119</v>
      </c>
      <c r="AB89" s="18">
        <f t="shared" si="44"/>
        <v>0</v>
      </c>
      <c r="AC89" s="6" t="s">
        <v>72</v>
      </c>
      <c r="AD89" s="6" t="s">
        <v>69</v>
      </c>
      <c r="AE89" s="6" t="s">
        <v>72</v>
      </c>
      <c r="AF89" s="6" t="s">
        <v>72</v>
      </c>
      <c r="AG89" s="6" t="s">
        <v>72</v>
      </c>
      <c r="AH89" s="6" t="s">
        <v>72</v>
      </c>
      <c r="AI89" s="18">
        <f t="shared" si="45"/>
        <v>0</v>
      </c>
      <c r="AJ89" s="18">
        <f t="shared" si="46"/>
        <v>1</v>
      </c>
      <c r="AK89" s="18">
        <f t="shared" si="47"/>
        <v>0</v>
      </c>
      <c r="AL89" s="18">
        <f t="shared" si="48"/>
        <v>0</v>
      </c>
      <c r="AM89" s="18">
        <f t="shared" si="49"/>
        <v>0</v>
      </c>
      <c r="AN89" s="18">
        <f t="shared" si="50"/>
        <v>0</v>
      </c>
      <c r="AO89" s="18">
        <f t="shared" si="51"/>
        <v>1</v>
      </c>
      <c r="AP89" s="6" t="s">
        <v>85</v>
      </c>
      <c r="AQ89" s="6" t="s">
        <v>86</v>
      </c>
      <c r="AR89" s="18">
        <f t="shared" si="52"/>
        <v>2</v>
      </c>
      <c r="AS89" s="18">
        <f t="shared" si="82"/>
        <v>0</v>
      </c>
      <c r="AT89" s="18">
        <f t="shared" si="53"/>
        <v>2</v>
      </c>
      <c r="AU89" s="6" t="s">
        <v>86</v>
      </c>
      <c r="AV89" s="6" t="s">
        <v>85</v>
      </c>
      <c r="AW89" s="6" t="s">
        <v>86</v>
      </c>
      <c r="AX89" s="6" t="s">
        <v>86</v>
      </c>
      <c r="AY89" s="6" t="s">
        <v>86</v>
      </c>
      <c r="AZ89" s="6" t="s">
        <v>98</v>
      </c>
      <c r="BA89" s="6" t="s">
        <v>100</v>
      </c>
      <c r="BB89" s="6" t="s">
        <v>98</v>
      </c>
      <c r="BC89" s="6" t="s">
        <v>98</v>
      </c>
      <c r="BD89" s="6" t="s">
        <v>98</v>
      </c>
      <c r="BE89" s="6" t="s">
        <v>100</v>
      </c>
      <c r="BF89" s="6" t="s">
        <v>98</v>
      </c>
      <c r="BG89" s="6" t="s">
        <v>100</v>
      </c>
      <c r="BH89" s="6" t="s">
        <v>98</v>
      </c>
      <c r="BI89" s="6" t="s">
        <v>100</v>
      </c>
      <c r="BJ89" s="6" t="s">
        <v>98</v>
      </c>
      <c r="BK89" s="18">
        <f t="shared" si="54"/>
        <v>2</v>
      </c>
      <c r="BL89" s="18">
        <f t="shared" si="55"/>
        <v>0</v>
      </c>
      <c r="BM89" s="18">
        <f t="shared" si="56"/>
        <v>2</v>
      </c>
      <c r="BN89" s="18">
        <f t="shared" si="57"/>
        <v>2</v>
      </c>
      <c r="BO89" s="18">
        <f t="shared" si="58"/>
        <v>0</v>
      </c>
      <c r="BP89" s="18">
        <f t="shared" si="59"/>
        <v>2</v>
      </c>
      <c r="BQ89" s="18">
        <f t="shared" si="60"/>
        <v>0</v>
      </c>
      <c r="BR89" s="18">
        <f t="shared" si="61"/>
        <v>2</v>
      </c>
      <c r="BS89" s="18">
        <f t="shared" si="62"/>
        <v>0</v>
      </c>
      <c r="BT89" s="18">
        <f t="shared" si="63"/>
        <v>2</v>
      </c>
      <c r="BU89" s="18">
        <f t="shared" si="64"/>
        <v>12</v>
      </c>
      <c r="BV89" s="6" t="s">
        <v>92</v>
      </c>
      <c r="BW89" s="6" t="s">
        <v>87</v>
      </c>
      <c r="BX89" s="6" t="s">
        <v>87</v>
      </c>
      <c r="BY89" s="6" t="s">
        <v>121</v>
      </c>
      <c r="BZ89" s="6" t="s">
        <v>87</v>
      </c>
      <c r="CA89" s="7"/>
      <c r="CB89" s="6"/>
      <c r="CC89" s="6" t="s">
        <v>74</v>
      </c>
      <c r="CD89" s="6" t="s">
        <v>170</v>
      </c>
      <c r="CE89" s="6" t="s">
        <v>74</v>
      </c>
      <c r="CF89" s="6" t="s">
        <v>88</v>
      </c>
      <c r="CG89" s="6" t="s">
        <v>98</v>
      </c>
      <c r="CH89" s="6" t="s">
        <v>98</v>
      </c>
      <c r="CI89" s="7"/>
      <c r="CJ89" s="7"/>
      <c r="CK89" s="7"/>
      <c r="CL89" s="7"/>
      <c r="CM89" s="7"/>
      <c r="CN89" s="7"/>
      <c r="CO89" s="7"/>
      <c r="CP89" s="7"/>
      <c r="CQ89" s="7"/>
      <c r="CR89" s="6" t="s">
        <v>72</v>
      </c>
      <c r="CS89" s="6" t="s">
        <v>72</v>
      </c>
      <c r="CT89" s="6" t="s">
        <v>98</v>
      </c>
      <c r="CU89" s="6" t="s">
        <v>100</v>
      </c>
      <c r="CV89" s="6" t="s">
        <v>100</v>
      </c>
      <c r="CW89" s="6" t="s">
        <v>98</v>
      </c>
      <c r="CX89" s="6">
        <v>1</v>
      </c>
      <c r="CY89" s="18">
        <f t="shared" si="65"/>
        <v>2</v>
      </c>
      <c r="CZ89" s="18">
        <f t="shared" si="66"/>
        <v>2</v>
      </c>
      <c r="DA89" s="18">
        <f t="shared" si="67"/>
        <v>2</v>
      </c>
      <c r="DB89" s="18">
        <f t="shared" si="68"/>
        <v>0</v>
      </c>
      <c r="DC89" s="18">
        <f t="shared" si="69"/>
        <v>0</v>
      </c>
      <c r="DD89" s="18">
        <f t="shared" si="70"/>
        <v>2</v>
      </c>
      <c r="DE89" s="18">
        <f t="shared" si="71"/>
        <v>8</v>
      </c>
      <c r="DF89" s="6" t="s">
        <v>77</v>
      </c>
      <c r="DG89" s="6" t="s">
        <v>76</v>
      </c>
      <c r="DH89" s="7"/>
      <c r="DI89" s="7"/>
      <c r="DJ89" s="7"/>
      <c r="DK89" s="7"/>
      <c r="DL89" s="7"/>
      <c r="DM89" s="7"/>
      <c r="DN89" s="7"/>
      <c r="DO89" s="7"/>
      <c r="DP89" s="7"/>
      <c r="DQ89" s="7"/>
      <c r="DR89" s="6" t="s">
        <v>98</v>
      </c>
      <c r="DS89" s="6" t="s">
        <v>86</v>
      </c>
      <c r="DT89" s="6" t="s">
        <v>77</v>
      </c>
      <c r="DU89" s="6" t="s">
        <v>77</v>
      </c>
      <c r="DV89" s="6" t="s">
        <v>100</v>
      </c>
      <c r="DW89" s="6" t="s">
        <v>76</v>
      </c>
      <c r="DX89" s="6" t="s">
        <v>77</v>
      </c>
      <c r="DY89" s="6" t="s">
        <v>76</v>
      </c>
      <c r="DZ89" s="6" t="s">
        <v>71</v>
      </c>
      <c r="EA89" s="6" t="s">
        <v>115</v>
      </c>
      <c r="EB89" s="6" t="s">
        <v>69</v>
      </c>
      <c r="EC89" s="6" t="s">
        <v>70</v>
      </c>
      <c r="ED89" s="6" t="s">
        <v>72</v>
      </c>
      <c r="EE89" s="6" t="s">
        <v>72</v>
      </c>
      <c r="EF89" s="6" t="s">
        <v>72</v>
      </c>
      <c r="EG89" s="6" t="s">
        <v>72</v>
      </c>
      <c r="EH89" s="6" t="s">
        <v>72</v>
      </c>
      <c r="EI89" s="6" t="s">
        <v>72</v>
      </c>
      <c r="EJ89" s="6" t="s">
        <v>72</v>
      </c>
      <c r="EK89" s="6" t="s">
        <v>69</v>
      </c>
      <c r="EL89" s="6" t="s">
        <v>72</v>
      </c>
      <c r="EM89" s="40">
        <f t="shared" si="72"/>
        <v>0</v>
      </c>
      <c r="EN89" s="40">
        <f t="shared" si="73"/>
        <v>0</v>
      </c>
      <c r="EO89" s="40">
        <f t="shared" si="74"/>
        <v>0</v>
      </c>
      <c r="EP89" s="40">
        <f t="shared" si="75"/>
        <v>0</v>
      </c>
      <c r="EQ89" s="40">
        <f t="shared" si="76"/>
        <v>0</v>
      </c>
      <c r="ER89" s="40">
        <f t="shared" si="77"/>
        <v>0</v>
      </c>
      <c r="ES89" s="40">
        <f t="shared" si="78"/>
        <v>0</v>
      </c>
      <c r="ET89" s="40">
        <f t="shared" si="79"/>
        <v>1</v>
      </c>
      <c r="EU89" s="40">
        <f t="shared" si="80"/>
        <v>0</v>
      </c>
      <c r="EV89" s="40">
        <f t="shared" si="81"/>
        <v>1</v>
      </c>
    </row>
    <row r="90" spans="1:152" ht="12.75" customHeight="1">
      <c r="A90" s="3"/>
      <c r="B90" s="3"/>
      <c r="C90" s="3"/>
      <c r="D90" s="3"/>
      <c r="E90" s="3"/>
      <c r="F90" s="3"/>
      <c r="G90" s="3"/>
      <c r="H90" s="3"/>
      <c r="I90" s="3"/>
      <c r="J90" s="4" t="s">
        <v>74</v>
      </c>
      <c r="K90" s="4" t="s">
        <v>70</v>
      </c>
      <c r="L90" s="6" t="s">
        <v>90</v>
      </c>
      <c r="M90" s="6" t="s">
        <v>130</v>
      </c>
      <c r="N90" s="6">
        <v>1</v>
      </c>
      <c r="O90" s="6" t="s">
        <v>139</v>
      </c>
      <c r="P90" s="6" t="s">
        <v>110</v>
      </c>
      <c r="Q90" s="6" t="s">
        <v>285</v>
      </c>
      <c r="R90" s="6" t="s">
        <v>79</v>
      </c>
      <c r="S90" s="6" t="s">
        <v>121</v>
      </c>
      <c r="T90" s="6" t="s">
        <v>118</v>
      </c>
      <c r="U90" s="6" t="s">
        <v>121</v>
      </c>
      <c r="V90" s="6" t="s">
        <v>82</v>
      </c>
      <c r="W90" s="6" t="s">
        <v>77</v>
      </c>
      <c r="X90" s="19">
        <f t="shared" si="42"/>
        <v>3</v>
      </c>
      <c r="Y90" s="6" t="s">
        <v>83</v>
      </c>
      <c r="Z90" s="18">
        <f t="shared" si="43"/>
        <v>3</v>
      </c>
      <c r="AA90" s="6" t="s">
        <v>127</v>
      </c>
      <c r="AB90" s="18">
        <f t="shared" si="44"/>
        <v>1</v>
      </c>
      <c r="AC90" s="6" t="s">
        <v>72</v>
      </c>
      <c r="AD90" s="6" t="s">
        <v>69</v>
      </c>
      <c r="AE90" s="6" t="s">
        <v>72</v>
      </c>
      <c r="AF90" s="6" t="s">
        <v>72</v>
      </c>
      <c r="AG90" s="6" t="s">
        <v>69</v>
      </c>
      <c r="AH90" s="6" t="s">
        <v>72</v>
      </c>
      <c r="AI90" s="18">
        <f t="shared" si="45"/>
        <v>0</v>
      </c>
      <c r="AJ90" s="18">
        <f t="shared" si="46"/>
        <v>1</v>
      </c>
      <c r="AK90" s="18">
        <f t="shared" si="47"/>
        <v>0</v>
      </c>
      <c r="AL90" s="18">
        <f t="shared" si="48"/>
        <v>0</v>
      </c>
      <c r="AM90" s="18">
        <f t="shared" si="49"/>
        <v>1</v>
      </c>
      <c r="AN90" s="18">
        <f t="shared" si="50"/>
        <v>0</v>
      </c>
      <c r="AO90" s="18">
        <f t="shared" si="51"/>
        <v>2</v>
      </c>
      <c r="AP90" s="6" t="s">
        <v>85</v>
      </c>
      <c r="AQ90" s="6" t="s">
        <v>85</v>
      </c>
      <c r="AR90" s="18">
        <f t="shared" si="52"/>
        <v>2</v>
      </c>
      <c r="AS90" s="18">
        <f t="shared" si="82"/>
        <v>2</v>
      </c>
      <c r="AT90" s="18">
        <f t="shared" si="53"/>
        <v>4</v>
      </c>
      <c r="AU90" s="6" t="s">
        <v>86</v>
      </c>
      <c r="AV90" s="6" t="s">
        <v>86</v>
      </c>
      <c r="AW90" s="6" t="s">
        <v>86</v>
      </c>
      <c r="AX90" s="6" t="s">
        <v>105</v>
      </c>
      <c r="AY90" s="6" t="s">
        <v>86</v>
      </c>
      <c r="AZ90" s="6" t="s">
        <v>89</v>
      </c>
      <c r="BA90" s="6" t="s">
        <v>100</v>
      </c>
      <c r="BB90" s="6" t="s">
        <v>98</v>
      </c>
      <c r="BC90" s="6" t="s">
        <v>98</v>
      </c>
      <c r="BD90" s="6" t="s">
        <v>89</v>
      </c>
      <c r="BE90" s="6" t="s">
        <v>89</v>
      </c>
      <c r="BF90" s="6" t="s">
        <v>89</v>
      </c>
      <c r="BG90" s="6" t="s">
        <v>99</v>
      </c>
      <c r="BH90" s="6" t="s">
        <v>98</v>
      </c>
      <c r="BI90" s="6" t="s">
        <v>99</v>
      </c>
      <c r="BJ90" s="6" t="s">
        <v>99</v>
      </c>
      <c r="BK90" s="18">
        <f t="shared" si="54"/>
        <v>3</v>
      </c>
      <c r="BL90" s="18">
        <f t="shared" si="55"/>
        <v>0</v>
      </c>
      <c r="BM90" s="18">
        <f t="shared" si="56"/>
        <v>2</v>
      </c>
      <c r="BN90" s="18">
        <f t="shared" si="57"/>
        <v>3</v>
      </c>
      <c r="BO90" s="18">
        <f t="shared" si="58"/>
        <v>3</v>
      </c>
      <c r="BP90" s="18">
        <f t="shared" si="59"/>
        <v>3</v>
      </c>
      <c r="BQ90" s="18">
        <f t="shared" si="60"/>
        <v>1</v>
      </c>
      <c r="BR90" s="18">
        <f t="shared" si="61"/>
        <v>2</v>
      </c>
      <c r="BS90" s="18">
        <f t="shared" si="62"/>
        <v>1</v>
      </c>
      <c r="BT90" s="18">
        <f t="shared" si="63"/>
        <v>1</v>
      </c>
      <c r="BU90" s="18">
        <f t="shared" si="64"/>
        <v>19</v>
      </c>
      <c r="BV90" s="6" t="s">
        <v>109</v>
      </c>
      <c r="BW90" s="6" t="s">
        <v>109</v>
      </c>
      <c r="BX90" s="6" t="s">
        <v>128</v>
      </c>
      <c r="BY90" s="6" t="s">
        <v>76</v>
      </c>
      <c r="BZ90" s="6" t="s">
        <v>128</v>
      </c>
      <c r="CA90" s="7"/>
      <c r="CB90" s="6" t="s">
        <v>286</v>
      </c>
      <c r="CC90" s="6" t="s">
        <v>106</v>
      </c>
      <c r="CD90" s="6" t="s">
        <v>145</v>
      </c>
      <c r="CE90" s="6" t="s">
        <v>106</v>
      </c>
      <c r="CF90" s="6" t="s">
        <v>88</v>
      </c>
      <c r="CG90" s="6" t="s">
        <v>98</v>
      </c>
      <c r="CH90" s="6" t="s">
        <v>89</v>
      </c>
      <c r="CI90" s="7"/>
      <c r="CJ90" s="7"/>
      <c r="CK90" s="7"/>
      <c r="CL90" s="7"/>
      <c r="CM90" s="7"/>
      <c r="CN90" s="7"/>
      <c r="CO90" s="7"/>
      <c r="CP90" s="7"/>
      <c r="CQ90" s="7"/>
      <c r="CR90" s="6" t="s">
        <v>69</v>
      </c>
      <c r="CS90" s="6" t="s">
        <v>72</v>
      </c>
      <c r="CT90" s="6" t="s">
        <v>99</v>
      </c>
      <c r="CU90" s="6" t="s">
        <v>98</v>
      </c>
      <c r="CV90" s="6" t="s">
        <v>100</v>
      </c>
      <c r="CW90" s="6" t="s">
        <v>98</v>
      </c>
      <c r="CX90" s="6" t="s">
        <v>93</v>
      </c>
      <c r="CY90" s="18">
        <f t="shared" si="65"/>
        <v>2</v>
      </c>
      <c r="CZ90" s="18">
        <f t="shared" si="66"/>
        <v>3</v>
      </c>
      <c r="DA90" s="18">
        <f t="shared" si="67"/>
        <v>1</v>
      </c>
      <c r="DB90" s="18">
        <f t="shared" si="68"/>
        <v>2</v>
      </c>
      <c r="DC90" s="18">
        <f t="shared" si="69"/>
        <v>0</v>
      </c>
      <c r="DD90" s="18">
        <f t="shared" si="70"/>
        <v>2</v>
      </c>
      <c r="DE90" s="18">
        <f t="shared" si="71"/>
        <v>10</v>
      </c>
      <c r="DF90" s="6" t="s">
        <v>76</v>
      </c>
      <c r="DG90" s="6" t="s">
        <v>76</v>
      </c>
      <c r="DH90" s="7"/>
      <c r="DI90" s="7"/>
      <c r="DJ90" s="7"/>
      <c r="DK90" s="7"/>
      <c r="DL90" s="7"/>
      <c r="DM90" s="7"/>
      <c r="DN90" s="7"/>
      <c r="DO90" s="7"/>
      <c r="DP90" s="7"/>
      <c r="DQ90" s="7"/>
      <c r="DR90" s="6" t="s">
        <v>89</v>
      </c>
      <c r="DS90" s="6" t="s">
        <v>86</v>
      </c>
      <c r="DT90" s="6" t="s">
        <v>77</v>
      </c>
      <c r="DU90" s="6" t="s">
        <v>76</v>
      </c>
      <c r="DV90" s="6" t="s">
        <v>100</v>
      </c>
      <c r="DW90" s="6" t="s">
        <v>76</v>
      </c>
      <c r="DX90" s="6" t="s">
        <v>77</v>
      </c>
      <c r="DY90" s="6" t="s">
        <v>76</v>
      </c>
      <c r="DZ90" s="6" t="s">
        <v>71</v>
      </c>
      <c r="EA90" s="6" t="s">
        <v>115</v>
      </c>
      <c r="EB90" s="6" t="s">
        <v>74</v>
      </c>
      <c r="EC90" s="6" t="s">
        <v>70</v>
      </c>
      <c r="ED90" s="6" t="s">
        <v>72</v>
      </c>
      <c r="EE90" s="6" t="s">
        <v>69</v>
      </c>
      <c r="EF90" s="6" t="s">
        <v>69</v>
      </c>
      <c r="EG90" s="6" t="s">
        <v>73</v>
      </c>
      <c r="EH90" s="6" t="s">
        <v>72</v>
      </c>
      <c r="EI90" s="6" t="s">
        <v>74</v>
      </c>
      <c r="EJ90" s="6" t="s">
        <v>72</v>
      </c>
      <c r="EK90" s="6" t="s">
        <v>69</v>
      </c>
      <c r="EL90" s="6" t="s">
        <v>72</v>
      </c>
      <c r="EM90" s="40">
        <f t="shared" si="72"/>
        <v>0</v>
      </c>
      <c r="EN90" s="40">
        <f t="shared" si="73"/>
        <v>1</v>
      </c>
      <c r="EO90" s="40">
        <f t="shared" si="74"/>
        <v>1</v>
      </c>
      <c r="EP90" s="40">
        <f t="shared" si="75"/>
        <v>-1</v>
      </c>
      <c r="EQ90" s="40">
        <f t="shared" si="76"/>
        <v>0</v>
      </c>
      <c r="ER90" s="40">
        <f t="shared" si="77"/>
        <v>2</v>
      </c>
      <c r="ES90" s="40">
        <f t="shared" si="78"/>
        <v>0</v>
      </c>
      <c r="ET90" s="40">
        <f t="shared" si="79"/>
        <v>1</v>
      </c>
      <c r="EU90" s="40">
        <f t="shared" si="80"/>
        <v>0</v>
      </c>
      <c r="EV90" s="40">
        <f t="shared" si="81"/>
        <v>4</v>
      </c>
    </row>
    <row r="91" spans="1:152" ht="25.5" customHeight="1">
      <c r="A91" s="3"/>
      <c r="B91" s="3"/>
      <c r="C91" s="3"/>
      <c r="D91" s="3"/>
      <c r="E91" s="3"/>
      <c r="F91" s="3"/>
      <c r="G91" s="3"/>
      <c r="H91" s="3"/>
      <c r="I91" s="3"/>
      <c r="J91" s="4" t="s">
        <v>74</v>
      </c>
      <c r="K91" s="4" t="s">
        <v>70</v>
      </c>
      <c r="L91" s="6" t="s">
        <v>107</v>
      </c>
      <c r="M91" s="6" t="s">
        <v>155</v>
      </c>
      <c r="N91" s="6">
        <v>1</v>
      </c>
      <c r="O91" s="6" t="s">
        <v>135</v>
      </c>
      <c r="P91" s="6" t="s">
        <v>135</v>
      </c>
      <c r="Q91" s="6" t="s">
        <v>287</v>
      </c>
      <c r="R91" s="6" t="s">
        <v>79</v>
      </c>
      <c r="S91" s="6" t="s">
        <v>182</v>
      </c>
      <c r="T91" s="6" t="s">
        <v>118</v>
      </c>
      <c r="U91" s="6" t="s">
        <v>121</v>
      </c>
      <c r="V91" s="6" t="s">
        <v>103</v>
      </c>
      <c r="W91" s="6" t="s">
        <v>76</v>
      </c>
      <c r="X91" s="19">
        <f t="shared" si="42"/>
        <v>2</v>
      </c>
      <c r="Y91" s="6" t="s">
        <v>104</v>
      </c>
      <c r="Z91" s="18">
        <f t="shared" si="43"/>
        <v>2</v>
      </c>
      <c r="AA91" s="6" t="s">
        <v>127</v>
      </c>
      <c r="AB91" s="18">
        <f t="shared" si="44"/>
        <v>1</v>
      </c>
      <c r="AC91" s="6" t="s">
        <v>72</v>
      </c>
      <c r="AD91" s="6" t="s">
        <v>69</v>
      </c>
      <c r="AE91" s="6" t="s">
        <v>69</v>
      </c>
      <c r="AF91" s="6" t="s">
        <v>69</v>
      </c>
      <c r="AG91" s="6" t="s">
        <v>74</v>
      </c>
      <c r="AH91" s="6" t="s">
        <v>69</v>
      </c>
      <c r="AI91" s="18">
        <f t="shared" si="45"/>
        <v>0</v>
      </c>
      <c r="AJ91" s="18">
        <f t="shared" si="46"/>
        <v>1</v>
      </c>
      <c r="AK91" s="18">
        <f t="shared" si="47"/>
        <v>1</v>
      </c>
      <c r="AL91" s="18">
        <f t="shared" si="48"/>
        <v>1</v>
      </c>
      <c r="AM91" s="18">
        <f t="shared" si="49"/>
        <v>2</v>
      </c>
      <c r="AN91" s="18">
        <f t="shared" si="50"/>
        <v>1</v>
      </c>
      <c r="AO91" s="18">
        <f t="shared" si="51"/>
        <v>6</v>
      </c>
      <c r="AP91" s="6" t="s">
        <v>120</v>
      </c>
      <c r="AQ91" s="6" t="s">
        <v>85</v>
      </c>
      <c r="AR91" s="18">
        <f t="shared" si="52"/>
        <v>1</v>
      </c>
      <c r="AS91" s="18">
        <f t="shared" si="82"/>
        <v>2</v>
      </c>
      <c r="AT91" s="18">
        <f t="shared" si="53"/>
        <v>3</v>
      </c>
      <c r="AU91" s="6" t="s">
        <v>120</v>
      </c>
      <c r="AV91" s="6" t="s">
        <v>86</v>
      </c>
      <c r="AW91" s="6" t="s">
        <v>86</v>
      </c>
      <c r="AX91" s="6" t="s">
        <v>85</v>
      </c>
      <c r="AY91" s="6" t="s">
        <v>85</v>
      </c>
      <c r="AZ91" s="6" t="s">
        <v>89</v>
      </c>
      <c r="BA91" s="6" t="s">
        <v>100</v>
      </c>
      <c r="BB91" s="6" t="s">
        <v>98</v>
      </c>
      <c r="BC91" s="6" t="s">
        <v>98</v>
      </c>
      <c r="BD91" s="6" t="s">
        <v>98</v>
      </c>
      <c r="BE91" s="6" t="s">
        <v>98</v>
      </c>
      <c r="BF91" s="6" t="s">
        <v>89</v>
      </c>
      <c r="BG91" s="6" t="s">
        <v>89</v>
      </c>
      <c r="BH91" s="6" t="s">
        <v>89</v>
      </c>
      <c r="BI91" s="6" t="s">
        <v>98</v>
      </c>
      <c r="BJ91" s="6" t="s">
        <v>98</v>
      </c>
      <c r="BK91" s="18">
        <f t="shared" si="54"/>
        <v>3</v>
      </c>
      <c r="BL91" s="18">
        <f t="shared" si="55"/>
        <v>0</v>
      </c>
      <c r="BM91" s="18">
        <f t="shared" si="56"/>
        <v>2</v>
      </c>
      <c r="BN91" s="18">
        <f t="shared" si="57"/>
        <v>2</v>
      </c>
      <c r="BO91" s="18">
        <f t="shared" si="58"/>
        <v>2</v>
      </c>
      <c r="BP91" s="18">
        <f t="shared" si="59"/>
        <v>3</v>
      </c>
      <c r="BQ91" s="18">
        <f t="shared" si="60"/>
        <v>3</v>
      </c>
      <c r="BR91" s="18">
        <f t="shared" si="61"/>
        <v>3</v>
      </c>
      <c r="BS91" s="18">
        <f t="shared" si="62"/>
        <v>2</v>
      </c>
      <c r="BT91" s="18">
        <f t="shared" si="63"/>
        <v>2</v>
      </c>
      <c r="BU91" s="18">
        <f t="shared" si="64"/>
        <v>22</v>
      </c>
      <c r="BV91" s="6" t="s">
        <v>109</v>
      </c>
      <c r="BW91" s="6" t="s">
        <v>109</v>
      </c>
      <c r="BX91" s="6" t="s">
        <v>87</v>
      </c>
      <c r="BY91" s="6" t="s">
        <v>121</v>
      </c>
      <c r="BZ91" s="6" t="s">
        <v>87</v>
      </c>
      <c r="CA91" s="7"/>
      <c r="CB91" s="6"/>
      <c r="CC91" s="6" t="s">
        <v>74</v>
      </c>
      <c r="CD91" s="6" t="s">
        <v>145</v>
      </c>
      <c r="CE91" s="6" t="s">
        <v>74</v>
      </c>
      <c r="CF91" s="6" t="s">
        <v>88</v>
      </c>
      <c r="CG91" s="6" t="s">
        <v>89</v>
      </c>
      <c r="CH91" s="6" t="s">
        <v>89</v>
      </c>
      <c r="CI91" s="7"/>
      <c r="CJ91" s="7"/>
      <c r="CK91" s="7"/>
      <c r="CL91" s="7"/>
      <c r="CM91" s="7"/>
      <c r="CN91" s="7"/>
      <c r="CO91" s="7"/>
      <c r="CP91" s="7"/>
      <c r="CQ91" s="7"/>
      <c r="CR91" s="6" t="s">
        <v>74</v>
      </c>
      <c r="CS91" s="6" t="s">
        <v>69</v>
      </c>
      <c r="CT91" s="6" t="s">
        <v>98</v>
      </c>
      <c r="CU91" s="6" t="s">
        <v>89</v>
      </c>
      <c r="CV91" s="6" t="s">
        <v>99</v>
      </c>
      <c r="CW91" s="6" t="s">
        <v>89</v>
      </c>
      <c r="CX91" s="6">
        <v>1</v>
      </c>
      <c r="CY91" s="18">
        <f t="shared" si="65"/>
        <v>3</v>
      </c>
      <c r="CZ91" s="18">
        <f t="shared" si="66"/>
        <v>3</v>
      </c>
      <c r="DA91" s="18">
        <f t="shared" si="67"/>
        <v>2</v>
      </c>
      <c r="DB91" s="18">
        <f t="shared" si="68"/>
        <v>3</v>
      </c>
      <c r="DC91" s="18">
        <f t="shared" si="69"/>
        <v>1</v>
      </c>
      <c r="DD91" s="18">
        <f t="shared" si="70"/>
        <v>3</v>
      </c>
      <c r="DE91" s="18">
        <f t="shared" si="71"/>
        <v>15</v>
      </c>
      <c r="DF91" s="6" t="s">
        <v>76</v>
      </c>
      <c r="DG91" s="6" t="s">
        <v>76</v>
      </c>
      <c r="DH91" s="7"/>
      <c r="DI91" s="7"/>
      <c r="DJ91" s="7"/>
      <c r="DK91" s="7"/>
      <c r="DL91" s="7"/>
      <c r="DM91" s="7"/>
      <c r="DN91" s="7"/>
      <c r="DO91" s="7"/>
      <c r="DP91" s="7"/>
      <c r="DQ91" s="7"/>
      <c r="DR91" s="6" t="s">
        <v>89</v>
      </c>
      <c r="DS91" s="6" t="s">
        <v>85</v>
      </c>
      <c r="DT91" s="6" t="s">
        <v>76</v>
      </c>
      <c r="DU91" s="6" t="s">
        <v>76</v>
      </c>
      <c r="DV91" s="6" t="s">
        <v>100</v>
      </c>
      <c r="DW91" s="6" t="s">
        <v>76</v>
      </c>
      <c r="DX91" s="6" t="s">
        <v>77</v>
      </c>
      <c r="DY91" s="6" t="s">
        <v>76</v>
      </c>
      <c r="DZ91" s="6" t="s">
        <v>71</v>
      </c>
      <c r="EA91" s="6" t="s">
        <v>115</v>
      </c>
      <c r="EB91" s="6" t="s">
        <v>74</v>
      </c>
      <c r="EC91" s="6" t="s">
        <v>70</v>
      </c>
      <c r="ED91" s="6" t="s">
        <v>72</v>
      </c>
      <c r="EE91" s="6" t="s">
        <v>69</v>
      </c>
      <c r="EF91" s="6" t="s">
        <v>72</v>
      </c>
      <c r="EG91" s="6" t="s">
        <v>72</v>
      </c>
      <c r="EH91" s="6" t="s">
        <v>72</v>
      </c>
      <c r="EI91" s="6" t="s">
        <v>69</v>
      </c>
      <c r="EJ91" s="6" t="s">
        <v>72</v>
      </c>
      <c r="EK91" s="6" t="s">
        <v>69</v>
      </c>
      <c r="EL91" s="6" t="s">
        <v>69</v>
      </c>
      <c r="EM91" s="40">
        <f t="shared" si="72"/>
        <v>0</v>
      </c>
      <c r="EN91" s="40">
        <f t="shared" si="73"/>
        <v>1</v>
      </c>
      <c r="EO91" s="40">
        <f t="shared" si="74"/>
        <v>0</v>
      </c>
      <c r="EP91" s="40">
        <f t="shared" si="75"/>
        <v>0</v>
      </c>
      <c r="EQ91" s="40">
        <f t="shared" si="76"/>
        <v>0</v>
      </c>
      <c r="ER91" s="40">
        <f t="shared" si="77"/>
        <v>1</v>
      </c>
      <c r="ES91" s="40">
        <f t="shared" si="78"/>
        <v>0</v>
      </c>
      <c r="ET91" s="40">
        <f t="shared" si="79"/>
        <v>1</v>
      </c>
      <c r="EU91" s="40">
        <f t="shared" si="80"/>
        <v>1</v>
      </c>
      <c r="EV91" s="40">
        <f t="shared" si="81"/>
        <v>4</v>
      </c>
    </row>
    <row r="92" spans="1:152" ht="12.75" customHeight="1">
      <c r="A92" s="3"/>
      <c r="B92" s="3"/>
      <c r="C92" s="3"/>
      <c r="D92" s="3"/>
      <c r="E92" s="3"/>
      <c r="F92" s="3"/>
      <c r="G92" s="3"/>
      <c r="H92" s="3"/>
      <c r="I92" s="3"/>
      <c r="J92" s="4" t="s">
        <v>71</v>
      </c>
      <c r="K92" s="4" t="s">
        <v>114</v>
      </c>
      <c r="L92" s="6" t="s">
        <v>107</v>
      </c>
      <c r="M92" s="6" t="s">
        <v>91</v>
      </c>
      <c r="N92" s="6">
        <v>1</v>
      </c>
      <c r="O92" s="6" t="s">
        <v>139</v>
      </c>
      <c r="P92" s="6" t="s">
        <v>135</v>
      </c>
      <c r="Q92" s="6" t="s">
        <v>288</v>
      </c>
      <c r="R92" s="6" t="s">
        <v>79</v>
      </c>
      <c r="S92" s="6" t="s">
        <v>289</v>
      </c>
      <c r="T92" s="6" t="s">
        <v>121</v>
      </c>
      <c r="U92" s="6" t="s">
        <v>158</v>
      </c>
      <c r="V92" s="6" t="s">
        <v>133</v>
      </c>
      <c r="W92" s="6" t="s">
        <v>77</v>
      </c>
      <c r="X92" s="19">
        <f t="shared" si="42"/>
        <v>1</v>
      </c>
      <c r="Y92" s="6" t="s">
        <v>104</v>
      </c>
      <c r="Z92" s="18">
        <f t="shared" si="43"/>
        <v>2</v>
      </c>
      <c r="AA92" s="6" t="s">
        <v>119</v>
      </c>
      <c r="AB92" s="18">
        <f t="shared" si="44"/>
        <v>0</v>
      </c>
      <c r="AC92" s="6" t="s">
        <v>72</v>
      </c>
      <c r="AD92" s="6" t="s">
        <v>69</v>
      </c>
      <c r="AE92" s="6" t="s">
        <v>72</v>
      </c>
      <c r="AF92" s="6" t="s">
        <v>72</v>
      </c>
      <c r="AG92" s="6" t="s">
        <v>74</v>
      </c>
      <c r="AH92" s="6" t="s">
        <v>72</v>
      </c>
      <c r="AI92" s="18">
        <f t="shared" si="45"/>
        <v>0</v>
      </c>
      <c r="AJ92" s="18">
        <f t="shared" si="46"/>
        <v>1</v>
      </c>
      <c r="AK92" s="18">
        <f t="shared" si="47"/>
        <v>0</v>
      </c>
      <c r="AL92" s="18">
        <f t="shared" si="48"/>
        <v>0</v>
      </c>
      <c r="AM92" s="18">
        <f t="shared" si="49"/>
        <v>2</v>
      </c>
      <c r="AN92" s="18">
        <f t="shared" si="50"/>
        <v>0</v>
      </c>
      <c r="AO92" s="18">
        <f t="shared" si="51"/>
        <v>3</v>
      </c>
      <c r="AP92" s="6" t="s">
        <v>105</v>
      </c>
      <c r="AQ92" s="6" t="s">
        <v>105</v>
      </c>
      <c r="AR92" s="18">
        <f t="shared" si="52"/>
        <v>3</v>
      </c>
      <c r="AS92" s="18">
        <f t="shared" si="82"/>
        <v>3</v>
      </c>
      <c r="AT92" s="18">
        <f t="shared" si="53"/>
        <v>6</v>
      </c>
      <c r="AU92" s="6" t="s">
        <v>105</v>
      </c>
      <c r="AV92" s="6" t="s">
        <v>85</v>
      </c>
      <c r="AW92" s="6" t="s">
        <v>105</v>
      </c>
      <c r="AX92" s="6" t="s">
        <v>86</v>
      </c>
      <c r="AY92" s="6" t="s">
        <v>86</v>
      </c>
      <c r="AZ92" s="6" t="s">
        <v>89</v>
      </c>
      <c r="BA92" s="6" t="s">
        <v>89</v>
      </c>
      <c r="BB92" s="6" t="s">
        <v>89</v>
      </c>
      <c r="BC92" s="6" t="s">
        <v>89</v>
      </c>
      <c r="BD92" s="6" t="s">
        <v>89</v>
      </c>
      <c r="BE92" s="6" t="s">
        <v>89</v>
      </c>
      <c r="BF92" s="6" t="s">
        <v>89</v>
      </c>
      <c r="BG92" s="6" t="s">
        <v>100</v>
      </c>
      <c r="BH92" s="6" t="s">
        <v>89</v>
      </c>
      <c r="BI92" s="6" t="s">
        <v>89</v>
      </c>
      <c r="BJ92" s="6" t="s">
        <v>89</v>
      </c>
      <c r="BK92" s="18">
        <f t="shared" si="54"/>
        <v>3</v>
      </c>
      <c r="BL92" s="18">
        <f t="shared" si="55"/>
        <v>3</v>
      </c>
      <c r="BM92" s="18">
        <f t="shared" si="56"/>
        <v>3</v>
      </c>
      <c r="BN92" s="18">
        <f t="shared" si="57"/>
        <v>3</v>
      </c>
      <c r="BO92" s="18">
        <f t="shared" si="58"/>
        <v>3</v>
      </c>
      <c r="BP92" s="18">
        <f t="shared" si="59"/>
        <v>3</v>
      </c>
      <c r="BQ92" s="18">
        <f t="shared" si="60"/>
        <v>0</v>
      </c>
      <c r="BR92" s="18">
        <f t="shared" si="61"/>
        <v>3</v>
      </c>
      <c r="BS92" s="18">
        <f t="shared" si="62"/>
        <v>3</v>
      </c>
      <c r="BT92" s="18">
        <f t="shared" si="63"/>
        <v>3</v>
      </c>
      <c r="BU92" s="18">
        <f t="shared" si="64"/>
        <v>27</v>
      </c>
      <c r="BV92" s="6" t="s">
        <v>87</v>
      </c>
      <c r="BW92" s="6" t="s">
        <v>87</v>
      </c>
      <c r="BX92" s="6" t="s">
        <v>87</v>
      </c>
      <c r="BY92" s="6" t="s">
        <v>76</v>
      </c>
      <c r="BZ92" s="6" t="s">
        <v>87</v>
      </c>
      <c r="CA92" s="7"/>
      <c r="CB92" s="6" t="s">
        <v>290</v>
      </c>
      <c r="CC92" s="6" t="s">
        <v>106</v>
      </c>
      <c r="CD92" s="6" t="s">
        <v>121</v>
      </c>
      <c r="CE92" s="6" t="s">
        <v>106</v>
      </c>
      <c r="CF92" s="6" t="s">
        <v>134</v>
      </c>
      <c r="CG92" s="6" t="s">
        <v>89</v>
      </c>
      <c r="CH92" s="6" t="s">
        <v>89</v>
      </c>
      <c r="CI92" s="7"/>
      <c r="CJ92" s="7"/>
      <c r="CK92" s="7"/>
      <c r="CL92" s="7"/>
      <c r="CM92" s="7"/>
      <c r="CN92" s="7"/>
      <c r="CO92" s="7"/>
      <c r="CP92" s="7"/>
      <c r="CQ92" s="7"/>
      <c r="CR92" s="6" t="s">
        <v>74</v>
      </c>
      <c r="CS92" s="6" t="s">
        <v>72</v>
      </c>
      <c r="CT92" s="6" t="s">
        <v>89</v>
      </c>
      <c r="CU92" s="6" t="s">
        <v>89</v>
      </c>
      <c r="CV92" s="6" t="s">
        <v>100</v>
      </c>
      <c r="CW92" s="6" t="s">
        <v>89</v>
      </c>
      <c r="CX92" s="6">
        <v>2</v>
      </c>
      <c r="CY92" s="18">
        <f t="shared" si="65"/>
        <v>3</v>
      </c>
      <c r="CZ92" s="18">
        <f t="shared" si="66"/>
        <v>3</v>
      </c>
      <c r="DA92" s="18">
        <f t="shared" si="67"/>
        <v>3</v>
      </c>
      <c r="DB92" s="18">
        <f t="shared" si="68"/>
        <v>3</v>
      </c>
      <c r="DC92" s="18">
        <f t="shared" si="69"/>
        <v>0</v>
      </c>
      <c r="DD92" s="18">
        <f t="shared" si="70"/>
        <v>3</v>
      </c>
      <c r="DE92" s="18">
        <f t="shared" si="71"/>
        <v>15</v>
      </c>
      <c r="DF92" s="6" t="s">
        <v>77</v>
      </c>
      <c r="DG92" s="6" t="s">
        <v>76</v>
      </c>
      <c r="DH92" s="7"/>
      <c r="DI92" s="7"/>
      <c r="DJ92" s="7"/>
      <c r="DK92" s="7"/>
      <c r="DL92" s="7"/>
      <c r="DM92" s="7"/>
      <c r="DN92" s="7"/>
      <c r="DO92" s="7"/>
      <c r="DP92" s="7"/>
      <c r="DQ92" s="7"/>
      <c r="DR92" s="6" t="s">
        <v>89</v>
      </c>
      <c r="DS92" s="6" t="s">
        <v>86</v>
      </c>
      <c r="DT92" s="6" t="s">
        <v>76</v>
      </c>
      <c r="DU92" s="6" t="s">
        <v>77</v>
      </c>
      <c r="DV92" s="6" t="s">
        <v>89</v>
      </c>
      <c r="DW92" s="6" t="s">
        <v>77</v>
      </c>
      <c r="DX92" s="6" t="s">
        <v>77</v>
      </c>
      <c r="DY92" s="6" t="s">
        <v>77</v>
      </c>
      <c r="DZ92" s="6" t="s">
        <v>74</v>
      </c>
      <c r="EA92" s="6" t="s">
        <v>75</v>
      </c>
      <c r="EB92" s="6" t="s">
        <v>71</v>
      </c>
      <c r="EC92" s="6" t="s">
        <v>114</v>
      </c>
      <c r="ED92" s="6" t="s">
        <v>71</v>
      </c>
      <c r="EE92" s="6" t="s">
        <v>71</v>
      </c>
      <c r="EF92" s="6" t="s">
        <v>72</v>
      </c>
      <c r="EG92" s="6" t="s">
        <v>73</v>
      </c>
      <c r="EH92" s="6" t="s">
        <v>71</v>
      </c>
      <c r="EI92" s="6" t="s">
        <v>71</v>
      </c>
      <c r="EJ92" s="6" t="s">
        <v>73</v>
      </c>
      <c r="EK92" s="6" t="s">
        <v>71</v>
      </c>
      <c r="EL92" s="6" t="s">
        <v>72</v>
      </c>
      <c r="EM92" s="40">
        <f t="shared" si="72"/>
        <v>3</v>
      </c>
      <c r="EN92" s="40">
        <f t="shared" si="73"/>
        <v>3</v>
      </c>
      <c r="EO92" s="40">
        <f t="shared" si="74"/>
        <v>0</v>
      </c>
      <c r="EP92" s="40">
        <f t="shared" si="75"/>
        <v>-1</v>
      </c>
      <c r="EQ92" s="40">
        <f t="shared" si="76"/>
        <v>3</v>
      </c>
      <c r="ER92" s="40">
        <f t="shared" si="77"/>
        <v>3</v>
      </c>
      <c r="ES92" s="40">
        <f t="shared" si="78"/>
        <v>-1</v>
      </c>
      <c r="ET92" s="40">
        <f t="shared" si="79"/>
        <v>3</v>
      </c>
      <c r="EU92" s="40">
        <f t="shared" si="80"/>
        <v>0</v>
      </c>
      <c r="EV92" s="40">
        <f t="shared" si="81"/>
        <v>13</v>
      </c>
    </row>
    <row r="93" spans="1:152" ht="23.25" customHeight="1">
      <c r="A93" s="3"/>
      <c r="B93" s="3"/>
      <c r="C93" s="3"/>
      <c r="D93" s="3"/>
      <c r="E93" s="3"/>
      <c r="F93" s="3"/>
      <c r="G93" s="3"/>
      <c r="H93" s="3"/>
      <c r="I93" s="3"/>
      <c r="J93" s="4" t="s">
        <v>71</v>
      </c>
      <c r="K93" s="4" t="s">
        <v>114</v>
      </c>
      <c r="L93" s="6" t="s">
        <v>90</v>
      </c>
      <c r="M93" s="6" t="s">
        <v>155</v>
      </c>
      <c r="N93" s="6" t="s">
        <v>93</v>
      </c>
      <c r="O93" s="6" t="s">
        <v>123</v>
      </c>
      <c r="P93" s="6" t="s">
        <v>139</v>
      </c>
      <c r="Q93" s="6" t="s">
        <v>291</v>
      </c>
      <c r="R93" s="6" t="s">
        <v>79</v>
      </c>
      <c r="S93" s="6" t="s">
        <v>182</v>
      </c>
      <c r="T93" s="6"/>
      <c r="U93" s="6"/>
      <c r="V93" s="6" t="s">
        <v>82</v>
      </c>
      <c r="W93" s="6" t="s">
        <v>77</v>
      </c>
      <c r="X93" s="19">
        <f t="shared" si="42"/>
        <v>3</v>
      </c>
      <c r="Y93" s="6" t="s">
        <v>83</v>
      </c>
      <c r="Z93" s="18">
        <f t="shared" si="43"/>
        <v>3</v>
      </c>
      <c r="AA93" s="6" t="s">
        <v>119</v>
      </c>
      <c r="AB93" s="18">
        <f t="shared" si="44"/>
        <v>0</v>
      </c>
      <c r="AC93" s="6" t="s">
        <v>72</v>
      </c>
      <c r="AD93" s="6" t="s">
        <v>72</v>
      </c>
      <c r="AE93" s="6" t="s">
        <v>72</v>
      </c>
      <c r="AF93" s="6" t="s">
        <v>72</v>
      </c>
      <c r="AG93" s="6" t="s">
        <v>72</v>
      </c>
      <c r="AH93" s="6" t="s">
        <v>72</v>
      </c>
      <c r="AI93" s="18">
        <f t="shared" si="45"/>
        <v>0</v>
      </c>
      <c r="AJ93" s="18">
        <f t="shared" si="46"/>
        <v>0</v>
      </c>
      <c r="AK93" s="18">
        <f t="shared" si="47"/>
        <v>0</v>
      </c>
      <c r="AL93" s="18">
        <f t="shared" si="48"/>
        <v>0</v>
      </c>
      <c r="AM93" s="18">
        <f t="shared" si="49"/>
        <v>0</v>
      </c>
      <c r="AN93" s="18">
        <f t="shared" si="50"/>
        <v>0</v>
      </c>
      <c r="AO93" s="18">
        <f t="shared" si="51"/>
        <v>0</v>
      </c>
      <c r="AP93" s="6" t="s">
        <v>120</v>
      </c>
      <c r="AQ93" s="6" t="s">
        <v>85</v>
      </c>
      <c r="AR93" s="18">
        <f t="shared" si="52"/>
        <v>1</v>
      </c>
      <c r="AS93" s="18">
        <f t="shared" si="82"/>
        <v>2</v>
      </c>
      <c r="AT93" s="18">
        <f t="shared" si="53"/>
        <v>3</v>
      </c>
      <c r="AU93" s="6" t="s">
        <v>86</v>
      </c>
      <c r="AV93" s="6" t="s">
        <v>86</v>
      </c>
      <c r="AW93" s="6" t="s">
        <v>86</v>
      </c>
      <c r="AX93" s="6" t="s">
        <v>85</v>
      </c>
      <c r="AY93" s="6" t="s">
        <v>120</v>
      </c>
      <c r="AZ93" s="6" t="s">
        <v>89</v>
      </c>
      <c r="BA93" s="6" t="s">
        <v>99</v>
      </c>
      <c r="BB93" s="6" t="s">
        <v>98</v>
      </c>
      <c r="BC93" s="6" t="s">
        <v>98</v>
      </c>
      <c r="BD93" s="6" t="s">
        <v>89</v>
      </c>
      <c r="BE93" s="6" t="s">
        <v>98</v>
      </c>
      <c r="BF93" s="6" t="s">
        <v>89</v>
      </c>
      <c r="BG93" s="6" t="s">
        <v>99</v>
      </c>
      <c r="BH93" s="6" t="s">
        <v>89</v>
      </c>
      <c r="BI93" s="6" t="s">
        <v>89</v>
      </c>
      <c r="BJ93" s="6" t="s">
        <v>89</v>
      </c>
      <c r="BK93" s="18">
        <f t="shared" si="54"/>
        <v>3</v>
      </c>
      <c r="BL93" s="18">
        <f t="shared" si="55"/>
        <v>1</v>
      </c>
      <c r="BM93" s="18">
        <f t="shared" si="56"/>
        <v>2</v>
      </c>
      <c r="BN93" s="18">
        <f t="shared" si="57"/>
        <v>3</v>
      </c>
      <c r="BO93" s="18">
        <f t="shared" si="58"/>
        <v>2</v>
      </c>
      <c r="BP93" s="18">
        <f t="shared" si="59"/>
        <v>3</v>
      </c>
      <c r="BQ93" s="18">
        <f t="shared" si="60"/>
        <v>1</v>
      </c>
      <c r="BR93" s="18">
        <f t="shared" si="61"/>
        <v>3</v>
      </c>
      <c r="BS93" s="18">
        <f t="shared" si="62"/>
        <v>3</v>
      </c>
      <c r="BT93" s="18">
        <f t="shared" si="63"/>
        <v>3</v>
      </c>
      <c r="BU93" s="18">
        <f t="shared" si="64"/>
        <v>24</v>
      </c>
      <c r="BV93" s="6" t="s">
        <v>87</v>
      </c>
      <c r="BW93" s="6" t="s">
        <v>87</v>
      </c>
      <c r="BX93" s="6" t="s">
        <v>87</v>
      </c>
      <c r="BY93" s="6" t="s">
        <v>76</v>
      </c>
      <c r="BZ93" s="6" t="s">
        <v>87</v>
      </c>
      <c r="CA93" s="7"/>
      <c r="CB93" s="6" t="s">
        <v>293</v>
      </c>
      <c r="CC93" s="6" t="s">
        <v>69</v>
      </c>
      <c r="CD93" s="6" t="s">
        <v>292</v>
      </c>
      <c r="CE93" s="6" t="s">
        <v>69</v>
      </c>
      <c r="CF93" s="6" t="s">
        <v>88</v>
      </c>
      <c r="CG93" s="6" t="s">
        <v>98</v>
      </c>
      <c r="CH93" s="6" t="s">
        <v>98</v>
      </c>
      <c r="CI93" s="7"/>
      <c r="CJ93" s="7"/>
      <c r="CK93" s="7"/>
      <c r="CL93" s="7"/>
      <c r="CM93" s="7"/>
      <c r="CN93" s="7"/>
      <c r="CO93" s="7"/>
      <c r="CP93" s="7"/>
      <c r="CQ93" s="7"/>
      <c r="CR93" s="6" t="s">
        <v>72</v>
      </c>
      <c r="CS93" s="6" t="s">
        <v>72</v>
      </c>
      <c r="CT93" s="6" t="s">
        <v>98</v>
      </c>
      <c r="CU93" s="6" t="s">
        <v>89</v>
      </c>
      <c r="CV93" s="6" t="s">
        <v>100</v>
      </c>
      <c r="CW93" s="6" t="s">
        <v>98</v>
      </c>
      <c r="CX93" s="6" t="s">
        <v>93</v>
      </c>
      <c r="CY93" s="18">
        <f t="shared" si="65"/>
        <v>2</v>
      </c>
      <c r="CZ93" s="18">
        <f t="shared" si="66"/>
        <v>2</v>
      </c>
      <c r="DA93" s="18">
        <f t="shared" si="67"/>
        <v>2</v>
      </c>
      <c r="DB93" s="18">
        <f t="shared" si="68"/>
        <v>3</v>
      </c>
      <c r="DC93" s="18">
        <f t="shared" si="69"/>
        <v>0</v>
      </c>
      <c r="DD93" s="18">
        <f t="shared" si="70"/>
        <v>2</v>
      </c>
      <c r="DE93" s="18">
        <f t="shared" si="71"/>
        <v>11</v>
      </c>
      <c r="DF93" s="6" t="s">
        <v>76</v>
      </c>
      <c r="DG93" s="6" t="s">
        <v>76</v>
      </c>
      <c r="DH93" s="7"/>
      <c r="DI93" s="7"/>
      <c r="DJ93" s="7"/>
      <c r="DK93" s="7"/>
      <c r="DL93" s="7"/>
      <c r="DM93" s="7"/>
      <c r="DN93" s="7"/>
      <c r="DO93" s="7"/>
      <c r="DP93" s="7"/>
      <c r="DQ93" s="7"/>
      <c r="DR93" s="6" t="s">
        <v>89</v>
      </c>
      <c r="DS93" s="6" t="s">
        <v>120</v>
      </c>
      <c r="DT93" s="6" t="s">
        <v>77</v>
      </c>
      <c r="DU93" s="6" t="s">
        <v>76</v>
      </c>
      <c r="DV93" s="6" t="s">
        <v>99</v>
      </c>
      <c r="DW93" s="6" t="s">
        <v>76</v>
      </c>
      <c r="DX93" s="6" t="s">
        <v>77</v>
      </c>
      <c r="DY93" s="6" t="s">
        <v>76</v>
      </c>
      <c r="DZ93" s="6" t="s">
        <v>74</v>
      </c>
      <c r="EA93" s="6" t="s">
        <v>160</v>
      </c>
      <c r="EB93" s="6" t="s">
        <v>71</v>
      </c>
      <c r="EC93" s="6" t="s">
        <v>114</v>
      </c>
      <c r="ED93" s="6" t="s">
        <v>74</v>
      </c>
      <c r="EE93" s="6" t="s">
        <v>74</v>
      </c>
      <c r="EF93" s="6" t="s">
        <v>72</v>
      </c>
      <c r="EG93" s="6" t="s">
        <v>72</v>
      </c>
      <c r="EH93" s="6" t="s">
        <v>72</v>
      </c>
      <c r="EI93" s="6" t="s">
        <v>74</v>
      </c>
      <c r="EJ93" s="6" t="s">
        <v>72</v>
      </c>
      <c r="EK93" s="6" t="s">
        <v>72</v>
      </c>
      <c r="EL93" s="6" t="s">
        <v>74</v>
      </c>
      <c r="EM93" s="40">
        <f t="shared" si="72"/>
        <v>2</v>
      </c>
      <c r="EN93" s="40">
        <f t="shared" si="73"/>
        <v>2</v>
      </c>
      <c r="EO93" s="40">
        <f t="shared" si="74"/>
        <v>0</v>
      </c>
      <c r="EP93" s="40">
        <f t="shared" si="75"/>
        <v>0</v>
      </c>
      <c r="EQ93" s="40">
        <f t="shared" si="76"/>
        <v>0</v>
      </c>
      <c r="ER93" s="40">
        <f t="shared" si="77"/>
        <v>2</v>
      </c>
      <c r="ES93" s="40">
        <f t="shared" si="78"/>
        <v>0</v>
      </c>
      <c r="ET93" s="40">
        <f t="shared" si="79"/>
        <v>0</v>
      </c>
      <c r="EU93" s="40">
        <f t="shared" si="80"/>
        <v>2</v>
      </c>
      <c r="EV93" s="40">
        <f t="shared" si="81"/>
        <v>8</v>
      </c>
    </row>
    <row r="94" spans="1:152" ht="24.75" customHeight="1">
      <c r="A94" s="3"/>
      <c r="B94" s="3"/>
      <c r="C94" s="3"/>
      <c r="D94" s="3"/>
      <c r="E94" s="3"/>
      <c r="F94" s="3"/>
      <c r="G94" s="3"/>
      <c r="H94" s="3"/>
      <c r="I94" s="3"/>
      <c r="J94" s="4" t="s">
        <v>74</v>
      </c>
      <c r="K94" s="4" t="s">
        <v>70</v>
      </c>
      <c r="L94" s="6" t="s">
        <v>107</v>
      </c>
      <c r="M94" s="6" t="s">
        <v>130</v>
      </c>
      <c r="N94" s="6">
        <v>1</v>
      </c>
      <c r="O94" s="6" t="s">
        <v>139</v>
      </c>
      <c r="P94" s="6" t="s">
        <v>139</v>
      </c>
      <c r="Q94" s="6" t="s">
        <v>294</v>
      </c>
      <c r="R94" s="6" t="s">
        <v>79</v>
      </c>
      <c r="S94" s="6" t="s">
        <v>80</v>
      </c>
      <c r="T94" s="6" t="s">
        <v>118</v>
      </c>
      <c r="U94" s="6" t="s">
        <v>187</v>
      </c>
      <c r="V94" s="6" t="s">
        <v>82</v>
      </c>
      <c r="W94" s="6" t="s">
        <v>76</v>
      </c>
      <c r="X94" s="19">
        <f t="shared" si="42"/>
        <v>3</v>
      </c>
      <c r="Y94" s="6" t="s">
        <v>83</v>
      </c>
      <c r="Z94" s="18">
        <f t="shared" si="43"/>
        <v>3</v>
      </c>
      <c r="AA94" s="6" t="s">
        <v>127</v>
      </c>
      <c r="AB94" s="18">
        <f t="shared" si="44"/>
        <v>1</v>
      </c>
      <c r="AC94" s="6" t="s">
        <v>72</v>
      </c>
      <c r="AD94" s="6" t="s">
        <v>72</v>
      </c>
      <c r="AE94" s="6" t="s">
        <v>72</v>
      </c>
      <c r="AF94" s="6" t="s">
        <v>69</v>
      </c>
      <c r="AG94" s="6" t="s">
        <v>69</v>
      </c>
      <c r="AH94" s="6" t="s">
        <v>72</v>
      </c>
      <c r="AI94" s="18">
        <f t="shared" si="45"/>
        <v>0</v>
      </c>
      <c r="AJ94" s="18">
        <f t="shared" si="46"/>
        <v>0</v>
      </c>
      <c r="AK94" s="18">
        <f t="shared" si="47"/>
        <v>0</v>
      </c>
      <c r="AL94" s="18">
        <f t="shared" si="48"/>
        <v>1</v>
      </c>
      <c r="AM94" s="18">
        <f t="shared" si="49"/>
        <v>1</v>
      </c>
      <c r="AN94" s="18">
        <f t="shared" si="50"/>
        <v>0</v>
      </c>
      <c r="AO94" s="18">
        <f t="shared" si="51"/>
        <v>2</v>
      </c>
      <c r="AP94" s="6" t="s">
        <v>120</v>
      </c>
      <c r="AQ94" s="6" t="s">
        <v>85</v>
      </c>
      <c r="AR94" s="18">
        <f t="shared" si="52"/>
        <v>1</v>
      </c>
      <c r="AS94" s="18">
        <f t="shared" si="82"/>
        <v>2</v>
      </c>
      <c r="AT94" s="18">
        <f t="shared" si="53"/>
        <v>3</v>
      </c>
      <c r="AU94" s="6" t="s">
        <v>86</v>
      </c>
      <c r="AV94" s="6" t="s">
        <v>86</v>
      </c>
      <c r="AW94" s="6" t="s">
        <v>86</v>
      </c>
      <c r="AX94" s="6" t="s">
        <v>105</v>
      </c>
      <c r="AY94" s="6" t="s">
        <v>105</v>
      </c>
      <c r="AZ94" s="6" t="s">
        <v>89</v>
      </c>
      <c r="BA94" s="6" t="s">
        <v>98</v>
      </c>
      <c r="BB94" s="6" t="s">
        <v>89</v>
      </c>
      <c r="BC94" s="6" t="s">
        <v>89</v>
      </c>
      <c r="BD94" s="6" t="s">
        <v>89</v>
      </c>
      <c r="BE94" s="6" t="s">
        <v>99</v>
      </c>
      <c r="BF94" s="6" t="s">
        <v>98</v>
      </c>
      <c r="BG94" s="6" t="s">
        <v>100</v>
      </c>
      <c r="BH94" s="6" t="s">
        <v>89</v>
      </c>
      <c r="BI94" s="6" t="s">
        <v>98</v>
      </c>
      <c r="BJ94" s="6" t="s">
        <v>99</v>
      </c>
      <c r="BK94" s="18">
        <f t="shared" si="54"/>
        <v>3</v>
      </c>
      <c r="BL94" s="18">
        <f t="shared" si="55"/>
        <v>2</v>
      </c>
      <c r="BM94" s="18">
        <f t="shared" si="56"/>
        <v>3</v>
      </c>
      <c r="BN94" s="18">
        <f t="shared" si="57"/>
        <v>3</v>
      </c>
      <c r="BO94" s="18">
        <f t="shared" si="58"/>
        <v>1</v>
      </c>
      <c r="BP94" s="18">
        <f t="shared" si="59"/>
        <v>2</v>
      </c>
      <c r="BQ94" s="18">
        <f t="shared" si="60"/>
        <v>0</v>
      </c>
      <c r="BR94" s="18">
        <f t="shared" si="61"/>
        <v>3</v>
      </c>
      <c r="BS94" s="18">
        <f t="shared" si="62"/>
        <v>2</v>
      </c>
      <c r="BT94" s="18">
        <f t="shared" si="63"/>
        <v>1</v>
      </c>
      <c r="BU94" s="18">
        <f t="shared" si="64"/>
        <v>20</v>
      </c>
      <c r="BV94" s="6" t="s">
        <v>128</v>
      </c>
      <c r="BW94" s="6" t="s">
        <v>128</v>
      </c>
      <c r="BX94" s="6" t="s">
        <v>87</v>
      </c>
      <c r="BY94" s="6" t="s">
        <v>76</v>
      </c>
      <c r="BZ94" s="6" t="s">
        <v>128</v>
      </c>
      <c r="CA94" s="7"/>
      <c r="CB94" s="6" t="s">
        <v>295</v>
      </c>
      <c r="CC94" s="6" t="s">
        <v>74</v>
      </c>
      <c r="CD94" s="6" t="s">
        <v>145</v>
      </c>
      <c r="CE94" s="6" t="s">
        <v>74</v>
      </c>
      <c r="CF94" s="6" t="s">
        <v>88</v>
      </c>
      <c r="CG94" s="6" t="s">
        <v>98</v>
      </c>
      <c r="CH94" s="6" t="s">
        <v>98</v>
      </c>
      <c r="CI94" s="7"/>
      <c r="CJ94" s="7"/>
      <c r="CK94" s="7"/>
      <c r="CL94" s="7"/>
      <c r="CM94" s="7"/>
      <c r="CN94" s="7"/>
      <c r="CO94" s="7"/>
      <c r="CP94" s="7"/>
      <c r="CQ94" s="7"/>
      <c r="CR94" s="6" t="s">
        <v>69</v>
      </c>
      <c r="CS94" s="6" t="s">
        <v>72</v>
      </c>
      <c r="CT94" s="6" t="s">
        <v>99</v>
      </c>
      <c r="CU94" s="6" t="s">
        <v>98</v>
      </c>
      <c r="CV94" s="6" t="s">
        <v>89</v>
      </c>
      <c r="CW94" s="6" t="s">
        <v>89</v>
      </c>
      <c r="CX94" s="6">
        <v>1</v>
      </c>
      <c r="CY94" s="18">
        <f t="shared" si="65"/>
        <v>2</v>
      </c>
      <c r="CZ94" s="18">
        <f t="shared" si="66"/>
        <v>2</v>
      </c>
      <c r="DA94" s="18">
        <f t="shared" si="67"/>
        <v>1</v>
      </c>
      <c r="DB94" s="18">
        <f t="shared" si="68"/>
        <v>2</v>
      </c>
      <c r="DC94" s="18">
        <f t="shared" si="69"/>
        <v>3</v>
      </c>
      <c r="DD94" s="18">
        <f t="shared" si="70"/>
        <v>3</v>
      </c>
      <c r="DE94" s="18">
        <f t="shared" si="71"/>
        <v>13</v>
      </c>
      <c r="DF94" s="6" t="s">
        <v>76</v>
      </c>
      <c r="DG94" s="6" t="s">
        <v>76</v>
      </c>
      <c r="DH94" s="7"/>
      <c r="DI94" s="7"/>
      <c r="DJ94" s="7"/>
      <c r="DK94" s="7"/>
      <c r="DL94" s="7"/>
      <c r="DM94" s="7"/>
      <c r="DN94" s="7"/>
      <c r="DO94" s="7"/>
      <c r="DP94" s="7"/>
      <c r="DQ94" s="7"/>
      <c r="DR94" s="6" t="s">
        <v>89</v>
      </c>
      <c r="DS94" s="6" t="s">
        <v>105</v>
      </c>
      <c r="DT94" s="6" t="s">
        <v>77</v>
      </c>
      <c r="DU94" s="6" t="s">
        <v>77</v>
      </c>
      <c r="DV94" s="6" t="s">
        <v>98</v>
      </c>
      <c r="DW94" s="6" t="s">
        <v>76</v>
      </c>
      <c r="DX94" s="6" t="s">
        <v>77</v>
      </c>
      <c r="DY94" s="6" t="s">
        <v>76</v>
      </c>
      <c r="DZ94" s="6" t="s">
        <v>71</v>
      </c>
      <c r="EA94" s="6" t="s">
        <v>115</v>
      </c>
      <c r="EB94" s="6" t="s">
        <v>74</v>
      </c>
      <c r="EC94" s="6" t="s">
        <v>70</v>
      </c>
      <c r="ED94" s="6" t="s">
        <v>72</v>
      </c>
      <c r="EE94" s="6" t="s">
        <v>72</v>
      </c>
      <c r="EF94" s="6" t="s">
        <v>72</v>
      </c>
      <c r="EG94" s="6" t="s">
        <v>73</v>
      </c>
      <c r="EH94" s="6" t="s">
        <v>72</v>
      </c>
      <c r="EI94" s="6" t="s">
        <v>69</v>
      </c>
      <c r="EJ94" s="6" t="s">
        <v>72</v>
      </c>
      <c r="EK94" s="6" t="s">
        <v>69</v>
      </c>
      <c r="EL94" s="6" t="s">
        <v>72</v>
      </c>
      <c r="EM94" s="40">
        <f t="shared" si="72"/>
        <v>0</v>
      </c>
      <c r="EN94" s="40">
        <f t="shared" si="73"/>
        <v>0</v>
      </c>
      <c r="EO94" s="40">
        <f t="shared" si="74"/>
        <v>0</v>
      </c>
      <c r="EP94" s="40">
        <f t="shared" si="75"/>
        <v>-1</v>
      </c>
      <c r="EQ94" s="40">
        <f t="shared" si="76"/>
        <v>0</v>
      </c>
      <c r="ER94" s="40">
        <f t="shared" si="77"/>
        <v>1</v>
      </c>
      <c r="ES94" s="40">
        <f t="shared" si="78"/>
        <v>0</v>
      </c>
      <c r="ET94" s="40">
        <f t="shared" si="79"/>
        <v>1</v>
      </c>
      <c r="EU94" s="40">
        <f t="shared" si="80"/>
        <v>0</v>
      </c>
      <c r="EV94" s="40">
        <f t="shared" si="81"/>
        <v>1</v>
      </c>
    </row>
    <row r="95" spans="1:152" ht="24.75" customHeight="1">
      <c r="A95" s="3"/>
      <c r="B95" s="3"/>
      <c r="C95" s="3"/>
      <c r="D95" s="3"/>
      <c r="E95" s="3"/>
      <c r="F95" s="3"/>
      <c r="G95" s="3"/>
      <c r="H95" s="3"/>
      <c r="I95" s="3"/>
      <c r="J95" s="4" t="s">
        <v>69</v>
      </c>
      <c r="K95" s="4" t="s">
        <v>70</v>
      </c>
      <c r="L95" s="6" t="s">
        <v>107</v>
      </c>
      <c r="M95" s="6" t="s">
        <v>155</v>
      </c>
      <c r="N95" s="6" t="s">
        <v>93</v>
      </c>
      <c r="O95" s="6" t="s">
        <v>135</v>
      </c>
      <c r="P95" s="6" t="s">
        <v>94</v>
      </c>
      <c r="Q95" s="6" t="s">
        <v>296</v>
      </c>
      <c r="R95" s="6" t="s">
        <v>79</v>
      </c>
      <c r="S95" s="6" t="s">
        <v>80</v>
      </c>
      <c r="T95" s="6" t="s">
        <v>118</v>
      </c>
      <c r="U95" s="6" t="s">
        <v>187</v>
      </c>
      <c r="V95" s="6" t="s">
        <v>82</v>
      </c>
      <c r="W95" s="6" t="s">
        <v>77</v>
      </c>
      <c r="X95" s="19">
        <f t="shared" si="42"/>
        <v>3</v>
      </c>
      <c r="Y95" s="6" t="s">
        <v>83</v>
      </c>
      <c r="Z95" s="18">
        <f t="shared" si="43"/>
        <v>3</v>
      </c>
      <c r="AA95" s="6" t="s">
        <v>127</v>
      </c>
      <c r="AB95" s="18">
        <f t="shared" si="44"/>
        <v>1</v>
      </c>
      <c r="AC95" s="6" t="s">
        <v>72</v>
      </c>
      <c r="AD95" s="6" t="s">
        <v>69</v>
      </c>
      <c r="AE95" s="6" t="s">
        <v>72</v>
      </c>
      <c r="AF95" s="6" t="s">
        <v>72</v>
      </c>
      <c r="AG95" s="6" t="s">
        <v>74</v>
      </c>
      <c r="AH95" s="6" t="s">
        <v>72</v>
      </c>
      <c r="AI95" s="18">
        <f t="shared" si="45"/>
        <v>0</v>
      </c>
      <c r="AJ95" s="18">
        <f t="shared" si="46"/>
        <v>1</v>
      </c>
      <c r="AK95" s="18">
        <f t="shared" si="47"/>
        <v>0</v>
      </c>
      <c r="AL95" s="18">
        <f t="shared" si="48"/>
        <v>0</v>
      </c>
      <c r="AM95" s="18">
        <f t="shared" si="49"/>
        <v>2</v>
      </c>
      <c r="AN95" s="18">
        <f t="shared" si="50"/>
        <v>0</v>
      </c>
      <c r="AO95" s="18">
        <f t="shared" si="51"/>
        <v>3</v>
      </c>
      <c r="AP95" s="6" t="s">
        <v>85</v>
      </c>
      <c r="AQ95" s="6" t="s">
        <v>105</v>
      </c>
      <c r="AR95" s="18">
        <f t="shared" si="52"/>
        <v>2</v>
      </c>
      <c r="AS95" s="18">
        <f t="shared" si="82"/>
        <v>3</v>
      </c>
      <c r="AT95" s="18">
        <f t="shared" si="53"/>
        <v>5</v>
      </c>
      <c r="AU95" s="6" t="s">
        <v>86</v>
      </c>
      <c r="AV95" s="6" t="s">
        <v>85</v>
      </c>
      <c r="AW95" s="6" t="s">
        <v>85</v>
      </c>
      <c r="AX95" s="6" t="s">
        <v>120</v>
      </c>
      <c r="AY95" s="6" t="s">
        <v>85</v>
      </c>
      <c r="AZ95" s="6" t="s">
        <v>98</v>
      </c>
      <c r="BA95" s="6" t="s">
        <v>100</v>
      </c>
      <c r="BB95" s="6" t="s">
        <v>98</v>
      </c>
      <c r="BC95" s="6" t="s">
        <v>98</v>
      </c>
      <c r="BD95" s="6" t="s">
        <v>98</v>
      </c>
      <c r="BE95" s="6" t="s">
        <v>98</v>
      </c>
      <c r="BF95" s="6" t="s">
        <v>98</v>
      </c>
      <c r="BG95" s="6" t="s">
        <v>89</v>
      </c>
      <c r="BH95" s="6" t="s">
        <v>89</v>
      </c>
      <c r="BI95" s="6" t="s">
        <v>98</v>
      </c>
      <c r="BJ95" s="6" t="s">
        <v>89</v>
      </c>
      <c r="BK95" s="18">
        <f t="shared" si="54"/>
        <v>2</v>
      </c>
      <c r="BL95" s="18">
        <f t="shared" si="55"/>
        <v>0</v>
      </c>
      <c r="BM95" s="18">
        <f t="shared" si="56"/>
        <v>2</v>
      </c>
      <c r="BN95" s="18">
        <f t="shared" si="57"/>
        <v>2</v>
      </c>
      <c r="BO95" s="18">
        <f t="shared" si="58"/>
        <v>2</v>
      </c>
      <c r="BP95" s="18">
        <f t="shared" si="59"/>
        <v>2</v>
      </c>
      <c r="BQ95" s="18">
        <f t="shared" si="60"/>
        <v>3</v>
      </c>
      <c r="BR95" s="18">
        <f t="shared" si="61"/>
        <v>3</v>
      </c>
      <c r="BS95" s="18">
        <f t="shared" si="62"/>
        <v>2</v>
      </c>
      <c r="BT95" s="18">
        <f t="shared" si="63"/>
        <v>3</v>
      </c>
      <c r="BU95" s="18">
        <f t="shared" si="64"/>
        <v>21</v>
      </c>
      <c r="BV95" s="6" t="s">
        <v>87</v>
      </c>
      <c r="BW95" s="6" t="s">
        <v>87</v>
      </c>
      <c r="BX95" s="6" t="s">
        <v>87</v>
      </c>
      <c r="BY95" s="6" t="s">
        <v>76</v>
      </c>
      <c r="BZ95" s="6" t="s">
        <v>87</v>
      </c>
      <c r="CA95" s="7"/>
      <c r="CB95" s="6" t="s">
        <v>297</v>
      </c>
      <c r="CC95" s="6" t="s">
        <v>69</v>
      </c>
      <c r="CD95" s="6" t="s">
        <v>145</v>
      </c>
      <c r="CE95" s="6" t="s">
        <v>69</v>
      </c>
      <c r="CF95" s="6" t="s">
        <v>88</v>
      </c>
      <c r="CG95" s="6" t="s">
        <v>89</v>
      </c>
      <c r="CH95" s="6" t="s">
        <v>89</v>
      </c>
      <c r="CI95" s="7"/>
      <c r="CJ95" s="7"/>
      <c r="CK95" s="7"/>
      <c r="CL95" s="7"/>
      <c r="CM95" s="7"/>
      <c r="CN95" s="7"/>
      <c r="CO95" s="7"/>
      <c r="CP95" s="7"/>
      <c r="CQ95" s="7"/>
      <c r="CR95" s="6" t="s">
        <v>74</v>
      </c>
      <c r="CS95" s="6" t="s">
        <v>72</v>
      </c>
      <c r="CT95" s="6" t="s">
        <v>89</v>
      </c>
      <c r="CU95" s="6" t="s">
        <v>89</v>
      </c>
      <c r="CV95" s="6" t="s">
        <v>100</v>
      </c>
      <c r="CW95" s="6" t="s">
        <v>98</v>
      </c>
      <c r="CX95" s="6" t="s">
        <v>93</v>
      </c>
      <c r="CY95" s="18">
        <f t="shared" si="65"/>
        <v>3</v>
      </c>
      <c r="CZ95" s="18">
        <f t="shared" si="66"/>
        <v>3</v>
      </c>
      <c r="DA95" s="18">
        <f t="shared" si="67"/>
        <v>3</v>
      </c>
      <c r="DB95" s="18">
        <f t="shared" si="68"/>
        <v>3</v>
      </c>
      <c r="DC95" s="18">
        <f t="shared" si="69"/>
        <v>0</v>
      </c>
      <c r="DD95" s="18">
        <f t="shared" si="70"/>
        <v>2</v>
      </c>
      <c r="DE95" s="18">
        <f t="shared" si="71"/>
        <v>14</v>
      </c>
      <c r="DF95" s="6" t="s">
        <v>76</v>
      </c>
      <c r="DG95" s="6" t="s">
        <v>76</v>
      </c>
      <c r="DH95" s="7"/>
      <c r="DI95" s="7"/>
      <c r="DJ95" s="7"/>
      <c r="DK95" s="7"/>
      <c r="DL95" s="7"/>
      <c r="DM95" s="7"/>
      <c r="DN95" s="7"/>
      <c r="DO95" s="7"/>
      <c r="DP95" s="7"/>
      <c r="DQ95" s="7"/>
      <c r="DR95" s="6" t="s">
        <v>98</v>
      </c>
      <c r="DS95" s="6" t="s">
        <v>85</v>
      </c>
      <c r="DT95" s="6" t="s">
        <v>77</v>
      </c>
      <c r="DU95" s="6" t="s">
        <v>77</v>
      </c>
      <c r="DV95" s="6" t="s">
        <v>100</v>
      </c>
      <c r="DW95" s="6" t="s">
        <v>76</v>
      </c>
      <c r="DX95" s="6" t="s">
        <v>77</v>
      </c>
      <c r="DY95" s="6" t="s">
        <v>76</v>
      </c>
      <c r="DZ95" s="6" t="s">
        <v>74</v>
      </c>
      <c r="EA95" s="6" t="s">
        <v>75</v>
      </c>
      <c r="EB95" s="6" t="s">
        <v>69</v>
      </c>
      <c r="EC95" s="6" t="s">
        <v>70</v>
      </c>
      <c r="ED95" s="6" t="s">
        <v>72</v>
      </c>
      <c r="EE95" s="6" t="s">
        <v>72</v>
      </c>
      <c r="EF95" s="6" t="s">
        <v>72</v>
      </c>
      <c r="EG95" s="6" t="s">
        <v>74</v>
      </c>
      <c r="EH95" s="6" t="s">
        <v>72</v>
      </c>
      <c r="EI95" s="6" t="s">
        <v>72</v>
      </c>
      <c r="EJ95" s="6" t="s">
        <v>72</v>
      </c>
      <c r="EK95" s="6" t="s">
        <v>71</v>
      </c>
      <c r="EL95" s="6" t="s">
        <v>72</v>
      </c>
      <c r="EM95" s="40">
        <f t="shared" si="72"/>
        <v>0</v>
      </c>
      <c r="EN95" s="40">
        <f t="shared" si="73"/>
        <v>0</v>
      </c>
      <c r="EO95" s="40">
        <f t="shared" si="74"/>
        <v>0</v>
      </c>
      <c r="EP95" s="40">
        <f t="shared" si="75"/>
        <v>2</v>
      </c>
      <c r="EQ95" s="40">
        <f t="shared" si="76"/>
        <v>0</v>
      </c>
      <c r="ER95" s="40">
        <f t="shared" si="77"/>
        <v>0</v>
      </c>
      <c r="ES95" s="40">
        <f t="shared" si="78"/>
        <v>0</v>
      </c>
      <c r="ET95" s="40">
        <f t="shared" si="79"/>
        <v>3</v>
      </c>
      <c r="EU95" s="40">
        <f t="shared" si="80"/>
        <v>0</v>
      </c>
      <c r="EV95" s="40">
        <f t="shared" si="81"/>
        <v>5</v>
      </c>
    </row>
    <row r="96" spans="1:152" ht="12.75" customHeight="1">
      <c r="A96" s="3"/>
      <c r="B96" s="3"/>
      <c r="C96" s="3"/>
      <c r="D96" s="3"/>
      <c r="E96" s="3"/>
      <c r="F96" s="3"/>
      <c r="G96" s="3"/>
      <c r="H96" s="3"/>
      <c r="I96" s="3"/>
      <c r="J96" s="4" t="s">
        <v>74</v>
      </c>
      <c r="K96" s="4" t="s">
        <v>70</v>
      </c>
      <c r="L96" s="6" t="s">
        <v>90</v>
      </c>
      <c r="M96" s="6" t="s">
        <v>130</v>
      </c>
      <c r="N96" s="6" t="s">
        <v>93</v>
      </c>
      <c r="O96" s="6" t="s">
        <v>135</v>
      </c>
      <c r="P96" s="6" t="s">
        <v>135</v>
      </c>
      <c r="Q96" s="6" t="s">
        <v>288</v>
      </c>
      <c r="R96" s="6" t="s">
        <v>79</v>
      </c>
      <c r="S96" s="6" t="s">
        <v>182</v>
      </c>
      <c r="T96" s="6"/>
      <c r="U96" s="6"/>
      <c r="V96" s="6" t="s">
        <v>133</v>
      </c>
      <c r="W96" s="6" t="s">
        <v>77</v>
      </c>
      <c r="X96" s="19">
        <f t="shared" si="42"/>
        <v>1</v>
      </c>
      <c r="Y96" s="6" t="s">
        <v>104</v>
      </c>
      <c r="Z96" s="18">
        <f t="shared" si="43"/>
        <v>2</v>
      </c>
      <c r="AA96" s="6" t="s">
        <v>119</v>
      </c>
      <c r="AB96" s="18">
        <f t="shared" si="44"/>
        <v>0</v>
      </c>
      <c r="AC96" s="6" t="s">
        <v>72</v>
      </c>
      <c r="AD96" s="6" t="s">
        <v>69</v>
      </c>
      <c r="AE96" s="6" t="s">
        <v>69</v>
      </c>
      <c r="AF96" s="6" t="s">
        <v>74</v>
      </c>
      <c r="AG96" s="6" t="s">
        <v>69</v>
      </c>
      <c r="AH96" s="6" t="s">
        <v>72</v>
      </c>
      <c r="AI96" s="18">
        <f t="shared" si="45"/>
        <v>0</v>
      </c>
      <c r="AJ96" s="18">
        <f t="shared" si="46"/>
        <v>1</v>
      </c>
      <c r="AK96" s="18">
        <f t="shared" si="47"/>
        <v>1</v>
      </c>
      <c r="AL96" s="18">
        <f t="shared" si="48"/>
        <v>2</v>
      </c>
      <c r="AM96" s="18">
        <f t="shared" si="49"/>
        <v>1</v>
      </c>
      <c r="AN96" s="18">
        <f t="shared" si="50"/>
        <v>0</v>
      </c>
      <c r="AO96" s="18">
        <f t="shared" si="51"/>
        <v>5</v>
      </c>
      <c r="AP96" s="6" t="s">
        <v>85</v>
      </c>
      <c r="AQ96" s="6" t="s">
        <v>85</v>
      </c>
      <c r="AR96" s="18">
        <f t="shared" si="52"/>
        <v>2</v>
      </c>
      <c r="AS96" s="18">
        <f t="shared" si="82"/>
        <v>2</v>
      </c>
      <c r="AT96" s="18">
        <f t="shared" si="53"/>
        <v>4</v>
      </c>
      <c r="AU96" s="6" t="s">
        <v>86</v>
      </c>
      <c r="AV96" s="6" t="s">
        <v>86</v>
      </c>
      <c r="AW96" s="6" t="s">
        <v>86</v>
      </c>
      <c r="AX96" s="6" t="s">
        <v>105</v>
      </c>
      <c r="AY96" s="6" t="s">
        <v>105</v>
      </c>
      <c r="AZ96" s="6" t="s">
        <v>89</v>
      </c>
      <c r="BA96" s="6" t="s">
        <v>99</v>
      </c>
      <c r="BB96" s="6" t="s">
        <v>98</v>
      </c>
      <c r="BC96" s="6" t="s">
        <v>98</v>
      </c>
      <c r="BD96" s="6" t="s">
        <v>98</v>
      </c>
      <c r="BE96" s="6" t="s">
        <v>98</v>
      </c>
      <c r="BF96" s="6" t="s">
        <v>89</v>
      </c>
      <c r="BG96" s="6" t="s">
        <v>99</v>
      </c>
      <c r="BH96" s="6" t="s">
        <v>89</v>
      </c>
      <c r="BI96" s="6" t="s">
        <v>98</v>
      </c>
      <c r="BJ96" s="6" t="s">
        <v>89</v>
      </c>
      <c r="BK96" s="18">
        <f t="shared" si="54"/>
        <v>3</v>
      </c>
      <c r="BL96" s="18">
        <f t="shared" si="55"/>
        <v>1</v>
      </c>
      <c r="BM96" s="18">
        <f t="shared" si="56"/>
        <v>2</v>
      </c>
      <c r="BN96" s="18">
        <f t="shared" si="57"/>
        <v>2</v>
      </c>
      <c r="BO96" s="18">
        <f t="shared" si="58"/>
        <v>2</v>
      </c>
      <c r="BP96" s="18">
        <f t="shared" si="59"/>
        <v>3</v>
      </c>
      <c r="BQ96" s="18">
        <f t="shared" si="60"/>
        <v>1</v>
      </c>
      <c r="BR96" s="18">
        <f t="shared" si="61"/>
        <v>3</v>
      </c>
      <c r="BS96" s="18">
        <f t="shared" si="62"/>
        <v>2</v>
      </c>
      <c r="BT96" s="18">
        <f t="shared" si="63"/>
        <v>3</v>
      </c>
      <c r="BU96" s="18">
        <f t="shared" si="64"/>
        <v>22</v>
      </c>
      <c r="BV96" s="6" t="s">
        <v>128</v>
      </c>
      <c r="BW96" s="6" t="s">
        <v>92</v>
      </c>
      <c r="BX96" s="6" t="s">
        <v>128</v>
      </c>
      <c r="BY96" s="6" t="s">
        <v>76</v>
      </c>
      <c r="BZ96" s="6" t="s">
        <v>87</v>
      </c>
      <c r="CA96" s="7"/>
      <c r="CB96" s="6" t="s">
        <v>298</v>
      </c>
      <c r="CC96" s="6" t="s">
        <v>69</v>
      </c>
      <c r="CD96" s="6" t="s">
        <v>145</v>
      </c>
      <c r="CE96" s="6" t="s">
        <v>69</v>
      </c>
      <c r="CF96" s="6" t="s">
        <v>88</v>
      </c>
      <c r="CG96" s="6" t="s">
        <v>89</v>
      </c>
      <c r="CH96" s="6" t="s">
        <v>89</v>
      </c>
      <c r="CI96" s="7"/>
      <c r="CJ96" s="7"/>
      <c r="CK96" s="7"/>
      <c r="CL96" s="7"/>
      <c r="CM96" s="7"/>
      <c r="CN96" s="7"/>
      <c r="CO96" s="7"/>
      <c r="CP96" s="7"/>
      <c r="CQ96" s="7"/>
      <c r="CR96" s="6" t="s">
        <v>69</v>
      </c>
      <c r="CS96" s="6" t="s">
        <v>72</v>
      </c>
      <c r="CT96" s="6" t="s">
        <v>100</v>
      </c>
      <c r="CU96" s="6" t="s">
        <v>98</v>
      </c>
      <c r="CV96" s="6" t="s">
        <v>100</v>
      </c>
      <c r="CW96" s="6" t="s">
        <v>98</v>
      </c>
      <c r="CX96" s="6">
        <v>1</v>
      </c>
      <c r="CY96" s="18">
        <f t="shared" si="65"/>
        <v>3</v>
      </c>
      <c r="CZ96" s="18">
        <f t="shared" si="66"/>
        <v>3</v>
      </c>
      <c r="DA96" s="18">
        <f t="shared" si="67"/>
        <v>0</v>
      </c>
      <c r="DB96" s="18">
        <f t="shared" si="68"/>
        <v>2</v>
      </c>
      <c r="DC96" s="18">
        <f t="shared" si="69"/>
        <v>0</v>
      </c>
      <c r="DD96" s="18">
        <f t="shared" si="70"/>
        <v>2</v>
      </c>
      <c r="DE96" s="18">
        <f t="shared" si="71"/>
        <v>10</v>
      </c>
      <c r="DF96" s="6" t="s">
        <v>76</v>
      </c>
      <c r="DG96" s="6" t="s">
        <v>76</v>
      </c>
      <c r="DH96" s="7"/>
      <c r="DI96" s="7"/>
      <c r="DJ96" s="7"/>
      <c r="DK96" s="7"/>
      <c r="DL96" s="7"/>
      <c r="DM96" s="7"/>
      <c r="DN96" s="7"/>
      <c r="DO96" s="7"/>
      <c r="DP96" s="7"/>
      <c r="DQ96" s="7"/>
      <c r="DR96" s="6" t="s">
        <v>89</v>
      </c>
      <c r="DS96" s="6" t="s">
        <v>105</v>
      </c>
      <c r="DT96" s="6" t="s">
        <v>77</v>
      </c>
      <c r="DU96" s="6" t="s">
        <v>76</v>
      </c>
      <c r="DV96" s="6" t="s">
        <v>99</v>
      </c>
      <c r="DW96" s="6" t="s">
        <v>76</v>
      </c>
      <c r="DX96" s="6" t="s">
        <v>77</v>
      </c>
      <c r="DY96" s="6" t="s">
        <v>76</v>
      </c>
      <c r="DZ96" s="6" t="s">
        <v>69</v>
      </c>
      <c r="EA96" s="6" t="s">
        <v>75</v>
      </c>
      <c r="EB96" s="6" t="s">
        <v>74</v>
      </c>
      <c r="EC96" s="6" t="s">
        <v>70</v>
      </c>
      <c r="ED96" s="6" t="s">
        <v>69</v>
      </c>
      <c r="EE96" s="6" t="s">
        <v>69</v>
      </c>
      <c r="EF96" s="6" t="s">
        <v>69</v>
      </c>
      <c r="EG96" s="6" t="s">
        <v>74</v>
      </c>
      <c r="EH96" s="6" t="s">
        <v>73</v>
      </c>
      <c r="EI96" s="6" t="s">
        <v>74</v>
      </c>
      <c r="EJ96" s="6" t="s">
        <v>74</v>
      </c>
      <c r="EK96" s="6" t="s">
        <v>74</v>
      </c>
      <c r="EL96" s="6" t="s">
        <v>69</v>
      </c>
      <c r="EM96" s="40">
        <f t="shared" si="72"/>
        <v>1</v>
      </c>
      <c r="EN96" s="40">
        <f t="shared" si="73"/>
        <v>1</v>
      </c>
      <c r="EO96" s="40">
        <f t="shared" si="74"/>
        <v>1</v>
      </c>
      <c r="EP96" s="40">
        <f t="shared" si="75"/>
        <v>2</v>
      </c>
      <c r="EQ96" s="40">
        <f t="shared" si="76"/>
        <v>-1</v>
      </c>
      <c r="ER96" s="40">
        <f t="shared" si="77"/>
        <v>2</v>
      </c>
      <c r="ES96" s="40">
        <f t="shared" si="78"/>
        <v>2</v>
      </c>
      <c r="ET96" s="40">
        <f t="shared" si="79"/>
        <v>2</v>
      </c>
      <c r="EU96" s="40">
        <f t="shared" si="80"/>
        <v>1</v>
      </c>
      <c r="EV96" s="40">
        <f t="shared" si="81"/>
        <v>11</v>
      </c>
    </row>
    <row r="97" spans="1:152" ht="27" customHeight="1">
      <c r="A97" s="3"/>
      <c r="B97" s="3"/>
      <c r="C97" s="3"/>
      <c r="D97" s="3"/>
      <c r="E97" s="3"/>
      <c r="F97" s="3"/>
      <c r="G97" s="3"/>
      <c r="H97" s="3"/>
      <c r="I97" s="3"/>
      <c r="J97" s="4" t="s">
        <v>74</v>
      </c>
      <c r="K97" s="4" t="s">
        <v>70</v>
      </c>
      <c r="L97" s="6" t="s">
        <v>107</v>
      </c>
      <c r="M97" s="6" t="s">
        <v>130</v>
      </c>
      <c r="N97" s="6">
        <v>2</v>
      </c>
      <c r="O97" s="6" t="s">
        <v>123</v>
      </c>
      <c r="P97" s="6" t="s">
        <v>123</v>
      </c>
      <c r="Q97" s="6" t="s">
        <v>299</v>
      </c>
      <c r="R97" s="6" t="s">
        <v>79</v>
      </c>
      <c r="S97" s="6" t="s">
        <v>182</v>
      </c>
      <c r="T97" s="6" t="s">
        <v>121</v>
      </c>
      <c r="U97" s="6" t="s">
        <v>121</v>
      </c>
      <c r="V97" s="6" t="s">
        <v>103</v>
      </c>
      <c r="W97" s="6" t="s">
        <v>77</v>
      </c>
      <c r="X97" s="19">
        <f t="shared" si="42"/>
        <v>2</v>
      </c>
      <c r="Y97" s="6" t="s">
        <v>83</v>
      </c>
      <c r="Z97" s="18">
        <f t="shared" si="43"/>
        <v>3</v>
      </c>
      <c r="AA97" s="6" t="s">
        <v>119</v>
      </c>
      <c r="AB97" s="18">
        <f t="shared" si="44"/>
        <v>0</v>
      </c>
      <c r="AC97" s="6" t="s">
        <v>72</v>
      </c>
      <c r="AD97" s="6" t="s">
        <v>72</v>
      </c>
      <c r="AE97" s="6" t="s">
        <v>72</v>
      </c>
      <c r="AF97" s="6" t="s">
        <v>72</v>
      </c>
      <c r="AG97" s="6" t="s">
        <v>72</v>
      </c>
      <c r="AH97" s="6" t="s">
        <v>72</v>
      </c>
      <c r="AI97" s="18">
        <f t="shared" si="45"/>
        <v>0</v>
      </c>
      <c r="AJ97" s="18">
        <f t="shared" si="46"/>
        <v>0</v>
      </c>
      <c r="AK97" s="18">
        <f t="shared" si="47"/>
        <v>0</v>
      </c>
      <c r="AL97" s="18">
        <f t="shared" si="48"/>
        <v>0</v>
      </c>
      <c r="AM97" s="18">
        <f t="shared" si="49"/>
        <v>0</v>
      </c>
      <c r="AN97" s="18">
        <f t="shared" si="50"/>
        <v>0</v>
      </c>
      <c r="AO97" s="18">
        <f t="shared" si="51"/>
        <v>0</v>
      </c>
      <c r="AP97" s="6" t="s">
        <v>85</v>
      </c>
      <c r="AQ97" s="6" t="s">
        <v>85</v>
      </c>
      <c r="AR97" s="18">
        <f t="shared" si="52"/>
        <v>2</v>
      </c>
      <c r="AS97" s="18">
        <f t="shared" si="82"/>
        <v>2</v>
      </c>
      <c r="AT97" s="18">
        <f t="shared" si="53"/>
        <v>4</v>
      </c>
      <c r="AU97" s="6" t="s">
        <v>86</v>
      </c>
      <c r="AV97" s="6" t="s">
        <v>86</v>
      </c>
      <c r="AW97" s="6" t="s">
        <v>86</v>
      </c>
      <c r="AX97" s="6" t="s">
        <v>105</v>
      </c>
      <c r="AY97" s="6" t="s">
        <v>105</v>
      </c>
      <c r="AZ97" s="6" t="s">
        <v>89</v>
      </c>
      <c r="BA97" s="6" t="s">
        <v>99</v>
      </c>
      <c r="BB97" s="6" t="s">
        <v>98</v>
      </c>
      <c r="BC97" s="6" t="s">
        <v>98</v>
      </c>
      <c r="BD97" s="6" t="s">
        <v>98</v>
      </c>
      <c r="BE97" s="6" t="s">
        <v>89</v>
      </c>
      <c r="BF97" s="6" t="s">
        <v>89</v>
      </c>
      <c r="BG97" s="6" t="s">
        <v>98</v>
      </c>
      <c r="BH97" s="6" t="s">
        <v>89</v>
      </c>
      <c r="BI97" s="6" t="s">
        <v>98</v>
      </c>
      <c r="BJ97" s="6" t="s">
        <v>99</v>
      </c>
      <c r="BK97" s="18">
        <f t="shared" si="54"/>
        <v>3</v>
      </c>
      <c r="BL97" s="18">
        <f t="shared" si="55"/>
        <v>1</v>
      </c>
      <c r="BM97" s="18">
        <f t="shared" si="56"/>
        <v>2</v>
      </c>
      <c r="BN97" s="18">
        <f t="shared" si="57"/>
        <v>2</v>
      </c>
      <c r="BO97" s="18">
        <f t="shared" si="58"/>
        <v>3</v>
      </c>
      <c r="BP97" s="18">
        <f t="shared" si="59"/>
        <v>3</v>
      </c>
      <c r="BQ97" s="18">
        <f t="shared" si="60"/>
        <v>2</v>
      </c>
      <c r="BR97" s="18">
        <f t="shared" si="61"/>
        <v>3</v>
      </c>
      <c r="BS97" s="18">
        <f t="shared" si="62"/>
        <v>2</v>
      </c>
      <c r="BT97" s="18">
        <f t="shared" si="63"/>
        <v>1</v>
      </c>
      <c r="BU97" s="18">
        <f t="shared" si="64"/>
        <v>22</v>
      </c>
      <c r="BV97" s="6" t="s">
        <v>92</v>
      </c>
      <c r="BW97" s="6" t="s">
        <v>92</v>
      </c>
      <c r="BX97" s="6" t="s">
        <v>87</v>
      </c>
      <c r="BY97" s="6" t="s">
        <v>129</v>
      </c>
      <c r="BZ97" s="6" t="s">
        <v>87</v>
      </c>
      <c r="CA97" s="7"/>
      <c r="CB97" s="6" t="s">
        <v>300</v>
      </c>
      <c r="CC97" s="6" t="s">
        <v>69</v>
      </c>
      <c r="CD97" s="6" t="s">
        <v>145</v>
      </c>
      <c r="CE97" s="6" t="s">
        <v>69</v>
      </c>
      <c r="CF97" s="6" t="s">
        <v>88</v>
      </c>
      <c r="CG97" s="6" t="s">
        <v>98</v>
      </c>
      <c r="CH97" s="6" t="s">
        <v>98</v>
      </c>
      <c r="CI97" s="7"/>
      <c r="CJ97" s="7"/>
      <c r="CK97" s="7"/>
      <c r="CL97" s="7"/>
      <c r="CM97" s="7"/>
      <c r="CN97" s="7"/>
      <c r="CO97" s="7"/>
      <c r="CP97" s="7"/>
      <c r="CQ97" s="7"/>
      <c r="CR97" s="6" t="s">
        <v>72</v>
      </c>
      <c r="CS97" s="6" t="s">
        <v>72</v>
      </c>
      <c r="CT97" s="6" t="s">
        <v>98</v>
      </c>
      <c r="CU97" s="6" t="s">
        <v>98</v>
      </c>
      <c r="CV97" s="6" t="s">
        <v>99</v>
      </c>
      <c r="CW97" s="6" t="s">
        <v>98</v>
      </c>
      <c r="CX97" s="6">
        <v>2</v>
      </c>
      <c r="CY97" s="18">
        <f t="shared" si="65"/>
        <v>2</v>
      </c>
      <c r="CZ97" s="18">
        <f t="shared" si="66"/>
        <v>2</v>
      </c>
      <c r="DA97" s="18">
        <f t="shared" si="67"/>
        <v>2</v>
      </c>
      <c r="DB97" s="18">
        <f t="shared" si="68"/>
        <v>2</v>
      </c>
      <c r="DC97" s="18">
        <f t="shared" si="69"/>
        <v>1</v>
      </c>
      <c r="DD97" s="18">
        <f t="shared" si="70"/>
        <v>2</v>
      </c>
      <c r="DE97" s="18">
        <f t="shared" si="71"/>
        <v>11</v>
      </c>
      <c r="DF97" s="6" t="s">
        <v>76</v>
      </c>
      <c r="DG97" s="6" t="s">
        <v>76</v>
      </c>
      <c r="DH97" s="7"/>
      <c r="DI97" s="7"/>
      <c r="DJ97" s="7"/>
      <c r="DK97" s="7"/>
      <c r="DL97" s="7"/>
      <c r="DM97" s="7"/>
      <c r="DN97" s="7"/>
      <c r="DO97" s="7"/>
      <c r="DP97" s="7"/>
      <c r="DQ97" s="7"/>
      <c r="DR97" s="6" t="s">
        <v>89</v>
      </c>
      <c r="DS97" s="6" t="s">
        <v>105</v>
      </c>
      <c r="DT97" s="6" t="s">
        <v>77</v>
      </c>
      <c r="DU97" s="6" t="s">
        <v>77</v>
      </c>
      <c r="DV97" s="6" t="s">
        <v>99</v>
      </c>
      <c r="DW97" s="6" t="s">
        <v>76</v>
      </c>
      <c r="DX97" s="6" t="s">
        <v>77</v>
      </c>
      <c r="DY97" s="6" t="s">
        <v>76</v>
      </c>
      <c r="DZ97" s="6" t="s">
        <v>69</v>
      </c>
      <c r="EA97" s="6" t="s">
        <v>75</v>
      </c>
      <c r="EB97" s="6" t="s">
        <v>74</v>
      </c>
      <c r="EC97" s="6" t="s">
        <v>70</v>
      </c>
      <c r="ED97" s="6" t="s">
        <v>72</v>
      </c>
      <c r="EE97" s="6" t="s">
        <v>74</v>
      </c>
      <c r="EF97" s="6" t="s">
        <v>72</v>
      </c>
      <c r="EG97" s="6" t="s">
        <v>72</v>
      </c>
      <c r="EH97" s="6" t="s">
        <v>72</v>
      </c>
      <c r="EI97" s="6" t="s">
        <v>74</v>
      </c>
      <c r="EJ97" s="6" t="s">
        <v>72</v>
      </c>
      <c r="EK97" s="6" t="s">
        <v>74</v>
      </c>
      <c r="EL97" s="6" t="s">
        <v>72</v>
      </c>
      <c r="EM97" s="40">
        <f t="shared" si="72"/>
        <v>0</v>
      </c>
      <c r="EN97" s="40">
        <f t="shared" si="73"/>
        <v>2</v>
      </c>
      <c r="EO97" s="40">
        <f t="shared" si="74"/>
        <v>0</v>
      </c>
      <c r="EP97" s="40">
        <f t="shared" si="75"/>
        <v>0</v>
      </c>
      <c r="EQ97" s="40">
        <f t="shared" si="76"/>
        <v>0</v>
      </c>
      <c r="ER97" s="40">
        <f t="shared" si="77"/>
        <v>2</v>
      </c>
      <c r="ES97" s="40">
        <f t="shared" si="78"/>
        <v>0</v>
      </c>
      <c r="ET97" s="40">
        <f t="shared" si="79"/>
        <v>2</v>
      </c>
      <c r="EU97" s="40">
        <f t="shared" si="80"/>
        <v>0</v>
      </c>
      <c r="EV97" s="40">
        <f t="shared" si="81"/>
        <v>6</v>
      </c>
    </row>
    <row r="98" spans="1:152" ht="27" customHeight="1">
      <c r="A98" s="3"/>
      <c r="B98" s="3"/>
      <c r="C98" s="3"/>
      <c r="D98" s="3"/>
      <c r="E98" s="3"/>
      <c r="F98" s="3"/>
      <c r="G98" s="3"/>
      <c r="H98" s="3"/>
      <c r="I98" s="3"/>
      <c r="J98" s="4" t="s">
        <v>71</v>
      </c>
      <c r="K98" s="4" t="s">
        <v>114</v>
      </c>
      <c r="L98" s="6" t="s">
        <v>90</v>
      </c>
      <c r="M98" s="6" t="s">
        <v>155</v>
      </c>
      <c r="N98" s="6" t="s">
        <v>93</v>
      </c>
      <c r="O98" s="6" t="s">
        <v>139</v>
      </c>
      <c r="P98" s="6" t="s">
        <v>135</v>
      </c>
      <c r="Q98" s="6" t="s">
        <v>301</v>
      </c>
      <c r="R98" s="6" t="s">
        <v>79</v>
      </c>
      <c r="S98" s="6" t="s">
        <v>182</v>
      </c>
      <c r="T98" s="6"/>
      <c r="U98" s="6"/>
      <c r="V98" s="6" t="s">
        <v>103</v>
      </c>
      <c r="W98" s="6" t="s">
        <v>76</v>
      </c>
      <c r="X98" s="19">
        <f t="shared" si="42"/>
        <v>2</v>
      </c>
      <c r="Y98" s="6" t="s">
        <v>209</v>
      </c>
      <c r="Z98" s="18">
        <f t="shared" si="43"/>
        <v>4</v>
      </c>
      <c r="AA98" s="6" t="s">
        <v>119</v>
      </c>
      <c r="AB98" s="18">
        <f t="shared" si="44"/>
        <v>0</v>
      </c>
      <c r="AC98" s="6" t="s">
        <v>72</v>
      </c>
      <c r="AD98" s="6" t="s">
        <v>72</v>
      </c>
      <c r="AE98" s="6" t="s">
        <v>72</v>
      </c>
      <c r="AF98" s="6" t="s">
        <v>72</v>
      </c>
      <c r="AG98" s="6" t="s">
        <v>69</v>
      </c>
      <c r="AH98" s="6" t="s">
        <v>72</v>
      </c>
      <c r="AI98" s="18">
        <f t="shared" si="45"/>
        <v>0</v>
      </c>
      <c r="AJ98" s="18">
        <f t="shared" si="46"/>
        <v>0</v>
      </c>
      <c r="AK98" s="18">
        <f t="shared" si="47"/>
        <v>0</v>
      </c>
      <c r="AL98" s="18">
        <f t="shared" si="48"/>
        <v>0</v>
      </c>
      <c r="AM98" s="18">
        <f t="shared" si="49"/>
        <v>1</v>
      </c>
      <c r="AN98" s="18">
        <f t="shared" si="50"/>
        <v>0</v>
      </c>
      <c r="AO98" s="18">
        <f t="shared" si="51"/>
        <v>1</v>
      </c>
      <c r="AP98" s="6" t="s">
        <v>86</v>
      </c>
      <c r="AQ98" s="6" t="s">
        <v>120</v>
      </c>
      <c r="AR98" s="18">
        <f t="shared" si="52"/>
        <v>0</v>
      </c>
      <c r="AS98" s="18">
        <f t="shared" si="82"/>
        <v>1</v>
      </c>
      <c r="AT98" s="18">
        <f t="shared" si="53"/>
        <v>1</v>
      </c>
      <c r="AU98" s="6" t="s">
        <v>86</v>
      </c>
      <c r="AV98" s="6" t="s">
        <v>86</v>
      </c>
      <c r="AW98" s="6" t="s">
        <v>85</v>
      </c>
      <c r="AX98" s="6" t="s">
        <v>85</v>
      </c>
      <c r="AY98" s="6" t="s">
        <v>120</v>
      </c>
      <c r="AZ98" s="6" t="s">
        <v>89</v>
      </c>
      <c r="BA98" s="6" t="s">
        <v>99</v>
      </c>
      <c r="BB98" s="6" t="s">
        <v>89</v>
      </c>
      <c r="BC98" s="6" t="s">
        <v>89</v>
      </c>
      <c r="BD98" s="6" t="s">
        <v>89</v>
      </c>
      <c r="BE98" s="6" t="s">
        <v>98</v>
      </c>
      <c r="BF98" s="6" t="s">
        <v>89</v>
      </c>
      <c r="BG98" s="6" t="s">
        <v>89</v>
      </c>
      <c r="BH98" s="6" t="s">
        <v>89</v>
      </c>
      <c r="BI98" s="6" t="s">
        <v>89</v>
      </c>
      <c r="BJ98" s="6" t="s">
        <v>98</v>
      </c>
      <c r="BK98" s="18">
        <f t="shared" si="54"/>
        <v>3</v>
      </c>
      <c r="BL98" s="18">
        <f t="shared" si="55"/>
        <v>1</v>
      </c>
      <c r="BM98" s="18">
        <f t="shared" si="56"/>
        <v>3</v>
      </c>
      <c r="BN98" s="18">
        <f t="shared" si="57"/>
        <v>3</v>
      </c>
      <c r="BO98" s="18">
        <f t="shared" si="58"/>
        <v>2</v>
      </c>
      <c r="BP98" s="18">
        <f t="shared" si="59"/>
        <v>3</v>
      </c>
      <c r="BQ98" s="18">
        <f t="shared" si="60"/>
        <v>3</v>
      </c>
      <c r="BR98" s="18">
        <f t="shared" si="61"/>
        <v>3</v>
      </c>
      <c r="BS98" s="18">
        <f t="shared" si="62"/>
        <v>3</v>
      </c>
      <c r="BT98" s="18">
        <f t="shared" si="63"/>
        <v>2</v>
      </c>
      <c r="BU98" s="18">
        <f t="shared" si="64"/>
        <v>26</v>
      </c>
      <c r="BV98" s="6" t="s">
        <v>109</v>
      </c>
      <c r="BW98" s="6" t="s">
        <v>92</v>
      </c>
      <c r="BX98" s="6" t="s">
        <v>87</v>
      </c>
      <c r="BY98" s="6" t="s">
        <v>121</v>
      </c>
      <c r="BZ98" s="6" t="s">
        <v>87</v>
      </c>
      <c r="CA98" s="7"/>
      <c r="CB98" s="6"/>
      <c r="CC98" s="6" t="s">
        <v>69</v>
      </c>
      <c r="CD98" s="6" t="s">
        <v>242</v>
      </c>
      <c r="CE98" s="6" t="s">
        <v>69</v>
      </c>
      <c r="CF98" s="6" t="s">
        <v>88</v>
      </c>
      <c r="CG98" s="6" t="s">
        <v>89</v>
      </c>
      <c r="CH98" s="6" t="s">
        <v>89</v>
      </c>
      <c r="CI98" s="7"/>
      <c r="CJ98" s="7"/>
      <c r="CK98" s="7"/>
      <c r="CL98" s="7"/>
      <c r="CM98" s="7"/>
      <c r="CN98" s="7"/>
      <c r="CO98" s="7"/>
      <c r="CP98" s="7"/>
      <c r="CQ98" s="7"/>
      <c r="CR98" s="6" t="s">
        <v>69</v>
      </c>
      <c r="CS98" s="6" t="s">
        <v>72</v>
      </c>
      <c r="CT98" s="6" t="s">
        <v>99</v>
      </c>
      <c r="CU98" s="6" t="s">
        <v>98</v>
      </c>
      <c r="CV98" s="6" t="s">
        <v>98</v>
      </c>
      <c r="CW98" s="6" t="s">
        <v>99</v>
      </c>
      <c r="CX98" s="6" t="s">
        <v>93</v>
      </c>
      <c r="CY98" s="18">
        <f t="shared" si="65"/>
        <v>3</v>
      </c>
      <c r="CZ98" s="18">
        <f t="shared" si="66"/>
        <v>3</v>
      </c>
      <c r="DA98" s="18">
        <f t="shared" si="67"/>
        <v>1</v>
      </c>
      <c r="DB98" s="18">
        <f t="shared" si="68"/>
        <v>2</v>
      </c>
      <c r="DC98" s="18">
        <f t="shared" si="69"/>
        <v>2</v>
      </c>
      <c r="DD98" s="18">
        <f t="shared" si="70"/>
        <v>1</v>
      </c>
      <c r="DE98" s="18">
        <f t="shared" si="71"/>
        <v>12</v>
      </c>
      <c r="DF98" s="6" t="s">
        <v>76</v>
      </c>
      <c r="DG98" s="6" t="s">
        <v>77</v>
      </c>
      <c r="DH98" s="7"/>
      <c r="DI98" s="7"/>
      <c r="DJ98" s="7"/>
      <c r="DK98" s="7"/>
      <c r="DL98" s="7"/>
      <c r="DM98" s="7"/>
      <c r="DN98" s="7"/>
      <c r="DO98" s="7"/>
      <c r="DP98" s="7"/>
      <c r="DQ98" s="7"/>
      <c r="DR98" s="6" t="s">
        <v>89</v>
      </c>
      <c r="DS98" s="6" t="s">
        <v>120</v>
      </c>
      <c r="DT98" s="6" t="s">
        <v>77</v>
      </c>
      <c r="DU98" s="6" t="s">
        <v>76</v>
      </c>
      <c r="DV98" s="6" t="s">
        <v>99</v>
      </c>
      <c r="DW98" s="6" t="s">
        <v>76</v>
      </c>
      <c r="DX98" s="6" t="s">
        <v>77</v>
      </c>
      <c r="DY98" s="6" t="s">
        <v>76</v>
      </c>
      <c r="DZ98" s="6" t="s">
        <v>71</v>
      </c>
      <c r="EA98" s="6" t="s">
        <v>115</v>
      </c>
      <c r="EB98" s="6" t="s">
        <v>71</v>
      </c>
      <c r="EC98" s="6" t="s">
        <v>114</v>
      </c>
      <c r="ED98" s="6" t="s">
        <v>74</v>
      </c>
      <c r="EE98" s="6" t="s">
        <v>69</v>
      </c>
      <c r="EF98" s="6" t="s">
        <v>74</v>
      </c>
      <c r="EG98" s="6" t="s">
        <v>72</v>
      </c>
      <c r="EH98" s="6" t="s">
        <v>72</v>
      </c>
      <c r="EI98" s="6" t="s">
        <v>74</v>
      </c>
      <c r="EJ98" s="6" t="s">
        <v>69</v>
      </c>
      <c r="EK98" s="6" t="s">
        <v>74</v>
      </c>
      <c r="EL98" s="6" t="s">
        <v>72</v>
      </c>
      <c r="EM98" s="40">
        <f t="shared" si="72"/>
        <v>2</v>
      </c>
      <c r="EN98" s="40">
        <f t="shared" si="73"/>
        <v>1</v>
      </c>
      <c r="EO98" s="40">
        <f t="shared" si="74"/>
        <v>2</v>
      </c>
      <c r="EP98" s="40">
        <f t="shared" si="75"/>
        <v>0</v>
      </c>
      <c r="EQ98" s="40">
        <f t="shared" si="76"/>
        <v>0</v>
      </c>
      <c r="ER98" s="40">
        <f t="shared" si="77"/>
        <v>2</v>
      </c>
      <c r="ES98" s="40">
        <f t="shared" si="78"/>
        <v>1</v>
      </c>
      <c r="ET98" s="40">
        <f t="shared" si="79"/>
        <v>2</v>
      </c>
      <c r="EU98" s="40">
        <f t="shared" si="80"/>
        <v>0</v>
      </c>
      <c r="EV98" s="40">
        <f t="shared" si="81"/>
        <v>10</v>
      </c>
    </row>
    <row r="99" spans="1:152" ht="27" customHeight="1">
      <c r="A99" s="3"/>
      <c r="B99" s="3"/>
      <c r="C99" s="3"/>
      <c r="D99" s="3"/>
      <c r="E99" s="3"/>
      <c r="F99" s="3"/>
      <c r="G99" s="3"/>
      <c r="H99" s="3"/>
      <c r="I99" s="3"/>
      <c r="J99" s="4" t="s">
        <v>71</v>
      </c>
      <c r="K99" s="4" t="s">
        <v>70</v>
      </c>
      <c r="L99" s="6" t="s">
        <v>107</v>
      </c>
      <c r="M99" s="6" t="s">
        <v>130</v>
      </c>
      <c r="N99" s="6">
        <v>1</v>
      </c>
      <c r="O99" s="6" t="s">
        <v>94</v>
      </c>
      <c r="P99" s="6" t="s">
        <v>135</v>
      </c>
      <c r="Q99" s="6" t="s">
        <v>288</v>
      </c>
      <c r="R99" s="6" t="s">
        <v>79</v>
      </c>
      <c r="S99" s="6" t="s">
        <v>80</v>
      </c>
      <c r="T99" s="6" t="s">
        <v>118</v>
      </c>
      <c r="U99" s="6" t="s">
        <v>121</v>
      </c>
      <c r="V99" s="6" t="s">
        <v>103</v>
      </c>
      <c r="W99" s="6" t="s">
        <v>77</v>
      </c>
      <c r="X99" s="19">
        <f t="shared" si="42"/>
        <v>2</v>
      </c>
      <c r="Y99" s="6" t="s">
        <v>104</v>
      </c>
      <c r="Z99" s="18">
        <f t="shared" si="43"/>
        <v>2</v>
      </c>
      <c r="AA99" s="6" t="s">
        <v>163</v>
      </c>
      <c r="AB99" s="18">
        <f t="shared" si="44"/>
        <v>4</v>
      </c>
      <c r="AC99" s="6" t="s">
        <v>72</v>
      </c>
      <c r="AD99" s="6" t="s">
        <v>69</v>
      </c>
      <c r="AE99" s="6" t="s">
        <v>74</v>
      </c>
      <c r="AF99" s="6" t="s">
        <v>72</v>
      </c>
      <c r="AG99" s="6" t="s">
        <v>72</v>
      </c>
      <c r="AH99" s="6" t="s">
        <v>72</v>
      </c>
      <c r="AI99" s="18">
        <f t="shared" si="45"/>
        <v>0</v>
      </c>
      <c r="AJ99" s="18">
        <f t="shared" si="46"/>
        <v>1</v>
      </c>
      <c r="AK99" s="18">
        <f t="shared" si="47"/>
        <v>2</v>
      </c>
      <c r="AL99" s="18">
        <f t="shared" si="48"/>
        <v>0</v>
      </c>
      <c r="AM99" s="18">
        <f t="shared" si="49"/>
        <v>0</v>
      </c>
      <c r="AN99" s="18">
        <f t="shared" si="50"/>
        <v>0</v>
      </c>
      <c r="AO99" s="18">
        <f t="shared" si="51"/>
        <v>3</v>
      </c>
      <c r="AP99" s="6" t="s">
        <v>86</v>
      </c>
      <c r="AQ99" s="6" t="s">
        <v>105</v>
      </c>
      <c r="AR99" s="18">
        <f t="shared" si="52"/>
        <v>0</v>
      </c>
      <c r="AS99" s="18">
        <f t="shared" si="82"/>
        <v>3</v>
      </c>
      <c r="AT99" s="18">
        <f t="shared" si="53"/>
        <v>3</v>
      </c>
      <c r="AU99" s="6" t="s">
        <v>86</v>
      </c>
      <c r="AV99" s="6" t="s">
        <v>86</v>
      </c>
      <c r="AW99" s="6" t="s">
        <v>86</v>
      </c>
      <c r="AX99" s="6" t="s">
        <v>105</v>
      </c>
      <c r="AY99" s="6" t="s">
        <v>86</v>
      </c>
      <c r="AZ99" s="6" t="s">
        <v>89</v>
      </c>
      <c r="BA99" s="6" t="s">
        <v>100</v>
      </c>
      <c r="BB99" s="6" t="s">
        <v>89</v>
      </c>
      <c r="BC99" s="6" t="s">
        <v>89</v>
      </c>
      <c r="BD99" s="6" t="s">
        <v>89</v>
      </c>
      <c r="BE99" s="6" t="s">
        <v>100</v>
      </c>
      <c r="BF99" s="6" t="s">
        <v>89</v>
      </c>
      <c r="BG99" s="6" t="s">
        <v>100</v>
      </c>
      <c r="BH99" s="6" t="s">
        <v>89</v>
      </c>
      <c r="BI99" s="6" t="s">
        <v>100</v>
      </c>
      <c r="BJ99" s="6" t="s">
        <v>100</v>
      </c>
      <c r="BK99" s="18">
        <f t="shared" si="54"/>
        <v>3</v>
      </c>
      <c r="BL99" s="18">
        <f t="shared" si="55"/>
        <v>0</v>
      </c>
      <c r="BM99" s="18">
        <f t="shared" si="56"/>
        <v>3</v>
      </c>
      <c r="BN99" s="18">
        <f t="shared" si="57"/>
        <v>3</v>
      </c>
      <c r="BO99" s="18">
        <f t="shared" si="58"/>
        <v>0</v>
      </c>
      <c r="BP99" s="18">
        <f t="shared" si="59"/>
        <v>3</v>
      </c>
      <c r="BQ99" s="18">
        <f t="shared" si="60"/>
        <v>0</v>
      </c>
      <c r="BR99" s="18">
        <f t="shared" si="61"/>
        <v>3</v>
      </c>
      <c r="BS99" s="18">
        <f t="shared" si="62"/>
        <v>0</v>
      </c>
      <c r="BT99" s="18">
        <f t="shared" si="63"/>
        <v>0</v>
      </c>
      <c r="BU99" s="18">
        <f t="shared" si="64"/>
        <v>15</v>
      </c>
      <c r="BV99" s="6" t="s">
        <v>87</v>
      </c>
      <c r="BW99" s="6" t="s">
        <v>87</v>
      </c>
      <c r="BX99" s="6" t="s">
        <v>109</v>
      </c>
      <c r="BY99" s="6" t="s">
        <v>76</v>
      </c>
      <c r="BZ99" s="6" t="s">
        <v>109</v>
      </c>
      <c r="CA99" s="7"/>
      <c r="CB99" s="6" t="s">
        <v>302</v>
      </c>
      <c r="CC99" s="6" t="s">
        <v>69</v>
      </c>
      <c r="CD99" s="6" t="s">
        <v>145</v>
      </c>
      <c r="CE99" s="6" t="s">
        <v>69</v>
      </c>
      <c r="CF99" s="6" t="s">
        <v>88</v>
      </c>
      <c r="CG99" s="6" t="s">
        <v>89</v>
      </c>
      <c r="CH99" s="6" t="s">
        <v>89</v>
      </c>
      <c r="CI99" s="7"/>
      <c r="CJ99" s="7"/>
      <c r="CK99" s="7"/>
      <c r="CL99" s="7"/>
      <c r="CM99" s="7"/>
      <c r="CN99" s="7"/>
      <c r="CO99" s="7"/>
      <c r="CP99" s="7"/>
      <c r="CQ99" s="7"/>
      <c r="CR99" s="6" t="s">
        <v>72</v>
      </c>
      <c r="CS99" s="6" t="s">
        <v>72</v>
      </c>
      <c r="CT99" s="6" t="s">
        <v>100</v>
      </c>
      <c r="CU99" s="6" t="s">
        <v>100</v>
      </c>
      <c r="CV99" s="6" t="s">
        <v>100</v>
      </c>
      <c r="CW99" s="6" t="s">
        <v>100</v>
      </c>
      <c r="CX99" s="6">
        <v>1</v>
      </c>
      <c r="CY99" s="18">
        <f t="shared" si="65"/>
        <v>3</v>
      </c>
      <c r="CZ99" s="18">
        <f t="shared" si="66"/>
        <v>3</v>
      </c>
      <c r="DA99" s="18">
        <f t="shared" si="67"/>
        <v>0</v>
      </c>
      <c r="DB99" s="18">
        <f t="shared" si="68"/>
        <v>0</v>
      </c>
      <c r="DC99" s="18">
        <f t="shared" si="69"/>
        <v>0</v>
      </c>
      <c r="DD99" s="18">
        <f t="shared" si="70"/>
        <v>0</v>
      </c>
      <c r="DE99" s="18">
        <f t="shared" si="71"/>
        <v>6</v>
      </c>
      <c r="DF99" s="6" t="s">
        <v>77</v>
      </c>
      <c r="DG99" s="6" t="s">
        <v>76</v>
      </c>
      <c r="DH99" s="7"/>
      <c r="DI99" s="7"/>
      <c r="DJ99" s="7"/>
      <c r="DK99" s="7"/>
      <c r="DL99" s="7"/>
      <c r="DM99" s="7"/>
      <c r="DN99" s="7"/>
      <c r="DO99" s="7"/>
      <c r="DP99" s="7"/>
      <c r="DQ99" s="7"/>
      <c r="DR99" s="6" t="s">
        <v>89</v>
      </c>
      <c r="DS99" s="6" t="s">
        <v>86</v>
      </c>
      <c r="DT99" s="6" t="s">
        <v>77</v>
      </c>
      <c r="DU99" s="6" t="s">
        <v>77</v>
      </c>
      <c r="DV99" s="6" t="s">
        <v>100</v>
      </c>
      <c r="DW99" s="6" t="s">
        <v>77</v>
      </c>
      <c r="DX99" s="6" t="s">
        <v>76</v>
      </c>
      <c r="DY99" s="6" t="s">
        <v>76</v>
      </c>
      <c r="DZ99" s="6" t="s">
        <v>71</v>
      </c>
      <c r="EA99" s="6" t="s">
        <v>115</v>
      </c>
      <c r="EB99" s="6" t="s">
        <v>71</v>
      </c>
      <c r="EC99" s="6" t="s">
        <v>70</v>
      </c>
      <c r="ED99" s="6" t="s">
        <v>72</v>
      </c>
      <c r="EE99" s="6" t="s">
        <v>69</v>
      </c>
      <c r="EF99" s="6" t="s">
        <v>69</v>
      </c>
      <c r="EG99" s="6" t="s">
        <v>72</v>
      </c>
      <c r="EH99" s="6" t="s">
        <v>72</v>
      </c>
      <c r="EI99" s="6" t="s">
        <v>69</v>
      </c>
      <c r="EJ99" s="6" t="s">
        <v>72</v>
      </c>
      <c r="EK99" s="6" t="s">
        <v>69</v>
      </c>
      <c r="EL99" s="6" t="s">
        <v>69</v>
      </c>
      <c r="EM99" s="40">
        <f t="shared" si="72"/>
        <v>0</v>
      </c>
      <c r="EN99" s="40">
        <f t="shared" si="73"/>
        <v>1</v>
      </c>
      <c r="EO99" s="40">
        <f t="shared" si="74"/>
        <v>1</v>
      </c>
      <c r="EP99" s="40">
        <f t="shared" si="75"/>
        <v>0</v>
      </c>
      <c r="EQ99" s="40">
        <f t="shared" si="76"/>
        <v>0</v>
      </c>
      <c r="ER99" s="40">
        <f t="shared" si="77"/>
        <v>1</v>
      </c>
      <c r="ES99" s="40">
        <f t="shared" si="78"/>
        <v>0</v>
      </c>
      <c r="ET99" s="40">
        <f t="shared" si="79"/>
        <v>1</v>
      </c>
      <c r="EU99" s="40">
        <f t="shared" si="80"/>
        <v>1</v>
      </c>
      <c r="EV99" s="40">
        <f t="shared" si="81"/>
        <v>5</v>
      </c>
    </row>
    <row r="100" spans="1:152" ht="12.75" customHeight="1">
      <c r="A100" s="3"/>
      <c r="B100" s="3"/>
      <c r="C100" s="3"/>
      <c r="D100" s="3"/>
      <c r="E100" s="3"/>
      <c r="F100" s="3"/>
      <c r="G100" s="3"/>
      <c r="H100" s="3"/>
      <c r="I100" s="3"/>
      <c r="J100" s="4" t="s">
        <v>69</v>
      </c>
      <c r="K100" s="4" t="s">
        <v>70</v>
      </c>
      <c r="L100" s="6" t="s">
        <v>107</v>
      </c>
      <c r="M100" s="6" t="s">
        <v>155</v>
      </c>
      <c r="N100" s="6">
        <v>2</v>
      </c>
      <c r="O100" s="6" t="s">
        <v>123</v>
      </c>
      <c r="P100" s="6" t="s">
        <v>139</v>
      </c>
      <c r="Q100" s="6" t="s">
        <v>303</v>
      </c>
      <c r="R100" s="6" t="s">
        <v>79</v>
      </c>
      <c r="S100" s="6" t="s">
        <v>182</v>
      </c>
      <c r="T100" s="6"/>
      <c r="U100" s="6"/>
      <c r="V100" s="6" t="s">
        <v>133</v>
      </c>
      <c r="W100" s="6" t="s">
        <v>77</v>
      </c>
      <c r="X100" s="19">
        <f t="shared" si="42"/>
        <v>1</v>
      </c>
      <c r="Y100" s="6" t="s">
        <v>104</v>
      </c>
      <c r="Z100" s="18">
        <f t="shared" si="43"/>
        <v>2</v>
      </c>
      <c r="AA100" s="6" t="s">
        <v>127</v>
      </c>
      <c r="AB100" s="18">
        <f t="shared" si="44"/>
        <v>1</v>
      </c>
      <c r="AC100" s="6" t="s">
        <v>72</v>
      </c>
      <c r="AD100" s="6" t="s">
        <v>69</v>
      </c>
      <c r="AE100" s="6" t="s">
        <v>69</v>
      </c>
      <c r="AF100" s="6" t="s">
        <v>74</v>
      </c>
      <c r="AG100" s="6" t="s">
        <v>74</v>
      </c>
      <c r="AH100" s="6" t="s">
        <v>72</v>
      </c>
      <c r="AI100" s="18">
        <f t="shared" si="45"/>
        <v>0</v>
      </c>
      <c r="AJ100" s="18">
        <f t="shared" si="46"/>
        <v>1</v>
      </c>
      <c r="AK100" s="18">
        <f t="shared" si="47"/>
        <v>1</v>
      </c>
      <c r="AL100" s="18">
        <f t="shared" si="48"/>
        <v>2</v>
      </c>
      <c r="AM100" s="18">
        <f t="shared" si="49"/>
        <v>2</v>
      </c>
      <c r="AN100" s="18">
        <f t="shared" si="50"/>
        <v>0</v>
      </c>
      <c r="AO100" s="18">
        <f t="shared" si="51"/>
        <v>6</v>
      </c>
      <c r="AP100" s="6" t="s">
        <v>85</v>
      </c>
      <c r="AQ100" s="6" t="s">
        <v>85</v>
      </c>
      <c r="AR100" s="18">
        <f t="shared" si="52"/>
        <v>2</v>
      </c>
      <c r="AS100" s="18">
        <f t="shared" si="82"/>
        <v>2</v>
      </c>
      <c r="AT100" s="18">
        <f t="shared" si="53"/>
        <v>4</v>
      </c>
      <c r="AU100" s="6" t="s">
        <v>86</v>
      </c>
      <c r="AV100" s="6" t="s">
        <v>120</v>
      </c>
      <c r="AW100" s="6" t="s">
        <v>85</v>
      </c>
      <c r="AX100" s="6" t="s">
        <v>105</v>
      </c>
      <c r="AY100" s="6" t="s">
        <v>105</v>
      </c>
      <c r="AZ100" s="6" t="s">
        <v>89</v>
      </c>
      <c r="BA100" s="6" t="s">
        <v>100</v>
      </c>
      <c r="BB100" s="6" t="s">
        <v>89</v>
      </c>
      <c r="BC100" s="6" t="s">
        <v>89</v>
      </c>
      <c r="BD100" s="6" t="s">
        <v>89</v>
      </c>
      <c r="BE100" s="6" t="s">
        <v>98</v>
      </c>
      <c r="BF100" s="6" t="s">
        <v>89</v>
      </c>
      <c r="BG100" s="6" t="s">
        <v>99</v>
      </c>
      <c r="BH100" s="6" t="s">
        <v>89</v>
      </c>
      <c r="BI100" s="6" t="s">
        <v>89</v>
      </c>
      <c r="BJ100" s="6" t="s">
        <v>98</v>
      </c>
      <c r="BK100" s="18">
        <f t="shared" si="54"/>
        <v>3</v>
      </c>
      <c r="BL100" s="18">
        <f t="shared" si="55"/>
        <v>0</v>
      </c>
      <c r="BM100" s="18">
        <f t="shared" si="56"/>
        <v>3</v>
      </c>
      <c r="BN100" s="18">
        <f t="shared" si="57"/>
        <v>3</v>
      </c>
      <c r="BO100" s="18">
        <f t="shared" si="58"/>
        <v>2</v>
      </c>
      <c r="BP100" s="18">
        <f t="shared" si="59"/>
        <v>3</v>
      </c>
      <c r="BQ100" s="18">
        <f t="shared" si="60"/>
        <v>1</v>
      </c>
      <c r="BR100" s="18">
        <f t="shared" si="61"/>
        <v>3</v>
      </c>
      <c r="BS100" s="18">
        <f t="shared" si="62"/>
        <v>3</v>
      </c>
      <c r="BT100" s="18">
        <f t="shared" si="63"/>
        <v>2</v>
      </c>
      <c r="BU100" s="18">
        <f t="shared" si="64"/>
        <v>23</v>
      </c>
      <c r="BV100" s="6" t="s">
        <v>87</v>
      </c>
      <c r="BW100" s="6" t="s">
        <v>87</v>
      </c>
      <c r="BX100" s="6" t="s">
        <v>87</v>
      </c>
      <c r="BY100" s="6" t="s">
        <v>76</v>
      </c>
      <c r="BZ100" s="6" t="s">
        <v>87</v>
      </c>
      <c r="CA100" s="7"/>
      <c r="CB100" s="6" t="s">
        <v>304</v>
      </c>
      <c r="CC100" s="6" t="s">
        <v>74</v>
      </c>
      <c r="CD100" s="6" t="s">
        <v>145</v>
      </c>
      <c r="CE100" s="6" t="s">
        <v>74</v>
      </c>
      <c r="CF100" s="6" t="s">
        <v>88</v>
      </c>
      <c r="CG100" s="6" t="s">
        <v>89</v>
      </c>
      <c r="CH100" s="6" t="s">
        <v>89</v>
      </c>
      <c r="CI100" s="7"/>
      <c r="CJ100" s="7"/>
      <c r="CK100" s="7"/>
      <c r="CL100" s="7"/>
      <c r="CM100" s="7"/>
      <c r="CN100" s="7"/>
      <c r="CO100" s="7"/>
      <c r="CP100" s="7"/>
      <c r="CQ100" s="7"/>
      <c r="CR100" s="6" t="s">
        <v>74</v>
      </c>
      <c r="CS100" s="6" t="s">
        <v>72</v>
      </c>
      <c r="CT100" s="6" t="s">
        <v>89</v>
      </c>
      <c r="CU100" s="6" t="s">
        <v>98</v>
      </c>
      <c r="CV100" s="6" t="s">
        <v>98</v>
      </c>
      <c r="CW100" s="6" t="s">
        <v>89</v>
      </c>
      <c r="CX100" s="6" t="s">
        <v>93</v>
      </c>
      <c r="CY100" s="18">
        <f t="shared" si="65"/>
        <v>3</v>
      </c>
      <c r="CZ100" s="18">
        <f t="shared" si="66"/>
        <v>3</v>
      </c>
      <c r="DA100" s="18">
        <f t="shared" si="67"/>
        <v>3</v>
      </c>
      <c r="DB100" s="18">
        <f t="shared" si="68"/>
        <v>2</v>
      </c>
      <c r="DC100" s="18">
        <f t="shared" si="69"/>
        <v>2</v>
      </c>
      <c r="DD100" s="18">
        <f t="shared" si="70"/>
        <v>3</v>
      </c>
      <c r="DE100" s="18">
        <f t="shared" si="71"/>
        <v>16</v>
      </c>
      <c r="DF100" s="6" t="s">
        <v>76</v>
      </c>
      <c r="DG100" s="6" t="s">
        <v>76</v>
      </c>
      <c r="DH100" s="7"/>
      <c r="DI100" s="7"/>
      <c r="DJ100" s="7"/>
      <c r="DK100" s="7"/>
      <c r="DL100" s="7"/>
      <c r="DM100" s="7"/>
      <c r="DN100" s="7"/>
      <c r="DO100" s="7"/>
      <c r="DP100" s="7"/>
      <c r="DQ100" s="7"/>
      <c r="DR100" s="6" t="s">
        <v>89</v>
      </c>
      <c r="DS100" s="6" t="s">
        <v>105</v>
      </c>
      <c r="DT100" s="6" t="s">
        <v>77</v>
      </c>
      <c r="DU100" s="6" t="s">
        <v>77</v>
      </c>
      <c r="DV100" s="6" t="s">
        <v>100</v>
      </c>
      <c r="DW100" s="6" t="s">
        <v>76</v>
      </c>
      <c r="DX100" s="6" t="s">
        <v>77</v>
      </c>
      <c r="DY100" s="6" t="s">
        <v>76</v>
      </c>
      <c r="DZ100" s="6" t="s">
        <v>74</v>
      </c>
      <c r="EA100" s="6" t="s">
        <v>115</v>
      </c>
      <c r="EB100" s="6" t="s">
        <v>69</v>
      </c>
      <c r="EC100" s="6" t="s">
        <v>70</v>
      </c>
      <c r="ED100" s="6" t="s">
        <v>69</v>
      </c>
      <c r="EE100" s="6" t="s">
        <v>69</v>
      </c>
      <c r="EF100" s="6" t="s">
        <v>72</v>
      </c>
      <c r="EG100" s="6" t="s">
        <v>72</v>
      </c>
      <c r="EH100" s="6" t="s">
        <v>72</v>
      </c>
      <c r="EI100" s="6" t="s">
        <v>74</v>
      </c>
      <c r="EJ100" s="6" t="s">
        <v>72</v>
      </c>
      <c r="EK100" s="6" t="s">
        <v>74</v>
      </c>
      <c r="EL100" s="6" t="s">
        <v>74</v>
      </c>
      <c r="EM100" s="40">
        <f t="shared" si="72"/>
        <v>1</v>
      </c>
      <c r="EN100" s="40">
        <f t="shared" si="73"/>
        <v>1</v>
      </c>
      <c r="EO100" s="40">
        <f t="shared" si="74"/>
        <v>0</v>
      </c>
      <c r="EP100" s="40">
        <f t="shared" si="75"/>
        <v>0</v>
      </c>
      <c r="EQ100" s="40">
        <f t="shared" si="76"/>
        <v>0</v>
      </c>
      <c r="ER100" s="40">
        <f t="shared" si="77"/>
        <v>2</v>
      </c>
      <c r="ES100" s="40">
        <f t="shared" si="78"/>
        <v>0</v>
      </c>
      <c r="ET100" s="40">
        <f t="shared" si="79"/>
        <v>2</v>
      </c>
      <c r="EU100" s="40">
        <f t="shared" si="80"/>
        <v>2</v>
      </c>
      <c r="EV100" s="40">
        <f t="shared" si="81"/>
        <v>8</v>
      </c>
    </row>
    <row r="101" spans="1:152" ht="12.75" customHeight="1">
      <c r="A101" s="3"/>
      <c r="B101" s="3"/>
      <c r="C101" s="3"/>
      <c r="D101" s="3"/>
      <c r="E101" s="3"/>
      <c r="F101" s="3"/>
      <c r="G101" s="3"/>
      <c r="H101" s="3"/>
      <c r="I101" s="3"/>
      <c r="J101" s="4" t="s">
        <v>74</v>
      </c>
      <c r="K101" s="4" t="s">
        <v>114</v>
      </c>
      <c r="L101" s="6" t="s">
        <v>90</v>
      </c>
      <c r="M101" s="6" t="s">
        <v>130</v>
      </c>
      <c r="N101" s="6" t="s">
        <v>93</v>
      </c>
      <c r="O101" s="6" t="s">
        <v>123</v>
      </c>
      <c r="P101" s="6" t="s">
        <v>123</v>
      </c>
      <c r="Q101" s="6" t="s">
        <v>288</v>
      </c>
      <c r="R101" s="6" t="s">
        <v>79</v>
      </c>
      <c r="S101" s="6" t="s">
        <v>182</v>
      </c>
      <c r="T101" s="6" t="s">
        <v>118</v>
      </c>
      <c r="U101" s="6" t="s">
        <v>146</v>
      </c>
      <c r="V101" s="6" t="s">
        <v>133</v>
      </c>
      <c r="W101" s="6" t="s">
        <v>77</v>
      </c>
      <c r="X101" s="19">
        <f t="shared" si="42"/>
        <v>1</v>
      </c>
      <c r="Y101" s="6" t="s">
        <v>104</v>
      </c>
      <c r="Z101" s="18">
        <f t="shared" si="43"/>
        <v>2</v>
      </c>
      <c r="AA101" s="6" t="s">
        <v>127</v>
      </c>
      <c r="AB101" s="18">
        <f t="shared" si="44"/>
        <v>1</v>
      </c>
      <c r="AC101" s="6" t="s">
        <v>72</v>
      </c>
      <c r="AD101" s="6" t="s">
        <v>74</v>
      </c>
      <c r="AE101" s="6" t="s">
        <v>72</v>
      </c>
      <c r="AF101" s="6" t="s">
        <v>72</v>
      </c>
      <c r="AG101" s="6" t="s">
        <v>69</v>
      </c>
      <c r="AH101" s="6" t="s">
        <v>72</v>
      </c>
      <c r="AI101" s="18">
        <f t="shared" si="45"/>
        <v>0</v>
      </c>
      <c r="AJ101" s="18">
        <f t="shared" si="46"/>
        <v>2</v>
      </c>
      <c r="AK101" s="18">
        <f t="shared" si="47"/>
        <v>0</v>
      </c>
      <c r="AL101" s="18">
        <f t="shared" si="48"/>
        <v>0</v>
      </c>
      <c r="AM101" s="18">
        <f t="shared" si="49"/>
        <v>1</v>
      </c>
      <c r="AN101" s="18">
        <f t="shared" si="50"/>
        <v>0</v>
      </c>
      <c r="AO101" s="18">
        <f t="shared" si="51"/>
        <v>3</v>
      </c>
      <c r="AP101" s="6" t="s">
        <v>85</v>
      </c>
      <c r="AQ101" s="6" t="s">
        <v>120</v>
      </c>
      <c r="AR101" s="18">
        <f t="shared" si="52"/>
        <v>2</v>
      </c>
      <c r="AS101" s="18">
        <f t="shared" si="82"/>
        <v>1</v>
      </c>
      <c r="AT101" s="18">
        <f t="shared" si="53"/>
        <v>3</v>
      </c>
      <c r="AU101" s="6" t="s">
        <v>120</v>
      </c>
      <c r="AV101" s="6" t="s">
        <v>86</v>
      </c>
      <c r="AW101" s="6" t="s">
        <v>86</v>
      </c>
      <c r="AX101" s="6" t="s">
        <v>105</v>
      </c>
      <c r="AY101" s="6" t="s">
        <v>86</v>
      </c>
      <c r="AZ101" s="6" t="s">
        <v>89</v>
      </c>
      <c r="BA101" s="6" t="s">
        <v>98</v>
      </c>
      <c r="BB101" s="6" t="s">
        <v>99</v>
      </c>
      <c r="BC101" s="6" t="s">
        <v>99</v>
      </c>
      <c r="BD101" s="6" t="s">
        <v>89</v>
      </c>
      <c r="BE101" s="6" t="s">
        <v>89</v>
      </c>
      <c r="BF101" s="6" t="s">
        <v>89</v>
      </c>
      <c r="BG101" s="6" t="s">
        <v>100</v>
      </c>
      <c r="BH101" s="6" t="s">
        <v>89</v>
      </c>
      <c r="BI101" s="6" t="s">
        <v>89</v>
      </c>
      <c r="BJ101" s="6" t="s">
        <v>89</v>
      </c>
      <c r="BK101" s="18">
        <f t="shared" si="54"/>
        <v>3</v>
      </c>
      <c r="BL101" s="18">
        <f t="shared" si="55"/>
        <v>2</v>
      </c>
      <c r="BM101" s="18">
        <f t="shared" si="56"/>
        <v>1</v>
      </c>
      <c r="BN101" s="18">
        <f t="shared" si="57"/>
        <v>3</v>
      </c>
      <c r="BO101" s="18">
        <f t="shared" si="58"/>
        <v>3</v>
      </c>
      <c r="BP101" s="18">
        <f t="shared" si="59"/>
        <v>3</v>
      </c>
      <c r="BQ101" s="18">
        <f t="shared" si="60"/>
        <v>0</v>
      </c>
      <c r="BR101" s="18">
        <f t="shared" si="61"/>
        <v>3</v>
      </c>
      <c r="BS101" s="18">
        <f t="shared" si="62"/>
        <v>3</v>
      </c>
      <c r="BT101" s="18">
        <f t="shared" si="63"/>
        <v>3</v>
      </c>
      <c r="BU101" s="18">
        <f t="shared" si="64"/>
        <v>24</v>
      </c>
      <c r="BV101" s="6" t="s">
        <v>92</v>
      </c>
      <c r="BW101" s="6" t="s">
        <v>87</v>
      </c>
      <c r="BX101" s="6" t="s">
        <v>87</v>
      </c>
      <c r="BY101" s="6" t="s">
        <v>76</v>
      </c>
      <c r="BZ101" s="6" t="s">
        <v>87</v>
      </c>
      <c r="CA101" s="7"/>
      <c r="CB101" s="6" t="s">
        <v>305</v>
      </c>
      <c r="CC101" s="6" t="s">
        <v>69</v>
      </c>
      <c r="CD101" s="6" t="s">
        <v>145</v>
      </c>
      <c r="CE101" s="6" t="s">
        <v>69</v>
      </c>
      <c r="CF101" s="6" t="s">
        <v>88</v>
      </c>
      <c r="CG101" s="6" t="s">
        <v>89</v>
      </c>
      <c r="CH101" s="6" t="s">
        <v>89</v>
      </c>
      <c r="CI101" s="7"/>
      <c r="CJ101" s="7"/>
      <c r="CK101" s="7"/>
      <c r="CL101" s="7"/>
      <c r="CM101" s="7"/>
      <c r="CN101" s="7"/>
      <c r="CO101" s="7"/>
      <c r="CP101" s="7"/>
      <c r="CQ101" s="7"/>
      <c r="CR101" s="6" t="s">
        <v>69</v>
      </c>
      <c r="CS101" s="6" t="s">
        <v>72</v>
      </c>
      <c r="CT101" s="6" t="s">
        <v>89</v>
      </c>
      <c r="CU101" s="6" t="s">
        <v>98</v>
      </c>
      <c r="CV101" s="6" t="s">
        <v>100</v>
      </c>
      <c r="CW101" s="6" t="s">
        <v>98</v>
      </c>
      <c r="CX101" s="6" t="s">
        <v>93</v>
      </c>
      <c r="CY101" s="18">
        <f t="shared" si="65"/>
        <v>3</v>
      </c>
      <c r="CZ101" s="18">
        <f t="shared" si="66"/>
        <v>3</v>
      </c>
      <c r="DA101" s="18">
        <f t="shared" si="67"/>
        <v>3</v>
      </c>
      <c r="DB101" s="18">
        <f t="shared" si="68"/>
        <v>2</v>
      </c>
      <c r="DC101" s="18">
        <f t="shared" si="69"/>
        <v>0</v>
      </c>
      <c r="DD101" s="18">
        <f t="shared" si="70"/>
        <v>2</v>
      </c>
      <c r="DE101" s="18">
        <f t="shared" si="71"/>
        <v>13</v>
      </c>
      <c r="DF101" s="6" t="s">
        <v>76</v>
      </c>
      <c r="DG101" s="6" t="s">
        <v>77</v>
      </c>
      <c r="DH101" s="7"/>
      <c r="DI101" s="7"/>
      <c r="DJ101" s="7"/>
      <c r="DK101" s="7"/>
      <c r="DL101" s="7"/>
      <c r="DM101" s="7"/>
      <c r="DN101" s="7"/>
      <c r="DO101" s="7"/>
      <c r="DP101" s="7"/>
      <c r="DQ101" s="7"/>
      <c r="DR101" s="6" t="s">
        <v>89</v>
      </c>
      <c r="DS101" s="6" t="s">
        <v>86</v>
      </c>
      <c r="DT101" s="6" t="s">
        <v>76</v>
      </c>
      <c r="DU101" s="6" t="s">
        <v>77</v>
      </c>
      <c r="DV101" s="6" t="s">
        <v>98</v>
      </c>
      <c r="DW101" s="6" t="s">
        <v>76</v>
      </c>
      <c r="DX101" s="6" t="s">
        <v>76</v>
      </c>
      <c r="DY101" s="6" t="s">
        <v>76</v>
      </c>
      <c r="DZ101" s="6" t="s">
        <v>71</v>
      </c>
      <c r="EA101" s="6" t="s">
        <v>115</v>
      </c>
      <c r="EB101" s="6" t="s">
        <v>74</v>
      </c>
      <c r="EC101" s="6" t="s">
        <v>114</v>
      </c>
      <c r="ED101" s="6" t="s">
        <v>69</v>
      </c>
      <c r="EE101" s="6" t="s">
        <v>71</v>
      </c>
      <c r="EF101" s="6" t="s">
        <v>69</v>
      </c>
      <c r="EG101" s="6" t="s">
        <v>73</v>
      </c>
      <c r="EH101" s="6" t="s">
        <v>72</v>
      </c>
      <c r="EI101" s="6" t="s">
        <v>74</v>
      </c>
      <c r="EJ101" s="6" t="s">
        <v>74</v>
      </c>
      <c r="EK101" s="6" t="s">
        <v>69</v>
      </c>
      <c r="EL101" s="6" t="s">
        <v>74</v>
      </c>
      <c r="EM101" s="40">
        <f t="shared" si="72"/>
        <v>1</v>
      </c>
      <c r="EN101" s="40">
        <f t="shared" si="73"/>
        <v>3</v>
      </c>
      <c r="EO101" s="40">
        <f t="shared" si="74"/>
        <v>1</v>
      </c>
      <c r="EP101" s="40">
        <f t="shared" si="75"/>
        <v>-1</v>
      </c>
      <c r="EQ101" s="40">
        <f t="shared" si="76"/>
        <v>0</v>
      </c>
      <c r="ER101" s="40">
        <f t="shared" si="77"/>
        <v>2</v>
      </c>
      <c r="ES101" s="40">
        <f t="shared" si="78"/>
        <v>2</v>
      </c>
      <c r="ET101" s="40">
        <f t="shared" si="79"/>
        <v>1</v>
      </c>
      <c r="EU101" s="40">
        <f t="shared" si="80"/>
        <v>2</v>
      </c>
      <c r="EV101" s="40">
        <f t="shared" si="81"/>
        <v>11</v>
      </c>
    </row>
    <row r="102" spans="1:152" ht="12.75" customHeight="1">
      <c r="A102" s="3"/>
      <c r="B102" s="3"/>
      <c r="C102" s="3"/>
      <c r="D102" s="3"/>
      <c r="E102" s="3"/>
      <c r="F102" s="3"/>
      <c r="G102" s="3"/>
      <c r="H102" s="3"/>
      <c r="I102" s="3"/>
      <c r="J102" s="4" t="s">
        <v>71</v>
      </c>
      <c r="K102" s="4" t="s">
        <v>114</v>
      </c>
      <c r="L102" s="6" t="s">
        <v>90</v>
      </c>
      <c r="M102" s="6" t="s">
        <v>130</v>
      </c>
      <c r="N102" s="6" t="s">
        <v>150</v>
      </c>
      <c r="O102" s="6" t="s">
        <v>110</v>
      </c>
      <c r="P102" s="6" t="s">
        <v>135</v>
      </c>
      <c r="Q102" s="6" t="s">
        <v>288</v>
      </c>
      <c r="R102" s="6" t="s">
        <v>79</v>
      </c>
      <c r="S102" s="6" t="s">
        <v>182</v>
      </c>
      <c r="T102" s="6" t="s">
        <v>118</v>
      </c>
      <c r="U102" s="6" t="s">
        <v>244</v>
      </c>
      <c r="V102" s="6" t="s">
        <v>103</v>
      </c>
      <c r="W102" s="6" t="s">
        <v>77</v>
      </c>
      <c r="X102" s="19">
        <f t="shared" si="42"/>
        <v>2</v>
      </c>
      <c r="Y102" s="6" t="s">
        <v>83</v>
      </c>
      <c r="Z102" s="18">
        <f t="shared" si="43"/>
        <v>3</v>
      </c>
      <c r="AA102" s="6" t="s">
        <v>119</v>
      </c>
      <c r="AB102" s="18">
        <f t="shared" si="44"/>
        <v>0</v>
      </c>
      <c r="AC102" s="6" t="s">
        <v>72</v>
      </c>
      <c r="AD102" s="6" t="s">
        <v>72</v>
      </c>
      <c r="AE102" s="6" t="s">
        <v>72</v>
      </c>
      <c r="AF102" s="6" t="s">
        <v>72</v>
      </c>
      <c r="AG102" s="6" t="s">
        <v>69</v>
      </c>
      <c r="AH102" s="6" t="s">
        <v>72</v>
      </c>
      <c r="AI102" s="18">
        <f t="shared" si="45"/>
        <v>0</v>
      </c>
      <c r="AJ102" s="18">
        <f t="shared" si="46"/>
        <v>0</v>
      </c>
      <c r="AK102" s="18">
        <f t="shared" si="47"/>
        <v>0</v>
      </c>
      <c r="AL102" s="18">
        <f t="shared" si="48"/>
        <v>0</v>
      </c>
      <c r="AM102" s="18">
        <f t="shared" si="49"/>
        <v>1</v>
      </c>
      <c r="AN102" s="18">
        <f t="shared" si="50"/>
        <v>0</v>
      </c>
      <c r="AO102" s="18">
        <f t="shared" si="51"/>
        <v>1</v>
      </c>
      <c r="AP102" s="6" t="s">
        <v>85</v>
      </c>
      <c r="AQ102" s="6" t="s">
        <v>85</v>
      </c>
      <c r="AR102" s="18">
        <f t="shared" si="52"/>
        <v>2</v>
      </c>
      <c r="AS102" s="18">
        <f t="shared" si="82"/>
        <v>2</v>
      </c>
      <c r="AT102" s="18">
        <f t="shared" si="53"/>
        <v>4</v>
      </c>
      <c r="AU102" s="6" t="s">
        <v>86</v>
      </c>
      <c r="AV102" s="6" t="s">
        <v>120</v>
      </c>
      <c r="AW102" s="6" t="s">
        <v>105</v>
      </c>
      <c r="AX102" s="6" t="s">
        <v>105</v>
      </c>
      <c r="AY102" s="6" t="s">
        <v>120</v>
      </c>
      <c r="AZ102" s="6" t="s">
        <v>89</v>
      </c>
      <c r="BA102" s="6" t="s">
        <v>99</v>
      </c>
      <c r="BB102" s="6" t="s">
        <v>98</v>
      </c>
      <c r="BC102" s="6" t="s">
        <v>98</v>
      </c>
      <c r="BD102" s="6" t="s">
        <v>98</v>
      </c>
      <c r="BE102" s="6" t="s">
        <v>99</v>
      </c>
      <c r="BF102" s="6" t="s">
        <v>89</v>
      </c>
      <c r="BG102" s="6" t="s">
        <v>100</v>
      </c>
      <c r="BH102" s="6" t="s">
        <v>98</v>
      </c>
      <c r="BI102" s="6" t="s">
        <v>98</v>
      </c>
      <c r="BJ102" s="6" t="s">
        <v>89</v>
      </c>
      <c r="BK102" s="18">
        <f t="shared" si="54"/>
        <v>3</v>
      </c>
      <c r="BL102" s="18">
        <f t="shared" si="55"/>
        <v>1</v>
      </c>
      <c r="BM102" s="18">
        <f t="shared" si="56"/>
        <v>2</v>
      </c>
      <c r="BN102" s="18">
        <f t="shared" si="57"/>
        <v>2</v>
      </c>
      <c r="BO102" s="18">
        <f t="shared" si="58"/>
        <v>1</v>
      </c>
      <c r="BP102" s="18">
        <f t="shared" si="59"/>
        <v>3</v>
      </c>
      <c r="BQ102" s="18">
        <f t="shared" si="60"/>
        <v>0</v>
      </c>
      <c r="BR102" s="18">
        <f t="shared" si="61"/>
        <v>2</v>
      </c>
      <c r="BS102" s="18">
        <f t="shared" si="62"/>
        <v>2</v>
      </c>
      <c r="BT102" s="18">
        <f t="shared" si="63"/>
        <v>3</v>
      </c>
      <c r="BU102" s="18">
        <f t="shared" si="64"/>
        <v>19</v>
      </c>
      <c r="BV102" s="6" t="s">
        <v>92</v>
      </c>
      <c r="BW102" s="6" t="s">
        <v>109</v>
      </c>
      <c r="BX102" s="6" t="s">
        <v>128</v>
      </c>
      <c r="BY102" s="6" t="s">
        <v>76</v>
      </c>
      <c r="BZ102" s="6" t="s">
        <v>87</v>
      </c>
      <c r="CA102" s="7"/>
      <c r="CB102" s="6" t="s">
        <v>306</v>
      </c>
      <c r="CC102" s="6" t="s">
        <v>69</v>
      </c>
      <c r="CD102" s="6" t="s">
        <v>170</v>
      </c>
      <c r="CE102" s="6" t="s">
        <v>69</v>
      </c>
      <c r="CF102" s="6" t="s">
        <v>88</v>
      </c>
      <c r="CG102" s="6" t="s">
        <v>98</v>
      </c>
      <c r="CH102" s="6" t="s">
        <v>89</v>
      </c>
      <c r="CI102" s="7"/>
      <c r="CJ102" s="7"/>
      <c r="CK102" s="7"/>
      <c r="CL102" s="7"/>
      <c r="CM102" s="7"/>
      <c r="CN102" s="7"/>
      <c r="CO102" s="7"/>
      <c r="CP102" s="7"/>
      <c r="CQ102" s="7"/>
      <c r="CR102" s="6" t="s">
        <v>69</v>
      </c>
      <c r="CS102" s="6" t="s">
        <v>72</v>
      </c>
      <c r="CT102" s="6" t="s">
        <v>99</v>
      </c>
      <c r="CU102" s="6" t="s">
        <v>98</v>
      </c>
      <c r="CV102" s="6" t="s">
        <v>100</v>
      </c>
      <c r="CW102" s="6" t="s">
        <v>98</v>
      </c>
      <c r="CX102" s="6">
        <v>1</v>
      </c>
      <c r="CY102" s="18">
        <f t="shared" si="65"/>
        <v>2</v>
      </c>
      <c r="CZ102" s="18">
        <f t="shared" si="66"/>
        <v>3</v>
      </c>
      <c r="DA102" s="18">
        <f t="shared" si="67"/>
        <v>1</v>
      </c>
      <c r="DB102" s="18">
        <f t="shared" si="68"/>
        <v>2</v>
      </c>
      <c r="DC102" s="18">
        <f t="shared" si="69"/>
        <v>0</v>
      </c>
      <c r="DD102" s="18">
        <f t="shared" si="70"/>
        <v>2</v>
      </c>
      <c r="DE102" s="18">
        <f t="shared" si="71"/>
        <v>10</v>
      </c>
      <c r="DF102" s="6" t="s">
        <v>76</v>
      </c>
      <c r="DG102" s="6" t="s">
        <v>76</v>
      </c>
      <c r="DH102" s="7"/>
      <c r="DI102" s="7"/>
      <c r="DJ102" s="7"/>
      <c r="DK102" s="7"/>
      <c r="DL102" s="7"/>
      <c r="DM102" s="7"/>
      <c r="DN102" s="7"/>
      <c r="DO102" s="7"/>
      <c r="DP102" s="7"/>
      <c r="DQ102" s="7"/>
      <c r="DR102" s="6" t="s">
        <v>89</v>
      </c>
      <c r="DS102" s="6" t="s">
        <v>120</v>
      </c>
      <c r="DT102" s="6" t="s">
        <v>77</v>
      </c>
      <c r="DU102" s="6" t="s">
        <v>77</v>
      </c>
      <c r="DV102" s="6" t="s">
        <v>99</v>
      </c>
      <c r="DW102" s="6" t="s">
        <v>76</v>
      </c>
      <c r="DX102" s="6" t="s">
        <v>77</v>
      </c>
      <c r="DY102" s="6" t="s">
        <v>76</v>
      </c>
      <c r="DZ102" s="6" t="s">
        <v>69</v>
      </c>
      <c r="EA102" s="6" t="s">
        <v>75</v>
      </c>
      <c r="EB102" s="6" t="s">
        <v>71</v>
      </c>
      <c r="EC102" s="6" t="s">
        <v>114</v>
      </c>
      <c r="ED102" s="6" t="s">
        <v>72</v>
      </c>
      <c r="EE102" s="6" t="s">
        <v>69</v>
      </c>
      <c r="EF102" s="6" t="s">
        <v>72</v>
      </c>
      <c r="EG102" s="6" t="s">
        <v>72</v>
      </c>
      <c r="EH102" s="6" t="s">
        <v>71</v>
      </c>
      <c r="EI102" s="6" t="s">
        <v>74</v>
      </c>
      <c r="EJ102" s="6" t="s">
        <v>74</v>
      </c>
      <c r="EK102" s="6" t="s">
        <v>73</v>
      </c>
      <c r="EL102" s="6" t="s">
        <v>69</v>
      </c>
      <c r="EM102" s="40">
        <f t="shared" si="72"/>
        <v>0</v>
      </c>
      <c r="EN102" s="40">
        <f t="shared" si="73"/>
        <v>1</v>
      </c>
      <c r="EO102" s="40">
        <f t="shared" si="74"/>
        <v>0</v>
      </c>
      <c r="EP102" s="40">
        <f t="shared" si="75"/>
        <v>0</v>
      </c>
      <c r="EQ102" s="40">
        <f t="shared" si="76"/>
        <v>3</v>
      </c>
      <c r="ER102" s="40">
        <f t="shared" si="77"/>
        <v>2</v>
      </c>
      <c r="ES102" s="40">
        <f t="shared" si="78"/>
        <v>2</v>
      </c>
      <c r="ET102" s="40">
        <f t="shared" si="79"/>
        <v>-1</v>
      </c>
      <c r="EU102" s="40">
        <f t="shared" si="80"/>
        <v>1</v>
      </c>
      <c r="EV102" s="40">
        <f t="shared" si="81"/>
        <v>8</v>
      </c>
    </row>
    <row r="103" spans="1:152" ht="12.75" customHeight="1">
      <c r="A103" s="3"/>
      <c r="B103" s="3"/>
      <c r="C103" s="3"/>
      <c r="D103" s="3"/>
      <c r="E103" s="3"/>
      <c r="F103" s="3"/>
      <c r="G103" s="3"/>
      <c r="H103" s="3"/>
      <c r="I103" s="3"/>
      <c r="J103" s="4" t="s">
        <v>74</v>
      </c>
      <c r="K103" s="4" t="s">
        <v>70</v>
      </c>
      <c r="L103" s="6" t="s">
        <v>90</v>
      </c>
      <c r="M103" s="6" t="s">
        <v>130</v>
      </c>
      <c r="N103" s="6">
        <v>1</v>
      </c>
      <c r="O103" s="6" t="s">
        <v>110</v>
      </c>
      <c r="P103" s="6" t="s">
        <v>135</v>
      </c>
      <c r="Q103" s="6" t="s">
        <v>238</v>
      </c>
      <c r="R103" s="6" t="s">
        <v>79</v>
      </c>
      <c r="S103" s="6" t="s">
        <v>121</v>
      </c>
      <c r="T103" s="6" t="s">
        <v>118</v>
      </c>
      <c r="U103" s="6" t="s">
        <v>121</v>
      </c>
      <c r="V103" s="6" t="s">
        <v>103</v>
      </c>
      <c r="W103" s="6" t="s">
        <v>76</v>
      </c>
      <c r="X103" s="19">
        <f t="shared" si="42"/>
        <v>2</v>
      </c>
      <c r="Y103" s="6" t="s">
        <v>83</v>
      </c>
      <c r="Z103" s="18">
        <f t="shared" si="43"/>
        <v>3</v>
      </c>
      <c r="AA103" s="6" t="s">
        <v>127</v>
      </c>
      <c r="AB103" s="18">
        <f t="shared" si="44"/>
        <v>1</v>
      </c>
      <c r="AC103" s="6" t="s">
        <v>72</v>
      </c>
      <c r="AD103" s="6" t="s">
        <v>69</v>
      </c>
      <c r="AE103" s="6" t="s">
        <v>74</v>
      </c>
      <c r="AF103" s="6" t="s">
        <v>72</v>
      </c>
      <c r="AG103" s="6" t="s">
        <v>69</v>
      </c>
      <c r="AH103" s="6" t="s">
        <v>72</v>
      </c>
      <c r="AI103" s="18">
        <f t="shared" si="45"/>
        <v>0</v>
      </c>
      <c r="AJ103" s="18">
        <f t="shared" si="46"/>
        <v>1</v>
      </c>
      <c r="AK103" s="18">
        <f t="shared" si="47"/>
        <v>2</v>
      </c>
      <c r="AL103" s="18">
        <f t="shared" si="48"/>
        <v>0</v>
      </c>
      <c r="AM103" s="18">
        <f t="shared" si="49"/>
        <v>1</v>
      </c>
      <c r="AN103" s="18">
        <f t="shared" si="50"/>
        <v>0</v>
      </c>
      <c r="AO103" s="18">
        <f t="shared" si="51"/>
        <v>4</v>
      </c>
      <c r="AP103" s="6" t="s">
        <v>120</v>
      </c>
      <c r="AQ103" s="6" t="s">
        <v>105</v>
      </c>
      <c r="AR103" s="18">
        <f t="shared" si="52"/>
        <v>1</v>
      </c>
      <c r="AS103" s="18">
        <f t="shared" si="82"/>
        <v>3</v>
      </c>
      <c r="AT103" s="18">
        <f t="shared" si="53"/>
        <v>4</v>
      </c>
      <c r="AU103" s="6" t="s">
        <v>86</v>
      </c>
      <c r="AV103" s="6" t="s">
        <v>85</v>
      </c>
      <c r="AW103" s="6" t="s">
        <v>86</v>
      </c>
      <c r="AX103" s="6" t="s">
        <v>85</v>
      </c>
      <c r="AY103" s="6" t="s">
        <v>120</v>
      </c>
      <c r="AZ103" s="6" t="s">
        <v>98</v>
      </c>
      <c r="BA103" s="6" t="s">
        <v>100</v>
      </c>
      <c r="BB103" s="6" t="s">
        <v>98</v>
      </c>
      <c r="BC103" s="6" t="s">
        <v>98</v>
      </c>
      <c r="BD103" s="6" t="s">
        <v>89</v>
      </c>
      <c r="BE103" s="6" t="s">
        <v>99</v>
      </c>
      <c r="BF103" s="6" t="s">
        <v>89</v>
      </c>
      <c r="BG103" s="6" t="s">
        <v>98</v>
      </c>
      <c r="BH103" s="6" t="s">
        <v>89</v>
      </c>
      <c r="BI103" s="6" t="s">
        <v>99</v>
      </c>
      <c r="BJ103" s="6" t="s">
        <v>89</v>
      </c>
      <c r="BK103" s="18">
        <f t="shared" si="54"/>
        <v>2</v>
      </c>
      <c r="BL103" s="18">
        <f t="shared" si="55"/>
        <v>0</v>
      </c>
      <c r="BM103" s="18">
        <f t="shared" si="56"/>
        <v>2</v>
      </c>
      <c r="BN103" s="18">
        <f t="shared" si="57"/>
        <v>3</v>
      </c>
      <c r="BO103" s="18">
        <f t="shared" si="58"/>
        <v>1</v>
      </c>
      <c r="BP103" s="18">
        <f t="shared" si="59"/>
        <v>3</v>
      </c>
      <c r="BQ103" s="18">
        <f t="shared" si="60"/>
        <v>2</v>
      </c>
      <c r="BR103" s="18">
        <f t="shared" si="61"/>
        <v>3</v>
      </c>
      <c r="BS103" s="18">
        <f t="shared" si="62"/>
        <v>1</v>
      </c>
      <c r="BT103" s="18">
        <f t="shared" si="63"/>
        <v>3</v>
      </c>
      <c r="BU103" s="18">
        <f t="shared" si="64"/>
        <v>20</v>
      </c>
      <c r="BV103" s="6" t="s">
        <v>109</v>
      </c>
      <c r="BW103" s="6" t="s">
        <v>92</v>
      </c>
      <c r="BX103" s="6" t="s">
        <v>87</v>
      </c>
      <c r="BY103" s="6" t="s">
        <v>76</v>
      </c>
      <c r="BZ103" s="6" t="s">
        <v>128</v>
      </c>
      <c r="CA103" s="7"/>
      <c r="CB103" s="6" t="s">
        <v>307</v>
      </c>
      <c r="CC103" s="6" t="s">
        <v>74</v>
      </c>
      <c r="CD103" s="6" t="s">
        <v>121</v>
      </c>
      <c r="CE103" s="6" t="s">
        <v>74</v>
      </c>
      <c r="CF103" s="6" t="s">
        <v>88</v>
      </c>
      <c r="CG103" s="6" t="s">
        <v>98</v>
      </c>
      <c r="CH103" s="6" t="s">
        <v>89</v>
      </c>
      <c r="CI103" s="7"/>
      <c r="CJ103" s="7"/>
      <c r="CK103" s="7"/>
      <c r="CL103" s="7"/>
      <c r="CM103" s="7"/>
      <c r="CN103" s="7"/>
      <c r="CO103" s="7"/>
      <c r="CP103" s="7"/>
      <c r="CQ103" s="7"/>
      <c r="CR103" s="6" t="s">
        <v>69</v>
      </c>
      <c r="CS103" s="6" t="s">
        <v>72</v>
      </c>
      <c r="CT103" s="6" t="s">
        <v>99</v>
      </c>
      <c r="CU103" s="6" t="s">
        <v>98</v>
      </c>
      <c r="CV103" s="6" t="s">
        <v>100</v>
      </c>
      <c r="CW103" s="6" t="s">
        <v>98</v>
      </c>
      <c r="CX103" s="6" t="s">
        <v>93</v>
      </c>
      <c r="CY103" s="18">
        <f t="shared" si="65"/>
        <v>2</v>
      </c>
      <c r="CZ103" s="18">
        <f t="shared" si="66"/>
        <v>3</v>
      </c>
      <c r="DA103" s="18">
        <f t="shared" si="67"/>
        <v>1</v>
      </c>
      <c r="DB103" s="18">
        <f t="shared" si="68"/>
        <v>2</v>
      </c>
      <c r="DC103" s="18">
        <f t="shared" si="69"/>
        <v>0</v>
      </c>
      <c r="DD103" s="18">
        <f t="shared" si="70"/>
        <v>2</v>
      </c>
      <c r="DE103" s="18">
        <f t="shared" si="71"/>
        <v>10</v>
      </c>
      <c r="DF103" s="6" t="s">
        <v>76</v>
      </c>
      <c r="DG103" s="6" t="s">
        <v>76</v>
      </c>
      <c r="DH103" s="7"/>
      <c r="DI103" s="7"/>
      <c r="DJ103" s="7"/>
      <c r="DK103" s="7"/>
      <c r="DL103" s="7"/>
      <c r="DM103" s="7"/>
      <c r="DN103" s="7"/>
      <c r="DO103" s="7"/>
      <c r="DP103" s="7"/>
      <c r="DQ103" s="7"/>
      <c r="DR103" s="6" t="s">
        <v>98</v>
      </c>
      <c r="DS103" s="6" t="s">
        <v>120</v>
      </c>
      <c r="DT103" s="6" t="s">
        <v>77</v>
      </c>
      <c r="DU103" s="6" t="s">
        <v>77</v>
      </c>
      <c r="DV103" s="6" t="s">
        <v>100</v>
      </c>
      <c r="DW103" s="6" t="s">
        <v>76</v>
      </c>
      <c r="DX103" s="6" t="s">
        <v>77</v>
      </c>
      <c r="DY103" s="6" t="s">
        <v>76</v>
      </c>
      <c r="DZ103" s="6" t="s">
        <v>71</v>
      </c>
      <c r="EA103" s="6" t="s">
        <v>75</v>
      </c>
      <c r="EB103" s="6" t="s">
        <v>74</v>
      </c>
      <c r="EC103" s="6" t="s">
        <v>70</v>
      </c>
      <c r="ED103" s="6" t="s">
        <v>69</v>
      </c>
      <c r="EE103" s="6" t="s">
        <v>72</v>
      </c>
      <c r="EF103" s="6" t="s">
        <v>69</v>
      </c>
      <c r="EG103" s="6" t="s">
        <v>72</v>
      </c>
      <c r="EH103" s="6" t="s">
        <v>72</v>
      </c>
      <c r="EI103" s="6" t="s">
        <v>69</v>
      </c>
      <c r="EJ103" s="6" t="s">
        <v>74</v>
      </c>
      <c r="EK103" s="6" t="s">
        <v>74</v>
      </c>
      <c r="EL103" s="6" t="s">
        <v>72</v>
      </c>
      <c r="EM103" s="40">
        <f t="shared" si="72"/>
        <v>1</v>
      </c>
      <c r="EN103" s="40">
        <f t="shared" si="73"/>
        <v>0</v>
      </c>
      <c r="EO103" s="40">
        <f t="shared" si="74"/>
        <v>1</v>
      </c>
      <c r="EP103" s="40">
        <f t="shared" si="75"/>
        <v>0</v>
      </c>
      <c r="EQ103" s="40">
        <f t="shared" si="76"/>
        <v>0</v>
      </c>
      <c r="ER103" s="40">
        <f t="shared" si="77"/>
        <v>1</v>
      </c>
      <c r="ES103" s="40">
        <f t="shared" si="78"/>
        <v>2</v>
      </c>
      <c r="ET103" s="40">
        <f t="shared" si="79"/>
        <v>2</v>
      </c>
      <c r="EU103" s="40">
        <f t="shared" si="80"/>
        <v>0</v>
      </c>
      <c r="EV103" s="40">
        <f t="shared" si="81"/>
        <v>7</v>
      </c>
    </row>
    <row r="104" spans="1:152" ht="12.75" customHeight="1">
      <c r="A104" s="3"/>
      <c r="B104" s="3"/>
      <c r="C104" s="3"/>
      <c r="D104" s="3"/>
      <c r="E104" s="3"/>
      <c r="F104" s="3"/>
      <c r="G104" s="3"/>
      <c r="H104" s="3"/>
      <c r="I104" s="3"/>
      <c r="J104" s="4" t="s">
        <v>74</v>
      </c>
      <c r="K104" s="4" t="s">
        <v>70</v>
      </c>
      <c r="L104" s="6" t="s">
        <v>107</v>
      </c>
      <c r="M104" s="6" t="s">
        <v>91</v>
      </c>
      <c r="N104" s="6" t="s">
        <v>150</v>
      </c>
      <c r="O104" s="6" t="s">
        <v>214</v>
      </c>
      <c r="P104" s="6" t="s">
        <v>135</v>
      </c>
      <c r="Q104" s="6" t="s">
        <v>303</v>
      </c>
      <c r="R104" s="6" t="s">
        <v>79</v>
      </c>
      <c r="S104" s="6" t="s">
        <v>121</v>
      </c>
      <c r="T104" s="6" t="s">
        <v>121</v>
      </c>
      <c r="U104" s="6" t="s">
        <v>140</v>
      </c>
      <c r="V104" s="6" t="s">
        <v>82</v>
      </c>
      <c r="W104" s="6" t="s">
        <v>77</v>
      </c>
      <c r="X104" s="19">
        <f t="shared" si="42"/>
        <v>3</v>
      </c>
      <c r="Y104" s="6" t="s">
        <v>162</v>
      </c>
      <c r="Z104" s="18">
        <f t="shared" si="43"/>
        <v>1</v>
      </c>
      <c r="AA104" s="6" t="s">
        <v>127</v>
      </c>
      <c r="AB104" s="18">
        <f t="shared" si="44"/>
        <v>1</v>
      </c>
      <c r="AC104" s="6" t="s">
        <v>72</v>
      </c>
      <c r="AD104" s="6" t="s">
        <v>69</v>
      </c>
      <c r="AE104" s="6" t="s">
        <v>72</v>
      </c>
      <c r="AF104" s="6" t="s">
        <v>69</v>
      </c>
      <c r="AG104" s="6" t="s">
        <v>74</v>
      </c>
      <c r="AH104" s="6" t="s">
        <v>72</v>
      </c>
      <c r="AI104" s="18">
        <f t="shared" si="45"/>
        <v>0</v>
      </c>
      <c r="AJ104" s="18">
        <f t="shared" si="46"/>
        <v>1</v>
      </c>
      <c r="AK104" s="18">
        <f t="shared" si="47"/>
        <v>0</v>
      </c>
      <c r="AL104" s="18">
        <f t="shared" si="48"/>
        <v>1</v>
      </c>
      <c r="AM104" s="18">
        <f t="shared" si="49"/>
        <v>2</v>
      </c>
      <c r="AN104" s="18">
        <f t="shared" si="50"/>
        <v>0</v>
      </c>
      <c r="AO104" s="18">
        <f t="shared" si="51"/>
        <v>4</v>
      </c>
      <c r="AP104" s="6" t="s">
        <v>85</v>
      </c>
      <c r="AQ104" s="6" t="s">
        <v>85</v>
      </c>
      <c r="AR104" s="18">
        <f t="shared" si="52"/>
        <v>2</v>
      </c>
      <c r="AS104" s="18">
        <f t="shared" si="82"/>
        <v>2</v>
      </c>
      <c r="AT104" s="18">
        <f t="shared" si="53"/>
        <v>4</v>
      </c>
      <c r="AU104" s="6" t="s">
        <v>86</v>
      </c>
      <c r="AV104" s="6" t="s">
        <v>85</v>
      </c>
      <c r="AW104" s="6" t="s">
        <v>105</v>
      </c>
      <c r="AX104" s="6" t="s">
        <v>120</v>
      </c>
      <c r="AY104" s="6" t="s">
        <v>86</v>
      </c>
      <c r="AZ104" s="6" t="s">
        <v>89</v>
      </c>
      <c r="BA104" s="6" t="s">
        <v>99</v>
      </c>
      <c r="BB104" s="6" t="s">
        <v>99</v>
      </c>
      <c r="BC104" s="6" t="s">
        <v>99</v>
      </c>
      <c r="BD104" s="6" t="s">
        <v>98</v>
      </c>
      <c r="BE104" s="6" t="s">
        <v>100</v>
      </c>
      <c r="BF104" s="6" t="s">
        <v>98</v>
      </c>
      <c r="BG104" s="6" t="s">
        <v>100</v>
      </c>
      <c r="BH104" s="6" t="s">
        <v>100</v>
      </c>
      <c r="BI104" s="6" t="s">
        <v>99</v>
      </c>
      <c r="BJ104" s="6" t="s">
        <v>99</v>
      </c>
      <c r="BK104" s="18">
        <f t="shared" si="54"/>
        <v>3</v>
      </c>
      <c r="BL104" s="18">
        <f t="shared" si="55"/>
        <v>1</v>
      </c>
      <c r="BM104" s="18">
        <f t="shared" si="56"/>
        <v>1</v>
      </c>
      <c r="BN104" s="18">
        <f t="shared" si="57"/>
        <v>2</v>
      </c>
      <c r="BO104" s="18">
        <f t="shared" si="58"/>
        <v>0</v>
      </c>
      <c r="BP104" s="18">
        <f t="shared" si="59"/>
        <v>2</v>
      </c>
      <c r="BQ104" s="18">
        <f t="shared" si="60"/>
        <v>0</v>
      </c>
      <c r="BR104" s="18">
        <f t="shared" si="61"/>
        <v>0</v>
      </c>
      <c r="BS104" s="18">
        <f t="shared" si="62"/>
        <v>1</v>
      </c>
      <c r="BT104" s="18">
        <f t="shared" si="63"/>
        <v>1</v>
      </c>
      <c r="BU104" s="18">
        <f t="shared" si="64"/>
        <v>11</v>
      </c>
      <c r="BV104" s="6" t="s">
        <v>109</v>
      </c>
      <c r="BW104" s="6" t="s">
        <v>128</v>
      </c>
      <c r="BX104" s="6" t="s">
        <v>128</v>
      </c>
      <c r="BY104" s="6" t="s">
        <v>76</v>
      </c>
      <c r="BZ104" s="6" t="s">
        <v>128</v>
      </c>
      <c r="CA104" s="7"/>
      <c r="CB104" s="6" t="s">
        <v>308</v>
      </c>
      <c r="CC104" s="6" t="s">
        <v>74</v>
      </c>
      <c r="CD104" s="6" t="s">
        <v>111</v>
      </c>
      <c r="CE104" s="6" t="s">
        <v>74</v>
      </c>
      <c r="CF104" s="6" t="s">
        <v>134</v>
      </c>
      <c r="CG104" s="6" t="s">
        <v>89</v>
      </c>
      <c r="CH104" s="6" t="s">
        <v>89</v>
      </c>
      <c r="CI104" s="7"/>
      <c r="CJ104" s="7"/>
      <c r="CK104" s="7"/>
      <c r="CL104" s="7"/>
      <c r="CM104" s="7"/>
      <c r="CN104" s="7"/>
      <c r="CO104" s="7"/>
      <c r="CP104" s="7"/>
      <c r="CQ104" s="7"/>
      <c r="CR104" s="6" t="s">
        <v>74</v>
      </c>
      <c r="CS104" s="6" t="s">
        <v>72</v>
      </c>
      <c r="CT104" s="6" t="s">
        <v>99</v>
      </c>
      <c r="CU104" s="6" t="s">
        <v>99</v>
      </c>
      <c r="CV104" s="6" t="s">
        <v>99</v>
      </c>
      <c r="CW104" s="6" t="s">
        <v>98</v>
      </c>
      <c r="CX104" s="6" t="s">
        <v>93</v>
      </c>
      <c r="CY104" s="18">
        <f t="shared" si="65"/>
        <v>3</v>
      </c>
      <c r="CZ104" s="18">
        <f t="shared" si="66"/>
        <v>3</v>
      </c>
      <c r="DA104" s="18">
        <f t="shared" si="67"/>
        <v>1</v>
      </c>
      <c r="DB104" s="18">
        <f t="shared" si="68"/>
        <v>1</v>
      </c>
      <c r="DC104" s="18">
        <f t="shared" si="69"/>
        <v>1</v>
      </c>
      <c r="DD104" s="18">
        <f t="shared" si="70"/>
        <v>2</v>
      </c>
      <c r="DE104" s="18">
        <f t="shared" si="71"/>
        <v>11</v>
      </c>
      <c r="DF104" s="6" t="s">
        <v>77</v>
      </c>
      <c r="DG104" s="6" t="s">
        <v>76</v>
      </c>
      <c r="DH104" s="7"/>
      <c r="DI104" s="7"/>
      <c r="DJ104" s="7"/>
      <c r="DK104" s="7"/>
      <c r="DL104" s="7"/>
      <c r="DM104" s="7"/>
      <c r="DN104" s="7"/>
      <c r="DO104" s="7"/>
      <c r="DP104" s="7"/>
      <c r="DQ104" s="7"/>
      <c r="DR104" s="6" t="s">
        <v>89</v>
      </c>
      <c r="DS104" s="6" t="s">
        <v>86</v>
      </c>
      <c r="DT104" s="6" t="s">
        <v>76</v>
      </c>
      <c r="DU104" s="6" t="s">
        <v>76</v>
      </c>
      <c r="DV104" s="6" t="s">
        <v>99</v>
      </c>
      <c r="DW104" s="6" t="s">
        <v>76</v>
      </c>
      <c r="DX104" s="6" t="s">
        <v>77</v>
      </c>
      <c r="DY104" s="6" t="s">
        <v>76</v>
      </c>
      <c r="DZ104" s="6" t="s">
        <v>74</v>
      </c>
      <c r="EA104" s="6" t="s">
        <v>75</v>
      </c>
      <c r="EB104" s="6" t="s">
        <v>74</v>
      </c>
      <c r="EC104" s="6" t="s">
        <v>70</v>
      </c>
      <c r="ED104" s="6" t="s">
        <v>72</v>
      </c>
      <c r="EE104" s="6" t="s">
        <v>74</v>
      </c>
      <c r="EF104" s="6" t="s">
        <v>69</v>
      </c>
      <c r="EG104" s="6" t="s">
        <v>69</v>
      </c>
      <c r="EH104" s="6" t="s">
        <v>72</v>
      </c>
      <c r="EI104" s="6" t="s">
        <v>71</v>
      </c>
      <c r="EJ104" s="6" t="s">
        <v>72</v>
      </c>
      <c r="EK104" s="6" t="s">
        <v>69</v>
      </c>
      <c r="EL104" s="6" t="s">
        <v>74</v>
      </c>
      <c r="EM104" s="40">
        <f t="shared" si="72"/>
        <v>0</v>
      </c>
      <c r="EN104" s="40">
        <f t="shared" si="73"/>
        <v>2</v>
      </c>
      <c r="EO104" s="40">
        <f t="shared" si="74"/>
        <v>1</v>
      </c>
      <c r="EP104" s="40">
        <f t="shared" si="75"/>
        <v>1</v>
      </c>
      <c r="EQ104" s="40">
        <f t="shared" si="76"/>
        <v>0</v>
      </c>
      <c r="ER104" s="40">
        <f t="shared" si="77"/>
        <v>3</v>
      </c>
      <c r="ES104" s="40">
        <f t="shared" si="78"/>
        <v>0</v>
      </c>
      <c r="ET104" s="40">
        <f t="shared" si="79"/>
        <v>1</v>
      </c>
      <c r="EU104" s="40">
        <f t="shared" si="80"/>
        <v>2</v>
      </c>
      <c r="EV104" s="40">
        <f t="shared" si="81"/>
        <v>10</v>
      </c>
    </row>
    <row r="105" spans="1:152" ht="12.75" customHeight="1">
      <c r="A105" s="3"/>
      <c r="B105" s="3"/>
      <c r="C105" s="3"/>
      <c r="D105" s="3"/>
      <c r="E105" s="3"/>
      <c r="F105" s="3"/>
      <c r="G105" s="3"/>
      <c r="H105" s="3"/>
      <c r="I105" s="3"/>
      <c r="J105" s="4" t="s">
        <v>69</v>
      </c>
      <c r="K105" s="4" t="s">
        <v>70</v>
      </c>
      <c r="L105" s="6" t="s">
        <v>90</v>
      </c>
      <c r="M105" s="6" t="s">
        <v>130</v>
      </c>
      <c r="N105" s="6">
        <v>1</v>
      </c>
      <c r="O105" s="6" t="s">
        <v>135</v>
      </c>
      <c r="P105" s="6" t="s">
        <v>123</v>
      </c>
      <c r="Q105" s="6" t="s">
        <v>309</v>
      </c>
      <c r="R105" s="6" t="s">
        <v>79</v>
      </c>
      <c r="S105" s="6" t="s">
        <v>80</v>
      </c>
      <c r="T105" s="6" t="s">
        <v>81</v>
      </c>
      <c r="U105" s="6" t="s">
        <v>244</v>
      </c>
      <c r="V105" s="6" t="s">
        <v>103</v>
      </c>
      <c r="W105" s="6" t="s">
        <v>76</v>
      </c>
      <c r="X105" s="19">
        <f t="shared" si="42"/>
        <v>2</v>
      </c>
      <c r="Y105" s="6" t="s">
        <v>83</v>
      </c>
      <c r="Z105" s="18">
        <f t="shared" si="43"/>
        <v>3</v>
      </c>
      <c r="AA105" s="6" t="s">
        <v>119</v>
      </c>
      <c r="AB105" s="18">
        <f t="shared" si="44"/>
        <v>0</v>
      </c>
      <c r="AC105" s="6" t="s">
        <v>72</v>
      </c>
      <c r="AD105" s="6" t="s">
        <v>69</v>
      </c>
      <c r="AE105" s="6" t="s">
        <v>72</v>
      </c>
      <c r="AF105" s="6" t="s">
        <v>72</v>
      </c>
      <c r="AG105" s="6" t="s">
        <v>72</v>
      </c>
      <c r="AH105" s="6" t="s">
        <v>72</v>
      </c>
      <c r="AI105" s="18">
        <f t="shared" si="45"/>
        <v>0</v>
      </c>
      <c r="AJ105" s="18">
        <f t="shared" si="46"/>
        <v>1</v>
      </c>
      <c r="AK105" s="18">
        <f t="shared" si="47"/>
        <v>0</v>
      </c>
      <c r="AL105" s="18">
        <f t="shared" si="48"/>
        <v>0</v>
      </c>
      <c r="AM105" s="18">
        <f t="shared" si="49"/>
        <v>0</v>
      </c>
      <c r="AN105" s="18">
        <f t="shared" si="50"/>
        <v>0</v>
      </c>
      <c r="AO105" s="18">
        <f t="shared" si="51"/>
        <v>1</v>
      </c>
      <c r="AP105" s="6" t="s">
        <v>85</v>
      </c>
      <c r="AQ105" s="6" t="s">
        <v>120</v>
      </c>
      <c r="AR105" s="18">
        <f t="shared" si="52"/>
        <v>2</v>
      </c>
      <c r="AS105" s="18">
        <f t="shared" si="82"/>
        <v>1</v>
      </c>
      <c r="AT105" s="18">
        <f t="shared" si="53"/>
        <v>3</v>
      </c>
      <c r="AU105" s="6" t="s">
        <v>86</v>
      </c>
      <c r="AV105" s="6" t="s">
        <v>86</v>
      </c>
      <c r="AW105" s="6" t="s">
        <v>120</v>
      </c>
      <c r="AX105" s="6" t="s">
        <v>120</v>
      </c>
      <c r="AY105" s="6" t="s">
        <v>85</v>
      </c>
      <c r="AZ105" s="6" t="s">
        <v>89</v>
      </c>
      <c r="BA105" s="6" t="s">
        <v>99</v>
      </c>
      <c r="BB105" s="6" t="s">
        <v>99</v>
      </c>
      <c r="BC105" s="6" t="s">
        <v>99</v>
      </c>
      <c r="BD105" s="6" t="s">
        <v>99</v>
      </c>
      <c r="BE105" s="6" t="s">
        <v>98</v>
      </c>
      <c r="BF105" s="6" t="s">
        <v>98</v>
      </c>
      <c r="BG105" s="6" t="s">
        <v>100</v>
      </c>
      <c r="BH105" s="6" t="s">
        <v>100</v>
      </c>
      <c r="BI105" s="6" t="s">
        <v>100</v>
      </c>
      <c r="BJ105" s="6" t="s">
        <v>100</v>
      </c>
      <c r="BK105" s="18">
        <f t="shared" si="54"/>
        <v>3</v>
      </c>
      <c r="BL105" s="18">
        <f t="shared" si="55"/>
        <v>1</v>
      </c>
      <c r="BM105" s="18">
        <f t="shared" si="56"/>
        <v>1</v>
      </c>
      <c r="BN105" s="18">
        <f t="shared" si="57"/>
        <v>1</v>
      </c>
      <c r="BO105" s="18">
        <f t="shared" si="58"/>
        <v>2</v>
      </c>
      <c r="BP105" s="18">
        <f t="shared" si="59"/>
        <v>2</v>
      </c>
      <c r="BQ105" s="18">
        <f t="shared" si="60"/>
        <v>0</v>
      </c>
      <c r="BR105" s="18">
        <f t="shared" si="61"/>
        <v>0</v>
      </c>
      <c r="BS105" s="18">
        <f t="shared" si="62"/>
        <v>0</v>
      </c>
      <c r="BT105" s="18">
        <f t="shared" si="63"/>
        <v>0</v>
      </c>
      <c r="BU105" s="18">
        <f t="shared" si="64"/>
        <v>10</v>
      </c>
      <c r="BV105" s="6" t="s">
        <v>128</v>
      </c>
      <c r="BW105" s="6" t="s">
        <v>128</v>
      </c>
      <c r="BX105" s="6" t="s">
        <v>87</v>
      </c>
      <c r="BY105" s="6" t="s">
        <v>76</v>
      </c>
      <c r="BZ105" s="6" t="s">
        <v>87</v>
      </c>
      <c r="CA105" s="7"/>
      <c r="CB105" s="6" t="s">
        <v>310</v>
      </c>
      <c r="CC105" s="6" t="s">
        <v>69</v>
      </c>
      <c r="CD105" s="6" t="s">
        <v>207</v>
      </c>
      <c r="CE105" s="6" t="s">
        <v>69</v>
      </c>
      <c r="CF105" s="6" t="s">
        <v>88</v>
      </c>
      <c r="CG105" s="6" t="s">
        <v>98</v>
      </c>
      <c r="CH105" s="6" t="s">
        <v>89</v>
      </c>
      <c r="CI105" s="7"/>
      <c r="CJ105" s="7"/>
      <c r="CK105" s="7"/>
      <c r="CL105" s="7"/>
      <c r="CM105" s="7"/>
      <c r="CN105" s="7"/>
      <c r="CO105" s="7"/>
      <c r="CP105" s="7"/>
      <c r="CQ105" s="7"/>
      <c r="CR105" s="6" t="s">
        <v>72</v>
      </c>
      <c r="CS105" s="6" t="s">
        <v>72</v>
      </c>
      <c r="CT105" s="6" t="s">
        <v>100</v>
      </c>
      <c r="CU105" s="6" t="s">
        <v>99</v>
      </c>
      <c r="CV105" s="6" t="s">
        <v>100</v>
      </c>
      <c r="CW105" s="6" t="s">
        <v>98</v>
      </c>
      <c r="CX105" s="6">
        <v>2</v>
      </c>
      <c r="CY105" s="18">
        <f t="shared" si="65"/>
        <v>2</v>
      </c>
      <c r="CZ105" s="18">
        <f t="shared" si="66"/>
        <v>3</v>
      </c>
      <c r="DA105" s="18">
        <f t="shared" si="67"/>
        <v>0</v>
      </c>
      <c r="DB105" s="18">
        <f t="shared" si="68"/>
        <v>1</v>
      </c>
      <c r="DC105" s="18">
        <f t="shared" si="69"/>
        <v>0</v>
      </c>
      <c r="DD105" s="18">
        <f t="shared" si="70"/>
        <v>2</v>
      </c>
      <c r="DE105" s="18">
        <f t="shared" si="71"/>
        <v>8</v>
      </c>
      <c r="DF105" s="6" t="s">
        <v>77</v>
      </c>
      <c r="DG105" s="6" t="s">
        <v>76</v>
      </c>
      <c r="DH105" s="7"/>
      <c r="DI105" s="7"/>
      <c r="DJ105" s="7"/>
      <c r="DK105" s="7"/>
      <c r="DL105" s="7"/>
      <c r="DM105" s="7"/>
      <c r="DN105" s="7"/>
      <c r="DO105" s="7"/>
      <c r="DP105" s="7"/>
      <c r="DQ105" s="7"/>
      <c r="DR105" s="6" t="s">
        <v>89</v>
      </c>
      <c r="DS105" s="6" t="s">
        <v>85</v>
      </c>
      <c r="DT105" s="6" t="s">
        <v>77</v>
      </c>
      <c r="DU105" s="6" t="s">
        <v>77</v>
      </c>
      <c r="DV105" s="6" t="s">
        <v>99</v>
      </c>
      <c r="DW105" s="6" t="s">
        <v>76</v>
      </c>
      <c r="DX105" s="6" t="s">
        <v>77</v>
      </c>
      <c r="DY105" s="6" t="s">
        <v>76</v>
      </c>
      <c r="DZ105" s="6" t="s">
        <v>72</v>
      </c>
      <c r="EA105" s="6" t="s">
        <v>75</v>
      </c>
      <c r="EB105" s="6" t="s">
        <v>69</v>
      </c>
      <c r="EC105" s="6" t="s">
        <v>70</v>
      </c>
      <c r="ED105" s="6" t="s">
        <v>72</v>
      </c>
      <c r="EE105" s="6" t="s">
        <v>74</v>
      </c>
      <c r="EF105" s="6" t="s">
        <v>72</v>
      </c>
      <c r="EG105" s="6" t="s">
        <v>72</v>
      </c>
      <c r="EH105" s="6" t="s">
        <v>72</v>
      </c>
      <c r="EI105" s="6" t="s">
        <v>72</v>
      </c>
      <c r="EJ105" s="6" t="s">
        <v>72</v>
      </c>
      <c r="EK105" s="6" t="s">
        <v>69</v>
      </c>
      <c r="EL105" s="6" t="s">
        <v>69</v>
      </c>
      <c r="EM105" s="40">
        <f t="shared" si="72"/>
        <v>0</v>
      </c>
      <c r="EN105" s="40">
        <f t="shared" si="73"/>
        <v>2</v>
      </c>
      <c r="EO105" s="40">
        <f t="shared" si="74"/>
        <v>0</v>
      </c>
      <c r="EP105" s="40">
        <f t="shared" si="75"/>
        <v>0</v>
      </c>
      <c r="EQ105" s="40">
        <f t="shared" si="76"/>
        <v>0</v>
      </c>
      <c r="ER105" s="40">
        <f t="shared" si="77"/>
        <v>0</v>
      </c>
      <c r="ES105" s="40">
        <f t="shared" si="78"/>
        <v>0</v>
      </c>
      <c r="ET105" s="40">
        <f t="shared" si="79"/>
        <v>1</v>
      </c>
      <c r="EU105" s="40">
        <f t="shared" si="80"/>
        <v>1</v>
      </c>
      <c r="EV105" s="40">
        <f t="shared" si="81"/>
        <v>4</v>
      </c>
    </row>
    <row r="106" spans="1:152" ht="12.75" customHeight="1">
      <c r="A106" s="3"/>
      <c r="B106" s="3"/>
      <c r="C106" s="3"/>
      <c r="D106" s="3"/>
      <c r="E106" s="3"/>
      <c r="F106" s="3"/>
      <c r="G106" s="3"/>
      <c r="H106" s="3"/>
      <c r="I106" s="3"/>
      <c r="J106" s="4" t="s">
        <v>69</v>
      </c>
      <c r="K106" s="4" t="s">
        <v>114</v>
      </c>
      <c r="L106" s="6" t="s">
        <v>90</v>
      </c>
      <c r="M106" s="6" t="s">
        <v>155</v>
      </c>
      <c r="N106" s="6">
        <v>1</v>
      </c>
      <c r="O106" s="6" t="s">
        <v>139</v>
      </c>
      <c r="P106" s="6" t="s">
        <v>135</v>
      </c>
      <c r="Q106" s="6" t="s">
        <v>311</v>
      </c>
      <c r="R106" s="6" t="s">
        <v>195</v>
      </c>
      <c r="S106" s="6" t="s">
        <v>289</v>
      </c>
      <c r="T106" s="6"/>
      <c r="U106" s="6"/>
      <c r="V106" s="6" t="s">
        <v>103</v>
      </c>
      <c r="W106" s="6" t="s">
        <v>77</v>
      </c>
      <c r="X106" s="19">
        <f t="shared" si="42"/>
        <v>2</v>
      </c>
      <c r="Y106" s="6" t="s">
        <v>104</v>
      </c>
      <c r="Z106" s="18">
        <f t="shared" si="43"/>
        <v>2</v>
      </c>
      <c r="AA106" s="6" t="s">
        <v>154</v>
      </c>
      <c r="AB106" s="18">
        <f t="shared" si="44"/>
        <v>2</v>
      </c>
      <c r="AC106" s="6" t="s">
        <v>72</v>
      </c>
      <c r="AD106" s="6" t="s">
        <v>72</v>
      </c>
      <c r="AE106" s="6" t="s">
        <v>72</v>
      </c>
      <c r="AF106" s="6" t="s">
        <v>72</v>
      </c>
      <c r="AG106" s="6" t="s">
        <v>72</v>
      </c>
      <c r="AH106" s="6" t="s">
        <v>72</v>
      </c>
      <c r="AI106" s="18">
        <f t="shared" si="45"/>
        <v>0</v>
      </c>
      <c r="AJ106" s="18">
        <f t="shared" si="46"/>
        <v>0</v>
      </c>
      <c r="AK106" s="18">
        <f t="shared" si="47"/>
        <v>0</v>
      </c>
      <c r="AL106" s="18">
        <f t="shared" si="48"/>
        <v>0</v>
      </c>
      <c r="AM106" s="18">
        <f t="shared" si="49"/>
        <v>0</v>
      </c>
      <c r="AN106" s="18">
        <f t="shared" si="50"/>
        <v>0</v>
      </c>
      <c r="AO106" s="18">
        <f t="shared" si="51"/>
        <v>0</v>
      </c>
      <c r="AP106" s="6" t="s">
        <v>85</v>
      </c>
      <c r="AQ106" s="6" t="s">
        <v>85</v>
      </c>
      <c r="AR106" s="18">
        <f t="shared" si="52"/>
        <v>2</v>
      </c>
      <c r="AS106" s="18">
        <f t="shared" si="82"/>
        <v>2</v>
      </c>
      <c r="AT106" s="18">
        <f t="shared" si="53"/>
        <v>4</v>
      </c>
      <c r="AU106" s="6" t="s">
        <v>85</v>
      </c>
      <c r="AV106" s="6" t="s">
        <v>86</v>
      </c>
      <c r="AW106" s="6" t="s">
        <v>85</v>
      </c>
      <c r="AX106" s="6" t="s">
        <v>85</v>
      </c>
      <c r="AY106" s="6" t="s">
        <v>120</v>
      </c>
      <c r="AZ106" s="6" t="s">
        <v>98</v>
      </c>
      <c r="BA106" s="6" t="s">
        <v>100</v>
      </c>
      <c r="BB106" s="6" t="s">
        <v>100</v>
      </c>
      <c r="BC106" s="6" t="s">
        <v>100</v>
      </c>
      <c r="BD106" s="6" t="s">
        <v>98</v>
      </c>
      <c r="BE106" s="6" t="s">
        <v>99</v>
      </c>
      <c r="BF106" s="6" t="s">
        <v>98</v>
      </c>
      <c r="BG106" s="6" t="s">
        <v>89</v>
      </c>
      <c r="BH106" s="6" t="s">
        <v>98</v>
      </c>
      <c r="BI106" s="6" t="s">
        <v>99</v>
      </c>
      <c r="BJ106" s="6" t="s">
        <v>100</v>
      </c>
      <c r="BK106" s="18">
        <f t="shared" si="54"/>
        <v>2</v>
      </c>
      <c r="BL106" s="18">
        <f t="shared" si="55"/>
        <v>0</v>
      </c>
      <c r="BM106" s="18">
        <f t="shared" si="56"/>
        <v>0</v>
      </c>
      <c r="BN106" s="18">
        <f t="shared" si="57"/>
        <v>2</v>
      </c>
      <c r="BO106" s="18">
        <f t="shared" si="58"/>
        <v>1</v>
      </c>
      <c r="BP106" s="18">
        <f t="shared" si="59"/>
        <v>2</v>
      </c>
      <c r="BQ106" s="18">
        <f t="shared" si="60"/>
        <v>3</v>
      </c>
      <c r="BR106" s="18">
        <f t="shared" si="61"/>
        <v>2</v>
      </c>
      <c r="BS106" s="18">
        <f t="shared" si="62"/>
        <v>1</v>
      </c>
      <c r="BT106" s="18">
        <f t="shared" si="63"/>
        <v>0</v>
      </c>
      <c r="BU106" s="18">
        <f t="shared" si="64"/>
        <v>13</v>
      </c>
      <c r="BV106" s="6" t="s">
        <v>87</v>
      </c>
      <c r="BW106" s="6" t="s">
        <v>87</v>
      </c>
      <c r="BX106" s="6" t="s">
        <v>87</v>
      </c>
      <c r="BY106" s="6" t="s">
        <v>76</v>
      </c>
      <c r="BZ106" s="6" t="s">
        <v>87</v>
      </c>
      <c r="CA106" s="7"/>
      <c r="CB106" s="6" t="s">
        <v>312</v>
      </c>
      <c r="CC106" s="6" t="s">
        <v>74</v>
      </c>
      <c r="CD106" s="6" t="s">
        <v>263</v>
      </c>
      <c r="CE106" s="6" t="s">
        <v>74</v>
      </c>
      <c r="CF106" s="6" t="s">
        <v>88</v>
      </c>
      <c r="CG106" s="6" t="s">
        <v>89</v>
      </c>
      <c r="CH106" s="6" t="s">
        <v>89</v>
      </c>
      <c r="CI106" s="7"/>
      <c r="CJ106" s="7"/>
      <c r="CK106" s="7"/>
      <c r="CL106" s="7"/>
      <c r="CM106" s="7"/>
      <c r="CN106" s="7"/>
      <c r="CO106" s="7"/>
      <c r="CP106" s="7"/>
      <c r="CQ106" s="7"/>
      <c r="CR106" s="6" t="s">
        <v>72</v>
      </c>
      <c r="CS106" s="6" t="s">
        <v>72</v>
      </c>
      <c r="CT106" s="6" t="s">
        <v>98</v>
      </c>
      <c r="CU106" s="6" t="s">
        <v>99</v>
      </c>
      <c r="CV106" s="6" t="s">
        <v>98</v>
      </c>
      <c r="CW106" s="6" t="s">
        <v>99</v>
      </c>
      <c r="CX106" s="6">
        <v>1</v>
      </c>
      <c r="CY106" s="18">
        <f t="shared" si="65"/>
        <v>3</v>
      </c>
      <c r="CZ106" s="18">
        <f t="shared" si="66"/>
        <v>3</v>
      </c>
      <c r="DA106" s="18">
        <f t="shared" si="67"/>
        <v>2</v>
      </c>
      <c r="DB106" s="18">
        <f t="shared" si="68"/>
        <v>1</v>
      </c>
      <c r="DC106" s="18">
        <f t="shared" si="69"/>
        <v>2</v>
      </c>
      <c r="DD106" s="18">
        <f t="shared" si="70"/>
        <v>1</v>
      </c>
      <c r="DE106" s="18">
        <f t="shared" si="71"/>
        <v>12</v>
      </c>
      <c r="DF106" s="6" t="s">
        <v>77</v>
      </c>
      <c r="DG106" s="6" t="s">
        <v>76</v>
      </c>
      <c r="DH106" s="7"/>
      <c r="DI106" s="7"/>
      <c r="DJ106" s="7"/>
      <c r="DK106" s="7"/>
      <c r="DL106" s="7"/>
      <c r="DM106" s="7"/>
      <c r="DN106" s="7"/>
      <c r="DO106" s="7"/>
      <c r="DP106" s="7"/>
      <c r="DQ106" s="7"/>
      <c r="DR106" s="6" t="s">
        <v>98</v>
      </c>
      <c r="DS106" s="6" t="s">
        <v>120</v>
      </c>
      <c r="DT106" s="6" t="s">
        <v>77</v>
      </c>
      <c r="DU106" s="6" t="s">
        <v>77</v>
      </c>
      <c r="DV106" s="6" t="s">
        <v>100</v>
      </c>
      <c r="DW106" s="6" t="s">
        <v>76</v>
      </c>
      <c r="DX106" s="6" t="s">
        <v>77</v>
      </c>
      <c r="DY106" s="6" t="s">
        <v>76</v>
      </c>
      <c r="DZ106" s="6" t="s">
        <v>74</v>
      </c>
      <c r="EA106" s="6" t="s">
        <v>75</v>
      </c>
      <c r="EB106" s="6" t="s">
        <v>69</v>
      </c>
      <c r="EC106" s="6" t="s">
        <v>114</v>
      </c>
      <c r="ED106" s="6" t="s">
        <v>72</v>
      </c>
      <c r="EE106" s="6" t="s">
        <v>74</v>
      </c>
      <c r="EF106" s="6" t="s">
        <v>72</v>
      </c>
      <c r="EG106" s="6" t="s">
        <v>73</v>
      </c>
      <c r="EH106" s="6" t="s">
        <v>74</v>
      </c>
      <c r="EI106" s="6" t="s">
        <v>69</v>
      </c>
      <c r="EJ106" s="6" t="s">
        <v>69</v>
      </c>
      <c r="EK106" s="6" t="s">
        <v>69</v>
      </c>
      <c r="EL106" s="6" t="s">
        <v>72</v>
      </c>
      <c r="EM106" s="40">
        <f t="shared" si="72"/>
        <v>0</v>
      </c>
      <c r="EN106" s="40">
        <f t="shared" si="73"/>
        <v>2</v>
      </c>
      <c r="EO106" s="40">
        <f t="shared" si="74"/>
        <v>0</v>
      </c>
      <c r="EP106" s="40">
        <f t="shared" si="75"/>
        <v>-1</v>
      </c>
      <c r="EQ106" s="40">
        <f t="shared" si="76"/>
        <v>2</v>
      </c>
      <c r="ER106" s="40">
        <f t="shared" si="77"/>
        <v>1</v>
      </c>
      <c r="ES106" s="40">
        <f t="shared" si="78"/>
        <v>1</v>
      </c>
      <c r="ET106" s="40">
        <f t="shared" si="79"/>
        <v>1</v>
      </c>
      <c r="EU106" s="40">
        <f t="shared" si="80"/>
        <v>0</v>
      </c>
      <c r="EV106" s="40">
        <f t="shared" si="81"/>
        <v>6</v>
      </c>
    </row>
    <row r="107" spans="1:152" ht="12.75" customHeight="1">
      <c r="A107" s="3"/>
      <c r="B107" s="3"/>
      <c r="C107" s="3"/>
      <c r="D107" s="3"/>
      <c r="E107" s="3"/>
      <c r="F107" s="3"/>
      <c r="G107" s="3"/>
      <c r="H107" s="3"/>
      <c r="I107" s="3"/>
      <c r="J107" s="4" t="s">
        <v>71</v>
      </c>
      <c r="K107" s="4" t="s">
        <v>114</v>
      </c>
      <c r="L107" s="6" t="s">
        <v>90</v>
      </c>
      <c r="M107" s="6" t="s">
        <v>108</v>
      </c>
      <c r="N107" s="6">
        <v>1</v>
      </c>
      <c r="O107" s="6" t="s">
        <v>135</v>
      </c>
      <c r="P107" s="6" t="s">
        <v>139</v>
      </c>
      <c r="Q107" s="6" t="s">
        <v>313</v>
      </c>
      <c r="R107" s="6" t="s">
        <v>117</v>
      </c>
      <c r="S107" s="6" t="s">
        <v>80</v>
      </c>
      <c r="T107" s="6" t="s">
        <v>118</v>
      </c>
      <c r="U107" s="6" t="s">
        <v>146</v>
      </c>
      <c r="V107" s="6" t="s">
        <v>103</v>
      </c>
      <c r="W107" s="6" t="s">
        <v>77</v>
      </c>
      <c r="X107" s="19">
        <f t="shared" si="42"/>
        <v>2</v>
      </c>
      <c r="Y107" s="6" t="s">
        <v>104</v>
      </c>
      <c r="Z107" s="18">
        <f t="shared" si="43"/>
        <v>2</v>
      </c>
      <c r="AA107" s="6" t="s">
        <v>119</v>
      </c>
      <c r="AB107" s="18">
        <f t="shared" si="44"/>
        <v>0</v>
      </c>
      <c r="AC107" s="6" t="s">
        <v>72</v>
      </c>
      <c r="AD107" s="6" t="s">
        <v>72</v>
      </c>
      <c r="AE107" s="6" t="s">
        <v>72</v>
      </c>
      <c r="AF107" s="6" t="s">
        <v>72</v>
      </c>
      <c r="AG107" s="6" t="s">
        <v>72</v>
      </c>
      <c r="AH107" s="6" t="s">
        <v>72</v>
      </c>
      <c r="AI107" s="18">
        <f t="shared" si="45"/>
        <v>0</v>
      </c>
      <c r="AJ107" s="18">
        <f t="shared" si="46"/>
        <v>0</v>
      </c>
      <c r="AK107" s="18">
        <f t="shared" si="47"/>
        <v>0</v>
      </c>
      <c r="AL107" s="18">
        <f t="shared" si="48"/>
        <v>0</v>
      </c>
      <c r="AM107" s="18">
        <f t="shared" si="49"/>
        <v>0</v>
      </c>
      <c r="AN107" s="18">
        <f t="shared" si="50"/>
        <v>0</v>
      </c>
      <c r="AO107" s="18">
        <f t="shared" si="51"/>
        <v>0</v>
      </c>
      <c r="AP107" s="6" t="s">
        <v>86</v>
      </c>
      <c r="AQ107" s="6" t="s">
        <v>85</v>
      </c>
      <c r="AR107" s="18">
        <f t="shared" si="52"/>
        <v>0</v>
      </c>
      <c r="AS107" s="18">
        <f t="shared" si="82"/>
        <v>2</v>
      </c>
      <c r="AT107" s="18">
        <f t="shared" si="53"/>
        <v>2</v>
      </c>
      <c r="AU107" s="6" t="s">
        <v>86</v>
      </c>
      <c r="AV107" s="6" t="s">
        <v>86</v>
      </c>
      <c r="AW107" s="6" t="s">
        <v>85</v>
      </c>
      <c r="AX107" s="6" t="s">
        <v>105</v>
      </c>
      <c r="AY107" s="6" t="s">
        <v>86</v>
      </c>
      <c r="AZ107" s="6" t="s">
        <v>98</v>
      </c>
      <c r="BA107" s="6" t="s">
        <v>98</v>
      </c>
      <c r="BB107" s="6" t="s">
        <v>98</v>
      </c>
      <c r="BC107" s="6" t="s">
        <v>98</v>
      </c>
      <c r="BD107" s="6" t="s">
        <v>98</v>
      </c>
      <c r="BE107" s="6" t="s">
        <v>98</v>
      </c>
      <c r="BF107" s="6" t="s">
        <v>98</v>
      </c>
      <c r="BG107" s="6" t="s">
        <v>99</v>
      </c>
      <c r="BH107" s="6" t="s">
        <v>98</v>
      </c>
      <c r="BI107" s="6" t="s">
        <v>99</v>
      </c>
      <c r="BJ107" s="6" t="s">
        <v>99</v>
      </c>
      <c r="BK107" s="18">
        <f t="shared" si="54"/>
        <v>2</v>
      </c>
      <c r="BL107" s="18">
        <f t="shared" si="55"/>
        <v>2</v>
      </c>
      <c r="BM107" s="18">
        <f t="shared" si="56"/>
        <v>2</v>
      </c>
      <c r="BN107" s="18">
        <f t="shared" si="57"/>
        <v>2</v>
      </c>
      <c r="BO107" s="18">
        <f t="shared" si="58"/>
        <v>2</v>
      </c>
      <c r="BP107" s="18">
        <f t="shared" si="59"/>
        <v>2</v>
      </c>
      <c r="BQ107" s="18">
        <f t="shared" si="60"/>
        <v>1</v>
      </c>
      <c r="BR107" s="18">
        <f t="shared" si="61"/>
        <v>2</v>
      </c>
      <c r="BS107" s="18">
        <f t="shared" si="62"/>
        <v>1</v>
      </c>
      <c r="BT107" s="18">
        <f t="shared" si="63"/>
        <v>1</v>
      </c>
      <c r="BU107" s="18">
        <f t="shared" si="64"/>
        <v>17</v>
      </c>
      <c r="BV107" s="6" t="s">
        <v>87</v>
      </c>
      <c r="BW107" s="6" t="s">
        <v>92</v>
      </c>
      <c r="BX107" s="6" t="s">
        <v>128</v>
      </c>
      <c r="BY107" s="6" t="s">
        <v>76</v>
      </c>
      <c r="BZ107" s="6" t="s">
        <v>87</v>
      </c>
      <c r="CA107" s="7"/>
      <c r="CB107" s="6" t="s">
        <v>314</v>
      </c>
      <c r="CC107" s="6" t="s">
        <v>74</v>
      </c>
      <c r="CD107" s="6" t="s">
        <v>292</v>
      </c>
      <c r="CE107" s="6" t="s">
        <v>74</v>
      </c>
      <c r="CF107" s="6" t="s">
        <v>88</v>
      </c>
      <c r="CG107" s="6" t="s">
        <v>98</v>
      </c>
      <c r="CH107" s="6" t="s">
        <v>89</v>
      </c>
      <c r="CI107" s="7"/>
      <c r="CJ107" s="7"/>
      <c r="CK107" s="7"/>
      <c r="CL107" s="7"/>
      <c r="CM107" s="7"/>
      <c r="CN107" s="7"/>
      <c r="CO107" s="7"/>
      <c r="CP107" s="7"/>
      <c r="CQ107" s="7"/>
      <c r="CR107" s="6" t="s">
        <v>72</v>
      </c>
      <c r="CS107" s="6" t="s">
        <v>72</v>
      </c>
      <c r="CT107" s="6" t="s">
        <v>98</v>
      </c>
      <c r="CU107" s="6" t="s">
        <v>89</v>
      </c>
      <c r="CV107" s="6" t="s">
        <v>100</v>
      </c>
      <c r="CW107" s="6" t="s">
        <v>98</v>
      </c>
      <c r="CX107" s="6" t="s">
        <v>93</v>
      </c>
      <c r="CY107" s="18">
        <f t="shared" si="65"/>
        <v>2</v>
      </c>
      <c r="CZ107" s="18">
        <f t="shared" si="66"/>
        <v>3</v>
      </c>
      <c r="DA107" s="18">
        <f t="shared" si="67"/>
        <v>2</v>
      </c>
      <c r="DB107" s="18">
        <f t="shared" si="68"/>
        <v>3</v>
      </c>
      <c r="DC107" s="18">
        <f t="shared" si="69"/>
        <v>0</v>
      </c>
      <c r="DD107" s="18">
        <f t="shared" si="70"/>
        <v>2</v>
      </c>
      <c r="DE107" s="18">
        <f t="shared" si="71"/>
        <v>12</v>
      </c>
      <c r="DF107" s="6" t="s">
        <v>76</v>
      </c>
      <c r="DG107" s="6" t="s">
        <v>77</v>
      </c>
      <c r="DH107" s="7"/>
      <c r="DI107" s="7"/>
      <c r="DJ107" s="7"/>
      <c r="DK107" s="7"/>
      <c r="DL107" s="7"/>
      <c r="DM107" s="7"/>
      <c r="DN107" s="7"/>
      <c r="DO107" s="7"/>
      <c r="DP107" s="7"/>
      <c r="DQ107" s="7"/>
      <c r="DR107" s="6" t="s">
        <v>98</v>
      </c>
      <c r="DS107" s="6" t="s">
        <v>86</v>
      </c>
      <c r="DT107" s="6" t="s">
        <v>77</v>
      </c>
      <c r="DU107" s="6" t="s">
        <v>77</v>
      </c>
      <c r="DV107" s="6" t="s">
        <v>98</v>
      </c>
      <c r="DW107" s="6" t="s">
        <v>76</v>
      </c>
      <c r="DX107" s="6" t="s">
        <v>77</v>
      </c>
      <c r="DY107" s="6" t="s">
        <v>76</v>
      </c>
      <c r="DZ107" s="6" t="s">
        <v>74</v>
      </c>
      <c r="EA107" s="6" t="s">
        <v>115</v>
      </c>
      <c r="EB107" s="6" t="s">
        <v>71</v>
      </c>
      <c r="EC107" s="6" t="s">
        <v>114</v>
      </c>
      <c r="ED107" s="6" t="s">
        <v>72</v>
      </c>
      <c r="EE107" s="6" t="s">
        <v>69</v>
      </c>
      <c r="EF107" s="6" t="s">
        <v>72</v>
      </c>
      <c r="EG107" s="6" t="s">
        <v>72</v>
      </c>
      <c r="EH107" s="6" t="s">
        <v>72</v>
      </c>
      <c r="EI107" s="6" t="s">
        <v>69</v>
      </c>
      <c r="EJ107" s="6" t="s">
        <v>69</v>
      </c>
      <c r="EK107" s="6" t="s">
        <v>69</v>
      </c>
      <c r="EL107" s="6" t="s">
        <v>72</v>
      </c>
      <c r="EM107" s="40">
        <f t="shared" si="72"/>
        <v>0</v>
      </c>
      <c r="EN107" s="40">
        <f t="shared" si="73"/>
        <v>1</v>
      </c>
      <c r="EO107" s="40">
        <f t="shared" si="74"/>
        <v>0</v>
      </c>
      <c r="EP107" s="40">
        <f t="shared" si="75"/>
        <v>0</v>
      </c>
      <c r="EQ107" s="40">
        <f t="shared" si="76"/>
        <v>0</v>
      </c>
      <c r="ER107" s="40">
        <f t="shared" si="77"/>
        <v>1</v>
      </c>
      <c r="ES107" s="40">
        <f t="shared" si="78"/>
        <v>1</v>
      </c>
      <c r="ET107" s="40">
        <f t="shared" si="79"/>
        <v>1</v>
      </c>
      <c r="EU107" s="40">
        <f t="shared" si="80"/>
        <v>0</v>
      </c>
      <c r="EV107" s="40">
        <f t="shared" si="81"/>
        <v>4</v>
      </c>
    </row>
    <row r="108" spans="1:152" ht="12.75" customHeight="1">
      <c r="A108" s="3"/>
      <c r="B108" s="3"/>
      <c r="C108" s="3"/>
      <c r="D108" s="3"/>
      <c r="E108" s="3"/>
      <c r="F108" s="3"/>
      <c r="G108" s="3"/>
      <c r="H108" s="3"/>
      <c r="I108" s="3"/>
      <c r="J108" s="4" t="s">
        <v>74</v>
      </c>
      <c r="K108" s="4" t="s">
        <v>114</v>
      </c>
      <c r="L108" s="6" t="s">
        <v>107</v>
      </c>
      <c r="M108" s="6" t="s">
        <v>225</v>
      </c>
      <c r="N108" s="6" t="s">
        <v>93</v>
      </c>
      <c r="O108" s="6" t="s">
        <v>94</v>
      </c>
      <c r="P108" s="6" t="s">
        <v>139</v>
      </c>
      <c r="Q108" s="6" t="s">
        <v>142</v>
      </c>
      <c r="R108" s="6" t="s">
        <v>137</v>
      </c>
      <c r="S108" s="6" t="s">
        <v>80</v>
      </c>
      <c r="T108" s="6" t="s">
        <v>118</v>
      </c>
      <c r="U108" s="6" t="s">
        <v>146</v>
      </c>
      <c r="V108" s="6" t="s">
        <v>103</v>
      </c>
      <c r="W108" s="6" t="s">
        <v>77</v>
      </c>
      <c r="X108" s="19">
        <f t="shared" si="42"/>
        <v>2</v>
      </c>
      <c r="Y108" s="6" t="s">
        <v>104</v>
      </c>
      <c r="Z108" s="18">
        <f t="shared" si="43"/>
        <v>2</v>
      </c>
      <c r="AA108" s="6" t="s">
        <v>127</v>
      </c>
      <c r="AB108" s="18">
        <f t="shared" si="44"/>
        <v>1</v>
      </c>
      <c r="AC108" s="6" t="s">
        <v>72</v>
      </c>
      <c r="AD108" s="6" t="s">
        <v>72</v>
      </c>
      <c r="AE108" s="6" t="s">
        <v>69</v>
      </c>
      <c r="AF108" s="6" t="s">
        <v>72</v>
      </c>
      <c r="AG108" s="6" t="s">
        <v>72</v>
      </c>
      <c r="AH108" s="6" t="s">
        <v>72</v>
      </c>
      <c r="AI108" s="18">
        <f t="shared" si="45"/>
        <v>0</v>
      </c>
      <c r="AJ108" s="18">
        <f t="shared" si="46"/>
        <v>0</v>
      </c>
      <c r="AK108" s="18">
        <f t="shared" si="47"/>
        <v>1</v>
      </c>
      <c r="AL108" s="18">
        <f t="shared" si="48"/>
        <v>0</v>
      </c>
      <c r="AM108" s="18">
        <f t="shared" si="49"/>
        <v>0</v>
      </c>
      <c r="AN108" s="18">
        <f t="shared" si="50"/>
        <v>0</v>
      </c>
      <c r="AO108" s="18">
        <f t="shared" si="51"/>
        <v>1</v>
      </c>
      <c r="AP108" s="6" t="s">
        <v>85</v>
      </c>
      <c r="AQ108" s="6" t="s">
        <v>105</v>
      </c>
      <c r="AR108" s="18">
        <f t="shared" si="52"/>
        <v>2</v>
      </c>
      <c r="AS108" s="18">
        <f t="shared" si="82"/>
        <v>3</v>
      </c>
      <c r="AT108" s="18">
        <f t="shared" si="53"/>
        <v>5</v>
      </c>
      <c r="AU108" s="6" t="s">
        <v>86</v>
      </c>
      <c r="AV108" s="6" t="s">
        <v>86</v>
      </c>
      <c r="AW108" s="6" t="s">
        <v>105</v>
      </c>
      <c r="AX108" s="6" t="s">
        <v>105</v>
      </c>
      <c r="AY108" s="6" t="s">
        <v>120</v>
      </c>
      <c r="AZ108" s="6" t="s">
        <v>89</v>
      </c>
      <c r="BA108" s="6" t="s">
        <v>98</v>
      </c>
      <c r="BB108" s="6" t="s">
        <v>89</v>
      </c>
      <c r="BC108" s="6" t="s">
        <v>89</v>
      </c>
      <c r="BD108" s="6" t="s">
        <v>89</v>
      </c>
      <c r="BE108" s="6" t="s">
        <v>98</v>
      </c>
      <c r="BF108" s="6" t="s">
        <v>89</v>
      </c>
      <c r="BG108" s="6" t="s">
        <v>100</v>
      </c>
      <c r="BH108" s="6" t="s">
        <v>89</v>
      </c>
      <c r="BI108" s="6" t="s">
        <v>98</v>
      </c>
      <c r="BJ108" s="6" t="s">
        <v>99</v>
      </c>
      <c r="BK108" s="18">
        <f t="shared" si="54"/>
        <v>3</v>
      </c>
      <c r="BL108" s="18">
        <f t="shared" si="55"/>
        <v>2</v>
      </c>
      <c r="BM108" s="18">
        <f t="shared" si="56"/>
        <v>3</v>
      </c>
      <c r="BN108" s="18">
        <f t="shared" si="57"/>
        <v>3</v>
      </c>
      <c r="BO108" s="18">
        <f t="shared" si="58"/>
        <v>2</v>
      </c>
      <c r="BP108" s="18">
        <f t="shared" si="59"/>
        <v>3</v>
      </c>
      <c r="BQ108" s="18">
        <f t="shared" si="60"/>
        <v>0</v>
      </c>
      <c r="BR108" s="18">
        <f t="shared" si="61"/>
        <v>3</v>
      </c>
      <c r="BS108" s="18">
        <f t="shared" si="62"/>
        <v>2</v>
      </c>
      <c r="BT108" s="18">
        <f t="shared" si="63"/>
        <v>1</v>
      </c>
      <c r="BU108" s="18">
        <f t="shared" si="64"/>
        <v>22</v>
      </c>
      <c r="BV108" s="6" t="s">
        <v>87</v>
      </c>
      <c r="BW108" s="6" t="s">
        <v>109</v>
      </c>
      <c r="BX108" s="6" t="s">
        <v>87</v>
      </c>
      <c r="BY108" s="6" t="s">
        <v>129</v>
      </c>
      <c r="BZ108" s="6" t="s">
        <v>87</v>
      </c>
      <c r="CA108" s="7"/>
      <c r="CB108" s="6"/>
      <c r="CC108" s="6" t="s">
        <v>106</v>
      </c>
      <c r="CD108" s="6" t="s">
        <v>315</v>
      </c>
      <c r="CE108" s="6" t="s">
        <v>106</v>
      </c>
      <c r="CF108" s="6" t="s">
        <v>134</v>
      </c>
      <c r="CG108" s="6" t="s">
        <v>89</v>
      </c>
      <c r="CH108" s="6" t="s">
        <v>89</v>
      </c>
      <c r="CI108" s="7"/>
      <c r="CJ108" s="7"/>
      <c r="CK108" s="7"/>
      <c r="CL108" s="7"/>
      <c r="CM108" s="7"/>
      <c r="CN108" s="7"/>
      <c r="CO108" s="7"/>
      <c r="CP108" s="7"/>
      <c r="CQ108" s="7"/>
      <c r="CR108" s="6" t="s">
        <v>72</v>
      </c>
      <c r="CS108" s="6" t="s">
        <v>72</v>
      </c>
      <c r="CT108" s="6" t="s">
        <v>99</v>
      </c>
      <c r="CU108" s="6" t="s">
        <v>89</v>
      </c>
      <c r="CV108" s="6" t="s">
        <v>98</v>
      </c>
      <c r="CW108" s="6" t="s">
        <v>98</v>
      </c>
      <c r="CX108" s="6">
        <v>1</v>
      </c>
      <c r="CY108" s="18">
        <f t="shared" si="65"/>
        <v>3</v>
      </c>
      <c r="CZ108" s="18">
        <f t="shared" si="66"/>
        <v>3</v>
      </c>
      <c r="DA108" s="18">
        <f t="shared" si="67"/>
        <v>1</v>
      </c>
      <c r="DB108" s="18">
        <f t="shared" si="68"/>
        <v>3</v>
      </c>
      <c r="DC108" s="18">
        <f t="shared" si="69"/>
        <v>2</v>
      </c>
      <c r="DD108" s="18">
        <f t="shared" si="70"/>
        <v>2</v>
      </c>
      <c r="DE108" s="18">
        <f t="shared" si="71"/>
        <v>14</v>
      </c>
      <c r="DF108" s="6" t="s">
        <v>76</v>
      </c>
      <c r="DG108" s="6" t="s">
        <v>77</v>
      </c>
      <c r="DH108" s="7"/>
      <c r="DI108" s="7"/>
      <c r="DJ108" s="7"/>
      <c r="DK108" s="7"/>
      <c r="DL108" s="7"/>
      <c r="DM108" s="7"/>
      <c r="DN108" s="7"/>
      <c r="DO108" s="7"/>
      <c r="DP108" s="7"/>
      <c r="DQ108" s="7"/>
      <c r="DR108" s="6" t="s">
        <v>89</v>
      </c>
      <c r="DS108" s="6" t="s">
        <v>120</v>
      </c>
      <c r="DT108" s="6" t="s">
        <v>77</v>
      </c>
      <c r="DU108" s="6" t="s">
        <v>77</v>
      </c>
      <c r="DV108" s="6" t="s">
        <v>98</v>
      </c>
      <c r="DW108" s="6" t="s">
        <v>76</v>
      </c>
      <c r="DX108" s="6" t="s">
        <v>76</v>
      </c>
      <c r="DY108" s="6" t="s">
        <v>76</v>
      </c>
      <c r="DZ108" s="6" t="s">
        <v>71</v>
      </c>
      <c r="EA108" s="6" t="s">
        <v>75</v>
      </c>
      <c r="EB108" s="6" t="s">
        <v>74</v>
      </c>
      <c r="EC108" s="6" t="s">
        <v>114</v>
      </c>
      <c r="ED108" s="6" t="s">
        <v>74</v>
      </c>
      <c r="EE108" s="6" t="s">
        <v>69</v>
      </c>
      <c r="EF108" s="6" t="s">
        <v>72</v>
      </c>
      <c r="EG108" s="6" t="s">
        <v>69</v>
      </c>
      <c r="EH108" s="6" t="s">
        <v>69</v>
      </c>
      <c r="EI108" s="6" t="s">
        <v>69</v>
      </c>
      <c r="EJ108" s="6" t="s">
        <v>72</v>
      </c>
      <c r="EK108" s="6" t="s">
        <v>72</v>
      </c>
      <c r="EL108" s="6" t="s">
        <v>72</v>
      </c>
      <c r="EM108" s="40">
        <f t="shared" si="72"/>
        <v>2</v>
      </c>
      <c r="EN108" s="40">
        <f t="shared" si="73"/>
        <v>1</v>
      </c>
      <c r="EO108" s="40">
        <f t="shared" si="74"/>
        <v>0</v>
      </c>
      <c r="EP108" s="40">
        <f t="shared" si="75"/>
        <v>1</v>
      </c>
      <c r="EQ108" s="40">
        <f t="shared" si="76"/>
        <v>1</v>
      </c>
      <c r="ER108" s="40">
        <f t="shared" si="77"/>
        <v>1</v>
      </c>
      <c r="ES108" s="40">
        <f t="shared" si="78"/>
        <v>0</v>
      </c>
      <c r="ET108" s="40">
        <f t="shared" si="79"/>
        <v>0</v>
      </c>
      <c r="EU108" s="40">
        <f t="shared" si="80"/>
        <v>0</v>
      </c>
      <c r="EV108" s="40">
        <f t="shared" si="81"/>
        <v>6</v>
      </c>
    </row>
    <row r="109" spans="1:152" ht="12.75" customHeight="1">
      <c r="A109" s="3"/>
      <c r="B109" s="3"/>
      <c r="C109" s="3"/>
      <c r="D109" s="3"/>
      <c r="E109" s="3"/>
      <c r="F109" s="3"/>
      <c r="G109" s="3"/>
      <c r="H109" s="3"/>
      <c r="I109" s="3"/>
      <c r="J109" s="4" t="s">
        <v>71</v>
      </c>
      <c r="K109" s="4" t="s">
        <v>147</v>
      </c>
      <c r="L109" s="6" t="s">
        <v>107</v>
      </c>
      <c r="M109" s="6" t="s">
        <v>197</v>
      </c>
      <c r="N109" s="6">
        <v>1</v>
      </c>
      <c r="O109" s="6" t="s">
        <v>123</v>
      </c>
      <c r="P109" s="6" t="s">
        <v>135</v>
      </c>
      <c r="Q109" s="6" t="s">
        <v>316</v>
      </c>
      <c r="R109" s="6" t="s">
        <v>117</v>
      </c>
      <c r="S109" s="6" t="s">
        <v>80</v>
      </c>
      <c r="T109" s="6" t="s">
        <v>118</v>
      </c>
      <c r="U109" s="6" t="s">
        <v>146</v>
      </c>
      <c r="V109" s="6" t="s">
        <v>103</v>
      </c>
      <c r="W109" s="6" t="s">
        <v>77</v>
      </c>
      <c r="X109" s="19">
        <f t="shared" si="42"/>
        <v>2</v>
      </c>
      <c r="Y109" s="6" t="s">
        <v>162</v>
      </c>
      <c r="Z109" s="18">
        <f t="shared" si="43"/>
        <v>1</v>
      </c>
      <c r="AA109" s="6" t="s">
        <v>127</v>
      </c>
      <c r="AB109" s="18">
        <f t="shared" si="44"/>
        <v>1</v>
      </c>
      <c r="AC109" s="6" t="s">
        <v>72</v>
      </c>
      <c r="AD109" s="6" t="s">
        <v>72</v>
      </c>
      <c r="AE109" s="6" t="s">
        <v>72</v>
      </c>
      <c r="AF109" s="6" t="s">
        <v>69</v>
      </c>
      <c r="AG109" s="6" t="s">
        <v>72</v>
      </c>
      <c r="AH109" s="6" t="s">
        <v>72</v>
      </c>
      <c r="AI109" s="18">
        <f t="shared" si="45"/>
        <v>0</v>
      </c>
      <c r="AJ109" s="18">
        <f t="shared" si="46"/>
        <v>0</v>
      </c>
      <c r="AK109" s="18">
        <f t="shared" si="47"/>
        <v>0</v>
      </c>
      <c r="AL109" s="18">
        <f t="shared" si="48"/>
        <v>1</v>
      </c>
      <c r="AM109" s="18">
        <f t="shared" si="49"/>
        <v>0</v>
      </c>
      <c r="AN109" s="18">
        <f t="shared" si="50"/>
        <v>0</v>
      </c>
      <c r="AO109" s="18">
        <f t="shared" si="51"/>
        <v>1</v>
      </c>
      <c r="AP109" s="6" t="s">
        <v>120</v>
      </c>
      <c r="AQ109" s="6" t="s">
        <v>85</v>
      </c>
      <c r="AR109" s="18">
        <f t="shared" si="52"/>
        <v>1</v>
      </c>
      <c r="AS109" s="18">
        <f t="shared" si="82"/>
        <v>2</v>
      </c>
      <c r="AT109" s="18">
        <f t="shared" si="53"/>
        <v>3</v>
      </c>
      <c r="AU109" s="6" t="s">
        <v>85</v>
      </c>
      <c r="AV109" s="6" t="s">
        <v>85</v>
      </c>
      <c r="AW109" s="6" t="s">
        <v>105</v>
      </c>
      <c r="AX109" s="6" t="s">
        <v>86</v>
      </c>
      <c r="AY109" s="6" t="s">
        <v>120</v>
      </c>
      <c r="AZ109" s="6" t="s">
        <v>89</v>
      </c>
      <c r="BA109" s="6" t="s">
        <v>99</v>
      </c>
      <c r="BB109" s="6" t="s">
        <v>89</v>
      </c>
      <c r="BC109" s="6" t="s">
        <v>89</v>
      </c>
      <c r="BD109" s="6" t="s">
        <v>89</v>
      </c>
      <c r="BE109" s="6" t="s">
        <v>98</v>
      </c>
      <c r="BF109" s="6" t="s">
        <v>98</v>
      </c>
      <c r="BG109" s="6" t="s">
        <v>99</v>
      </c>
      <c r="BH109" s="6" t="s">
        <v>89</v>
      </c>
      <c r="BI109" s="6" t="s">
        <v>89</v>
      </c>
      <c r="BJ109" s="6" t="s">
        <v>98</v>
      </c>
      <c r="BK109" s="18">
        <f t="shared" si="54"/>
        <v>3</v>
      </c>
      <c r="BL109" s="18">
        <f t="shared" si="55"/>
        <v>1</v>
      </c>
      <c r="BM109" s="18">
        <f t="shared" si="56"/>
        <v>3</v>
      </c>
      <c r="BN109" s="18">
        <f t="shared" si="57"/>
        <v>3</v>
      </c>
      <c r="BO109" s="18">
        <f t="shared" si="58"/>
        <v>2</v>
      </c>
      <c r="BP109" s="18">
        <f t="shared" si="59"/>
        <v>2</v>
      </c>
      <c r="BQ109" s="18">
        <f t="shared" si="60"/>
        <v>1</v>
      </c>
      <c r="BR109" s="18">
        <f t="shared" si="61"/>
        <v>3</v>
      </c>
      <c r="BS109" s="18">
        <f t="shared" si="62"/>
        <v>3</v>
      </c>
      <c r="BT109" s="18">
        <f t="shared" si="63"/>
        <v>2</v>
      </c>
      <c r="BU109" s="18">
        <f t="shared" si="64"/>
        <v>23</v>
      </c>
      <c r="BV109" s="6" t="s">
        <v>128</v>
      </c>
      <c r="BW109" s="6" t="s">
        <v>92</v>
      </c>
      <c r="BX109" s="6" t="s">
        <v>87</v>
      </c>
      <c r="BY109" s="6" t="s">
        <v>76</v>
      </c>
      <c r="BZ109" s="6" t="s">
        <v>87</v>
      </c>
      <c r="CA109" s="7"/>
      <c r="CB109" s="6" t="s">
        <v>317</v>
      </c>
      <c r="CC109" s="6" t="s">
        <v>69</v>
      </c>
      <c r="CD109" s="6" t="s">
        <v>145</v>
      </c>
      <c r="CE109" s="6" t="s">
        <v>69</v>
      </c>
      <c r="CF109" s="6" t="s">
        <v>144</v>
      </c>
      <c r="CG109" s="6" t="s">
        <v>98</v>
      </c>
      <c r="CH109" s="6" t="s">
        <v>89</v>
      </c>
      <c r="CI109" s="7"/>
      <c r="CJ109" s="7"/>
      <c r="CK109" s="7"/>
      <c r="CL109" s="7"/>
      <c r="CM109" s="7"/>
      <c r="CN109" s="7"/>
      <c r="CO109" s="7"/>
      <c r="CP109" s="7"/>
      <c r="CQ109" s="7"/>
      <c r="CR109" s="6" t="s">
        <v>72</v>
      </c>
      <c r="CS109" s="6" t="s">
        <v>72</v>
      </c>
      <c r="CT109" s="6" t="s">
        <v>98</v>
      </c>
      <c r="CU109" s="6" t="s">
        <v>98</v>
      </c>
      <c r="CV109" s="6" t="s">
        <v>100</v>
      </c>
      <c r="CW109" s="6" t="s">
        <v>99</v>
      </c>
      <c r="CX109" s="6">
        <v>1</v>
      </c>
      <c r="CY109" s="18">
        <f t="shared" si="65"/>
        <v>2</v>
      </c>
      <c r="CZ109" s="18">
        <f t="shared" si="66"/>
        <v>3</v>
      </c>
      <c r="DA109" s="18">
        <f t="shared" si="67"/>
        <v>2</v>
      </c>
      <c r="DB109" s="18">
        <f t="shared" si="68"/>
        <v>2</v>
      </c>
      <c r="DC109" s="18">
        <f t="shared" si="69"/>
        <v>0</v>
      </c>
      <c r="DD109" s="18">
        <f t="shared" si="70"/>
        <v>1</v>
      </c>
      <c r="DE109" s="18">
        <f t="shared" si="71"/>
        <v>10</v>
      </c>
      <c r="DF109" s="6" t="s">
        <v>76</v>
      </c>
      <c r="DG109" s="6" t="s">
        <v>76</v>
      </c>
      <c r="DH109" s="7"/>
      <c r="DI109" s="7"/>
      <c r="DJ109" s="7"/>
      <c r="DK109" s="7"/>
      <c r="DL109" s="7"/>
      <c r="DM109" s="7"/>
      <c r="DN109" s="7"/>
      <c r="DO109" s="7"/>
      <c r="DP109" s="7"/>
      <c r="DQ109" s="7"/>
      <c r="DR109" s="6" t="s">
        <v>89</v>
      </c>
      <c r="DS109" s="6" t="s">
        <v>120</v>
      </c>
      <c r="DT109" s="6" t="s">
        <v>77</v>
      </c>
      <c r="DU109" s="6" t="s">
        <v>76</v>
      </c>
      <c r="DV109" s="6" t="s">
        <v>99</v>
      </c>
      <c r="DW109" s="6" t="s">
        <v>76</v>
      </c>
      <c r="DX109" s="6" t="s">
        <v>76</v>
      </c>
      <c r="DY109" s="6" t="s">
        <v>77</v>
      </c>
      <c r="DZ109" s="6" t="s">
        <v>72</v>
      </c>
      <c r="EA109" s="6" t="s">
        <v>160</v>
      </c>
      <c r="EB109" s="6" t="s">
        <v>71</v>
      </c>
      <c r="EC109" s="6" t="s">
        <v>147</v>
      </c>
      <c r="ED109" s="6" t="s">
        <v>71</v>
      </c>
      <c r="EE109" s="6" t="s">
        <v>69</v>
      </c>
      <c r="EF109" s="6" t="s">
        <v>73</v>
      </c>
      <c r="EG109" s="6" t="s">
        <v>73</v>
      </c>
      <c r="EH109" s="6" t="s">
        <v>72</v>
      </c>
      <c r="EI109" s="6" t="s">
        <v>74</v>
      </c>
      <c r="EJ109" s="6" t="s">
        <v>72</v>
      </c>
      <c r="EK109" s="6" t="s">
        <v>71</v>
      </c>
      <c r="EL109" s="6" t="s">
        <v>73</v>
      </c>
      <c r="EM109" s="40">
        <f t="shared" si="72"/>
        <v>3</v>
      </c>
      <c r="EN109" s="40">
        <f t="shared" si="73"/>
        <v>1</v>
      </c>
      <c r="EO109" s="40">
        <f t="shared" si="74"/>
        <v>-1</v>
      </c>
      <c r="EP109" s="40">
        <f t="shared" si="75"/>
        <v>-1</v>
      </c>
      <c r="EQ109" s="40">
        <f t="shared" si="76"/>
        <v>0</v>
      </c>
      <c r="ER109" s="40">
        <f t="shared" si="77"/>
        <v>2</v>
      </c>
      <c r="ES109" s="40">
        <f t="shared" si="78"/>
        <v>0</v>
      </c>
      <c r="ET109" s="40">
        <f t="shared" si="79"/>
        <v>3</v>
      </c>
      <c r="EU109" s="40">
        <f t="shared" si="80"/>
        <v>-1</v>
      </c>
      <c r="EV109" s="40">
        <f t="shared" si="81"/>
        <v>6</v>
      </c>
    </row>
    <row r="110" spans="1:152" ht="12.75" customHeight="1">
      <c r="A110" s="3"/>
      <c r="B110" s="3"/>
      <c r="C110" s="3"/>
      <c r="D110" s="3"/>
      <c r="E110" s="3"/>
      <c r="F110" s="3"/>
      <c r="G110" s="3"/>
      <c r="H110" s="3"/>
      <c r="I110" s="3"/>
      <c r="J110" s="4" t="s">
        <v>74</v>
      </c>
      <c r="K110" s="4" t="s">
        <v>114</v>
      </c>
      <c r="L110" s="6" t="s">
        <v>107</v>
      </c>
      <c r="M110" s="6" t="s">
        <v>225</v>
      </c>
      <c r="N110" s="6" t="s">
        <v>93</v>
      </c>
      <c r="O110" s="6" t="s">
        <v>123</v>
      </c>
      <c r="P110" s="6" t="s">
        <v>135</v>
      </c>
      <c r="Q110" s="6" t="s">
        <v>318</v>
      </c>
      <c r="R110" s="6" t="s">
        <v>149</v>
      </c>
      <c r="S110" s="6" t="s">
        <v>80</v>
      </c>
      <c r="T110" s="6" t="s">
        <v>118</v>
      </c>
      <c r="U110" s="6" t="s">
        <v>146</v>
      </c>
      <c r="V110" s="6" t="s">
        <v>103</v>
      </c>
      <c r="W110" s="6" t="s">
        <v>77</v>
      </c>
      <c r="X110" s="19">
        <f t="shared" si="42"/>
        <v>2</v>
      </c>
      <c r="Y110" s="6" t="s">
        <v>83</v>
      </c>
      <c r="Z110" s="18">
        <f t="shared" si="43"/>
        <v>3</v>
      </c>
      <c r="AA110" s="6" t="s">
        <v>154</v>
      </c>
      <c r="AB110" s="18">
        <f t="shared" si="44"/>
        <v>2</v>
      </c>
      <c r="AC110" s="6" t="s">
        <v>72</v>
      </c>
      <c r="AD110" s="6" t="s">
        <v>69</v>
      </c>
      <c r="AE110" s="6" t="s">
        <v>72</v>
      </c>
      <c r="AF110" s="6" t="s">
        <v>72</v>
      </c>
      <c r="AG110" s="6" t="s">
        <v>74</v>
      </c>
      <c r="AH110" s="6" t="s">
        <v>72</v>
      </c>
      <c r="AI110" s="18">
        <f t="shared" si="45"/>
        <v>0</v>
      </c>
      <c r="AJ110" s="18">
        <f t="shared" si="46"/>
        <v>1</v>
      </c>
      <c r="AK110" s="18">
        <f t="shared" si="47"/>
        <v>0</v>
      </c>
      <c r="AL110" s="18">
        <f t="shared" si="48"/>
        <v>0</v>
      </c>
      <c r="AM110" s="18">
        <f t="shared" si="49"/>
        <v>2</v>
      </c>
      <c r="AN110" s="18">
        <f t="shared" si="50"/>
        <v>0</v>
      </c>
      <c r="AO110" s="18">
        <f t="shared" si="51"/>
        <v>3</v>
      </c>
      <c r="AP110" s="6" t="s">
        <v>85</v>
      </c>
      <c r="AQ110" s="6" t="s">
        <v>105</v>
      </c>
      <c r="AR110" s="18">
        <f t="shared" si="52"/>
        <v>2</v>
      </c>
      <c r="AS110" s="18">
        <f t="shared" si="82"/>
        <v>3</v>
      </c>
      <c r="AT110" s="18">
        <f t="shared" si="53"/>
        <v>5</v>
      </c>
      <c r="AU110" s="6" t="s">
        <v>86</v>
      </c>
      <c r="AV110" s="6" t="s">
        <v>86</v>
      </c>
      <c r="AW110" s="6" t="s">
        <v>86</v>
      </c>
      <c r="AX110" s="6" t="s">
        <v>85</v>
      </c>
      <c r="AY110" s="6" t="s">
        <v>86</v>
      </c>
      <c r="AZ110" s="6" t="s">
        <v>98</v>
      </c>
      <c r="BA110" s="6" t="s">
        <v>99</v>
      </c>
      <c r="BB110" s="6" t="s">
        <v>99</v>
      </c>
      <c r="BC110" s="6" t="s">
        <v>99</v>
      </c>
      <c r="BD110" s="6" t="s">
        <v>89</v>
      </c>
      <c r="BE110" s="6" t="s">
        <v>98</v>
      </c>
      <c r="BF110" s="6" t="s">
        <v>89</v>
      </c>
      <c r="BG110" s="6" t="s">
        <v>99</v>
      </c>
      <c r="BH110" s="6" t="s">
        <v>98</v>
      </c>
      <c r="BI110" s="6" t="s">
        <v>98</v>
      </c>
      <c r="BJ110" s="6" t="s">
        <v>99</v>
      </c>
      <c r="BK110" s="18">
        <f t="shared" si="54"/>
        <v>2</v>
      </c>
      <c r="BL110" s="18">
        <f t="shared" si="55"/>
        <v>1</v>
      </c>
      <c r="BM110" s="18">
        <f t="shared" si="56"/>
        <v>1</v>
      </c>
      <c r="BN110" s="18">
        <f t="shared" si="57"/>
        <v>3</v>
      </c>
      <c r="BO110" s="18">
        <f t="shared" si="58"/>
        <v>2</v>
      </c>
      <c r="BP110" s="18">
        <f t="shared" si="59"/>
        <v>3</v>
      </c>
      <c r="BQ110" s="18">
        <f t="shared" si="60"/>
        <v>1</v>
      </c>
      <c r="BR110" s="18">
        <f t="shared" si="61"/>
        <v>2</v>
      </c>
      <c r="BS110" s="18">
        <f t="shared" si="62"/>
        <v>2</v>
      </c>
      <c r="BT110" s="18">
        <f t="shared" si="63"/>
        <v>1</v>
      </c>
      <c r="BU110" s="18">
        <f t="shared" si="64"/>
        <v>18</v>
      </c>
      <c r="BV110" s="6" t="s">
        <v>109</v>
      </c>
      <c r="BW110" s="6" t="s">
        <v>109</v>
      </c>
      <c r="BX110" s="6" t="s">
        <v>87</v>
      </c>
      <c r="BY110" s="6" t="s">
        <v>129</v>
      </c>
      <c r="BZ110" s="6" t="s">
        <v>87</v>
      </c>
      <c r="CA110" s="7"/>
      <c r="CB110" s="6"/>
      <c r="CC110" s="6" t="s">
        <v>74</v>
      </c>
      <c r="CD110" s="6" t="s">
        <v>242</v>
      </c>
      <c r="CE110" s="6" t="s">
        <v>74</v>
      </c>
      <c r="CF110" s="6" t="s">
        <v>88</v>
      </c>
      <c r="CG110" s="6" t="s">
        <v>98</v>
      </c>
      <c r="CH110" s="6" t="s">
        <v>89</v>
      </c>
      <c r="CI110" s="7"/>
      <c r="CJ110" s="7"/>
      <c r="CK110" s="7"/>
      <c r="CL110" s="7"/>
      <c r="CM110" s="7"/>
      <c r="CN110" s="7"/>
      <c r="CO110" s="7"/>
      <c r="CP110" s="7"/>
      <c r="CQ110" s="7"/>
      <c r="CR110" s="6" t="s">
        <v>74</v>
      </c>
      <c r="CS110" s="6" t="s">
        <v>72</v>
      </c>
      <c r="CT110" s="6" t="s">
        <v>98</v>
      </c>
      <c r="CU110" s="6" t="s">
        <v>98</v>
      </c>
      <c r="CV110" s="6" t="s">
        <v>99</v>
      </c>
      <c r="CW110" s="6" t="s">
        <v>89</v>
      </c>
      <c r="CX110" s="6">
        <v>2</v>
      </c>
      <c r="CY110" s="18">
        <f t="shared" si="65"/>
        <v>2</v>
      </c>
      <c r="CZ110" s="18">
        <f t="shared" si="66"/>
        <v>3</v>
      </c>
      <c r="DA110" s="18">
        <f t="shared" si="67"/>
        <v>2</v>
      </c>
      <c r="DB110" s="18">
        <f t="shared" si="68"/>
        <v>2</v>
      </c>
      <c r="DC110" s="18">
        <f t="shared" si="69"/>
        <v>1</v>
      </c>
      <c r="DD110" s="18">
        <f t="shared" si="70"/>
        <v>3</v>
      </c>
      <c r="DE110" s="18">
        <f t="shared" si="71"/>
        <v>13</v>
      </c>
      <c r="DF110" s="6" t="s">
        <v>76</v>
      </c>
      <c r="DG110" s="6" t="s">
        <v>77</v>
      </c>
      <c r="DH110" s="7"/>
      <c r="DI110" s="7"/>
      <c r="DJ110" s="7"/>
      <c r="DK110" s="7"/>
      <c r="DL110" s="7"/>
      <c r="DM110" s="7"/>
      <c r="DN110" s="7"/>
      <c r="DO110" s="7"/>
      <c r="DP110" s="7"/>
      <c r="DQ110" s="7"/>
      <c r="DR110" s="6" t="s">
        <v>98</v>
      </c>
      <c r="DS110" s="6" t="s">
        <v>86</v>
      </c>
      <c r="DT110" s="6" t="s">
        <v>76</v>
      </c>
      <c r="DU110" s="6" t="s">
        <v>77</v>
      </c>
      <c r="DV110" s="6" t="s">
        <v>99</v>
      </c>
      <c r="DW110" s="6" t="s">
        <v>76</v>
      </c>
      <c r="DX110" s="6" t="s">
        <v>77</v>
      </c>
      <c r="DY110" s="6" t="s">
        <v>76</v>
      </c>
      <c r="DZ110" s="6" t="s">
        <v>69</v>
      </c>
      <c r="EA110" s="6" t="s">
        <v>75</v>
      </c>
      <c r="EB110" s="6" t="s">
        <v>74</v>
      </c>
      <c r="EC110" s="6" t="s">
        <v>114</v>
      </c>
      <c r="ED110" s="6" t="s">
        <v>69</v>
      </c>
      <c r="EE110" s="6" t="s">
        <v>72</v>
      </c>
      <c r="EF110" s="6" t="s">
        <v>73</v>
      </c>
      <c r="EG110" s="6" t="s">
        <v>74</v>
      </c>
      <c r="EH110" s="6" t="s">
        <v>73</v>
      </c>
      <c r="EI110" s="6" t="s">
        <v>72</v>
      </c>
      <c r="EJ110" s="6" t="s">
        <v>72</v>
      </c>
      <c r="EK110" s="6" t="s">
        <v>69</v>
      </c>
      <c r="EL110" s="6" t="s">
        <v>69</v>
      </c>
      <c r="EM110" s="40">
        <f t="shared" si="72"/>
        <v>1</v>
      </c>
      <c r="EN110" s="40">
        <f t="shared" si="73"/>
        <v>0</v>
      </c>
      <c r="EO110" s="40">
        <f t="shared" si="74"/>
        <v>-1</v>
      </c>
      <c r="EP110" s="40">
        <f t="shared" si="75"/>
        <v>2</v>
      </c>
      <c r="EQ110" s="40">
        <f t="shared" si="76"/>
        <v>-1</v>
      </c>
      <c r="ER110" s="40">
        <f t="shared" si="77"/>
        <v>0</v>
      </c>
      <c r="ES110" s="40">
        <f t="shared" si="78"/>
        <v>0</v>
      </c>
      <c r="ET110" s="40">
        <f t="shared" si="79"/>
        <v>1</v>
      </c>
      <c r="EU110" s="40">
        <f t="shared" si="80"/>
        <v>1</v>
      </c>
      <c r="EV110" s="40">
        <f t="shared" si="81"/>
        <v>3</v>
      </c>
    </row>
    <row r="111" spans="1:152" ht="12.75" customHeight="1">
      <c r="A111" s="3"/>
      <c r="B111" s="3"/>
      <c r="C111" s="3"/>
      <c r="D111" s="3"/>
      <c r="E111" s="3"/>
      <c r="F111" s="3"/>
      <c r="G111" s="3"/>
      <c r="H111" s="3"/>
      <c r="I111" s="3"/>
      <c r="J111" s="4" t="s">
        <v>71</v>
      </c>
      <c r="K111" s="4" t="s">
        <v>114</v>
      </c>
      <c r="L111" s="6" t="s">
        <v>107</v>
      </c>
      <c r="M111" s="6" t="s">
        <v>197</v>
      </c>
      <c r="N111" s="6" t="s">
        <v>93</v>
      </c>
      <c r="O111" s="6" t="s">
        <v>123</v>
      </c>
      <c r="P111" s="6" t="s">
        <v>139</v>
      </c>
      <c r="Q111" s="6" t="s">
        <v>319</v>
      </c>
      <c r="R111" s="6" t="s">
        <v>117</v>
      </c>
      <c r="S111" s="6" t="s">
        <v>80</v>
      </c>
      <c r="T111" s="6" t="s">
        <v>118</v>
      </c>
      <c r="U111" s="6" t="s">
        <v>121</v>
      </c>
      <c r="V111" s="6" t="s">
        <v>103</v>
      </c>
      <c r="W111" s="6" t="s">
        <v>77</v>
      </c>
      <c r="X111" s="19">
        <f t="shared" si="42"/>
        <v>2</v>
      </c>
      <c r="Y111" s="6" t="s">
        <v>104</v>
      </c>
      <c r="Z111" s="18">
        <f t="shared" si="43"/>
        <v>2</v>
      </c>
      <c r="AA111" s="6" t="s">
        <v>154</v>
      </c>
      <c r="AB111" s="18">
        <f t="shared" si="44"/>
        <v>2</v>
      </c>
      <c r="AC111" s="6" t="s">
        <v>72</v>
      </c>
      <c r="AD111" s="6" t="s">
        <v>69</v>
      </c>
      <c r="AE111" s="6" t="s">
        <v>69</v>
      </c>
      <c r="AF111" s="6" t="s">
        <v>74</v>
      </c>
      <c r="AG111" s="6" t="s">
        <v>69</v>
      </c>
      <c r="AH111" s="6" t="s">
        <v>72</v>
      </c>
      <c r="AI111" s="18">
        <f t="shared" si="45"/>
        <v>0</v>
      </c>
      <c r="AJ111" s="18">
        <f t="shared" si="46"/>
        <v>1</v>
      </c>
      <c r="AK111" s="18">
        <f t="shared" si="47"/>
        <v>1</v>
      </c>
      <c r="AL111" s="18">
        <f t="shared" si="48"/>
        <v>2</v>
      </c>
      <c r="AM111" s="18">
        <f t="shared" si="49"/>
        <v>1</v>
      </c>
      <c r="AN111" s="18">
        <f t="shared" si="50"/>
        <v>0</v>
      </c>
      <c r="AO111" s="18">
        <f t="shared" si="51"/>
        <v>5</v>
      </c>
      <c r="AP111" s="6" t="s">
        <v>85</v>
      </c>
      <c r="AQ111" s="6" t="s">
        <v>105</v>
      </c>
      <c r="AR111" s="18">
        <f t="shared" si="52"/>
        <v>2</v>
      </c>
      <c r="AS111" s="18">
        <f t="shared" si="82"/>
        <v>3</v>
      </c>
      <c r="AT111" s="18">
        <f t="shared" si="53"/>
        <v>5</v>
      </c>
      <c r="AU111" s="6" t="s">
        <v>86</v>
      </c>
      <c r="AV111" s="6" t="s">
        <v>120</v>
      </c>
      <c r="AW111" s="6" t="s">
        <v>86</v>
      </c>
      <c r="AX111" s="6" t="s">
        <v>85</v>
      </c>
      <c r="AY111" s="6" t="s">
        <v>120</v>
      </c>
      <c r="AZ111" s="6" t="s">
        <v>89</v>
      </c>
      <c r="BA111" s="6" t="s">
        <v>89</v>
      </c>
      <c r="BB111" s="6" t="s">
        <v>98</v>
      </c>
      <c r="BC111" s="6" t="s">
        <v>98</v>
      </c>
      <c r="BD111" s="6" t="s">
        <v>98</v>
      </c>
      <c r="BE111" s="6" t="s">
        <v>89</v>
      </c>
      <c r="BF111" s="6" t="s">
        <v>89</v>
      </c>
      <c r="BG111" s="6" t="s">
        <v>98</v>
      </c>
      <c r="BH111" s="6" t="s">
        <v>98</v>
      </c>
      <c r="BI111" s="6" t="s">
        <v>98</v>
      </c>
      <c r="BJ111" s="6" t="s">
        <v>89</v>
      </c>
      <c r="BK111" s="18">
        <f t="shared" si="54"/>
        <v>3</v>
      </c>
      <c r="BL111" s="18">
        <f t="shared" si="55"/>
        <v>3</v>
      </c>
      <c r="BM111" s="18">
        <f t="shared" si="56"/>
        <v>2</v>
      </c>
      <c r="BN111" s="18">
        <f t="shared" si="57"/>
        <v>2</v>
      </c>
      <c r="BO111" s="18">
        <f t="shared" si="58"/>
        <v>3</v>
      </c>
      <c r="BP111" s="18">
        <f t="shared" si="59"/>
        <v>3</v>
      </c>
      <c r="BQ111" s="18">
        <f t="shared" si="60"/>
        <v>2</v>
      </c>
      <c r="BR111" s="18">
        <f t="shared" si="61"/>
        <v>2</v>
      </c>
      <c r="BS111" s="18">
        <f t="shared" si="62"/>
        <v>2</v>
      </c>
      <c r="BT111" s="18">
        <f t="shared" si="63"/>
        <v>3</v>
      </c>
      <c r="BU111" s="18">
        <f t="shared" si="64"/>
        <v>25</v>
      </c>
      <c r="BV111" s="6" t="s">
        <v>92</v>
      </c>
      <c r="BW111" s="6" t="s">
        <v>92</v>
      </c>
      <c r="BX111" s="6" t="s">
        <v>128</v>
      </c>
      <c r="BY111" s="6" t="s">
        <v>76</v>
      </c>
      <c r="BZ111" s="6" t="s">
        <v>128</v>
      </c>
      <c r="CA111" s="7"/>
      <c r="CB111" s="6" t="s">
        <v>320</v>
      </c>
      <c r="CC111" s="6" t="s">
        <v>74</v>
      </c>
      <c r="CD111" s="6" t="s">
        <v>242</v>
      </c>
      <c r="CE111" s="6" t="s">
        <v>74</v>
      </c>
      <c r="CF111" s="6" t="s">
        <v>88</v>
      </c>
      <c r="CG111" s="6" t="s">
        <v>89</v>
      </c>
      <c r="CH111" s="6" t="s">
        <v>89</v>
      </c>
      <c r="CI111" s="7"/>
      <c r="CJ111" s="7"/>
      <c r="CK111" s="7"/>
      <c r="CL111" s="7"/>
      <c r="CM111" s="7"/>
      <c r="CN111" s="7"/>
      <c r="CO111" s="7"/>
      <c r="CP111" s="7"/>
      <c r="CQ111" s="7"/>
      <c r="CR111" s="6" t="s">
        <v>69</v>
      </c>
      <c r="CS111" s="6" t="s">
        <v>72</v>
      </c>
      <c r="CT111" s="6" t="s">
        <v>98</v>
      </c>
      <c r="CU111" s="6" t="s">
        <v>89</v>
      </c>
      <c r="CV111" s="6" t="s">
        <v>89</v>
      </c>
      <c r="CW111" s="6" t="s">
        <v>89</v>
      </c>
      <c r="CX111" s="6">
        <v>1</v>
      </c>
      <c r="CY111" s="18">
        <f t="shared" si="65"/>
        <v>3</v>
      </c>
      <c r="CZ111" s="18">
        <f t="shared" si="66"/>
        <v>3</v>
      </c>
      <c r="DA111" s="18">
        <f t="shared" si="67"/>
        <v>2</v>
      </c>
      <c r="DB111" s="18">
        <f t="shared" si="68"/>
        <v>3</v>
      </c>
      <c r="DC111" s="18">
        <f t="shared" si="69"/>
        <v>3</v>
      </c>
      <c r="DD111" s="18">
        <f t="shared" si="70"/>
        <v>3</v>
      </c>
      <c r="DE111" s="18">
        <f t="shared" si="71"/>
        <v>17</v>
      </c>
      <c r="DF111" s="6" t="s">
        <v>77</v>
      </c>
      <c r="DG111" s="6" t="s">
        <v>77</v>
      </c>
      <c r="DH111" s="7"/>
      <c r="DI111" s="7"/>
      <c r="DJ111" s="7"/>
      <c r="DK111" s="7"/>
      <c r="DL111" s="7"/>
      <c r="DM111" s="7"/>
      <c r="DN111" s="7"/>
      <c r="DO111" s="7"/>
      <c r="DP111" s="7"/>
      <c r="DQ111" s="7"/>
      <c r="DR111" s="6" t="s">
        <v>89</v>
      </c>
      <c r="DS111" s="6" t="s">
        <v>120</v>
      </c>
      <c r="DT111" s="6" t="s">
        <v>77</v>
      </c>
      <c r="DU111" s="6" t="s">
        <v>76</v>
      </c>
      <c r="DV111" s="6" t="s">
        <v>89</v>
      </c>
      <c r="DW111" s="6" t="s">
        <v>76</v>
      </c>
      <c r="DX111" s="6" t="s">
        <v>77</v>
      </c>
      <c r="DY111" s="6" t="s">
        <v>76</v>
      </c>
      <c r="DZ111" s="6" t="s">
        <v>71</v>
      </c>
      <c r="EA111" s="6" t="s">
        <v>115</v>
      </c>
      <c r="EB111" s="6" t="s">
        <v>71</v>
      </c>
      <c r="EC111" s="6" t="s">
        <v>114</v>
      </c>
      <c r="ED111" s="6" t="s">
        <v>69</v>
      </c>
      <c r="EE111" s="6" t="s">
        <v>69</v>
      </c>
      <c r="EF111" s="6" t="s">
        <v>69</v>
      </c>
      <c r="EG111" s="6" t="s">
        <v>69</v>
      </c>
      <c r="EH111" s="6" t="s">
        <v>72</v>
      </c>
      <c r="EI111" s="6" t="s">
        <v>69</v>
      </c>
      <c r="EJ111" s="6" t="s">
        <v>69</v>
      </c>
      <c r="EK111" s="6" t="s">
        <v>74</v>
      </c>
      <c r="EL111" s="6" t="s">
        <v>69</v>
      </c>
      <c r="EM111" s="40">
        <f t="shared" si="72"/>
        <v>1</v>
      </c>
      <c r="EN111" s="40">
        <f t="shared" si="73"/>
        <v>1</v>
      </c>
      <c r="EO111" s="40">
        <f t="shared" si="74"/>
        <v>1</v>
      </c>
      <c r="EP111" s="40">
        <f t="shared" si="75"/>
        <v>1</v>
      </c>
      <c r="EQ111" s="40">
        <f t="shared" si="76"/>
        <v>0</v>
      </c>
      <c r="ER111" s="40">
        <f t="shared" si="77"/>
        <v>1</v>
      </c>
      <c r="ES111" s="40">
        <f t="shared" si="78"/>
        <v>1</v>
      </c>
      <c r="ET111" s="40">
        <f t="shared" si="79"/>
        <v>2</v>
      </c>
      <c r="EU111" s="40">
        <f t="shared" si="80"/>
        <v>1</v>
      </c>
      <c r="EV111" s="40">
        <f t="shared" si="81"/>
        <v>9</v>
      </c>
    </row>
    <row r="112" spans="1:152" ht="12.75" customHeight="1">
      <c r="A112" s="3"/>
      <c r="B112" s="3"/>
      <c r="C112" s="3"/>
      <c r="D112" s="3"/>
      <c r="E112" s="3"/>
      <c r="F112" s="3"/>
      <c r="G112" s="3"/>
      <c r="H112" s="3"/>
      <c r="I112" s="3"/>
      <c r="J112" s="4" t="s">
        <v>71</v>
      </c>
      <c r="K112" s="4" t="s">
        <v>114</v>
      </c>
      <c r="L112" s="6" t="s">
        <v>107</v>
      </c>
      <c r="M112" s="6" t="s">
        <v>225</v>
      </c>
      <c r="N112" s="6">
        <v>2</v>
      </c>
      <c r="O112" s="6" t="s">
        <v>123</v>
      </c>
      <c r="P112" s="6" t="s">
        <v>139</v>
      </c>
      <c r="Q112" s="6" t="s">
        <v>321</v>
      </c>
      <c r="R112" s="6" t="s">
        <v>117</v>
      </c>
      <c r="S112" s="6" t="s">
        <v>80</v>
      </c>
      <c r="T112" s="6" t="s">
        <v>118</v>
      </c>
      <c r="U112" s="6" t="s">
        <v>146</v>
      </c>
      <c r="V112" s="6" t="s">
        <v>133</v>
      </c>
      <c r="W112" s="6" t="s">
        <v>77</v>
      </c>
      <c r="X112" s="19">
        <f t="shared" si="42"/>
        <v>1</v>
      </c>
      <c r="Y112" s="6" t="s">
        <v>104</v>
      </c>
      <c r="Z112" s="18">
        <f t="shared" si="43"/>
        <v>2</v>
      </c>
      <c r="AA112" s="6" t="s">
        <v>127</v>
      </c>
      <c r="AB112" s="18">
        <f t="shared" si="44"/>
        <v>1</v>
      </c>
      <c r="AC112" s="6" t="s">
        <v>72</v>
      </c>
      <c r="AD112" s="6" t="s">
        <v>69</v>
      </c>
      <c r="AE112" s="6" t="s">
        <v>72</v>
      </c>
      <c r="AF112" s="6" t="s">
        <v>72</v>
      </c>
      <c r="AG112" s="6" t="s">
        <v>69</v>
      </c>
      <c r="AH112" s="6" t="s">
        <v>72</v>
      </c>
      <c r="AI112" s="18">
        <f t="shared" si="45"/>
        <v>0</v>
      </c>
      <c r="AJ112" s="18">
        <f t="shared" si="46"/>
        <v>1</v>
      </c>
      <c r="AK112" s="18">
        <f t="shared" si="47"/>
        <v>0</v>
      </c>
      <c r="AL112" s="18">
        <f t="shared" si="48"/>
        <v>0</v>
      </c>
      <c r="AM112" s="18">
        <f t="shared" si="49"/>
        <v>1</v>
      </c>
      <c r="AN112" s="18">
        <f t="shared" si="50"/>
        <v>0</v>
      </c>
      <c r="AO112" s="18">
        <f t="shared" si="51"/>
        <v>2</v>
      </c>
      <c r="AP112" s="6" t="s">
        <v>120</v>
      </c>
      <c r="AQ112" s="6" t="s">
        <v>85</v>
      </c>
      <c r="AR112" s="18">
        <f t="shared" si="52"/>
        <v>1</v>
      </c>
      <c r="AS112" s="18">
        <f t="shared" si="82"/>
        <v>2</v>
      </c>
      <c r="AT112" s="18">
        <f t="shared" si="53"/>
        <v>3</v>
      </c>
      <c r="AU112" s="6" t="s">
        <v>86</v>
      </c>
      <c r="AV112" s="6" t="s">
        <v>86</v>
      </c>
      <c r="AW112" s="6" t="s">
        <v>105</v>
      </c>
      <c r="AX112" s="6" t="s">
        <v>120</v>
      </c>
      <c r="AY112" s="6" t="s">
        <v>85</v>
      </c>
      <c r="AZ112" s="6" t="s">
        <v>89</v>
      </c>
      <c r="BA112" s="6" t="s">
        <v>99</v>
      </c>
      <c r="BB112" s="6" t="s">
        <v>89</v>
      </c>
      <c r="BC112" s="6" t="s">
        <v>89</v>
      </c>
      <c r="BD112" s="6" t="s">
        <v>98</v>
      </c>
      <c r="BE112" s="6" t="s">
        <v>99</v>
      </c>
      <c r="BF112" s="6" t="s">
        <v>98</v>
      </c>
      <c r="BG112" s="6" t="s">
        <v>98</v>
      </c>
      <c r="BH112" s="6" t="s">
        <v>89</v>
      </c>
      <c r="BI112" s="6" t="s">
        <v>99</v>
      </c>
      <c r="BJ112" s="6" t="s">
        <v>89</v>
      </c>
      <c r="BK112" s="18">
        <f t="shared" si="54"/>
        <v>3</v>
      </c>
      <c r="BL112" s="18">
        <f t="shared" si="55"/>
        <v>1</v>
      </c>
      <c r="BM112" s="18">
        <f t="shared" si="56"/>
        <v>3</v>
      </c>
      <c r="BN112" s="18">
        <f t="shared" si="57"/>
        <v>2</v>
      </c>
      <c r="BO112" s="18">
        <f t="shared" si="58"/>
        <v>1</v>
      </c>
      <c r="BP112" s="18">
        <f t="shared" si="59"/>
        <v>2</v>
      </c>
      <c r="BQ112" s="18">
        <f t="shared" si="60"/>
        <v>2</v>
      </c>
      <c r="BR112" s="18">
        <f t="shared" si="61"/>
        <v>3</v>
      </c>
      <c r="BS112" s="18">
        <f t="shared" si="62"/>
        <v>1</v>
      </c>
      <c r="BT112" s="18">
        <f t="shared" si="63"/>
        <v>3</v>
      </c>
      <c r="BU112" s="18">
        <f t="shared" si="64"/>
        <v>21</v>
      </c>
      <c r="BV112" s="6" t="s">
        <v>109</v>
      </c>
      <c r="BW112" s="6" t="s">
        <v>92</v>
      </c>
      <c r="BX112" s="6" t="s">
        <v>87</v>
      </c>
      <c r="BY112" s="6" t="s">
        <v>76</v>
      </c>
      <c r="BZ112" s="6" t="s">
        <v>128</v>
      </c>
      <c r="CA112" s="7"/>
      <c r="CB112" s="6" t="s">
        <v>322</v>
      </c>
      <c r="CC112" s="6" t="s">
        <v>74</v>
      </c>
      <c r="CD112" s="6" t="s">
        <v>111</v>
      </c>
      <c r="CE112" s="6" t="s">
        <v>74</v>
      </c>
      <c r="CF112" s="6" t="s">
        <v>134</v>
      </c>
      <c r="CG112" s="6" t="s">
        <v>98</v>
      </c>
      <c r="CH112" s="6" t="s">
        <v>98</v>
      </c>
      <c r="CI112" s="7"/>
      <c r="CJ112" s="7"/>
      <c r="CK112" s="7"/>
      <c r="CL112" s="7"/>
      <c r="CM112" s="7"/>
      <c r="CN112" s="7"/>
      <c r="CO112" s="7"/>
      <c r="CP112" s="7"/>
      <c r="CQ112" s="7"/>
      <c r="CR112" s="6" t="s">
        <v>69</v>
      </c>
      <c r="CS112" s="6" t="s">
        <v>72</v>
      </c>
      <c r="CT112" s="6" t="s">
        <v>99</v>
      </c>
      <c r="CU112" s="6" t="s">
        <v>99</v>
      </c>
      <c r="CV112" s="6" t="s">
        <v>99</v>
      </c>
      <c r="CW112" s="6" t="s">
        <v>98</v>
      </c>
      <c r="CX112" s="6" t="s">
        <v>93</v>
      </c>
      <c r="CY112" s="18">
        <f t="shared" si="65"/>
        <v>2</v>
      </c>
      <c r="CZ112" s="18">
        <f t="shared" si="66"/>
        <v>2</v>
      </c>
      <c r="DA112" s="18">
        <f t="shared" si="67"/>
        <v>1</v>
      </c>
      <c r="DB112" s="18">
        <f t="shared" si="68"/>
        <v>1</v>
      </c>
      <c r="DC112" s="18">
        <f t="shared" si="69"/>
        <v>1</v>
      </c>
      <c r="DD112" s="18">
        <f t="shared" si="70"/>
        <v>2</v>
      </c>
      <c r="DE112" s="18">
        <f t="shared" si="71"/>
        <v>9</v>
      </c>
      <c r="DF112" s="6" t="s">
        <v>77</v>
      </c>
      <c r="DG112" s="6" t="s">
        <v>77</v>
      </c>
      <c r="DH112" s="7"/>
      <c r="DI112" s="7"/>
      <c r="DJ112" s="7"/>
      <c r="DK112" s="7"/>
      <c r="DL112" s="7"/>
      <c r="DM112" s="7"/>
      <c r="DN112" s="7"/>
      <c r="DO112" s="7"/>
      <c r="DP112" s="7"/>
      <c r="DQ112" s="7"/>
      <c r="DR112" s="6" t="s">
        <v>89</v>
      </c>
      <c r="DS112" s="6" t="s">
        <v>85</v>
      </c>
      <c r="DT112" s="6" t="s">
        <v>77</v>
      </c>
      <c r="DU112" s="6" t="s">
        <v>76</v>
      </c>
      <c r="DV112" s="6" t="s">
        <v>99</v>
      </c>
      <c r="DW112" s="6" t="s">
        <v>76</v>
      </c>
      <c r="DX112" s="6" t="s">
        <v>77</v>
      </c>
      <c r="DY112" s="6" t="s">
        <v>76</v>
      </c>
      <c r="DZ112" s="6" t="s">
        <v>74</v>
      </c>
      <c r="EA112" s="6" t="s">
        <v>115</v>
      </c>
      <c r="EB112" s="6" t="s">
        <v>71</v>
      </c>
      <c r="EC112" s="6" t="s">
        <v>114</v>
      </c>
      <c r="ED112" s="6" t="s">
        <v>72</v>
      </c>
      <c r="EE112" s="6" t="s">
        <v>72</v>
      </c>
      <c r="EF112" s="6" t="s">
        <v>72</v>
      </c>
      <c r="EG112" s="6" t="s">
        <v>72</v>
      </c>
      <c r="EH112" s="6" t="s">
        <v>73</v>
      </c>
      <c r="EI112" s="6" t="s">
        <v>69</v>
      </c>
      <c r="EJ112" s="6" t="s">
        <v>72</v>
      </c>
      <c r="EK112" s="6" t="s">
        <v>74</v>
      </c>
      <c r="EL112" s="6" t="s">
        <v>69</v>
      </c>
      <c r="EM112" s="40">
        <f t="shared" si="72"/>
        <v>0</v>
      </c>
      <c r="EN112" s="40">
        <f t="shared" si="73"/>
        <v>0</v>
      </c>
      <c r="EO112" s="40">
        <f t="shared" si="74"/>
        <v>0</v>
      </c>
      <c r="EP112" s="40">
        <f t="shared" si="75"/>
        <v>0</v>
      </c>
      <c r="EQ112" s="40">
        <f t="shared" si="76"/>
        <v>-1</v>
      </c>
      <c r="ER112" s="40">
        <f t="shared" si="77"/>
        <v>1</v>
      </c>
      <c r="ES112" s="40">
        <f t="shared" si="78"/>
        <v>0</v>
      </c>
      <c r="ET112" s="40">
        <f t="shared" si="79"/>
        <v>2</v>
      </c>
      <c r="EU112" s="40">
        <f t="shared" si="80"/>
        <v>1</v>
      </c>
      <c r="EV112" s="40">
        <f t="shared" si="81"/>
        <v>3</v>
      </c>
    </row>
    <row r="113" spans="1:152" ht="12.75" customHeight="1">
      <c r="A113" s="3"/>
      <c r="B113" s="3"/>
      <c r="C113" s="3"/>
      <c r="D113" s="3"/>
      <c r="E113" s="3"/>
      <c r="F113" s="3"/>
      <c r="G113" s="3"/>
      <c r="H113" s="3"/>
      <c r="I113" s="3"/>
      <c r="J113" s="4" t="s">
        <v>71</v>
      </c>
      <c r="K113" s="4" t="s">
        <v>114</v>
      </c>
      <c r="L113" s="6" t="s">
        <v>107</v>
      </c>
      <c r="M113" s="6" t="s">
        <v>225</v>
      </c>
      <c r="N113" s="6">
        <v>1</v>
      </c>
      <c r="O113" s="6" t="s">
        <v>135</v>
      </c>
      <c r="P113" s="6" t="s">
        <v>135</v>
      </c>
      <c r="Q113" s="6" t="s">
        <v>318</v>
      </c>
      <c r="R113" s="6" t="s">
        <v>137</v>
      </c>
      <c r="S113" s="6" t="s">
        <v>80</v>
      </c>
      <c r="T113" s="6" t="s">
        <v>118</v>
      </c>
      <c r="U113" s="6" t="s">
        <v>121</v>
      </c>
      <c r="V113" s="6" t="s">
        <v>103</v>
      </c>
      <c r="W113" s="6" t="s">
        <v>76</v>
      </c>
      <c r="X113" s="19">
        <f t="shared" si="42"/>
        <v>2</v>
      </c>
      <c r="Y113" s="6" t="s">
        <v>104</v>
      </c>
      <c r="Z113" s="18">
        <f t="shared" si="43"/>
        <v>2</v>
      </c>
      <c r="AA113" s="6" t="s">
        <v>127</v>
      </c>
      <c r="AB113" s="18">
        <f t="shared" si="44"/>
        <v>1</v>
      </c>
      <c r="AC113" s="6" t="s">
        <v>72</v>
      </c>
      <c r="AD113" s="6" t="s">
        <v>74</v>
      </c>
      <c r="AE113" s="6" t="s">
        <v>74</v>
      </c>
      <c r="AF113" s="6" t="s">
        <v>69</v>
      </c>
      <c r="AG113" s="6" t="s">
        <v>69</v>
      </c>
      <c r="AH113" s="6" t="s">
        <v>72</v>
      </c>
      <c r="AI113" s="18">
        <f t="shared" si="45"/>
        <v>0</v>
      </c>
      <c r="AJ113" s="18">
        <f t="shared" si="46"/>
        <v>2</v>
      </c>
      <c r="AK113" s="18">
        <f t="shared" si="47"/>
        <v>2</v>
      </c>
      <c r="AL113" s="18">
        <f t="shared" si="48"/>
        <v>1</v>
      </c>
      <c r="AM113" s="18">
        <f t="shared" si="49"/>
        <v>1</v>
      </c>
      <c r="AN113" s="18">
        <f t="shared" si="50"/>
        <v>0</v>
      </c>
      <c r="AO113" s="18">
        <f t="shared" si="51"/>
        <v>6</v>
      </c>
      <c r="AP113" s="6" t="s">
        <v>120</v>
      </c>
      <c r="AQ113" s="6" t="s">
        <v>105</v>
      </c>
      <c r="AR113" s="18">
        <f t="shared" si="52"/>
        <v>1</v>
      </c>
      <c r="AS113" s="18">
        <f t="shared" si="82"/>
        <v>3</v>
      </c>
      <c r="AT113" s="18">
        <f t="shared" si="53"/>
        <v>4</v>
      </c>
      <c r="AU113" s="6" t="s">
        <v>86</v>
      </c>
      <c r="AV113" s="6" t="s">
        <v>86</v>
      </c>
      <c r="AW113" s="6" t="s">
        <v>86</v>
      </c>
      <c r="AX113" s="6" t="s">
        <v>120</v>
      </c>
      <c r="AY113" s="6" t="s">
        <v>86</v>
      </c>
      <c r="AZ113" s="6" t="s">
        <v>89</v>
      </c>
      <c r="BA113" s="6" t="s">
        <v>98</v>
      </c>
      <c r="BB113" s="6" t="s">
        <v>98</v>
      </c>
      <c r="BC113" s="6" t="s">
        <v>98</v>
      </c>
      <c r="BD113" s="6" t="s">
        <v>98</v>
      </c>
      <c r="BE113" s="6" t="s">
        <v>98</v>
      </c>
      <c r="BF113" s="6" t="s">
        <v>98</v>
      </c>
      <c r="BG113" s="6" t="s">
        <v>98</v>
      </c>
      <c r="BH113" s="6" t="s">
        <v>98</v>
      </c>
      <c r="BI113" s="6" t="s">
        <v>98</v>
      </c>
      <c r="BJ113" s="6" t="s">
        <v>98</v>
      </c>
      <c r="BK113" s="18">
        <f t="shared" si="54"/>
        <v>3</v>
      </c>
      <c r="BL113" s="18">
        <f t="shared" si="55"/>
        <v>2</v>
      </c>
      <c r="BM113" s="18">
        <f t="shared" si="56"/>
        <v>2</v>
      </c>
      <c r="BN113" s="18">
        <f t="shared" si="57"/>
        <v>2</v>
      </c>
      <c r="BO113" s="18">
        <f t="shared" si="58"/>
        <v>2</v>
      </c>
      <c r="BP113" s="18">
        <f t="shared" si="59"/>
        <v>2</v>
      </c>
      <c r="BQ113" s="18">
        <f t="shared" si="60"/>
        <v>2</v>
      </c>
      <c r="BR113" s="18">
        <f t="shared" si="61"/>
        <v>2</v>
      </c>
      <c r="BS113" s="18">
        <f t="shared" si="62"/>
        <v>2</v>
      </c>
      <c r="BT113" s="18">
        <f t="shared" si="63"/>
        <v>2</v>
      </c>
      <c r="BU113" s="18">
        <f t="shared" si="64"/>
        <v>21</v>
      </c>
      <c r="BV113" s="6" t="s">
        <v>109</v>
      </c>
      <c r="BW113" s="6" t="s">
        <v>92</v>
      </c>
      <c r="BX113" s="6" t="s">
        <v>128</v>
      </c>
      <c r="BY113" s="6" t="s">
        <v>76</v>
      </c>
      <c r="BZ113" s="6" t="s">
        <v>128</v>
      </c>
      <c r="CA113" s="7"/>
      <c r="CB113" s="6" t="s">
        <v>323</v>
      </c>
      <c r="CC113" s="6" t="s">
        <v>74</v>
      </c>
      <c r="CD113" s="6" t="s">
        <v>111</v>
      </c>
      <c r="CE113" s="6" t="s">
        <v>74</v>
      </c>
      <c r="CF113" s="6" t="s">
        <v>88</v>
      </c>
      <c r="CG113" s="6" t="s">
        <v>98</v>
      </c>
      <c r="CH113" s="6" t="s">
        <v>89</v>
      </c>
      <c r="CI113" s="7"/>
      <c r="CJ113" s="7"/>
      <c r="CK113" s="7"/>
      <c r="CL113" s="7"/>
      <c r="CM113" s="7"/>
      <c r="CN113" s="7"/>
      <c r="CO113" s="7"/>
      <c r="CP113" s="7"/>
      <c r="CQ113" s="7"/>
      <c r="CR113" s="6" t="s">
        <v>69</v>
      </c>
      <c r="CS113" s="6" t="s">
        <v>72</v>
      </c>
      <c r="CT113" s="6" t="s">
        <v>98</v>
      </c>
      <c r="CU113" s="6" t="s">
        <v>89</v>
      </c>
      <c r="CV113" s="6" t="s">
        <v>100</v>
      </c>
      <c r="CW113" s="6" t="s">
        <v>98</v>
      </c>
      <c r="CX113" s="6" t="s">
        <v>93</v>
      </c>
      <c r="CY113" s="18">
        <f t="shared" si="65"/>
        <v>2</v>
      </c>
      <c r="CZ113" s="18">
        <f t="shared" si="66"/>
        <v>3</v>
      </c>
      <c r="DA113" s="18">
        <f t="shared" si="67"/>
        <v>2</v>
      </c>
      <c r="DB113" s="18">
        <f t="shared" si="68"/>
        <v>3</v>
      </c>
      <c r="DC113" s="18">
        <f t="shared" si="69"/>
        <v>0</v>
      </c>
      <c r="DD113" s="18">
        <f t="shared" si="70"/>
        <v>2</v>
      </c>
      <c r="DE113" s="18">
        <f t="shared" si="71"/>
        <v>12</v>
      </c>
      <c r="DF113" s="6" t="s">
        <v>76</v>
      </c>
      <c r="DG113" s="6" t="s">
        <v>76</v>
      </c>
      <c r="DH113" s="7"/>
      <c r="DI113" s="7"/>
      <c r="DJ113" s="7"/>
      <c r="DK113" s="7"/>
      <c r="DL113" s="7"/>
      <c r="DM113" s="7"/>
      <c r="DN113" s="7"/>
      <c r="DO113" s="7"/>
      <c r="DP113" s="7"/>
      <c r="DQ113" s="7"/>
      <c r="DR113" s="6" t="s">
        <v>89</v>
      </c>
      <c r="DS113" s="6" t="s">
        <v>86</v>
      </c>
      <c r="DT113" s="6" t="s">
        <v>77</v>
      </c>
      <c r="DU113" s="6" t="s">
        <v>76</v>
      </c>
      <c r="DV113" s="6" t="s">
        <v>98</v>
      </c>
      <c r="DW113" s="6" t="s">
        <v>76</v>
      </c>
      <c r="DX113" s="6" t="s">
        <v>77</v>
      </c>
      <c r="DY113" s="6" t="s">
        <v>76</v>
      </c>
      <c r="DZ113" s="6" t="s">
        <v>71</v>
      </c>
      <c r="EA113" s="6" t="s">
        <v>115</v>
      </c>
      <c r="EB113" s="6" t="s">
        <v>71</v>
      </c>
      <c r="EC113" s="6" t="s">
        <v>114</v>
      </c>
      <c r="ED113" s="6" t="s">
        <v>72</v>
      </c>
      <c r="EE113" s="6" t="s">
        <v>72</v>
      </c>
      <c r="EF113" s="6" t="s">
        <v>72</v>
      </c>
      <c r="EG113" s="6" t="s">
        <v>72</v>
      </c>
      <c r="EH113" s="6" t="s">
        <v>72</v>
      </c>
      <c r="EI113" s="6" t="s">
        <v>69</v>
      </c>
      <c r="EJ113" s="6" t="s">
        <v>72</v>
      </c>
      <c r="EK113" s="6" t="s">
        <v>72</v>
      </c>
      <c r="EL113" s="6" t="s">
        <v>72</v>
      </c>
      <c r="EM113" s="40">
        <f t="shared" si="72"/>
        <v>0</v>
      </c>
      <c r="EN113" s="40">
        <f t="shared" si="73"/>
        <v>0</v>
      </c>
      <c r="EO113" s="40">
        <f t="shared" si="74"/>
        <v>0</v>
      </c>
      <c r="EP113" s="40">
        <f t="shared" si="75"/>
        <v>0</v>
      </c>
      <c r="EQ113" s="40">
        <f t="shared" si="76"/>
        <v>0</v>
      </c>
      <c r="ER113" s="40">
        <f t="shared" si="77"/>
        <v>1</v>
      </c>
      <c r="ES113" s="40">
        <f t="shared" si="78"/>
        <v>0</v>
      </c>
      <c r="ET113" s="40">
        <f t="shared" si="79"/>
        <v>0</v>
      </c>
      <c r="EU113" s="40">
        <f t="shared" si="80"/>
        <v>0</v>
      </c>
      <c r="EV113" s="40">
        <f t="shared" si="81"/>
        <v>1</v>
      </c>
    </row>
    <row r="114" spans="1:152" ht="12.75" customHeight="1">
      <c r="A114" s="3"/>
      <c r="B114" s="3"/>
      <c r="C114" s="3"/>
      <c r="D114" s="3"/>
      <c r="E114" s="3"/>
      <c r="F114" s="3"/>
      <c r="G114" s="3"/>
      <c r="H114" s="3"/>
      <c r="I114" s="3"/>
      <c r="J114" s="4" t="s">
        <v>71</v>
      </c>
      <c r="K114" s="4" t="s">
        <v>70</v>
      </c>
      <c r="L114" s="6" t="s">
        <v>107</v>
      </c>
      <c r="M114" s="6" t="s">
        <v>108</v>
      </c>
      <c r="N114" s="6" t="s">
        <v>93</v>
      </c>
      <c r="O114" s="6" t="s">
        <v>123</v>
      </c>
      <c r="P114" s="6" t="s">
        <v>139</v>
      </c>
      <c r="Q114" s="6" t="s">
        <v>248</v>
      </c>
      <c r="R114" s="6" t="s">
        <v>117</v>
      </c>
      <c r="S114" s="6" t="s">
        <v>80</v>
      </c>
      <c r="T114" s="6" t="s">
        <v>118</v>
      </c>
      <c r="U114" s="6" t="s">
        <v>121</v>
      </c>
      <c r="V114" s="6" t="s">
        <v>103</v>
      </c>
      <c r="W114" s="6" t="s">
        <v>77</v>
      </c>
      <c r="X114" s="19">
        <f t="shared" si="42"/>
        <v>2</v>
      </c>
      <c r="Y114" s="6" t="s">
        <v>83</v>
      </c>
      <c r="Z114" s="18">
        <f t="shared" si="43"/>
        <v>3</v>
      </c>
      <c r="AA114" s="6" t="s">
        <v>154</v>
      </c>
      <c r="AB114" s="18">
        <f t="shared" si="44"/>
        <v>2</v>
      </c>
      <c r="AC114" s="6" t="s">
        <v>72</v>
      </c>
      <c r="AD114" s="6" t="s">
        <v>69</v>
      </c>
      <c r="AE114" s="6" t="s">
        <v>72</v>
      </c>
      <c r="AF114" s="6" t="s">
        <v>72</v>
      </c>
      <c r="AG114" s="6" t="s">
        <v>69</v>
      </c>
      <c r="AH114" s="6" t="s">
        <v>72</v>
      </c>
      <c r="AI114" s="18">
        <f t="shared" si="45"/>
        <v>0</v>
      </c>
      <c r="AJ114" s="18">
        <f t="shared" si="46"/>
        <v>1</v>
      </c>
      <c r="AK114" s="18">
        <f t="shared" si="47"/>
        <v>0</v>
      </c>
      <c r="AL114" s="18">
        <f t="shared" si="48"/>
        <v>0</v>
      </c>
      <c r="AM114" s="18">
        <f t="shared" si="49"/>
        <v>1</v>
      </c>
      <c r="AN114" s="18">
        <f t="shared" si="50"/>
        <v>0</v>
      </c>
      <c r="AO114" s="18">
        <f t="shared" si="51"/>
        <v>2</v>
      </c>
      <c r="AP114" s="6" t="s">
        <v>86</v>
      </c>
      <c r="AQ114" s="6" t="s">
        <v>120</v>
      </c>
      <c r="AR114" s="18">
        <f t="shared" si="52"/>
        <v>0</v>
      </c>
      <c r="AS114" s="18">
        <f t="shared" si="82"/>
        <v>1</v>
      </c>
      <c r="AT114" s="18">
        <f t="shared" si="53"/>
        <v>1</v>
      </c>
      <c r="AU114" s="6" t="s">
        <v>86</v>
      </c>
      <c r="AV114" s="6" t="s">
        <v>86</v>
      </c>
      <c r="AW114" s="6" t="s">
        <v>85</v>
      </c>
      <c r="AX114" s="6" t="s">
        <v>120</v>
      </c>
      <c r="AY114" s="6" t="s">
        <v>86</v>
      </c>
      <c r="AZ114" s="6" t="s">
        <v>89</v>
      </c>
      <c r="BA114" s="6" t="s">
        <v>99</v>
      </c>
      <c r="BB114" s="6" t="s">
        <v>98</v>
      </c>
      <c r="BC114" s="6" t="s">
        <v>98</v>
      </c>
      <c r="BD114" s="6" t="s">
        <v>98</v>
      </c>
      <c r="BE114" s="6" t="s">
        <v>98</v>
      </c>
      <c r="BF114" s="6" t="s">
        <v>98</v>
      </c>
      <c r="BG114" s="6" t="s">
        <v>98</v>
      </c>
      <c r="BH114" s="6" t="s">
        <v>98</v>
      </c>
      <c r="BI114" s="6" t="s">
        <v>98</v>
      </c>
      <c r="BJ114" s="6" t="s">
        <v>99</v>
      </c>
      <c r="BK114" s="18">
        <f t="shared" si="54"/>
        <v>3</v>
      </c>
      <c r="BL114" s="18">
        <f t="shared" si="55"/>
        <v>1</v>
      </c>
      <c r="BM114" s="18">
        <f t="shared" si="56"/>
        <v>2</v>
      </c>
      <c r="BN114" s="18">
        <f t="shared" si="57"/>
        <v>2</v>
      </c>
      <c r="BO114" s="18">
        <f t="shared" si="58"/>
        <v>2</v>
      </c>
      <c r="BP114" s="18">
        <f t="shared" si="59"/>
        <v>2</v>
      </c>
      <c r="BQ114" s="18">
        <f t="shared" si="60"/>
        <v>2</v>
      </c>
      <c r="BR114" s="18">
        <f t="shared" si="61"/>
        <v>2</v>
      </c>
      <c r="BS114" s="18">
        <f t="shared" si="62"/>
        <v>2</v>
      </c>
      <c r="BT114" s="18">
        <f t="shared" si="63"/>
        <v>1</v>
      </c>
      <c r="BU114" s="18">
        <f t="shared" si="64"/>
        <v>19</v>
      </c>
      <c r="BV114" s="6" t="s">
        <v>87</v>
      </c>
      <c r="BW114" s="6" t="s">
        <v>87</v>
      </c>
      <c r="BX114" s="6" t="s">
        <v>92</v>
      </c>
      <c r="BY114" s="6" t="s">
        <v>129</v>
      </c>
      <c r="BZ114" s="6" t="s">
        <v>92</v>
      </c>
      <c r="CA114" s="7"/>
      <c r="CB114" s="6"/>
      <c r="CC114" s="6" t="s">
        <v>106</v>
      </c>
      <c r="CD114" s="6" t="s">
        <v>145</v>
      </c>
      <c r="CE114" s="6" t="s">
        <v>106</v>
      </c>
      <c r="CF114" s="6" t="s">
        <v>88</v>
      </c>
      <c r="CG114" s="6" t="s">
        <v>98</v>
      </c>
      <c r="CH114" s="6" t="s">
        <v>89</v>
      </c>
      <c r="CI114" s="7"/>
      <c r="CJ114" s="7"/>
      <c r="CK114" s="7"/>
      <c r="CL114" s="7"/>
      <c r="CM114" s="7"/>
      <c r="CN114" s="7"/>
      <c r="CO114" s="7"/>
      <c r="CP114" s="7"/>
      <c r="CQ114" s="7"/>
      <c r="CR114" s="6" t="s">
        <v>69</v>
      </c>
      <c r="CS114" s="6" t="s">
        <v>72</v>
      </c>
      <c r="CT114" s="6" t="s">
        <v>99</v>
      </c>
      <c r="CU114" s="6" t="s">
        <v>98</v>
      </c>
      <c r="CV114" s="6" t="s">
        <v>100</v>
      </c>
      <c r="CW114" s="6" t="s">
        <v>98</v>
      </c>
      <c r="CX114" s="6" t="s">
        <v>93</v>
      </c>
      <c r="CY114" s="18">
        <f t="shared" si="65"/>
        <v>2</v>
      </c>
      <c r="CZ114" s="18">
        <f t="shared" si="66"/>
        <v>3</v>
      </c>
      <c r="DA114" s="18">
        <f t="shared" si="67"/>
        <v>1</v>
      </c>
      <c r="DB114" s="18">
        <f t="shared" si="68"/>
        <v>2</v>
      </c>
      <c r="DC114" s="18">
        <f t="shared" si="69"/>
        <v>0</v>
      </c>
      <c r="DD114" s="18">
        <f t="shared" si="70"/>
        <v>2</v>
      </c>
      <c r="DE114" s="18">
        <f t="shared" si="71"/>
        <v>10</v>
      </c>
      <c r="DF114" s="6" t="s">
        <v>76</v>
      </c>
      <c r="DG114" s="6" t="s">
        <v>77</v>
      </c>
      <c r="DH114" s="7"/>
      <c r="DI114" s="7"/>
      <c r="DJ114" s="7"/>
      <c r="DK114" s="7"/>
      <c r="DL114" s="7"/>
      <c r="DM114" s="7"/>
      <c r="DN114" s="7"/>
      <c r="DO114" s="7"/>
      <c r="DP114" s="7"/>
      <c r="DQ114" s="7"/>
      <c r="DR114" s="6" t="s">
        <v>89</v>
      </c>
      <c r="DS114" s="6" t="s">
        <v>86</v>
      </c>
      <c r="DT114" s="6" t="s">
        <v>76</v>
      </c>
      <c r="DU114" s="6" t="s">
        <v>76</v>
      </c>
      <c r="DV114" s="6" t="s">
        <v>99</v>
      </c>
      <c r="DW114" s="6" t="s">
        <v>76</v>
      </c>
      <c r="DX114" s="6" t="s">
        <v>77</v>
      </c>
      <c r="DY114" s="6" t="s">
        <v>76</v>
      </c>
      <c r="DZ114" s="6" t="s">
        <v>71</v>
      </c>
      <c r="EA114" s="6" t="s">
        <v>115</v>
      </c>
      <c r="EB114" s="6" t="s">
        <v>71</v>
      </c>
      <c r="EC114" s="6" t="s">
        <v>70</v>
      </c>
      <c r="ED114" s="6" t="s">
        <v>74</v>
      </c>
      <c r="EE114" s="6" t="s">
        <v>73</v>
      </c>
      <c r="EF114" s="6" t="s">
        <v>72</v>
      </c>
      <c r="EG114" s="6" t="s">
        <v>72</v>
      </c>
      <c r="EH114" s="6" t="s">
        <v>73</v>
      </c>
      <c r="EI114" s="6" t="s">
        <v>72</v>
      </c>
      <c r="EJ114" s="6" t="s">
        <v>73</v>
      </c>
      <c r="EK114" s="6" t="s">
        <v>69</v>
      </c>
      <c r="EL114" s="6" t="s">
        <v>72</v>
      </c>
      <c r="EM114" s="40">
        <f t="shared" si="72"/>
        <v>2</v>
      </c>
      <c r="EN114" s="40">
        <f t="shared" si="73"/>
        <v>-1</v>
      </c>
      <c r="EO114" s="40">
        <f t="shared" si="74"/>
        <v>0</v>
      </c>
      <c r="EP114" s="40">
        <f t="shared" si="75"/>
        <v>0</v>
      </c>
      <c r="EQ114" s="40">
        <f t="shared" si="76"/>
        <v>-1</v>
      </c>
      <c r="ER114" s="40">
        <f t="shared" si="77"/>
        <v>0</v>
      </c>
      <c r="ES114" s="40">
        <f t="shared" si="78"/>
        <v>-1</v>
      </c>
      <c r="ET114" s="40">
        <f t="shared" si="79"/>
        <v>1</v>
      </c>
      <c r="EU114" s="40">
        <f t="shared" si="80"/>
        <v>0</v>
      </c>
      <c r="EV114" s="40">
        <f t="shared" si="81"/>
        <v>0</v>
      </c>
    </row>
    <row r="115" spans="1:152" ht="12.75" customHeight="1">
      <c r="A115" s="3"/>
      <c r="B115" s="3"/>
      <c r="C115" s="3"/>
      <c r="D115" s="3"/>
      <c r="E115" s="3"/>
      <c r="F115" s="3"/>
      <c r="G115" s="3"/>
      <c r="H115" s="3"/>
      <c r="I115" s="3"/>
      <c r="J115" s="4" t="s">
        <v>69</v>
      </c>
      <c r="K115" s="4" t="s">
        <v>70</v>
      </c>
      <c r="L115" s="6" t="s">
        <v>90</v>
      </c>
      <c r="M115" s="6" t="s">
        <v>130</v>
      </c>
      <c r="N115" s="6">
        <v>2</v>
      </c>
      <c r="O115" s="6" t="s">
        <v>139</v>
      </c>
      <c r="P115" s="6" t="s">
        <v>123</v>
      </c>
      <c r="Q115" s="6" t="s">
        <v>208</v>
      </c>
      <c r="R115" s="6" t="s">
        <v>79</v>
      </c>
      <c r="S115" s="6" t="s">
        <v>80</v>
      </c>
      <c r="T115" s="6" t="s">
        <v>118</v>
      </c>
      <c r="U115" s="6" t="s">
        <v>121</v>
      </c>
      <c r="V115" s="6" t="s">
        <v>103</v>
      </c>
      <c r="W115" s="6" t="s">
        <v>77</v>
      </c>
      <c r="X115" s="19">
        <f t="shared" si="42"/>
        <v>2</v>
      </c>
      <c r="Y115" s="6" t="s">
        <v>162</v>
      </c>
      <c r="Z115" s="18">
        <f t="shared" si="43"/>
        <v>1</v>
      </c>
      <c r="AA115" s="6" t="s">
        <v>127</v>
      </c>
      <c r="AB115" s="18">
        <f t="shared" si="44"/>
        <v>1</v>
      </c>
      <c r="AC115" s="6" t="s">
        <v>72</v>
      </c>
      <c r="AD115" s="6" t="s">
        <v>69</v>
      </c>
      <c r="AE115" s="6" t="s">
        <v>72</v>
      </c>
      <c r="AF115" s="6" t="s">
        <v>72</v>
      </c>
      <c r="AG115" s="6" t="s">
        <v>69</v>
      </c>
      <c r="AH115" s="6" t="s">
        <v>69</v>
      </c>
      <c r="AI115" s="18">
        <f t="shared" si="45"/>
        <v>0</v>
      </c>
      <c r="AJ115" s="18">
        <f t="shared" si="46"/>
        <v>1</v>
      </c>
      <c r="AK115" s="18">
        <f t="shared" si="47"/>
        <v>0</v>
      </c>
      <c r="AL115" s="18">
        <f t="shared" si="48"/>
        <v>0</v>
      </c>
      <c r="AM115" s="18">
        <f t="shared" si="49"/>
        <v>1</v>
      </c>
      <c r="AN115" s="18">
        <f t="shared" si="50"/>
        <v>1</v>
      </c>
      <c r="AO115" s="18">
        <f t="shared" si="51"/>
        <v>3</v>
      </c>
      <c r="AP115" s="6" t="s">
        <v>85</v>
      </c>
      <c r="AQ115" s="6" t="s">
        <v>86</v>
      </c>
      <c r="AR115" s="18">
        <f t="shared" si="52"/>
        <v>2</v>
      </c>
      <c r="AS115" s="18">
        <f t="shared" si="82"/>
        <v>0</v>
      </c>
      <c r="AT115" s="18">
        <f t="shared" si="53"/>
        <v>2</v>
      </c>
      <c r="AU115" s="6" t="s">
        <v>86</v>
      </c>
      <c r="AV115" s="6" t="s">
        <v>120</v>
      </c>
      <c r="AW115" s="6" t="s">
        <v>86</v>
      </c>
      <c r="AX115" s="6" t="s">
        <v>120</v>
      </c>
      <c r="AY115" s="6" t="s">
        <v>86</v>
      </c>
      <c r="AZ115" s="6" t="s">
        <v>89</v>
      </c>
      <c r="BA115" s="6" t="s">
        <v>99</v>
      </c>
      <c r="BB115" s="6" t="s">
        <v>99</v>
      </c>
      <c r="BC115" s="6" t="s">
        <v>99</v>
      </c>
      <c r="BD115" s="6" t="s">
        <v>98</v>
      </c>
      <c r="BE115" s="6" t="s">
        <v>99</v>
      </c>
      <c r="BF115" s="6" t="s">
        <v>89</v>
      </c>
      <c r="BG115" s="6" t="s">
        <v>100</v>
      </c>
      <c r="BH115" s="6" t="s">
        <v>89</v>
      </c>
      <c r="BI115" s="6" t="s">
        <v>98</v>
      </c>
      <c r="BJ115" s="6" t="s">
        <v>99</v>
      </c>
      <c r="BK115" s="18">
        <f t="shared" si="54"/>
        <v>3</v>
      </c>
      <c r="BL115" s="18">
        <f t="shared" si="55"/>
        <v>1</v>
      </c>
      <c r="BM115" s="18">
        <f t="shared" si="56"/>
        <v>1</v>
      </c>
      <c r="BN115" s="18">
        <f t="shared" si="57"/>
        <v>2</v>
      </c>
      <c r="BO115" s="18">
        <f t="shared" si="58"/>
        <v>1</v>
      </c>
      <c r="BP115" s="18">
        <f t="shared" si="59"/>
        <v>3</v>
      </c>
      <c r="BQ115" s="18">
        <f t="shared" si="60"/>
        <v>0</v>
      </c>
      <c r="BR115" s="18">
        <f t="shared" si="61"/>
        <v>3</v>
      </c>
      <c r="BS115" s="18">
        <f t="shared" si="62"/>
        <v>2</v>
      </c>
      <c r="BT115" s="18">
        <f t="shared" si="63"/>
        <v>1</v>
      </c>
      <c r="BU115" s="18">
        <f t="shared" si="64"/>
        <v>17</v>
      </c>
      <c r="BV115" s="6" t="s">
        <v>87</v>
      </c>
      <c r="BW115" s="6" t="s">
        <v>92</v>
      </c>
      <c r="BX115" s="6" t="s">
        <v>128</v>
      </c>
      <c r="BY115" s="6" t="s">
        <v>121</v>
      </c>
      <c r="BZ115" s="6" t="s">
        <v>87</v>
      </c>
      <c r="CA115" s="7"/>
      <c r="CB115" s="6"/>
      <c r="CC115" s="6" t="s">
        <v>74</v>
      </c>
      <c r="CD115" s="6" t="s">
        <v>121</v>
      </c>
      <c r="CE115" s="6" t="s">
        <v>74</v>
      </c>
      <c r="CF115" s="6" t="s">
        <v>88</v>
      </c>
      <c r="CG115" s="6" t="s">
        <v>89</v>
      </c>
      <c r="CH115" s="6" t="s">
        <v>89</v>
      </c>
      <c r="CI115" s="7"/>
      <c r="CJ115" s="7"/>
      <c r="CK115" s="7"/>
      <c r="CL115" s="7"/>
      <c r="CM115" s="7"/>
      <c r="CN115" s="7"/>
      <c r="CO115" s="7"/>
      <c r="CP115" s="7"/>
      <c r="CQ115" s="7"/>
      <c r="CR115" s="6" t="s">
        <v>69</v>
      </c>
      <c r="CS115" s="6" t="s">
        <v>69</v>
      </c>
      <c r="CT115" s="6" t="s">
        <v>99</v>
      </c>
      <c r="CU115" s="6" t="s">
        <v>99</v>
      </c>
      <c r="CV115" s="6" t="s">
        <v>99</v>
      </c>
      <c r="CW115" s="6" t="s">
        <v>98</v>
      </c>
      <c r="CX115" s="6">
        <v>1</v>
      </c>
      <c r="CY115" s="18">
        <f t="shared" si="65"/>
        <v>3</v>
      </c>
      <c r="CZ115" s="18">
        <f t="shared" si="66"/>
        <v>3</v>
      </c>
      <c r="DA115" s="18">
        <f t="shared" si="67"/>
        <v>1</v>
      </c>
      <c r="DB115" s="18">
        <f t="shared" si="68"/>
        <v>1</v>
      </c>
      <c r="DC115" s="18">
        <f t="shared" si="69"/>
        <v>1</v>
      </c>
      <c r="DD115" s="18">
        <f t="shared" si="70"/>
        <v>2</v>
      </c>
      <c r="DE115" s="18">
        <f t="shared" si="71"/>
        <v>11</v>
      </c>
      <c r="DF115" s="6" t="s">
        <v>76</v>
      </c>
      <c r="DG115" s="6" t="s">
        <v>77</v>
      </c>
      <c r="DH115" s="7"/>
      <c r="DI115" s="7"/>
      <c r="DJ115" s="7"/>
      <c r="DK115" s="7"/>
      <c r="DL115" s="7"/>
      <c r="DM115" s="7"/>
      <c r="DN115" s="7"/>
      <c r="DO115" s="7"/>
      <c r="DP115" s="7"/>
      <c r="DQ115" s="7"/>
      <c r="DR115" s="6" t="s">
        <v>89</v>
      </c>
      <c r="DS115" s="6" t="s">
        <v>86</v>
      </c>
      <c r="DT115" s="6" t="s">
        <v>77</v>
      </c>
      <c r="DU115" s="6" t="s">
        <v>77</v>
      </c>
      <c r="DV115" s="6" t="s">
        <v>99</v>
      </c>
      <c r="DW115" s="6" t="s">
        <v>76</v>
      </c>
      <c r="DX115" s="6" t="s">
        <v>77</v>
      </c>
      <c r="DY115" s="6" t="s">
        <v>77</v>
      </c>
      <c r="DZ115" s="6" t="s">
        <v>69</v>
      </c>
      <c r="EA115" s="6" t="s">
        <v>75</v>
      </c>
      <c r="EB115" s="6" t="s">
        <v>69</v>
      </c>
      <c r="EC115" s="6" t="s">
        <v>70</v>
      </c>
      <c r="ED115" s="6" t="s">
        <v>69</v>
      </c>
      <c r="EE115" s="6" t="s">
        <v>69</v>
      </c>
      <c r="EF115" s="6" t="s">
        <v>69</v>
      </c>
      <c r="EG115" s="6" t="s">
        <v>69</v>
      </c>
      <c r="EH115" s="6" t="s">
        <v>69</v>
      </c>
      <c r="EI115" s="6" t="s">
        <v>71</v>
      </c>
      <c r="EJ115" s="6" t="s">
        <v>69</v>
      </c>
      <c r="EK115" s="6" t="s">
        <v>69</v>
      </c>
      <c r="EL115" s="6" t="s">
        <v>72</v>
      </c>
      <c r="EM115" s="40">
        <f t="shared" si="72"/>
        <v>1</v>
      </c>
      <c r="EN115" s="40">
        <f t="shared" si="73"/>
        <v>1</v>
      </c>
      <c r="EO115" s="40">
        <f t="shared" si="74"/>
        <v>1</v>
      </c>
      <c r="EP115" s="40">
        <f t="shared" si="75"/>
        <v>1</v>
      </c>
      <c r="EQ115" s="40">
        <f t="shared" si="76"/>
        <v>1</v>
      </c>
      <c r="ER115" s="40">
        <f t="shared" si="77"/>
        <v>3</v>
      </c>
      <c r="ES115" s="40">
        <f t="shared" si="78"/>
        <v>1</v>
      </c>
      <c r="ET115" s="40">
        <f t="shared" si="79"/>
        <v>1</v>
      </c>
      <c r="EU115" s="40">
        <f t="shared" si="80"/>
        <v>0</v>
      </c>
      <c r="EV115" s="40">
        <f t="shared" si="81"/>
        <v>10</v>
      </c>
    </row>
    <row r="116" spans="1:152" ht="12.75" customHeight="1">
      <c r="A116" s="3"/>
      <c r="B116" s="3"/>
      <c r="C116" s="3"/>
      <c r="D116" s="3"/>
      <c r="E116" s="3"/>
      <c r="F116" s="3"/>
      <c r="G116" s="3"/>
      <c r="H116" s="3"/>
      <c r="I116" s="3"/>
      <c r="J116" s="4" t="s">
        <v>74</v>
      </c>
      <c r="K116" s="4" t="s">
        <v>70</v>
      </c>
      <c r="L116" s="6" t="s">
        <v>90</v>
      </c>
      <c r="M116" s="6" t="s">
        <v>130</v>
      </c>
      <c r="N116" s="6" t="s">
        <v>93</v>
      </c>
      <c r="O116" s="6" t="s">
        <v>139</v>
      </c>
      <c r="P116" s="6" t="s">
        <v>123</v>
      </c>
      <c r="Q116" s="6" t="s">
        <v>216</v>
      </c>
      <c r="R116" s="6" t="s">
        <v>79</v>
      </c>
      <c r="S116" s="6" t="s">
        <v>182</v>
      </c>
      <c r="T116" s="6" t="s">
        <v>121</v>
      </c>
      <c r="U116" s="6" t="s">
        <v>121</v>
      </c>
      <c r="V116" s="6" t="s">
        <v>133</v>
      </c>
      <c r="W116" s="6" t="s">
        <v>77</v>
      </c>
      <c r="X116" s="19">
        <f t="shared" si="42"/>
        <v>1</v>
      </c>
      <c r="Y116" s="6" t="s">
        <v>104</v>
      </c>
      <c r="Z116" s="18">
        <f t="shared" si="43"/>
        <v>2</v>
      </c>
      <c r="AA116" s="6" t="s">
        <v>84</v>
      </c>
      <c r="AB116" s="18">
        <f t="shared" si="44"/>
        <v>3</v>
      </c>
      <c r="AC116" s="6" t="s">
        <v>72</v>
      </c>
      <c r="AD116" s="6" t="s">
        <v>69</v>
      </c>
      <c r="AE116" s="6" t="s">
        <v>72</v>
      </c>
      <c r="AF116" s="6" t="s">
        <v>72</v>
      </c>
      <c r="AG116" s="6" t="s">
        <v>72</v>
      </c>
      <c r="AH116" s="6" t="s">
        <v>72</v>
      </c>
      <c r="AI116" s="18">
        <f t="shared" si="45"/>
        <v>0</v>
      </c>
      <c r="AJ116" s="18">
        <f t="shared" si="46"/>
        <v>1</v>
      </c>
      <c r="AK116" s="18">
        <f t="shared" si="47"/>
        <v>0</v>
      </c>
      <c r="AL116" s="18">
        <f t="shared" si="48"/>
        <v>0</v>
      </c>
      <c r="AM116" s="18">
        <f t="shared" si="49"/>
        <v>0</v>
      </c>
      <c r="AN116" s="18">
        <f t="shared" si="50"/>
        <v>0</v>
      </c>
      <c r="AO116" s="18">
        <f t="shared" si="51"/>
        <v>1</v>
      </c>
      <c r="AP116" s="6" t="s">
        <v>85</v>
      </c>
      <c r="AQ116" s="6" t="s">
        <v>105</v>
      </c>
      <c r="AR116" s="18">
        <f t="shared" si="52"/>
        <v>2</v>
      </c>
      <c r="AS116" s="18">
        <f t="shared" si="82"/>
        <v>3</v>
      </c>
      <c r="AT116" s="18">
        <f t="shared" si="53"/>
        <v>5</v>
      </c>
      <c r="AU116" s="6" t="s">
        <v>86</v>
      </c>
      <c r="AV116" s="6" t="s">
        <v>86</v>
      </c>
      <c r="AW116" s="6" t="s">
        <v>86</v>
      </c>
      <c r="AX116" s="6" t="s">
        <v>105</v>
      </c>
      <c r="AY116" s="6" t="s">
        <v>86</v>
      </c>
      <c r="AZ116" s="6" t="s">
        <v>89</v>
      </c>
      <c r="BA116" s="6" t="s">
        <v>98</v>
      </c>
      <c r="BB116" s="6" t="s">
        <v>100</v>
      </c>
      <c r="BC116" s="6" t="s">
        <v>100</v>
      </c>
      <c r="BD116" s="6" t="s">
        <v>98</v>
      </c>
      <c r="BE116" s="6" t="s">
        <v>99</v>
      </c>
      <c r="BF116" s="6" t="s">
        <v>89</v>
      </c>
      <c r="BG116" s="6" t="s">
        <v>100</v>
      </c>
      <c r="BH116" s="6" t="s">
        <v>89</v>
      </c>
      <c r="BI116" s="6" t="s">
        <v>98</v>
      </c>
      <c r="BJ116" s="6" t="s">
        <v>100</v>
      </c>
      <c r="BK116" s="18">
        <f t="shared" si="54"/>
        <v>3</v>
      </c>
      <c r="BL116" s="18">
        <f t="shared" si="55"/>
        <v>2</v>
      </c>
      <c r="BM116" s="18">
        <f t="shared" si="56"/>
        <v>0</v>
      </c>
      <c r="BN116" s="18">
        <f t="shared" si="57"/>
        <v>2</v>
      </c>
      <c r="BO116" s="18">
        <f t="shared" si="58"/>
        <v>1</v>
      </c>
      <c r="BP116" s="18">
        <f t="shared" si="59"/>
        <v>3</v>
      </c>
      <c r="BQ116" s="18">
        <f t="shared" si="60"/>
        <v>0</v>
      </c>
      <c r="BR116" s="18">
        <f t="shared" si="61"/>
        <v>3</v>
      </c>
      <c r="BS116" s="18">
        <f t="shared" si="62"/>
        <v>2</v>
      </c>
      <c r="BT116" s="18">
        <f t="shared" si="63"/>
        <v>0</v>
      </c>
      <c r="BU116" s="18">
        <f t="shared" si="64"/>
        <v>16</v>
      </c>
      <c r="BV116" s="6" t="s">
        <v>92</v>
      </c>
      <c r="BW116" s="6" t="s">
        <v>128</v>
      </c>
      <c r="BX116" s="6" t="s">
        <v>92</v>
      </c>
      <c r="BY116" s="6" t="s">
        <v>76</v>
      </c>
      <c r="BZ116" s="6" t="s">
        <v>87</v>
      </c>
      <c r="CA116" s="7"/>
      <c r="CB116" s="6" t="s">
        <v>324</v>
      </c>
      <c r="CC116" s="6" t="s">
        <v>106</v>
      </c>
      <c r="CD116" s="6" t="s">
        <v>183</v>
      </c>
      <c r="CE116" s="6" t="s">
        <v>106</v>
      </c>
      <c r="CF116" s="6" t="s">
        <v>134</v>
      </c>
      <c r="CG116" s="6" t="s">
        <v>98</v>
      </c>
      <c r="CH116" s="6" t="s">
        <v>89</v>
      </c>
      <c r="CI116" s="7"/>
      <c r="CJ116" s="7"/>
      <c r="CK116" s="7"/>
      <c r="CL116" s="7"/>
      <c r="CM116" s="7"/>
      <c r="CN116" s="7"/>
      <c r="CO116" s="7"/>
      <c r="CP116" s="7"/>
      <c r="CQ116" s="7"/>
      <c r="CR116" s="6" t="s">
        <v>72</v>
      </c>
      <c r="CS116" s="6" t="s">
        <v>72</v>
      </c>
      <c r="CT116" s="6" t="s">
        <v>99</v>
      </c>
      <c r="CU116" s="6" t="s">
        <v>100</v>
      </c>
      <c r="CV116" s="6" t="s">
        <v>100</v>
      </c>
      <c r="CW116" s="6" t="s">
        <v>99</v>
      </c>
      <c r="CX116" s="6" t="s">
        <v>93</v>
      </c>
      <c r="CY116" s="18">
        <f t="shared" si="65"/>
        <v>2</v>
      </c>
      <c r="CZ116" s="18">
        <f t="shared" si="66"/>
        <v>3</v>
      </c>
      <c r="DA116" s="18">
        <f t="shared" si="67"/>
        <v>1</v>
      </c>
      <c r="DB116" s="18">
        <f t="shared" si="68"/>
        <v>0</v>
      </c>
      <c r="DC116" s="18">
        <f t="shared" si="69"/>
        <v>0</v>
      </c>
      <c r="DD116" s="18">
        <f t="shared" si="70"/>
        <v>1</v>
      </c>
      <c r="DE116" s="18">
        <f t="shared" si="71"/>
        <v>7</v>
      </c>
      <c r="DF116" s="6" t="s">
        <v>77</v>
      </c>
      <c r="DG116" s="6" t="s">
        <v>76</v>
      </c>
      <c r="DH116" s="7"/>
      <c r="DI116" s="7"/>
      <c r="DJ116" s="7"/>
      <c r="DK116" s="7"/>
      <c r="DL116" s="7"/>
      <c r="DM116" s="7"/>
      <c r="DN116" s="7"/>
      <c r="DO116" s="7"/>
      <c r="DP116" s="7"/>
      <c r="DQ116" s="7"/>
      <c r="DR116" s="6" t="s">
        <v>89</v>
      </c>
      <c r="DS116" s="6" t="s">
        <v>86</v>
      </c>
      <c r="DT116" s="6" t="s">
        <v>77</v>
      </c>
      <c r="DU116" s="6" t="s">
        <v>76</v>
      </c>
      <c r="DV116" s="6" t="s">
        <v>98</v>
      </c>
      <c r="DW116" s="6" t="s">
        <v>76</v>
      </c>
      <c r="DX116" s="6" t="s">
        <v>77</v>
      </c>
      <c r="DY116" s="6" t="s">
        <v>76</v>
      </c>
      <c r="DZ116" s="6" t="s">
        <v>71</v>
      </c>
      <c r="EA116" s="6" t="s">
        <v>115</v>
      </c>
      <c r="EB116" s="6" t="s">
        <v>74</v>
      </c>
      <c r="EC116" s="6" t="s">
        <v>70</v>
      </c>
      <c r="ED116" s="6" t="s">
        <v>72</v>
      </c>
      <c r="EE116" s="6" t="s">
        <v>72</v>
      </c>
      <c r="EF116" s="6" t="s">
        <v>72</v>
      </c>
      <c r="EG116" s="6" t="s">
        <v>72</v>
      </c>
      <c r="EH116" s="6" t="s">
        <v>72</v>
      </c>
      <c r="EI116" s="6" t="s">
        <v>72</v>
      </c>
      <c r="EJ116" s="6" t="s">
        <v>72</v>
      </c>
      <c r="EK116" s="6" t="s">
        <v>72</v>
      </c>
      <c r="EL116" s="6" t="s">
        <v>72</v>
      </c>
      <c r="EM116" s="40">
        <f t="shared" si="72"/>
        <v>0</v>
      </c>
      <c r="EN116" s="40">
        <f t="shared" si="73"/>
        <v>0</v>
      </c>
      <c r="EO116" s="40">
        <f t="shared" si="74"/>
        <v>0</v>
      </c>
      <c r="EP116" s="40">
        <f t="shared" si="75"/>
        <v>0</v>
      </c>
      <c r="EQ116" s="40">
        <f t="shared" si="76"/>
        <v>0</v>
      </c>
      <c r="ER116" s="40">
        <f t="shared" si="77"/>
        <v>0</v>
      </c>
      <c r="ES116" s="40">
        <f t="shared" si="78"/>
        <v>0</v>
      </c>
      <c r="ET116" s="40">
        <f t="shared" si="79"/>
        <v>0</v>
      </c>
      <c r="EU116" s="40">
        <f t="shared" si="80"/>
        <v>0</v>
      </c>
      <c r="EV116" s="40">
        <f t="shared" si="81"/>
        <v>0</v>
      </c>
    </row>
    <row r="117" spans="1:152" ht="12.75" customHeight="1">
      <c r="A117" s="3"/>
      <c r="B117" s="3"/>
      <c r="C117" s="3"/>
      <c r="D117" s="3"/>
      <c r="E117" s="3"/>
      <c r="F117" s="3"/>
      <c r="G117" s="3"/>
      <c r="H117" s="3"/>
      <c r="I117" s="3"/>
      <c r="J117" s="4" t="s">
        <v>69</v>
      </c>
      <c r="K117" s="4" t="s">
        <v>70</v>
      </c>
      <c r="L117" s="6" t="s">
        <v>90</v>
      </c>
      <c r="M117" s="6" t="s">
        <v>130</v>
      </c>
      <c r="N117" s="6" t="s">
        <v>93</v>
      </c>
      <c r="O117" s="6" t="s">
        <v>190</v>
      </c>
      <c r="P117" s="6" t="s">
        <v>135</v>
      </c>
      <c r="Q117" s="6" t="s">
        <v>216</v>
      </c>
      <c r="R117" s="6" t="s">
        <v>79</v>
      </c>
      <c r="S117" s="6" t="s">
        <v>121</v>
      </c>
      <c r="T117" s="6" t="s">
        <v>121</v>
      </c>
      <c r="U117" s="6" t="s">
        <v>121</v>
      </c>
      <c r="V117" s="6" t="s">
        <v>103</v>
      </c>
      <c r="W117" s="6" t="s">
        <v>77</v>
      </c>
      <c r="X117" s="19">
        <f t="shared" si="42"/>
        <v>2</v>
      </c>
      <c r="Y117" s="6" t="s">
        <v>143</v>
      </c>
      <c r="Z117" s="18">
        <f t="shared" si="43"/>
        <v>0</v>
      </c>
      <c r="AA117" s="6" t="s">
        <v>119</v>
      </c>
      <c r="AB117" s="18">
        <f t="shared" si="44"/>
        <v>0</v>
      </c>
      <c r="AC117" s="6" t="s">
        <v>72</v>
      </c>
      <c r="AD117" s="6" t="s">
        <v>69</v>
      </c>
      <c r="AE117" s="6" t="s">
        <v>72</v>
      </c>
      <c r="AF117" s="6" t="s">
        <v>69</v>
      </c>
      <c r="AG117" s="6" t="s">
        <v>69</v>
      </c>
      <c r="AH117" s="6" t="s">
        <v>72</v>
      </c>
      <c r="AI117" s="18">
        <f t="shared" si="45"/>
        <v>0</v>
      </c>
      <c r="AJ117" s="18">
        <f t="shared" si="46"/>
        <v>1</v>
      </c>
      <c r="AK117" s="18">
        <f t="shared" si="47"/>
        <v>0</v>
      </c>
      <c r="AL117" s="18">
        <f t="shared" si="48"/>
        <v>1</v>
      </c>
      <c r="AM117" s="18">
        <f t="shared" si="49"/>
        <v>1</v>
      </c>
      <c r="AN117" s="18">
        <f t="shared" si="50"/>
        <v>0</v>
      </c>
      <c r="AO117" s="18">
        <f t="shared" si="51"/>
        <v>3</v>
      </c>
      <c r="AP117" s="6" t="s">
        <v>85</v>
      </c>
      <c r="AQ117" s="6" t="s">
        <v>85</v>
      </c>
      <c r="AR117" s="18">
        <f t="shared" si="52"/>
        <v>2</v>
      </c>
      <c r="AS117" s="18">
        <f t="shared" si="82"/>
        <v>2</v>
      </c>
      <c r="AT117" s="18">
        <f t="shared" si="53"/>
        <v>4</v>
      </c>
      <c r="AU117" s="6" t="s">
        <v>85</v>
      </c>
      <c r="AV117" s="6" t="s">
        <v>85</v>
      </c>
      <c r="AW117" s="6" t="s">
        <v>85</v>
      </c>
      <c r="AX117" s="6" t="s">
        <v>85</v>
      </c>
      <c r="AY117" s="6" t="s">
        <v>85</v>
      </c>
      <c r="AZ117" s="6" t="s">
        <v>98</v>
      </c>
      <c r="BA117" s="6" t="s">
        <v>100</v>
      </c>
      <c r="BB117" s="6" t="s">
        <v>100</v>
      </c>
      <c r="BC117" s="6" t="s">
        <v>100</v>
      </c>
      <c r="BD117" s="6" t="s">
        <v>100</v>
      </c>
      <c r="BE117" s="6" t="s">
        <v>89</v>
      </c>
      <c r="BF117" s="6" t="s">
        <v>98</v>
      </c>
      <c r="BG117" s="6" t="s">
        <v>99</v>
      </c>
      <c r="BH117" s="6" t="s">
        <v>98</v>
      </c>
      <c r="BI117" s="6" t="s">
        <v>98</v>
      </c>
      <c r="BJ117" s="6" t="s">
        <v>89</v>
      </c>
      <c r="BK117" s="18">
        <f t="shared" si="54"/>
        <v>2</v>
      </c>
      <c r="BL117" s="18">
        <f t="shared" si="55"/>
        <v>0</v>
      </c>
      <c r="BM117" s="18">
        <f t="shared" si="56"/>
        <v>0</v>
      </c>
      <c r="BN117" s="18">
        <f t="shared" si="57"/>
        <v>0</v>
      </c>
      <c r="BO117" s="18">
        <f t="shared" si="58"/>
        <v>3</v>
      </c>
      <c r="BP117" s="18">
        <f t="shared" si="59"/>
        <v>2</v>
      </c>
      <c r="BQ117" s="18">
        <f t="shared" si="60"/>
        <v>1</v>
      </c>
      <c r="BR117" s="18">
        <f t="shared" si="61"/>
        <v>2</v>
      </c>
      <c r="BS117" s="18">
        <f t="shared" si="62"/>
        <v>2</v>
      </c>
      <c r="BT117" s="18">
        <f t="shared" si="63"/>
        <v>3</v>
      </c>
      <c r="BU117" s="18">
        <f t="shared" si="64"/>
        <v>15</v>
      </c>
      <c r="BV117" s="6" t="s">
        <v>87</v>
      </c>
      <c r="BW117" s="6" t="s">
        <v>87</v>
      </c>
      <c r="BX117" s="6" t="s">
        <v>109</v>
      </c>
      <c r="BY117" s="6" t="s">
        <v>76</v>
      </c>
      <c r="BZ117" s="6" t="s">
        <v>87</v>
      </c>
      <c r="CA117" s="7"/>
      <c r="CB117" s="6" t="s">
        <v>325</v>
      </c>
      <c r="CC117" s="6" t="s">
        <v>69</v>
      </c>
      <c r="CD117" s="6" t="s">
        <v>212</v>
      </c>
      <c r="CE117" s="6" t="s">
        <v>69</v>
      </c>
      <c r="CF117" s="6" t="s">
        <v>88</v>
      </c>
      <c r="CG117" s="6" t="s">
        <v>98</v>
      </c>
      <c r="CH117" s="6" t="s">
        <v>98</v>
      </c>
      <c r="CI117" s="7"/>
      <c r="CJ117" s="7"/>
      <c r="CK117" s="7"/>
      <c r="CL117" s="7"/>
      <c r="CM117" s="7"/>
      <c r="CN117" s="7"/>
      <c r="CO117" s="7"/>
      <c r="CP117" s="7"/>
      <c r="CQ117" s="7"/>
      <c r="CR117" s="6" t="s">
        <v>69</v>
      </c>
      <c r="CS117" s="6" t="s">
        <v>72</v>
      </c>
      <c r="CT117" s="6" t="s">
        <v>99</v>
      </c>
      <c r="CU117" s="6" t="s">
        <v>98</v>
      </c>
      <c r="CV117" s="6" t="s">
        <v>99</v>
      </c>
      <c r="CW117" s="6" t="s">
        <v>98</v>
      </c>
      <c r="CX117" s="6">
        <v>1</v>
      </c>
      <c r="CY117" s="18">
        <f t="shared" si="65"/>
        <v>2</v>
      </c>
      <c r="CZ117" s="18">
        <f t="shared" si="66"/>
        <v>2</v>
      </c>
      <c r="DA117" s="18">
        <f t="shared" si="67"/>
        <v>1</v>
      </c>
      <c r="DB117" s="18">
        <f t="shared" si="68"/>
        <v>2</v>
      </c>
      <c r="DC117" s="18">
        <f t="shared" si="69"/>
        <v>1</v>
      </c>
      <c r="DD117" s="18">
        <f t="shared" si="70"/>
        <v>2</v>
      </c>
      <c r="DE117" s="18">
        <f t="shared" si="71"/>
        <v>10</v>
      </c>
      <c r="DF117" s="6" t="s">
        <v>77</v>
      </c>
      <c r="DG117" s="6" t="s">
        <v>76</v>
      </c>
      <c r="DH117" s="7"/>
      <c r="DI117" s="7"/>
      <c r="DJ117" s="7"/>
      <c r="DK117" s="7"/>
      <c r="DL117" s="7"/>
      <c r="DM117" s="7"/>
      <c r="DN117" s="7"/>
      <c r="DO117" s="7"/>
      <c r="DP117" s="7"/>
      <c r="DQ117" s="7"/>
      <c r="DR117" s="6" t="s">
        <v>98</v>
      </c>
      <c r="DS117" s="6" t="s">
        <v>85</v>
      </c>
      <c r="DT117" s="6" t="s">
        <v>77</v>
      </c>
      <c r="DU117" s="6" t="s">
        <v>77</v>
      </c>
      <c r="DV117" s="6" t="s">
        <v>100</v>
      </c>
      <c r="DW117" s="6" t="s">
        <v>76</v>
      </c>
      <c r="DX117" s="6" t="s">
        <v>77</v>
      </c>
      <c r="DY117" s="6" t="s">
        <v>77</v>
      </c>
      <c r="DZ117" s="6" t="s">
        <v>69</v>
      </c>
      <c r="EA117" s="6" t="s">
        <v>75</v>
      </c>
      <c r="EB117" s="6" t="s">
        <v>69</v>
      </c>
      <c r="EC117" s="6" t="s">
        <v>70</v>
      </c>
      <c r="ED117" s="6" t="s">
        <v>72</v>
      </c>
      <c r="EE117" s="6" t="s">
        <v>72</v>
      </c>
      <c r="EF117" s="6" t="s">
        <v>69</v>
      </c>
      <c r="EG117" s="6" t="s">
        <v>72</v>
      </c>
      <c r="EH117" s="6" t="s">
        <v>72</v>
      </c>
      <c r="EI117" s="6" t="s">
        <v>74</v>
      </c>
      <c r="EJ117" s="6" t="s">
        <v>72</v>
      </c>
      <c r="EK117" s="6" t="s">
        <v>74</v>
      </c>
      <c r="EL117" s="6" t="s">
        <v>69</v>
      </c>
      <c r="EM117" s="40">
        <f t="shared" si="72"/>
        <v>0</v>
      </c>
      <c r="EN117" s="40">
        <f t="shared" si="73"/>
        <v>0</v>
      </c>
      <c r="EO117" s="40">
        <f t="shared" si="74"/>
        <v>1</v>
      </c>
      <c r="EP117" s="40">
        <f t="shared" si="75"/>
        <v>0</v>
      </c>
      <c r="EQ117" s="40">
        <f t="shared" si="76"/>
        <v>0</v>
      </c>
      <c r="ER117" s="40">
        <f t="shared" si="77"/>
        <v>2</v>
      </c>
      <c r="ES117" s="40">
        <f t="shared" si="78"/>
        <v>0</v>
      </c>
      <c r="ET117" s="40">
        <f t="shared" si="79"/>
        <v>2</v>
      </c>
      <c r="EU117" s="40">
        <f t="shared" si="80"/>
        <v>1</v>
      </c>
      <c r="EV117" s="40">
        <f t="shared" si="81"/>
        <v>6</v>
      </c>
    </row>
    <row r="118" spans="1:152" ht="12.75" customHeight="1">
      <c r="A118" s="3"/>
      <c r="B118" s="3"/>
      <c r="C118" s="3"/>
      <c r="D118" s="3"/>
      <c r="E118" s="3"/>
      <c r="F118" s="3"/>
      <c r="G118" s="3"/>
      <c r="H118" s="3"/>
      <c r="I118" s="3"/>
      <c r="J118" s="4" t="s">
        <v>69</v>
      </c>
      <c r="K118" s="4" t="s">
        <v>70</v>
      </c>
      <c r="L118" s="6" t="s">
        <v>90</v>
      </c>
      <c r="M118" s="6" t="s">
        <v>130</v>
      </c>
      <c r="N118" s="6">
        <v>2</v>
      </c>
      <c r="O118" s="6" t="s">
        <v>123</v>
      </c>
      <c r="P118" s="6" t="s">
        <v>95</v>
      </c>
      <c r="Q118" s="6" t="s">
        <v>208</v>
      </c>
      <c r="R118" s="6" t="s">
        <v>79</v>
      </c>
      <c r="S118" s="6" t="s">
        <v>121</v>
      </c>
      <c r="T118" s="6" t="s">
        <v>121</v>
      </c>
      <c r="U118" s="6" t="s">
        <v>121</v>
      </c>
      <c r="V118" s="6" t="s">
        <v>133</v>
      </c>
      <c r="W118" s="6" t="s">
        <v>77</v>
      </c>
      <c r="X118" s="19">
        <f t="shared" si="42"/>
        <v>1</v>
      </c>
      <c r="Y118" s="6" t="s">
        <v>162</v>
      </c>
      <c r="Z118" s="18">
        <f t="shared" si="43"/>
        <v>1</v>
      </c>
      <c r="AA118" s="6" t="s">
        <v>127</v>
      </c>
      <c r="AB118" s="18">
        <f t="shared" si="44"/>
        <v>1</v>
      </c>
      <c r="AC118" s="6" t="s">
        <v>72</v>
      </c>
      <c r="AD118" s="6" t="s">
        <v>69</v>
      </c>
      <c r="AE118" s="6" t="s">
        <v>69</v>
      </c>
      <c r="AF118" s="6" t="s">
        <v>72</v>
      </c>
      <c r="AG118" s="6" t="s">
        <v>69</v>
      </c>
      <c r="AH118" s="6" t="s">
        <v>72</v>
      </c>
      <c r="AI118" s="18">
        <f t="shared" si="45"/>
        <v>0</v>
      </c>
      <c r="AJ118" s="18">
        <f t="shared" si="46"/>
        <v>1</v>
      </c>
      <c r="AK118" s="18">
        <f t="shared" si="47"/>
        <v>1</v>
      </c>
      <c r="AL118" s="18">
        <f t="shared" si="48"/>
        <v>0</v>
      </c>
      <c r="AM118" s="18">
        <f t="shared" si="49"/>
        <v>1</v>
      </c>
      <c r="AN118" s="18">
        <f t="shared" si="50"/>
        <v>0</v>
      </c>
      <c r="AO118" s="18">
        <f t="shared" si="51"/>
        <v>3</v>
      </c>
      <c r="AP118" s="6" t="s">
        <v>120</v>
      </c>
      <c r="AQ118" s="6" t="s">
        <v>86</v>
      </c>
      <c r="AR118" s="18">
        <f t="shared" si="52"/>
        <v>1</v>
      </c>
      <c r="AS118" s="18">
        <f t="shared" si="82"/>
        <v>0</v>
      </c>
      <c r="AT118" s="18">
        <f t="shared" si="53"/>
        <v>1</v>
      </c>
      <c r="AU118" s="6" t="s">
        <v>86</v>
      </c>
      <c r="AV118" s="6" t="s">
        <v>120</v>
      </c>
      <c r="AW118" s="6" t="s">
        <v>120</v>
      </c>
      <c r="AX118" s="6" t="s">
        <v>86</v>
      </c>
      <c r="AY118" s="6" t="s">
        <v>105</v>
      </c>
      <c r="AZ118" s="6" t="s">
        <v>98</v>
      </c>
      <c r="BA118" s="6" t="s">
        <v>98</v>
      </c>
      <c r="BB118" s="6" t="s">
        <v>99</v>
      </c>
      <c r="BC118" s="6" t="s">
        <v>99</v>
      </c>
      <c r="BD118" s="6" t="s">
        <v>89</v>
      </c>
      <c r="BE118" s="6" t="s">
        <v>98</v>
      </c>
      <c r="BF118" s="6" t="s">
        <v>98</v>
      </c>
      <c r="BG118" s="6" t="s">
        <v>98</v>
      </c>
      <c r="BH118" s="6" t="s">
        <v>98</v>
      </c>
      <c r="BI118" s="6" t="s">
        <v>98</v>
      </c>
      <c r="BJ118" s="6" t="s">
        <v>99</v>
      </c>
      <c r="BK118" s="18">
        <f t="shared" si="54"/>
        <v>2</v>
      </c>
      <c r="BL118" s="18">
        <f t="shared" si="55"/>
        <v>2</v>
      </c>
      <c r="BM118" s="18">
        <f t="shared" si="56"/>
        <v>1</v>
      </c>
      <c r="BN118" s="18">
        <f t="shared" si="57"/>
        <v>3</v>
      </c>
      <c r="BO118" s="18">
        <f t="shared" si="58"/>
        <v>2</v>
      </c>
      <c r="BP118" s="18">
        <f t="shared" si="59"/>
        <v>2</v>
      </c>
      <c r="BQ118" s="18">
        <f t="shared" si="60"/>
        <v>2</v>
      </c>
      <c r="BR118" s="18">
        <f t="shared" si="61"/>
        <v>2</v>
      </c>
      <c r="BS118" s="18">
        <f t="shared" si="62"/>
        <v>2</v>
      </c>
      <c r="BT118" s="18">
        <f t="shared" si="63"/>
        <v>1</v>
      </c>
      <c r="BU118" s="18">
        <f t="shared" si="64"/>
        <v>19</v>
      </c>
      <c r="BV118" s="6" t="s">
        <v>87</v>
      </c>
      <c r="BW118" s="6" t="s">
        <v>92</v>
      </c>
      <c r="BX118" s="6" t="s">
        <v>128</v>
      </c>
      <c r="BY118" s="6" t="s">
        <v>121</v>
      </c>
      <c r="BZ118" s="6" t="s">
        <v>87</v>
      </c>
      <c r="CA118" s="7"/>
      <c r="CB118" s="6" t="s">
        <v>121</v>
      </c>
      <c r="CC118" s="6" t="s">
        <v>69</v>
      </c>
      <c r="CD118" s="6" t="s">
        <v>326</v>
      </c>
      <c r="CE118" s="6" t="s">
        <v>69</v>
      </c>
      <c r="CF118" s="6" t="s">
        <v>134</v>
      </c>
      <c r="CG118" s="6" t="s">
        <v>98</v>
      </c>
      <c r="CH118" s="6" t="s">
        <v>89</v>
      </c>
      <c r="CI118" s="7"/>
      <c r="CJ118" s="7"/>
      <c r="CK118" s="7"/>
      <c r="CL118" s="7"/>
      <c r="CM118" s="7"/>
      <c r="CN118" s="7"/>
      <c r="CO118" s="7"/>
      <c r="CP118" s="7"/>
      <c r="CQ118" s="7"/>
      <c r="CR118" s="6" t="s">
        <v>69</v>
      </c>
      <c r="CS118" s="6" t="s">
        <v>72</v>
      </c>
      <c r="CT118" s="6" t="s">
        <v>100</v>
      </c>
      <c r="CU118" s="6" t="s">
        <v>100</v>
      </c>
      <c r="CV118" s="6" t="s">
        <v>100</v>
      </c>
      <c r="CW118" s="6" t="s">
        <v>89</v>
      </c>
      <c r="CX118" s="6">
        <v>1</v>
      </c>
      <c r="CY118" s="18">
        <f t="shared" si="65"/>
        <v>2</v>
      </c>
      <c r="CZ118" s="18">
        <f t="shared" si="66"/>
        <v>3</v>
      </c>
      <c r="DA118" s="18">
        <f t="shared" si="67"/>
        <v>0</v>
      </c>
      <c r="DB118" s="18">
        <f t="shared" si="68"/>
        <v>0</v>
      </c>
      <c r="DC118" s="18">
        <f t="shared" si="69"/>
        <v>0</v>
      </c>
      <c r="DD118" s="18">
        <f t="shared" si="70"/>
        <v>3</v>
      </c>
      <c r="DE118" s="18">
        <f t="shared" si="71"/>
        <v>8</v>
      </c>
      <c r="DF118" s="6" t="s">
        <v>76</v>
      </c>
      <c r="DG118" s="6" t="s">
        <v>76</v>
      </c>
      <c r="DH118" s="7"/>
      <c r="DI118" s="7"/>
      <c r="DJ118" s="7"/>
      <c r="DK118" s="7"/>
      <c r="DL118" s="7"/>
      <c r="DM118" s="7"/>
      <c r="DN118" s="7"/>
      <c r="DO118" s="7"/>
      <c r="DP118" s="7"/>
      <c r="DQ118" s="7"/>
      <c r="DR118" s="6" t="s">
        <v>98</v>
      </c>
      <c r="DS118" s="6" t="s">
        <v>105</v>
      </c>
      <c r="DT118" s="6" t="s">
        <v>77</v>
      </c>
      <c r="DU118" s="6" t="s">
        <v>77</v>
      </c>
      <c r="DV118" s="6" t="s">
        <v>98</v>
      </c>
      <c r="DW118" s="6" t="s">
        <v>76</v>
      </c>
      <c r="DX118" s="6" t="s">
        <v>77</v>
      </c>
      <c r="DY118" s="6" t="s">
        <v>76</v>
      </c>
      <c r="DZ118" s="6" t="s">
        <v>74</v>
      </c>
      <c r="EA118" s="6" t="s">
        <v>75</v>
      </c>
      <c r="EB118" s="6" t="s">
        <v>69</v>
      </c>
      <c r="EC118" s="6" t="s">
        <v>70</v>
      </c>
      <c r="ED118" s="6" t="s">
        <v>72</v>
      </c>
      <c r="EE118" s="6" t="s">
        <v>74</v>
      </c>
      <c r="EF118" s="6" t="s">
        <v>69</v>
      </c>
      <c r="EG118" s="6" t="s">
        <v>72</v>
      </c>
      <c r="EH118" s="6" t="s">
        <v>72</v>
      </c>
      <c r="EI118" s="6" t="s">
        <v>74</v>
      </c>
      <c r="EJ118" s="6" t="s">
        <v>74</v>
      </c>
      <c r="EK118" s="6" t="s">
        <v>72</v>
      </c>
      <c r="EL118" s="6" t="s">
        <v>72</v>
      </c>
      <c r="EM118" s="40">
        <f t="shared" si="72"/>
        <v>0</v>
      </c>
      <c r="EN118" s="40">
        <f t="shared" si="73"/>
        <v>2</v>
      </c>
      <c r="EO118" s="40">
        <f t="shared" si="74"/>
        <v>1</v>
      </c>
      <c r="EP118" s="40">
        <f t="shared" si="75"/>
        <v>0</v>
      </c>
      <c r="EQ118" s="40">
        <f t="shared" si="76"/>
        <v>0</v>
      </c>
      <c r="ER118" s="40">
        <f t="shared" si="77"/>
        <v>2</v>
      </c>
      <c r="ES118" s="40">
        <f t="shared" si="78"/>
        <v>2</v>
      </c>
      <c r="ET118" s="40">
        <f t="shared" si="79"/>
        <v>0</v>
      </c>
      <c r="EU118" s="40">
        <f t="shared" si="80"/>
        <v>0</v>
      </c>
      <c r="EV118" s="40">
        <f t="shared" si="81"/>
        <v>7</v>
      </c>
    </row>
    <row r="119" spans="1:152" ht="12.75" customHeight="1">
      <c r="A119" s="3"/>
      <c r="B119" s="3"/>
      <c r="C119" s="3"/>
      <c r="D119" s="3"/>
      <c r="E119" s="3"/>
      <c r="F119" s="3"/>
      <c r="G119" s="3"/>
      <c r="H119" s="3"/>
      <c r="I119" s="3"/>
      <c r="J119" s="4" t="s">
        <v>74</v>
      </c>
      <c r="K119" s="4" t="s">
        <v>70</v>
      </c>
      <c r="L119" s="6" t="s">
        <v>90</v>
      </c>
      <c r="M119" s="6" t="s">
        <v>130</v>
      </c>
      <c r="N119" s="6">
        <v>2</v>
      </c>
      <c r="O119" s="6" t="s">
        <v>94</v>
      </c>
      <c r="P119" s="6" t="s">
        <v>135</v>
      </c>
      <c r="Q119" s="6" t="s">
        <v>206</v>
      </c>
      <c r="R119" s="6" t="s">
        <v>79</v>
      </c>
      <c r="S119" s="6" t="s">
        <v>80</v>
      </c>
      <c r="T119" s="6" t="s">
        <v>121</v>
      </c>
      <c r="U119" s="6" t="s">
        <v>121</v>
      </c>
      <c r="V119" s="6" t="s">
        <v>82</v>
      </c>
      <c r="W119" s="6" t="s">
        <v>76</v>
      </c>
      <c r="X119" s="19">
        <f t="shared" si="42"/>
        <v>3</v>
      </c>
      <c r="Y119" s="6" t="s">
        <v>83</v>
      </c>
      <c r="Z119" s="18">
        <f t="shared" si="43"/>
        <v>3</v>
      </c>
      <c r="AA119" s="6" t="s">
        <v>127</v>
      </c>
      <c r="AB119" s="18">
        <f t="shared" si="44"/>
        <v>1</v>
      </c>
      <c r="AC119" s="6" t="s">
        <v>72</v>
      </c>
      <c r="AD119" s="6" t="s">
        <v>72</v>
      </c>
      <c r="AE119" s="6" t="s">
        <v>72</v>
      </c>
      <c r="AF119" s="6" t="s">
        <v>69</v>
      </c>
      <c r="AG119" s="6" t="s">
        <v>69</v>
      </c>
      <c r="AH119" s="6" t="s">
        <v>72</v>
      </c>
      <c r="AI119" s="18">
        <f t="shared" si="45"/>
        <v>0</v>
      </c>
      <c r="AJ119" s="18">
        <f t="shared" si="46"/>
        <v>0</v>
      </c>
      <c r="AK119" s="18">
        <f t="shared" si="47"/>
        <v>0</v>
      </c>
      <c r="AL119" s="18">
        <f t="shared" si="48"/>
        <v>1</v>
      </c>
      <c r="AM119" s="18">
        <f t="shared" si="49"/>
        <v>1</v>
      </c>
      <c r="AN119" s="18">
        <f t="shared" si="50"/>
        <v>0</v>
      </c>
      <c r="AO119" s="18">
        <f t="shared" si="51"/>
        <v>2</v>
      </c>
      <c r="AP119" s="6" t="s">
        <v>85</v>
      </c>
      <c r="AQ119" s="6" t="s">
        <v>85</v>
      </c>
      <c r="AR119" s="18">
        <f t="shared" si="52"/>
        <v>2</v>
      </c>
      <c r="AS119" s="18">
        <f t="shared" si="82"/>
        <v>2</v>
      </c>
      <c r="AT119" s="18">
        <f t="shared" si="53"/>
        <v>4</v>
      </c>
      <c r="AU119" s="6" t="s">
        <v>86</v>
      </c>
      <c r="AV119" s="6" t="s">
        <v>86</v>
      </c>
      <c r="AW119" s="6" t="s">
        <v>86</v>
      </c>
      <c r="AX119" s="6" t="s">
        <v>86</v>
      </c>
      <c r="AY119" s="6" t="s">
        <v>86</v>
      </c>
      <c r="AZ119" s="6" t="s">
        <v>89</v>
      </c>
      <c r="BA119" s="6" t="s">
        <v>99</v>
      </c>
      <c r="BB119" s="6" t="s">
        <v>99</v>
      </c>
      <c r="BC119" s="6" t="s">
        <v>99</v>
      </c>
      <c r="BD119" s="6" t="s">
        <v>99</v>
      </c>
      <c r="BE119" s="6" t="s">
        <v>89</v>
      </c>
      <c r="BF119" s="6" t="s">
        <v>89</v>
      </c>
      <c r="BG119" s="6" t="s">
        <v>98</v>
      </c>
      <c r="BH119" s="6" t="s">
        <v>89</v>
      </c>
      <c r="BI119" s="6" t="s">
        <v>89</v>
      </c>
      <c r="BJ119" s="6" t="s">
        <v>89</v>
      </c>
      <c r="BK119" s="18">
        <f t="shared" si="54"/>
        <v>3</v>
      </c>
      <c r="BL119" s="18">
        <f t="shared" si="55"/>
        <v>1</v>
      </c>
      <c r="BM119" s="18">
        <f t="shared" si="56"/>
        <v>1</v>
      </c>
      <c r="BN119" s="18">
        <f t="shared" si="57"/>
        <v>1</v>
      </c>
      <c r="BO119" s="18">
        <f t="shared" si="58"/>
        <v>3</v>
      </c>
      <c r="BP119" s="18">
        <f t="shared" si="59"/>
        <v>3</v>
      </c>
      <c r="BQ119" s="18">
        <f t="shared" si="60"/>
        <v>2</v>
      </c>
      <c r="BR119" s="18">
        <f t="shared" si="61"/>
        <v>3</v>
      </c>
      <c r="BS119" s="18">
        <f t="shared" si="62"/>
        <v>3</v>
      </c>
      <c r="BT119" s="18">
        <f t="shared" si="63"/>
        <v>3</v>
      </c>
      <c r="BU119" s="18">
        <f t="shared" si="64"/>
        <v>23</v>
      </c>
      <c r="BV119" s="6" t="s">
        <v>87</v>
      </c>
      <c r="BW119" s="6" t="s">
        <v>92</v>
      </c>
      <c r="BX119" s="6" t="s">
        <v>87</v>
      </c>
      <c r="BY119" s="6" t="s">
        <v>129</v>
      </c>
      <c r="BZ119" s="6" t="s">
        <v>87</v>
      </c>
      <c r="CA119" s="7"/>
      <c r="CB119" s="6" t="s">
        <v>327</v>
      </c>
      <c r="CC119" s="6" t="s">
        <v>69</v>
      </c>
      <c r="CD119" s="6" t="s">
        <v>111</v>
      </c>
      <c r="CE119" s="6" t="s">
        <v>69</v>
      </c>
      <c r="CF119" s="6" t="s">
        <v>88</v>
      </c>
      <c r="CG119" s="6" t="s">
        <v>89</v>
      </c>
      <c r="CH119" s="6" t="s">
        <v>89</v>
      </c>
      <c r="CI119" s="7"/>
      <c r="CJ119" s="7"/>
      <c r="CK119" s="7"/>
      <c r="CL119" s="7"/>
      <c r="CM119" s="7"/>
      <c r="CN119" s="7"/>
      <c r="CO119" s="7"/>
      <c r="CP119" s="7"/>
      <c r="CQ119" s="7"/>
      <c r="CR119" s="6" t="s">
        <v>69</v>
      </c>
      <c r="CS119" s="6" t="s">
        <v>72</v>
      </c>
      <c r="CT119" s="6" t="s">
        <v>98</v>
      </c>
      <c r="CU119" s="6" t="s">
        <v>98</v>
      </c>
      <c r="CV119" s="6" t="s">
        <v>99</v>
      </c>
      <c r="CW119" s="6" t="s">
        <v>98</v>
      </c>
      <c r="CX119" s="6" t="s">
        <v>93</v>
      </c>
      <c r="CY119" s="18">
        <f t="shared" si="65"/>
        <v>3</v>
      </c>
      <c r="CZ119" s="18">
        <f t="shared" si="66"/>
        <v>3</v>
      </c>
      <c r="DA119" s="18">
        <f t="shared" si="67"/>
        <v>2</v>
      </c>
      <c r="DB119" s="18">
        <f t="shared" si="68"/>
        <v>2</v>
      </c>
      <c r="DC119" s="18">
        <f t="shared" si="69"/>
        <v>1</v>
      </c>
      <c r="DD119" s="18">
        <f t="shared" si="70"/>
        <v>2</v>
      </c>
      <c r="DE119" s="18">
        <f t="shared" si="71"/>
        <v>13</v>
      </c>
      <c r="DF119" s="6" t="s">
        <v>76</v>
      </c>
      <c r="DG119" s="6" t="s">
        <v>76</v>
      </c>
      <c r="DH119" s="7"/>
      <c r="DI119" s="7"/>
      <c r="DJ119" s="7"/>
      <c r="DK119" s="7"/>
      <c r="DL119" s="7"/>
      <c r="DM119" s="7"/>
      <c r="DN119" s="7"/>
      <c r="DO119" s="7"/>
      <c r="DP119" s="7"/>
      <c r="DQ119" s="7"/>
      <c r="DR119" s="6" t="s">
        <v>89</v>
      </c>
      <c r="DS119" s="6" t="s">
        <v>86</v>
      </c>
      <c r="DT119" s="6" t="s">
        <v>76</v>
      </c>
      <c r="DU119" s="6" t="s">
        <v>77</v>
      </c>
      <c r="DV119" s="6" t="s">
        <v>99</v>
      </c>
      <c r="DW119" s="6" t="s">
        <v>77</v>
      </c>
      <c r="DX119" s="6" t="s">
        <v>77</v>
      </c>
      <c r="DY119" s="6" t="s">
        <v>76</v>
      </c>
      <c r="DZ119" s="6" t="s">
        <v>71</v>
      </c>
      <c r="EA119" s="6" t="s">
        <v>75</v>
      </c>
      <c r="EB119" s="6" t="s">
        <v>74</v>
      </c>
      <c r="EC119" s="6" t="s">
        <v>70</v>
      </c>
      <c r="ED119" s="6" t="s">
        <v>69</v>
      </c>
      <c r="EE119" s="6" t="s">
        <v>69</v>
      </c>
      <c r="EF119" s="6" t="s">
        <v>74</v>
      </c>
      <c r="EG119" s="6" t="s">
        <v>73</v>
      </c>
      <c r="EH119" s="6" t="s">
        <v>72</v>
      </c>
      <c r="EI119" s="6" t="s">
        <v>74</v>
      </c>
      <c r="EJ119" s="6" t="s">
        <v>72</v>
      </c>
      <c r="EK119" s="6" t="s">
        <v>74</v>
      </c>
      <c r="EL119" s="6" t="s">
        <v>72</v>
      </c>
      <c r="EM119" s="40">
        <f t="shared" si="72"/>
        <v>1</v>
      </c>
      <c r="EN119" s="40">
        <f t="shared" si="73"/>
        <v>1</v>
      </c>
      <c r="EO119" s="40">
        <f t="shared" si="74"/>
        <v>2</v>
      </c>
      <c r="EP119" s="40">
        <f t="shared" si="75"/>
        <v>-1</v>
      </c>
      <c r="EQ119" s="40">
        <f t="shared" si="76"/>
        <v>0</v>
      </c>
      <c r="ER119" s="40">
        <f t="shared" si="77"/>
        <v>2</v>
      </c>
      <c r="ES119" s="40">
        <f t="shared" si="78"/>
        <v>0</v>
      </c>
      <c r="ET119" s="40">
        <f t="shared" si="79"/>
        <v>2</v>
      </c>
      <c r="EU119" s="40">
        <f t="shared" si="80"/>
        <v>0</v>
      </c>
      <c r="EV119" s="40">
        <f t="shared" si="81"/>
        <v>7</v>
      </c>
    </row>
    <row r="120" spans="1:152" ht="12.75" customHeight="1">
      <c r="A120" s="3"/>
      <c r="B120" s="3"/>
      <c r="C120" s="3"/>
      <c r="D120" s="3"/>
      <c r="E120" s="3"/>
      <c r="F120" s="3"/>
      <c r="G120" s="3"/>
      <c r="H120" s="3"/>
      <c r="I120" s="3"/>
      <c r="J120" s="4" t="s">
        <v>69</v>
      </c>
      <c r="K120" s="4" t="s">
        <v>70</v>
      </c>
      <c r="L120" s="6" t="s">
        <v>90</v>
      </c>
      <c r="M120" s="6" t="s">
        <v>130</v>
      </c>
      <c r="N120" s="6" t="s">
        <v>150</v>
      </c>
      <c r="O120" s="6" t="s">
        <v>94</v>
      </c>
      <c r="P120" s="6" t="s">
        <v>139</v>
      </c>
      <c r="Q120" s="6" t="s">
        <v>216</v>
      </c>
      <c r="R120" s="6" t="s">
        <v>79</v>
      </c>
      <c r="S120" s="6" t="s">
        <v>80</v>
      </c>
      <c r="T120" s="6" t="s">
        <v>121</v>
      </c>
      <c r="U120" s="6" t="s">
        <v>244</v>
      </c>
      <c r="V120" s="6" t="s">
        <v>82</v>
      </c>
      <c r="W120" s="6" t="s">
        <v>76</v>
      </c>
      <c r="X120" s="19">
        <f t="shared" si="42"/>
        <v>3</v>
      </c>
      <c r="Y120" s="6" t="s">
        <v>83</v>
      </c>
      <c r="Z120" s="18">
        <f t="shared" si="43"/>
        <v>3</v>
      </c>
      <c r="AA120" s="6" t="s">
        <v>154</v>
      </c>
      <c r="AB120" s="18">
        <f t="shared" si="44"/>
        <v>2</v>
      </c>
      <c r="AC120" s="6" t="s">
        <v>72</v>
      </c>
      <c r="AD120" s="6" t="s">
        <v>72</v>
      </c>
      <c r="AE120" s="6" t="s">
        <v>72</v>
      </c>
      <c r="AF120" s="6" t="s">
        <v>72</v>
      </c>
      <c r="AG120" s="6" t="s">
        <v>72</v>
      </c>
      <c r="AH120" s="6" t="s">
        <v>72</v>
      </c>
      <c r="AI120" s="18">
        <f t="shared" si="45"/>
        <v>0</v>
      </c>
      <c r="AJ120" s="18">
        <f t="shared" si="46"/>
        <v>0</v>
      </c>
      <c r="AK120" s="18">
        <f t="shared" si="47"/>
        <v>0</v>
      </c>
      <c r="AL120" s="18">
        <f t="shared" si="48"/>
        <v>0</v>
      </c>
      <c r="AM120" s="18">
        <f t="shared" si="49"/>
        <v>0</v>
      </c>
      <c r="AN120" s="18">
        <f t="shared" si="50"/>
        <v>0</v>
      </c>
      <c r="AO120" s="18">
        <f t="shared" si="51"/>
        <v>0</v>
      </c>
      <c r="AP120" s="6" t="s">
        <v>105</v>
      </c>
      <c r="AQ120" s="6" t="s">
        <v>120</v>
      </c>
      <c r="AR120" s="18">
        <f t="shared" si="52"/>
        <v>3</v>
      </c>
      <c r="AS120" s="18">
        <f t="shared" si="82"/>
        <v>1</v>
      </c>
      <c r="AT120" s="18">
        <f t="shared" si="53"/>
        <v>4</v>
      </c>
      <c r="AU120" s="6" t="s">
        <v>86</v>
      </c>
      <c r="AV120" s="6" t="s">
        <v>86</v>
      </c>
      <c r="AW120" s="6" t="s">
        <v>120</v>
      </c>
      <c r="AX120" s="6" t="s">
        <v>120</v>
      </c>
      <c r="AY120" s="6" t="s">
        <v>86</v>
      </c>
      <c r="AZ120" s="6" t="s">
        <v>89</v>
      </c>
      <c r="BA120" s="6" t="s">
        <v>100</v>
      </c>
      <c r="BB120" s="6" t="s">
        <v>100</v>
      </c>
      <c r="BC120" s="6" t="s">
        <v>100</v>
      </c>
      <c r="BD120" s="6" t="s">
        <v>98</v>
      </c>
      <c r="BE120" s="6" t="s">
        <v>98</v>
      </c>
      <c r="BF120" s="6" t="s">
        <v>89</v>
      </c>
      <c r="BG120" s="6" t="s">
        <v>100</v>
      </c>
      <c r="BH120" s="6" t="s">
        <v>89</v>
      </c>
      <c r="BI120" s="6" t="s">
        <v>89</v>
      </c>
      <c r="BJ120" s="6" t="s">
        <v>89</v>
      </c>
      <c r="BK120" s="18">
        <f t="shared" si="54"/>
        <v>3</v>
      </c>
      <c r="BL120" s="18">
        <f t="shared" si="55"/>
        <v>0</v>
      </c>
      <c r="BM120" s="18">
        <f t="shared" si="56"/>
        <v>0</v>
      </c>
      <c r="BN120" s="18">
        <f t="shared" si="57"/>
        <v>2</v>
      </c>
      <c r="BO120" s="18">
        <f t="shared" si="58"/>
        <v>2</v>
      </c>
      <c r="BP120" s="18">
        <f t="shared" si="59"/>
        <v>3</v>
      </c>
      <c r="BQ120" s="18">
        <f t="shared" si="60"/>
        <v>0</v>
      </c>
      <c r="BR120" s="18">
        <f t="shared" si="61"/>
        <v>3</v>
      </c>
      <c r="BS120" s="18">
        <f t="shared" si="62"/>
        <v>3</v>
      </c>
      <c r="BT120" s="18">
        <f t="shared" si="63"/>
        <v>3</v>
      </c>
      <c r="BU120" s="18">
        <f t="shared" si="64"/>
        <v>19</v>
      </c>
      <c r="BV120" s="6" t="s">
        <v>87</v>
      </c>
      <c r="BW120" s="6" t="s">
        <v>92</v>
      </c>
      <c r="BX120" s="6" t="s">
        <v>128</v>
      </c>
      <c r="BY120" s="6" t="s">
        <v>121</v>
      </c>
      <c r="BZ120" s="6" t="s">
        <v>87</v>
      </c>
      <c r="CA120" s="7"/>
      <c r="CB120" s="6"/>
      <c r="CC120" s="6" t="s">
        <v>69</v>
      </c>
      <c r="CD120" s="6" t="s">
        <v>207</v>
      </c>
      <c r="CE120" s="6" t="s">
        <v>69</v>
      </c>
      <c r="CF120" s="6" t="s">
        <v>88</v>
      </c>
      <c r="CG120" s="6" t="s">
        <v>98</v>
      </c>
      <c r="CH120" s="6" t="s">
        <v>98</v>
      </c>
      <c r="CI120" s="7"/>
      <c r="CJ120" s="7"/>
      <c r="CK120" s="7"/>
      <c r="CL120" s="7"/>
      <c r="CM120" s="7"/>
      <c r="CN120" s="7"/>
      <c r="CO120" s="7"/>
      <c r="CP120" s="7"/>
      <c r="CQ120" s="7"/>
      <c r="CR120" s="6" t="s">
        <v>72</v>
      </c>
      <c r="CS120" s="6" t="s">
        <v>72</v>
      </c>
      <c r="CT120" s="6" t="s">
        <v>98</v>
      </c>
      <c r="CU120" s="6" t="s">
        <v>98</v>
      </c>
      <c r="CV120" s="6" t="s">
        <v>99</v>
      </c>
      <c r="CW120" s="6" t="s">
        <v>98</v>
      </c>
      <c r="CX120" s="6" t="s">
        <v>93</v>
      </c>
      <c r="CY120" s="18">
        <f t="shared" si="65"/>
        <v>2</v>
      </c>
      <c r="CZ120" s="18">
        <f t="shared" si="66"/>
        <v>2</v>
      </c>
      <c r="DA120" s="18">
        <f t="shared" si="67"/>
        <v>2</v>
      </c>
      <c r="DB120" s="18">
        <f t="shared" si="68"/>
        <v>2</v>
      </c>
      <c r="DC120" s="18">
        <f t="shared" si="69"/>
        <v>1</v>
      </c>
      <c r="DD120" s="18">
        <f t="shared" si="70"/>
        <v>2</v>
      </c>
      <c r="DE120" s="18">
        <f t="shared" si="71"/>
        <v>11</v>
      </c>
      <c r="DF120" s="6" t="s">
        <v>76</v>
      </c>
      <c r="DG120" s="6" t="s">
        <v>77</v>
      </c>
      <c r="DH120" s="7"/>
      <c r="DI120" s="7"/>
      <c r="DJ120" s="7"/>
      <c r="DK120" s="7"/>
      <c r="DL120" s="7"/>
      <c r="DM120" s="7"/>
      <c r="DN120" s="7"/>
      <c r="DO120" s="7"/>
      <c r="DP120" s="7"/>
      <c r="DQ120" s="7"/>
      <c r="DR120" s="6" t="s">
        <v>89</v>
      </c>
      <c r="DS120" s="6" t="s">
        <v>86</v>
      </c>
      <c r="DT120" s="6" t="s">
        <v>77</v>
      </c>
      <c r="DU120" s="6" t="s">
        <v>77</v>
      </c>
      <c r="DV120" s="6" t="s">
        <v>100</v>
      </c>
      <c r="DW120" s="6" t="s">
        <v>77</v>
      </c>
      <c r="DX120" s="6" t="s">
        <v>77</v>
      </c>
      <c r="DY120" s="6" t="s">
        <v>76</v>
      </c>
      <c r="DZ120" s="6" t="s">
        <v>69</v>
      </c>
      <c r="EA120" s="6" t="s">
        <v>115</v>
      </c>
      <c r="EB120" s="6" t="s">
        <v>69</v>
      </c>
      <c r="EC120" s="6" t="s">
        <v>70</v>
      </c>
      <c r="ED120" s="6" t="s">
        <v>72</v>
      </c>
      <c r="EE120" s="6" t="s">
        <v>72</v>
      </c>
      <c r="EF120" s="6" t="s">
        <v>72</v>
      </c>
      <c r="EG120" s="6" t="s">
        <v>72</v>
      </c>
      <c r="EH120" s="6" t="s">
        <v>72</v>
      </c>
      <c r="EI120" s="6" t="s">
        <v>72</v>
      </c>
      <c r="EJ120" s="6" t="s">
        <v>72</v>
      </c>
      <c r="EK120" s="6" t="s">
        <v>69</v>
      </c>
      <c r="EL120" s="6" t="s">
        <v>69</v>
      </c>
      <c r="EM120" s="40">
        <f t="shared" si="72"/>
        <v>0</v>
      </c>
      <c r="EN120" s="40">
        <f t="shared" si="73"/>
        <v>0</v>
      </c>
      <c r="EO120" s="40">
        <f t="shared" si="74"/>
        <v>0</v>
      </c>
      <c r="EP120" s="40">
        <f t="shared" si="75"/>
        <v>0</v>
      </c>
      <c r="EQ120" s="40">
        <f t="shared" si="76"/>
        <v>0</v>
      </c>
      <c r="ER120" s="40">
        <f t="shared" si="77"/>
        <v>0</v>
      </c>
      <c r="ES120" s="40">
        <f t="shared" si="78"/>
        <v>0</v>
      </c>
      <c r="ET120" s="40">
        <f t="shared" si="79"/>
        <v>1</v>
      </c>
      <c r="EU120" s="40">
        <f t="shared" si="80"/>
        <v>1</v>
      </c>
      <c r="EV120" s="40">
        <f t="shared" si="81"/>
        <v>2</v>
      </c>
    </row>
    <row r="121" spans="1:152" ht="12.75" customHeight="1">
      <c r="A121" s="3"/>
      <c r="B121" s="3"/>
      <c r="C121" s="3"/>
      <c r="D121" s="3"/>
      <c r="E121" s="3"/>
      <c r="F121" s="3"/>
      <c r="G121" s="3"/>
      <c r="H121" s="3"/>
      <c r="I121" s="3"/>
      <c r="J121" s="4" t="s">
        <v>71</v>
      </c>
      <c r="K121" s="4" t="s">
        <v>70</v>
      </c>
      <c r="L121" s="6" t="s">
        <v>90</v>
      </c>
      <c r="M121" s="6" t="s">
        <v>155</v>
      </c>
      <c r="N121" s="6">
        <v>1</v>
      </c>
      <c r="O121" s="6" t="s">
        <v>139</v>
      </c>
      <c r="P121" s="6" t="s">
        <v>139</v>
      </c>
      <c r="Q121" s="6" t="s">
        <v>211</v>
      </c>
      <c r="R121" s="6" t="s">
        <v>79</v>
      </c>
      <c r="S121" s="6" t="s">
        <v>182</v>
      </c>
      <c r="T121" s="6" t="s">
        <v>121</v>
      </c>
      <c r="U121" s="6" t="s">
        <v>244</v>
      </c>
      <c r="V121" s="6" t="s">
        <v>103</v>
      </c>
      <c r="W121" s="6" t="s">
        <v>77</v>
      </c>
      <c r="X121" s="19">
        <f t="shared" si="42"/>
        <v>2</v>
      </c>
      <c r="Y121" s="6" t="s">
        <v>162</v>
      </c>
      <c r="Z121" s="18">
        <f t="shared" si="43"/>
        <v>1</v>
      </c>
      <c r="AA121" s="6" t="s">
        <v>154</v>
      </c>
      <c r="AB121" s="18">
        <f t="shared" si="44"/>
        <v>2</v>
      </c>
      <c r="AC121" s="6" t="s">
        <v>72</v>
      </c>
      <c r="AD121" s="6" t="s">
        <v>69</v>
      </c>
      <c r="AE121" s="6" t="s">
        <v>69</v>
      </c>
      <c r="AF121" s="6" t="s">
        <v>72</v>
      </c>
      <c r="AG121" s="6" t="s">
        <v>72</v>
      </c>
      <c r="AH121" s="6" t="s">
        <v>72</v>
      </c>
      <c r="AI121" s="18">
        <f t="shared" si="45"/>
        <v>0</v>
      </c>
      <c r="AJ121" s="18">
        <f t="shared" si="46"/>
        <v>1</v>
      </c>
      <c r="AK121" s="18">
        <f t="shared" si="47"/>
        <v>1</v>
      </c>
      <c r="AL121" s="18">
        <f t="shared" si="48"/>
        <v>0</v>
      </c>
      <c r="AM121" s="18">
        <f t="shared" si="49"/>
        <v>0</v>
      </c>
      <c r="AN121" s="18">
        <f t="shared" si="50"/>
        <v>0</v>
      </c>
      <c r="AO121" s="18">
        <f t="shared" si="51"/>
        <v>2</v>
      </c>
      <c r="AP121" s="6" t="s">
        <v>85</v>
      </c>
      <c r="AQ121" s="6" t="s">
        <v>85</v>
      </c>
      <c r="AR121" s="18">
        <f t="shared" si="52"/>
        <v>2</v>
      </c>
      <c r="AS121" s="18">
        <f t="shared" si="82"/>
        <v>2</v>
      </c>
      <c r="AT121" s="18">
        <f t="shared" si="53"/>
        <v>4</v>
      </c>
      <c r="AU121" s="6" t="s">
        <v>105</v>
      </c>
      <c r="AV121" s="6" t="s">
        <v>86</v>
      </c>
      <c r="AW121" s="6" t="s">
        <v>86</v>
      </c>
      <c r="AX121" s="6" t="s">
        <v>85</v>
      </c>
      <c r="AY121" s="6" t="s">
        <v>86</v>
      </c>
      <c r="AZ121" s="6" t="s">
        <v>98</v>
      </c>
      <c r="BA121" s="6" t="s">
        <v>100</v>
      </c>
      <c r="BB121" s="6" t="s">
        <v>98</v>
      </c>
      <c r="BC121" s="6" t="s">
        <v>98</v>
      </c>
      <c r="BD121" s="6" t="s">
        <v>98</v>
      </c>
      <c r="BE121" s="6" t="s">
        <v>99</v>
      </c>
      <c r="BF121" s="6" t="s">
        <v>89</v>
      </c>
      <c r="BG121" s="6" t="s">
        <v>98</v>
      </c>
      <c r="BH121" s="6" t="s">
        <v>89</v>
      </c>
      <c r="BI121" s="6" t="s">
        <v>89</v>
      </c>
      <c r="BJ121" s="6" t="s">
        <v>100</v>
      </c>
      <c r="BK121" s="18">
        <f t="shared" si="54"/>
        <v>2</v>
      </c>
      <c r="BL121" s="18">
        <f t="shared" si="55"/>
        <v>0</v>
      </c>
      <c r="BM121" s="18">
        <f t="shared" si="56"/>
        <v>2</v>
      </c>
      <c r="BN121" s="18">
        <f t="shared" si="57"/>
        <v>2</v>
      </c>
      <c r="BO121" s="18">
        <f t="shared" si="58"/>
        <v>1</v>
      </c>
      <c r="BP121" s="18">
        <f t="shared" si="59"/>
        <v>3</v>
      </c>
      <c r="BQ121" s="18">
        <f t="shared" si="60"/>
        <v>2</v>
      </c>
      <c r="BR121" s="18">
        <f t="shared" si="61"/>
        <v>3</v>
      </c>
      <c r="BS121" s="18">
        <f t="shared" si="62"/>
        <v>3</v>
      </c>
      <c r="BT121" s="18">
        <f t="shared" si="63"/>
        <v>0</v>
      </c>
      <c r="BU121" s="18">
        <f t="shared" si="64"/>
        <v>18</v>
      </c>
      <c r="BV121" s="6" t="s">
        <v>87</v>
      </c>
      <c r="BW121" s="6" t="s">
        <v>87</v>
      </c>
      <c r="BX121" s="6" t="s">
        <v>87</v>
      </c>
      <c r="BY121" s="6" t="s">
        <v>129</v>
      </c>
      <c r="BZ121" s="6" t="s">
        <v>87</v>
      </c>
      <c r="CA121" s="7"/>
      <c r="CB121" s="6"/>
      <c r="CC121" s="6" t="s">
        <v>69</v>
      </c>
      <c r="CD121" s="6" t="s">
        <v>247</v>
      </c>
      <c r="CE121" s="6" t="s">
        <v>69</v>
      </c>
      <c r="CF121" s="6" t="s">
        <v>88</v>
      </c>
      <c r="CG121" s="6" t="s">
        <v>98</v>
      </c>
      <c r="CH121" s="6" t="s">
        <v>89</v>
      </c>
      <c r="CI121" s="7"/>
      <c r="CJ121" s="7"/>
      <c r="CK121" s="7"/>
      <c r="CL121" s="7"/>
      <c r="CM121" s="7"/>
      <c r="CN121" s="7"/>
      <c r="CO121" s="7"/>
      <c r="CP121" s="7"/>
      <c r="CQ121" s="7"/>
      <c r="CR121" s="6" t="s">
        <v>72</v>
      </c>
      <c r="CS121" s="6" t="s">
        <v>72</v>
      </c>
      <c r="CT121" s="6" t="s">
        <v>98</v>
      </c>
      <c r="CU121" s="6" t="s">
        <v>98</v>
      </c>
      <c r="CV121" s="6" t="s">
        <v>100</v>
      </c>
      <c r="CW121" s="6" t="s">
        <v>99</v>
      </c>
      <c r="CX121" s="6" t="s">
        <v>93</v>
      </c>
      <c r="CY121" s="18">
        <f t="shared" si="65"/>
        <v>2</v>
      </c>
      <c r="CZ121" s="18">
        <f t="shared" si="66"/>
        <v>3</v>
      </c>
      <c r="DA121" s="18">
        <f t="shared" si="67"/>
        <v>2</v>
      </c>
      <c r="DB121" s="18">
        <f t="shared" si="68"/>
        <v>2</v>
      </c>
      <c r="DC121" s="18">
        <f t="shared" si="69"/>
        <v>0</v>
      </c>
      <c r="DD121" s="18">
        <f t="shared" si="70"/>
        <v>1</v>
      </c>
      <c r="DE121" s="18">
        <f t="shared" si="71"/>
        <v>10</v>
      </c>
      <c r="DF121" s="6" t="s">
        <v>77</v>
      </c>
      <c r="DG121" s="6" t="s">
        <v>76</v>
      </c>
      <c r="DH121" s="7"/>
      <c r="DI121" s="7"/>
      <c r="DJ121" s="7"/>
      <c r="DK121" s="7"/>
      <c r="DL121" s="7"/>
      <c r="DM121" s="7"/>
      <c r="DN121" s="7"/>
      <c r="DO121" s="7"/>
      <c r="DP121" s="7"/>
      <c r="DQ121" s="7"/>
      <c r="DR121" s="6" t="s">
        <v>98</v>
      </c>
      <c r="DS121" s="6" t="s">
        <v>86</v>
      </c>
      <c r="DT121" s="6" t="s">
        <v>77</v>
      </c>
      <c r="DU121" s="6" t="s">
        <v>77</v>
      </c>
      <c r="DV121" s="6" t="s">
        <v>100</v>
      </c>
      <c r="DW121" s="6" t="s">
        <v>76</v>
      </c>
      <c r="DX121" s="6" t="s">
        <v>77</v>
      </c>
      <c r="DY121" s="6" t="s">
        <v>77</v>
      </c>
      <c r="DZ121" s="6" t="s">
        <v>71</v>
      </c>
      <c r="EA121" s="6" t="s">
        <v>160</v>
      </c>
      <c r="EB121" s="6" t="s">
        <v>71</v>
      </c>
      <c r="EC121" s="6" t="s">
        <v>70</v>
      </c>
      <c r="ED121" s="6" t="s">
        <v>69</v>
      </c>
      <c r="EE121" s="6" t="s">
        <v>74</v>
      </c>
      <c r="EF121" s="6" t="s">
        <v>71</v>
      </c>
      <c r="EG121" s="6" t="s">
        <v>73</v>
      </c>
      <c r="EH121" s="6" t="s">
        <v>72</v>
      </c>
      <c r="EI121" s="6" t="s">
        <v>71</v>
      </c>
      <c r="EJ121" s="6" t="s">
        <v>72</v>
      </c>
      <c r="EK121" s="6" t="s">
        <v>74</v>
      </c>
      <c r="EL121" s="6" t="s">
        <v>71</v>
      </c>
      <c r="EM121" s="40">
        <f t="shared" si="72"/>
        <v>1</v>
      </c>
      <c r="EN121" s="40">
        <f t="shared" si="73"/>
        <v>2</v>
      </c>
      <c r="EO121" s="40">
        <f t="shared" si="74"/>
        <v>3</v>
      </c>
      <c r="EP121" s="40">
        <f t="shared" si="75"/>
        <v>-1</v>
      </c>
      <c r="EQ121" s="40">
        <f t="shared" si="76"/>
        <v>0</v>
      </c>
      <c r="ER121" s="40">
        <f t="shared" si="77"/>
        <v>3</v>
      </c>
      <c r="ES121" s="40">
        <f t="shared" si="78"/>
        <v>0</v>
      </c>
      <c r="ET121" s="40">
        <f t="shared" si="79"/>
        <v>2</v>
      </c>
      <c r="EU121" s="40">
        <f t="shared" si="80"/>
        <v>3</v>
      </c>
      <c r="EV121" s="40">
        <f t="shared" si="81"/>
        <v>13</v>
      </c>
    </row>
    <row r="122" spans="1:152" ht="12.75" customHeight="1">
      <c r="A122" s="3"/>
      <c r="B122" s="3"/>
      <c r="C122" s="3"/>
      <c r="D122" s="3"/>
      <c r="E122" s="3"/>
      <c r="F122" s="3"/>
      <c r="G122" s="3"/>
      <c r="H122" s="3"/>
      <c r="I122" s="3"/>
      <c r="J122" s="4" t="s">
        <v>72</v>
      </c>
      <c r="K122" s="4" t="s">
        <v>70</v>
      </c>
      <c r="L122" s="6" t="s">
        <v>90</v>
      </c>
      <c r="M122" s="6" t="s">
        <v>130</v>
      </c>
      <c r="N122" s="6" t="s">
        <v>93</v>
      </c>
      <c r="O122" s="6" t="s">
        <v>94</v>
      </c>
      <c r="P122" s="6" t="s">
        <v>135</v>
      </c>
      <c r="Q122" s="6" t="s">
        <v>216</v>
      </c>
      <c r="R122" s="6" t="s">
        <v>79</v>
      </c>
      <c r="S122" s="6" t="s">
        <v>80</v>
      </c>
      <c r="T122" s="6" t="s">
        <v>121</v>
      </c>
      <c r="U122" s="6" t="s">
        <v>328</v>
      </c>
      <c r="V122" s="6" t="s">
        <v>103</v>
      </c>
      <c r="W122" s="6" t="s">
        <v>76</v>
      </c>
      <c r="X122" s="19">
        <f t="shared" si="42"/>
        <v>2</v>
      </c>
      <c r="Y122" s="6" t="s">
        <v>104</v>
      </c>
      <c r="Z122" s="18">
        <f t="shared" si="43"/>
        <v>2</v>
      </c>
      <c r="AA122" s="6" t="s">
        <v>127</v>
      </c>
      <c r="AB122" s="18">
        <f t="shared" si="44"/>
        <v>1</v>
      </c>
      <c r="AC122" s="6" t="s">
        <v>72</v>
      </c>
      <c r="AD122" s="6" t="s">
        <v>72</v>
      </c>
      <c r="AE122" s="6" t="s">
        <v>69</v>
      </c>
      <c r="AF122" s="6" t="s">
        <v>72</v>
      </c>
      <c r="AG122" s="6" t="s">
        <v>72</v>
      </c>
      <c r="AH122" s="6" t="s">
        <v>72</v>
      </c>
      <c r="AI122" s="18">
        <f t="shared" si="45"/>
        <v>0</v>
      </c>
      <c r="AJ122" s="18">
        <f t="shared" si="46"/>
        <v>0</v>
      </c>
      <c r="AK122" s="18">
        <f t="shared" si="47"/>
        <v>1</v>
      </c>
      <c r="AL122" s="18">
        <f t="shared" si="48"/>
        <v>0</v>
      </c>
      <c r="AM122" s="18">
        <f t="shared" si="49"/>
        <v>0</v>
      </c>
      <c r="AN122" s="18">
        <f t="shared" si="50"/>
        <v>0</v>
      </c>
      <c r="AO122" s="18">
        <f t="shared" si="51"/>
        <v>1</v>
      </c>
      <c r="AP122" s="6" t="s">
        <v>85</v>
      </c>
      <c r="AQ122" s="6" t="s">
        <v>105</v>
      </c>
      <c r="AR122" s="18">
        <f t="shared" si="52"/>
        <v>2</v>
      </c>
      <c r="AS122" s="18">
        <f t="shared" si="82"/>
        <v>3</v>
      </c>
      <c r="AT122" s="18">
        <f t="shared" si="53"/>
        <v>5</v>
      </c>
      <c r="AU122" s="6" t="s">
        <v>105</v>
      </c>
      <c r="AV122" s="6" t="s">
        <v>120</v>
      </c>
      <c r="AW122" s="6" t="s">
        <v>85</v>
      </c>
      <c r="AX122" s="6" t="s">
        <v>120</v>
      </c>
      <c r="AY122" s="6" t="s">
        <v>86</v>
      </c>
      <c r="AZ122" s="6" t="s">
        <v>98</v>
      </c>
      <c r="BA122" s="6" t="s">
        <v>99</v>
      </c>
      <c r="BB122" s="6" t="s">
        <v>99</v>
      </c>
      <c r="BC122" s="6" t="s">
        <v>99</v>
      </c>
      <c r="BD122" s="6" t="s">
        <v>98</v>
      </c>
      <c r="BE122" s="6" t="s">
        <v>98</v>
      </c>
      <c r="BF122" s="6" t="s">
        <v>98</v>
      </c>
      <c r="BG122" s="6" t="s">
        <v>99</v>
      </c>
      <c r="BH122" s="6" t="s">
        <v>89</v>
      </c>
      <c r="BI122" s="6" t="s">
        <v>99</v>
      </c>
      <c r="BJ122" s="6" t="s">
        <v>99</v>
      </c>
      <c r="BK122" s="18">
        <f t="shared" si="54"/>
        <v>2</v>
      </c>
      <c r="BL122" s="18">
        <f t="shared" si="55"/>
        <v>1</v>
      </c>
      <c r="BM122" s="18">
        <f t="shared" si="56"/>
        <v>1</v>
      </c>
      <c r="BN122" s="18">
        <f t="shared" si="57"/>
        <v>2</v>
      </c>
      <c r="BO122" s="18">
        <f t="shared" si="58"/>
        <v>2</v>
      </c>
      <c r="BP122" s="18">
        <f t="shared" si="59"/>
        <v>2</v>
      </c>
      <c r="BQ122" s="18">
        <f t="shared" si="60"/>
        <v>1</v>
      </c>
      <c r="BR122" s="18">
        <f t="shared" si="61"/>
        <v>3</v>
      </c>
      <c r="BS122" s="18">
        <f t="shared" si="62"/>
        <v>1</v>
      </c>
      <c r="BT122" s="18">
        <f t="shared" si="63"/>
        <v>1</v>
      </c>
      <c r="BU122" s="18">
        <f t="shared" si="64"/>
        <v>16</v>
      </c>
      <c r="BV122" s="6" t="s">
        <v>128</v>
      </c>
      <c r="BW122" s="6" t="s">
        <v>92</v>
      </c>
      <c r="BX122" s="6" t="s">
        <v>92</v>
      </c>
      <c r="BY122" s="6" t="s">
        <v>129</v>
      </c>
      <c r="BZ122" s="6" t="s">
        <v>128</v>
      </c>
      <c r="CA122" s="7"/>
      <c r="CB122" s="6"/>
      <c r="CC122" s="6" t="s">
        <v>74</v>
      </c>
      <c r="CD122" s="6" t="s">
        <v>242</v>
      </c>
      <c r="CE122" s="6" t="s">
        <v>74</v>
      </c>
      <c r="CF122" s="6" t="s">
        <v>88</v>
      </c>
      <c r="CG122" s="6" t="s">
        <v>89</v>
      </c>
      <c r="CH122" s="6" t="s">
        <v>98</v>
      </c>
      <c r="CI122" s="7"/>
      <c r="CJ122" s="7"/>
      <c r="CK122" s="7"/>
      <c r="CL122" s="7"/>
      <c r="CM122" s="7"/>
      <c r="CN122" s="7"/>
      <c r="CO122" s="7"/>
      <c r="CP122" s="7"/>
      <c r="CQ122" s="7"/>
      <c r="CR122" s="6" t="s">
        <v>72</v>
      </c>
      <c r="CS122" s="6" t="s">
        <v>72</v>
      </c>
      <c r="CT122" s="6" t="s">
        <v>99</v>
      </c>
      <c r="CU122" s="6" t="s">
        <v>100</v>
      </c>
      <c r="CV122" s="6" t="s">
        <v>99</v>
      </c>
      <c r="CW122" s="6" t="s">
        <v>89</v>
      </c>
      <c r="CX122" s="6">
        <v>1</v>
      </c>
      <c r="CY122" s="18">
        <f t="shared" si="65"/>
        <v>3</v>
      </c>
      <c r="CZ122" s="18">
        <f t="shared" si="66"/>
        <v>2</v>
      </c>
      <c r="DA122" s="18">
        <f t="shared" si="67"/>
        <v>1</v>
      </c>
      <c r="DB122" s="18">
        <f t="shared" si="68"/>
        <v>0</v>
      </c>
      <c r="DC122" s="18">
        <f t="shared" si="69"/>
        <v>1</v>
      </c>
      <c r="DD122" s="18">
        <f t="shared" si="70"/>
        <v>3</v>
      </c>
      <c r="DE122" s="18">
        <f t="shared" si="71"/>
        <v>10</v>
      </c>
      <c r="DF122" s="6" t="s">
        <v>76</v>
      </c>
      <c r="DG122" s="6" t="s">
        <v>76</v>
      </c>
      <c r="DH122" s="7"/>
      <c r="DI122" s="7"/>
      <c r="DJ122" s="7"/>
      <c r="DK122" s="7"/>
      <c r="DL122" s="7"/>
      <c r="DM122" s="7"/>
      <c r="DN122" s="7"/>
      <c r="DO122" s="7"/>
      <c r="DP122" s="7"/>
      <c r="DQ122" s="7"/>
      <c r="DR122" s="6" t="s">
        <v>98</v>
      </c>
      <c r="DS122" s="6" t="s">
        <v>86</v>
      </c>
      <c r="DT122" s="6" t="s">
        <v>77</v>
      </c>
      <c r="DU122" s="6" t="s">
        <v>77</v>
      </c>
      <c r="DV122" s="6" t="s">
        <v>99</v>
      </c>
      <c r="DW122" s="6" t="s">
        <v>77</v>
      </c>
      <c r="DX122" s="6" t="s">
        <v>77</v>
      </c>
      <c r="DY122" s="6" t="s">
        <v>76</v>
      </c>
      <c r="DZ122" s="6" t="s">
        <v>69</v>
      </c>
      <c r="EA122" s="6" t="s">
        <v>75</v>
      </c>
      <c r="EB122" s="6" t="s">
        <v>72</v>
      </c>
      <c r="EC122" s="6" t="s">
        <v>70</v>
      </c>
      <c r="ED122" s="6" t="s">
        <v>71</v>
      </c>
      <c r="EE122" s="6" t="s">
        <v>72</v>
      </c>
      <c r="EF122" s="6" t="s">
        <v>69</v>
      </c>
      <c r="EG122" s="6" t="s">
        <v>72</v>
      </c>
      <c r="EH122" s="6" t="s">
        <v>72</v>
      </c>
      <c r="EI122" s="6" t="s">
        <v>69</v>
      </c>
      <c r="EJ122" s="6" t="s">
        <v>69</v>
      </c>
      <c r="EK122" s="6" t="s">
        <v>74</v>
      </c>
      <c r="EL122" s="6" t="s">
        <v>74</v>
      </c>
      <c r="EM122" s="40">
        <f t="shared" si="72"/>
        <v>3</v>
      </c>
      <c r="EN122" s="40">
        <f t="shared" si="73"/>
        <v>0</v>
      </c>
      <c r="EO122" s="40">
        <f t="shared" si="74"/>
        <v>1</v>
      </c>
      <c r="EP122" s="40">
        <f t="shared" si="75"/>
        <v>0</v>
      </c>
      <c r="EQ122" s="40">
        <f t="shared" si="76"/>
        <v>0</v>
      </c>
      <c r="ER122" s="40">
        <f t="shared" si="77"/>
        <v>1</v>
      </c>
      <c r="ES122" s="40">
        <f t="shared" si="78"/>
        <v>1</v>
      </c>
      <c r="ET122" s="40">
        <f t="shared" si="79"/>
        <v>2</v>
      </c>
      <c r="EU122" s="40">
        <f t="shared" si="80"/>
        <v>2</v>
      </c>
      <c r="EV122" s="40">
        <f t="shared" si="81"/>
        <v>10</v>
      </c>
    </row>
    <row r="123" spans="1:152" ht="12.75" customHeight="1">
      <c r="A123" s="3"/>
      <c r="B123" s="3"/>
      <c r="C123" s="3"/>
      <c r="D123" s="3"/>
      <c r="E123" s="3"/>
      <c r="F123" s="3"/>
      <c r="G123" s="3"/>
      <c r="H123" s="3"/>
      <c r="I123" s="3"/>
      <c r="J123" s="4" t="s">
        <v>74</v>
      </c>
      <c r="K123" s="4" t="s">
        <v>147</v>
      </c>
      <c r="L123" s="6" t="s">
        <v>90</v>
      </c>
      <c r="M123" s="6" t="s">
        <v>155</v>
      </c>
      <c r="N123" s="6">
        <v>1</v>
      </c>
      <c r="O123" s="6" t="s">
        <v>94</v>
      </c>
      <c r="P123" s="6" t="s">
        <v>135</v>
      </c>
      <c r="Q123" s="6" t="s">
        <v>208</v>
      </c>
      <c r="R123" s="6" t="s">
        <v>79</v>
      </c>
      <c r="S123" s="6" t="s">
        <v>121</v>
      </c>
      <c r="T123" s="6" t="s">
        <v>118</v>
      </c>
      <c r="U123" s="6" t="s">
        <v>173</v>
      </c>
      <c r="V123" s="6" t="s">
        <v>133</v>
      </c>
      <c r="W123" s="6" t="s">
        <v>77</v>
      </c>
      <c r="X123" s="19">
        <f t="shared" si="42"/>
        <v>1</v>
      </c>
      <c r="Y123" s="6" t="s">
        <v>104</v>
      </c>
      <c r="Z123" s="18">
        <f t="shared" si="43"/>
        <v>2</v>
      </c>
      <c r="AA123" s="6" t="s">
        <v>231</v>
      </c>
      <c r="AB123" s="18">
        <f t="shared" si="44"/>
        <v>-1</v>
      </c>
      <c r="AC123" s="6" t="s">
        <v>72</v>
      </c>
      <c r="AD123" s="6" t="s">
        <v>72</v>
      </c>
      <c r="AE123" s="6" t="s">
        <v>72</v>
      </c>
      <c r="AF123" s="6" t="s">
        <v>72</v>
      </c>
      <c r="AG123" s="6" t="s">
        <v>74</v>
      </c>
      <c r="AH123" s="6" t="s">
        <v>72</v>
      </c>
      <c r="AI123" s="18">
        <f t="shared" si="45"/>
        <v>0</v>
      </c>
      <c r="AJ123" s="18">
        <f t="shared" si="46"/>
        <v>0</v>
      </c>
      <c r="AK123" s="18">
        <f t="shared" si="47"/>
        <v>0</v>
      </c>
      <c r="AL123" s="18">
        <f t="shared" si="48"/>
        <v>0</v>
      </c>
      <c r="AM123" s="18">
        <f t="shared" si="49"/>
        <v>2</v>
      </c>
      <c r="AN123" s="18">
        <f t="shared" si="50"/>
        <v>0</v>
      </c>
      <c r="AO123" s="18">
        <f t="shared" si="51"/>
        <v>2</v>
      </c>
      <c r="AP123" s="6" t="s">
        <v>105</v>
      </c>
      <c r="AQ123" s="6" t="s">
        <v>85</v>
      </c>
      <c r="AR123" s="18">
        <f t="shared" si="52"/>
        <v>3</v>
      </c>
      <c r="AS123" s="18">
        <f t="shared" si="82"/>
        <v>2</v>
      </c>
      <c r="AT123" s="18">
        <f t="shared" si="53"/>
        <v>5</v>
      </c>
      <c r="AU123" s="6" t="s">
        <v>105</v>
      </c>
      <c r="AV123" s="6" t="s">
        <v>86</v>
      </c>
      <c r="AW123" s="6" t="s">
        <v>86</v>
      </c>
      <c r="AX123" s="6" t="s">
        <v>86</v>
      </c>
      <c r="AY123" s="6" t="s">
        <v>86</v>
      </c>
      <c r="AZ123" s="6" t="s">
        <v>89</v>
      </c>
      <c r="BA123" s="6" t="s">
        <v>98</v>
      </c>
      <c r="BB123" s="6" t="s">
        <v>89</v>
      </c>
      <c r="BC123" s="6" t="s">
        <v>89</v>
      </c>
      <c r="BD123" s="6" t="s">
        <v>89</v>
      </c>
      <c r="BE123" s="6" t="s">
        <v>89</v>
      </c>
      <c r="BF123" s="6" t="s">
        <v>89</v>
      </c>
      <c r="BG123" s="6" t="s">
        <v>100</v>
      </c>
      <c r="BH123" s="6" t="s">
        <v>100</v>
      </c>
      <c r="BI123" s="6" t="s">
        <v>100</v>
      </c>
      <c r="BJ123" s="6" t="s">
        <v>89</v>
      </c>
      <c r="BK123" s="18">
        <f t="shared" si="54"/>
        <v>3</v>
      </c>
      <c r="BL123" s="18">
        <f t="shared" si="55"/>
        <v>2</v>
      </c>
      <c r="BM123" s="18">
        <f t="shared" si="56"/>
        <v>3</v>
      </c>
      <c r="BN123" s="18">
        <f t="shared" si="57"/>
        <v>3</v>
      </c>
      <c r="BO123" s="18">
        <f t="shared" si="58"/>
        <v>3</v>
      </c>
      <c r="BP123" s="18">
        <f t="shared" si="59"/>
        <v>3</v>
      </c>
      <c r="BQ123" s="18">
        <f t="shared" si="60"/>
        <v>0</v>
      </c>
      <c r="BR123" s="18">
        <f t="shared" si="61"/>
        <v>0</v>
      </c>
      <c r="BS123" s="18">
        <f t="shared" si="62"/>
        <v>0</v>
      </c>
      <c r="BT123" s="18">
        <f t="shared" si="63"/>
        <v>3</v>
      </c>
      <c r="BU123" s="18">
        <f t="shared" si="64"/>
        <v>20</v>
      </c>
      <c r="BV123" s="6" t="s">
        <v>87</v>
      </c>
      <c r="BW123" s="6" t="s">
        <v>109</v>
      </c>
      <c r="BX123" s="6" t="s">
        <v>92</v>
      </c>
      <c r="BY123" s="6" t="s">
        <v>129</v>
      </c>
      <c r="BZ123" s="6" t="s">
        <v>87</v>
      </c>
      <c r="CA123" s="7"/>
      <c r="CB123" s="6"/>
      <c r="CC123" s="6" t="s">
        <v>69</v>
      </c>
      <c r="CD123" s="6" t="s">
        <v>156</v>
      </c>
      <c r="CE123" s="6" t="s">
        <v>69</v>
      </c>
      <c r="CF123" s="6" t="s">
        <v>144</v>
      </c>
      <c r="CG123" s="6" t="s">
        <v>89</v>
      </c>
      <c r="CH123" s="6" t="s">
        <v>89</v>
      </c>
      <c r="CI123" s="7"/>
      <c r="CJ123" s="7"/>
      <c r="CK123" s="7"/>
      <c r="CL123" s="7"/>
      <c r="CM123" s="7"/>
      <c r="CN123" s="7"/>
      <c r="CO123" s="7"/>
      <c r="CP123" s="7"/>
      <c r="CQ123" s="7"/>
      <c r="CR123" s="6" t="s">
        <v>74</v>
      </c>
      <c r="CS123" s="6" t="s">
        <v>72</v>
      </c>
      <c r="CT123" s="6" t="s">
        <v>89</v>
      </c>
      <c r="CU123" s="6" t="s">
        <v>89</v>
      </c>
      <c r="CV123" s="6" t="s">
        <v>89</v>
      </c>
      <c r="CW123" s="6" t="s">
        <v>100</v>
      </c>
      <c r="CX123" s="6">
        <v>1</v>
      </c>
      <c r="CY123" s="18">
        <f t="shared" si="65"/>
        <v>3</v>
      </c>
      <c r="CZ123" s="18">
        <f t="shared" si="66"/>
        <v>3</v>
      </c>
      <c r="DA123" s="18">
        <f t="shared" si="67"/>
        <v>3</v>
      </c>
      <c r="DB123" s="18">
        <f t="shared" si="68"/>
        <v>3</v>
      </c>
      <c r="DC123" s="18">
        <f t="shared" si="69"/>
        <v>3</v>
      </c>
      <c r="DD123" s="18">
        <f t="shared" si="70"/>
        <v>0</v>
      </c>
      <c r="DE123" s="18">
        <f t="shared" si="71"/>
        <v>15</v>
      </c>
      <c r="DF123" s="6" t="s">
        <v>76</v>
      </c>
      <c r="DG123" s="6" t="s">
        <v>76</v>
      </c>
      <c r="DH123" s="7"/>
      <c r="DI123" s="7"/>
      <c r="DJ123" s="7"/>
      <c r="DK123" s="7"/>
      <c r="DL123" s="7"/>
      <c r="DM123" s="7"/>
      <c r="DN123" s="7"/>
      <c r="DO123" s="7"/>
      <c r="DP123" s="7"/>
      <c r="DQ123" s="7"/>
      <c r="DR123" s="6" t="s">
        <v>89</v>
      </c>
      <c r="DS123" s="6" t="s">
        <v>86</v>
      </c>
      <c r="DT123" s="6" t="s">
        <v>77</v>
      </c>
      <c r="DU123" s="6" t="s">
        <v>77</v>
      </c>
      <c r="DV123" s="6" t="s">
        <v>98</v>
      </c>
      <c r="DW123" s="6" t="s">
        <v>77</v>
      </c>
      <c r="DX123" s="6" t="s">
        <v>76</v>
      </c>
      <c r="DY123" s="6" t="s">
        <v>77</v>
      </c>
      <c r="DZ123" s="6" t="s">
        <v>71</v>
      </c>
      <c r="EA123" s="6" t="s">
        <v>194</v>
      </c>
      <c r="EB123" s="6" t="s">
        <v>74</v>
      </c>
      <c r="EC123" s="6" t="s">
        <v>147</v>
      </c>
      <c r="ED123" s="6" t="s">
        <v>71</v>
      </c>
      <c r="EE123" s="6" t="s">
        <v>71</v>
      </c>
      <c r="EF123" s="6" t="s">
        <v>71</v>
      </c>
      <c r="EG123" s="6" t="s">
        <v>72</v>
      </c>
      <c r="EH123" s="6" t="s">
        <v>72</v>
      </c>
      <c r="EI123" s="6" t="s">
        <v>71</v>
      </c>
      <c r="EJ123" s="6" t="s">
        <v>72</v>
      </c>
      <c r="EK123" s="6" t="s">
        <v>71</v>
      </c>
      <c r="EL123" s="6" t="s">
        <v>71</v>
      </c>
      <c r="EM123" s="40">
        <f t="shared" si="72"/>
        <v>3</v>
      </c>
      <c r="EN123" s="40">
        <f t="shared" si="73"/>
        <v>3</v>
      </c>
      <c r="EO123" s="40">
        <f t="shared" si="74"/>
        <v>3</v>
      </c>
      <c r="EP123" s="40">
        <f t="shared" si="75"/>
        <v>0</v>
      </c>
      <c r="EQ123" s="40">
        <f t="shared" si="76"/>
        <v>0</v>
      </c>
      <c r="ER123" s="40">
        <f t="shared" si="77"/>
        <v>3</v>
      </c>
      <c r="ES123" s="40">
        <f t="shared" si="78"/>
        <v>0</v>
      </c>
      <c r="ET123" s="40">
        <f t="shared" si="79"/>
        <v>3</v>
      </c>
      <c r="EU123" s="40">
        <f t="shared" si="80"/>
        <v>3</v>
      </c>
      <c r="EV123" s="40">
        <f t="shared" si="81"/>
        <v>18</v>
      </c>
    </row>
    <row r="124" spans="1:152" ht="12.75" customHeight="1">
      <c r="A124" s="3"/>
      <c r="B124" s="3"/>
      <c r="C124" s="3"/>
      <c r="D124" s="3"/>
      <c r="E124" s="3"/>
      <c r="F124" s="3"/>
      <c r="G124" s="3"/>
      <c r="H124" s="3"/>
      <c r="I124" s="3"/>
      <c r="J124" s="4" t="s">
        <v>69</v>
      </c>
      <c r="K124" s="4" t="s">
        <v>70</v>
      </c>
      <c r="L124" s="6" t="s">
        <v>90</v>
      </c>
      <c r="M124" s="6" t="s">
        <v>130</v>
      </c>
      <c r="N124" s="6">
        <v>1</v>
      </c>
      <c r="O124" s="6" t="s">
        <v>139</v>
      </c>
      <c r="P124" s="6" t="s">
        <v>139</v>
      </c>
      <c r="Q124" s="6" t="s">
        <v>329</v>
      </c>
      <c r="R124" s="6" t="s">
        <v>79</v>
      </c>
      <c r="S124" s="6" t="s">
        <v>80</v>
      </c>
      <c r="T124" s="6" t="s">
        <v>203</v>
      </c>
      <c r="U124" s="6" t="s">
        <v>328</v>
      </c>
      <c r="V124" s="6" t="s">
        <v>133</v>
      </c>
      <c r="W124" s="6" t="s">
        <v>77</v>
      </c>
      <c r="X124" s="19">
        <f t="shared" si="42"/>
        <v>1</v>
      </c>
      <c r="Y124" s="6" t="s">
        <v>83</v>
      </c>
      <c r="Z124" s="18">
        <f t="shared" si="43"/>
        <v>3</v>
      </c>
      <c r="AA124" s="6" t="s">
        <v>127</v>
      </c>
      <c r="AB124" s="18">
        <f t="shared" si="44"/>
        <v>1</v>
      </c>
      <c r="AC124" s="6" t="s">
        <v>72</v>
      </c>
      <c r="AD124" s="6" t="s">
        <v>69</v>
      </c>
      <c r="AE124" s="6" t="s">
        <v>72</v>
      </c>
      <c r="AF124" s="6" t="s">
        <v>69</v>
      </c>
      <c r="AG124" s="6" t="s">
        <v>72</v>
      </c>
      <c r="AH124" s="6" t="s">
        <v>72</v>
      </c>
      <c r="AI124" s="18">
        <f t="shared" si="45"/>
        <v>0</v>
      </c>
      <c r="AJ124" s="18">
        <f t="shared" si="46"/>
        <v>1</v>
      </c>
      <c r="AK124" s="18">
        <f t="shared" si="47"/>
        <v>0</v>
      </c>
      <c r="AL124" s="18">
        <f t="shared" si="48"/>
        <v>1</v>
      </c>
      <c r="AM124" s="18">
        <f t="shared" si="49"/>
        <v>0</v>
      </c>
      <c r="AN124" s="18">
        <f t="shared" si="50"/>
        <v>0</v>
      </c>
      <c r="AO124" s="18">
        <f t="shared" si="51"/>
        <v>2</v>
      </c>
      <c r="AP124" s="6" t="s">
        <v>120</v>
      </c>
      <c r="AQ124" s="6" t="s">
        <v>105</v>
      </c>
      <c r="AR124" s="18">
        <f t="shared" si="52"/>
        <v>1</v>
      </c>
      <c r="AS124" s="18">
        <f t="shared" si="82"/>
        <v>3</v>
      </c>
      <c r="AT124" s="18">
        <f t="shared" si="53"/>
        <v>4</v>
      </c>
      <c r="AU124" s="6" t="s">
        <v>86</v>
      </c>
      <c r="AV124" s="6" t="s">
        <v>86</v>
      </c>
      <c r="AW124" s="6" t="s">
        <v>86</v>
      </c>
      <c r="AX124" s="6" t="s">
        <v>105</v>
      </c>
      <c r="AY124" s="6" t="s">
        <v>85</v>
      </c>
      <c r="AZ124" s="6" t="s">
        <v>89</v>
      </c>
      <c r="BA124" s="6" t="s">
        <v>98</v>
      </c>
      <c r="BB124" s="6" t="s">
        <v>98</v>
      </c>
      <c r="BC124" s="6" t="s">
        <v>98</v>
      </c>
      <c r="BD124" s="6" t="s">
        <v>89</v>
      </c>
      <c r="BE124" s="6" t="s">
        <v>99</v>
      </c>
      <c r="BF124" s="6" t="s">
        <v>98</v>
      </c>
      <c r="BG124" s="6" t="s">
        <v>100</v>
      </c>
      <c r="BH124" s="6" t="s">
        <v>98</v>
      </c>
      <c r="BI124" s="6" t="s">
        <v>99</v>
      </c>
      <c r="BJ124" s="6" t="s">
        <v>99</v>
      </c>
      <c r="BK124" s="18">
        <f t="shared" si="54"/>
        <v>3</v>
      </c>
      <c r="BL124" s="18">
        <f t="shared" si="55"/>
        <v>2</v>
      </c>
      <c r="BM124" s="18">
        <f t="shared" si="56"/>
        <v>2</v>
      </c>
      <c r="BN124" s="18">
        <f t="shared" si="57"/>
        <v>3</v>
      </c>
      <c r="BO124" s="18">
        <f t="shared" si="58"/>
        <v>1</v>
      </c>
      <c r="BP124" s="18">
        <f t="shared" si="59"/>
        <v>2</v>
      </c>
      <c r="BQ124" s="18">
        <f t="shared" si="60"/>
        <v>0</v>
      </c>
      <c r="BR124" s="18">
        <f t="shared" si="61"/>
        <v>2</v>
      </c>
      <c r="BS124" s="18">
        <f t="shared" si="62"/>
        <v>1</v>
      </c>
      <c r="BT124" s="18">
        <f t="shared" si="63"/>
        <v>1</v>
      </c>
      <c r="BU124" s="18">
        <f t="shared" si="64"/>
        <v>17</v>
      </c>
      <c r="BV124" s="6" t="s">
        <v>87</v>
      </c>
      <c r="BW124" s="6" t="s">
        <v>87</v>
      </c>
      <c r="BX124" s="6" t="s">
        <v>87</v>
      </c>
      <c r="BY124" s="6" t="s">
        <v>76</v>
      </c>
      <c r="BZ124" s="6" t="s">
        <v>87</v>
      </c>
      <c r="CA124" s="7"/>
      <c r="CB124" s="6" t="s">
        <v>330</v>
      </c>
      <c r="CC124" s="6" t="s">
        <v>69</v>
      </c>
      <c r="CD124" s="6" t="s">
        <v>254</v>
      </c>
      <c r="CE124" s="6" t="s">
        <v>69</v>
      </c>
      <c r="CF124" s="6" t="s">
        <v>134</v>
      </c>
      <c r="CG124" s="6" t="s">
        <v>89</v>
      </c>
      <c r="CH124" s="6" t="s">
        <v>89</v>
      </c>
      <c r="CI124" s="7"/>
      <c r="CJ124" s="7"/>
      <c r="CK124" s="7"/>
      <c r="CL124" s="7"/>
      <c r="CM124" s="7"/>
      <c r="CN124" s="7"/>
      <c r="CO124" s="7"/>
      <c r="CP124" s="7"/>
      <c r="CQ124" s="7"/>
      <c r="CR124" s="6" t="s">
        <v>72</v>
      </c>
      <c r="CS124" s="6" t="s">
        <v>72</v>
      </c>
      <c r="CT124" s="6" t="s">
        <v>99</v>
      </c>
      <c r="CU124" s="6" t="s">
        <v>98</v>
      </c>
      <c r="CV124" s="6" t="s">
        <v>100</v>
      </c>
      <c r="CW124" s="6" t="s">
        <v>89</v>
      </c>
      <c r="CX124" s="6">
        <v>1</v>
      </c>
      <c r="CY124" s="18">
        <f t="shared" si="65"/>
        <v>3</v>
      </c>
      <c r="CZ124" s="18">
        <f t="shared" si="66"/>
        <v>3</v>
      </c>
      <c r="DA124" s="18">
        <f t="shared" si="67"/>
        <v>1</v>
      </c>
      <c r="DB124" s="18">
        <f t="shared" si="68"/>
        <v>2</v>
      </c>
      <c r="DC124" s="18">
        <f t="shared" si="69"/>
        <v>0</v>
      </c>
      <c r="DD124" s="18">
        <f t="shared" si="70"/>
        <v>3</v>
      </c>
      <c r="DE124" s="18">
        <f t="shared" si="71"/>
        <v>12</v>
      </c>
      <c r="DF124" s="6" t="s">
        <v>77</v>
      </c>
      <c r="DG124" s="6" t="s">
        <v>76</v>
      </c>
      <c r="DH124" s="7"/>
      <c r="DI124" s="7"/>
      <c r="DJ124" s="7"/>
      <c r="DK124" s="7"/>
      <c r="DL124" s="7"/>
      <c r="DM124" s="7"/>
      <c r="DN124" s="7"/>
      <c r="DO124" s="7"/>
      <c r="DP124" s="7"/>
      <c r="DQ124" s="7"/>
      <c r="DR124" s="6" t="s">
        <v>89</v>
      </c>
      <c r="DS124" s="6" t="s">
        <v>85</v>
      </c>
      <c r="DT124" s="6" t="s">
        <v>76</v>
      </c>
      <c r="DU124" s="6" t="s">
        <v>76</v>
      </c>
      <c r="DV124" s="6" t="s">
        <v>98</v>
      </c>
      <c r="DW124" s="6" t="s">
        <v>77</v>
      </c>
      <c r="DX124" s="6" t="s">
        <v>77</v>
      </c>
      <c r="DY124" s="6" t="s">
        <v>76</v>
      </c>
      <c r="DZ124" s="6" t="s">
        <v>74</v>
      </c>
      <c r="EA124" s="6" t="s">
        <v>75</v>
      </c>
      <c r="EB124" s="6" t="s">
        <v>69</v>
      </c>
      <c r="EC124" s="6" t="s">
        <v>70</v>
      </c>
      <c r="ED124" s="6" t="s">
        <v>69</v>
      </c>
      <c r="EE124" s="6" t="s">
        <v>69</v>
      </c>
      <c r="EF124" s="6" t="s">
        <v>74</v>
      </c>
      <c r="EG124" s="6" t="s">
        <v>69</v>
      </c>
      <c r="EH124" s="6" t="s">
        <v>72</v>
      </c>
      <c r="EI124" s="6" t="s">
        <v>74</v>
      </c>
      <c r="EJ124" s="6" t="s">
        <v>73</v>
      </c>
      <c r="EK124" s="6" t="s">
        <v>73</v>
      </c>
      <c r="EL124" s="6" t="s">
        <v>69</v>
      </c>
      <c r="EM124" s="40">
        <f t="shared" si="72"/>
        <v>1</v>
      </c>
      <c r="EN124" s="40">
        <f t="shared" si="73"/>
        <v>1</v>
      </c>
      <c r="EO124" s="40">
        <f t="shared" si="74"/>
        <v>2</v>
      </c>
      <c r="EP124" s="40">
        <f t="shared" si="75"/>
        <v>1</v>
      </c>
      <c r="EQ124" s="40">
        <f t="shared" si="76"/>
        <v>0</v>
      </c>
      <c r="ER124" s="40">
        <f t="shared" si="77"/>
        <v>2</v>
      </c>
      <c r="ES124" s="40">
        <f t="shared" si="78"/>
        <v>-1</v>
      </c>
      <c r="ET124" s="40">
        <f t="shared" si="79"/>
        <v>-1</v>
      </c>
      <c r="EU124" s="40">
        <f t="shared" si="80"/>
        <v>1</v>
      </c>
      <c r="EV124" s="40">
        <f t="shared" si="81"/>
        <v>6</v>
      </c>
    </row>
    <row r="125" spans="1:152" ht="12.75" customHeight="1">
      <c r="A125" s="3"/>
      <c r="B125" s="3"/>
      <c r="C125" s="3"/>
      <c r="D125" s="3"/>
      <c r="E125" s="3"/>
      <c r="F125" s="3"/>
      <c r="G125" s="3"/>
      <c r="H125" s="3"/>
      <c r="I125" s="3"/>
      <c r="J125" s="4" t="s">
        <v>72</v>
      </c>
      <c r="K125" s="4" t="s">
        <v>114</v>
      </c>
      <c r="L125" s="6" t="s">
        <v>90</v>
      </c>
      <c r="M125" s="6" t="s">
        <v>130</v>
      </c>
      <c r="N125" s="6">
        <v>1</v>
      </c>
      <c r="O125" s="6" t="s">
        <v>139</v>
      </c>
      <c r="P125" s="6" t="s">
        <v>135</v>
      </c>
      <c r="Q125" s="6" t="s">
        <v>331</v>
      </c>
      <c r="R125" s="6" t="s">
        <v>79</v>
      </c>
      <c r="S125" s="6" t="s">
        <v>121</v>
      </c>
      <c r="T125" s="6" t="s">
        <v>121</v>
      </c>
      <c r="U125" s="6" t="s">
        <v>244</v>
      </c>
      <c r="V125" s="6" t="s">
        <v>103</v>
      </c>
      <c r="W125" s="6" t="s">
        <v>77</v>
      </c>
      <c r="X125" s="19">
        <f t="shared" si="42"/>
        <v>2</v>
      </c>
      <c r="Y125" s="6" t="s">
        <v>104</v>
      </c>
      <c r="Z125" s="18">
        <f t="shared" si="43"/>
        <v>2</v>
      </c>
      <c r="AA125" s="6" t="s">
        <v>154</v>
      </c>
      <c r="AB125" s="18">
        <f t="shared" si="44"/>
        <v>2</v>
      </c>
      <c r="AC125" s="6" t="s">
        <v>72</v>
      </c>
      <c r="AD125" s="6" t="s">
        <v>74</v>
      </c>
      <c r="AE125" s="6" t="s">
        <v>74</v>
      </c>
      <c r="AF125" s="6" t="s">
        <v>72</v>
      </c>
      <c r="AG125" s="6" t="s">
        <v>69</v>
      </c>
      <c r="AH125" s="6" t="s">
        <v>72</v>
      </c>
      <c r="AI125" s="18">
        <f t="shared" si="45"/>
        <v>0</v>
      </c>
      <c r="AJ125" s="18">
        <f t="shared" si="46"/>
        <v>2</v>
      </c>
      <c r="AK125" s="18">
        <f t="shared" si="47"/>
        <v>2</v>
      </c>
      <c r="AL125" s="18">
        <f t="shared" si="48"/>
        <v>0</v>
      </c>
      <c r="AM125" s="18">
        <f t="shared" si="49"/>
        <v>1</v>
      </c>
      <c r="AN125" s="18">
        <f t="shared" si="50"/>
        <v>0</v>
      </c>
      <c r="AO125" s="18">
        <f t="shared" si="51"/>
        <v>5</v>
      </c>
      <c r="AP125" s="6" t="s">
        <v>105</v>
      </c>
      <c r="AQ125" s="6" t="s">
        <v>105</v>
      </c>
      <c r="AR125" s="18">
        <f t="shared" si="52"/>
        <v>3</v>
      </c>
      <c r="AS125" s="18">
        <f t="shared" si="82"/>
        <v>3</v>
      </c>
      <c r="AT125" s="18">
        <f t="shared" si="53"/>
        <v>6</v>
      </c>
      <c r="AU125" s="6" t="s">
        <v>105</v>
      </c>
      <c r="AV125" s="6" t="s">
        <v>86</v>
      </c>
      <c r="AW125" s="6" t="s">
        <v>86</v>
      </c>
      <c r="AX125" s="6" t="s">
        <v>105</v>
      </c>
      <c r="AY125" s="6" t="s">
        <v>86</v>
      </c>
      <c r="AZ125" s="6" t="s">
        <v>89</v>
      </c>
      <c r="BA125" s="6" t="s">
        <v>100</v>
      </c>
      <c r="BB125" s="6" t="s">
        <v>89</v>
      </c>
      <c r="BC125" s="6" t="s">
        <v>89</v>
      </c>
      <c r="BD125" s="6" t="s">
        <v>89</v>
      </c>
      <c r="BE125" s="6" t="s">
        <v>98</v>
      </c>
      <c r="BF125" s="6" t="s">
        <v>89</v>
      </c>
      <c r="BG125" s="6" t="s">
        <v>100</v>
      </c>
      <c r="BH125" s="6" t="s">
        <v>89</v>
      </c>
      <c r="BI125" s="6" t="s">
        <v>99</v>
      </c>
      <c r="BJ125" s="6" t="s">
        <v>89</v>
      </c>
      <c r="BK125" s="18">
        <f t="shared" si="54"/>
        <v>3</v>
      </c>
      <c r="BL125" s="18">
        <f t="shared" si="55"/>
        <v>0</v>
      </c>
      <c r="BM125" s="18">
        <f t="shared" si="56"/>
        <v>3</v>
      </c>
      <c r="BN125" s="18">
        <f t="shared" si="57"/>
        <v>3</v>
      </c>
      <c r="BO125" s="18">
        <f t="shared" si="58"/>
        <v>2</v>
      </c>
      <c r="BP125" s="18">
        <f t="shared" si="59"/>
        <v>3</v>
      </c>
      <c r="BQ125" s="18">
        <f t="shared" si="60"/>
        <v>0</v>
      </c>
      <c r="BR125" s="18">
        <f t="shared" si="61"/>
        <v>3</v>
      </c>
      <c r="BS125" s="18">
        <f t="shared" si="62"/>
        <v>1</v>
      </c>
      <c r="BT125" s="18">
        <f t="shared" si="63"/>
        <v>3</v>
      </c>
      <c r="BU125" s="18">
        <f t="shared" si="64"/>
        <v>21</v>
      </c>
      <c r="BV125" s="6" t="s">
        <v>109</v>
      </c>
      <c r="BW125" s="6" t="s">
        <v>109</v>
      </c>
      <c r="BX125" s="6" t="s">
        <v>87</v>
      </c>
      <c r="BY125" s="6" t="s">
        <v>129</v>
      </c>
      <c r="BZ125" s="6" t="s">
        <v>87</v>
      </c>
      <c r="CA125" s="7"/>
      <c r="CB125" s="6" t="s">
        <v>207</v>
      </c>
      <c r="CC125" s="6" t="s">
        <v>106</v>
      </c>
      <c r="CD125" s="6" t="s">
        <v>207</v>
      </c>
      <c r="CE125" s="6" t="s">
        <v>106</v>
      </c>
      <c r="CF125" s="6" t="s">
        <v>88</v>
      </c>
      <c r="CG125" s="6" t="s">
        <v>89</v>
      </c>
      <c r="CH125" s="6" t="s">
        <v>89</v>
      </c>
      <c r="CI125" s="7"/>
      <c r="CJ125" s="7"/>
      <c r="CK125" s="7"/>
      <c r="CL125" s="7"/>
      <c r="CM125" s="7"/>
      <c r="CN125" s="7"/>
      <c r="CO125" s="7"/>
      <c r="CP125" s="7"/>
      <c r="CQ125" s="7"/>
      <c r="CR125" s="6" t="s">
        <v>69</v>
      </c>
      <c r="CS125" s="6" t="s">
        <v>72</v>
      </c>
      <c r="CT125" s="6" t="s">
        <v>100</v>
      </c>
      <c r="CU125" s="6" t="s">
        <v>100</v>
      </c>
      <c r="CV125" s="6" t="s">
        <v>100</v>
      </c>
      <c r="CW125" s="6" t="s">
        <v>89</v>
      </c>
      <c r="CX125" s="6">
        <v>1</v>
      </c>
      <c r="CY125" s="18">
        <f t="shared" si="65"/>
        <v>3</v>
      </c>
      <c r="CZ125" s="18">
        <f t="shared" si="66"/>
        <v>3</v>
      </c>
      <c r="DA125" s="18">
        <f t="shared" si="67"/>
        <v>0</v>
      </c>
      <c r="DB125" s="18">
        <f t="shared" si="68"/>
        <v>0</v>
      </c>
      <c r="DC125" s="18">
        <f t="shared" si="69"/>
        <v>0</v>
      </c>
      <c r="DD125" s="18">
        <f t="shared" si="70"/>
        <v>3</v>
      </c>
      <c r="DE125" s="18">
        <f t="shared" si="71"/>
        <v>9</v>
      </c>
      <c r="DF125" s="6" t="s">
        <v>76</v>
      </c>
      <c r="DG125" s="6" t="s">
        <v>76</v>
      </c>
      <c r="DH125" s="7"/>
      <c r="DI125" s="7"/>
      <c r="DJ125" s="7"/>
      <c r="DK125" s="7"/>
      <c r="DL125" s="7"/>
      <c r="DM125" s="7"/>
      <c r="DN125" s="7"/>
      <c r="DO125" s="7"/>
      <c r="DP125" s="7"/>
      <c r="DQ125" s="7"/>
      <c r="DR125" s="6" t="s">
        <v>89</v>
      </c>
      <c r="DS125" s="6" t="s">
        <v>86</v>
      </c>
      <c r="DT125" s="6" t="s">
        <v>77</v>
      </c>
      <c r="DU125" s="6" t="s">
        <v>76</v>
      </c>
      <c r="DV125" s="6" t="s">
        <v>100</v>
      </c>
      <c r="DW125" s="6" t="s">
        <v>76</v>
      </c>
      <c r="DX125" s="6" t="s">
        <v>77</v>
      </c>
      <c r="DY125" s="6" t="s">
        <v>76</v>
      </c>
      <c r="DZ125" s="6" t="s">
        <v>71</v>
      </c>
      <c r="EA125" s="6" t="s">
        <v>115</v>
      </c>
      <c r="EB125" s="6" t="s">
        <v>72</v>
      </c>
      <c r="EC125" s="6" t="s">
        <v>114</v>
      </c>
      <c r="ED125" s="6" t="s">
        <v>71</v>
      </c>
      <c r="EE125" s="6" t="s">
        <v>72</v>
      </c>
      <c r="EF125" s="6" t="s">
        <v>72</v>
      </c>
      <c r="EG125" s="6" t="s">
        <v>72</v>
      </c>
      <c r="EH125" s="6" t="s">
        <v>72</v>
      </c>
      <c r="EI125" s="6" t="s">
        <v>71</v>
      </c>
      <c r="EJ125" s="6" t="s">
        <v>74</v>
      </c>
      <c r="EK125" s="6" t="s">
        <v>72</v>
      </c>
      <c r="EL125" s="6" t="s">
        <v>71</v>
      </c>
      <c r="EM125" s="40">
        <f t="shared" si="72"/>
        <v>3</v>
      </c>
      <c r="EN125" s="40">
        <f t="shared" si="73"/>
        <v>0</v>
      </c>
      <c r="EO125" s="40">
        <f t="shared" si="74"/>
        <v>0</v>
      </c>
      <c r="EP125" s="40">
        <f t="shared" si="75"/>
        <v>0</v>
      </c>
      <c r="EQ125" s="40">
        <f t="shared" si="76"/>
        <v>0</v>
      </c>
      <c r="ER125" s="40">
        <f t="shared" si="77"/>
        <v>3</v>
      </c>
      <c r="ES125" s="40">
        <f t="shared" si="78"/>
        <v>2</v>
      </c>
      <c r="ET125" s="40">
        <f t="shared" si="79"/>
        <v>0</v>
      </c>
      <c r="EU125" s="40">
        <f t="shared" si="80"/>
        <v>3</v>
      </c>
      <c r="EV125" s="40">
        <f t="shared" si="81"/>
        <v>11</v>
      </c>
    </row>
    <row r="126" spans="1:152" ht="12.75" customHeight="1">
      <c r="A126" s="3"/>
      <c r="B126" s="3"/>
      <c r="C126" s="3"/>
      <c r="D126" s="3"/>
      <c r="E126" s="3"/>
      <c r="F126" s="3"/>
      <c r="G126" s="3"/>
      <c r="H126" s="3"/>
      <c r="I126" s="3"/>
      <c r="J126" s="4" t="s">
        <v>74</v>
      </c>
      <c r="K126" s="4" t="s">
        <v>70</v>
      </c>
      <c r="L126" s="6" t="s">
        <v>90</v>
      </c>
      <c r="M126" s="6" t="s">
        <v>130</v>
      </c>
      <c r="N126" s="6" t="s">
        <v>93</v>
      </c>
      <c r="O126" s="6" t="s">
        <v>139</v>
      </c>
      <c r="P126" s="6" t="s">
        <v>139</v>
      </c>
      <c r="Q126" s="6" t="s">
        <v>332</v>
      </c>
      <c r="R126" s="6" t="s">
        <v>79</v>
      </c>
      <c r="S126" s="6" t="s">
        <v>182</v>
      </c>
      <c r="T126" s="6" t="s">
        <v>121</v>
      </c>
      <c r="U126" s="6" t="s">
        <v>244</v>
      </c>
      <c r="V126" s="6" t="s">
        <v>103</v>
      </c>
      <c r="W126" s="6" t="s">
        <v>77</v>
      </c>
      <c r="X126" s="19">
        <f t="shared" si="42"/>
        <v>2</v>
      </c>
      <c r="Y126" s="6" t="s">
        <v>162</v>
      </c>
      <c r="Z126" s="18">
        <f t="shared" si="43"/>
        <v>1</v>
      </c>
      <c r="AA126" s="6" t="s">
        <v>119</v>
      </c>
      <c r="AB126" s="18">
        <f t="shared" si="44"/>
        <v>0</v>
      </c>
      <c r="AC126" s="6" t="s">
        <v>72</v>
      </c>
      <c r="AD126" s="6" t="s">
        <v>74</v>
      </c>
      <c r="AE126" s="6" t="s">
        <v>74</v>
      </c>
      <c r="AF126" s="6" t="s">
        <v>72</v>
      </c>
      <c r="AG126" s="6" t="s">
        <v>72</v>
      </c>
      <c r="AH126" s="6" t="s">
        <v>72</v>
      </c>
      <c r="AI126" s="18">
        <f t="shared" si="45"/>
        <v>0</v>
      </c>
      <c r="AJ126" s="18">
        <f t="shared" si="46"/>
        <v>2</v>
      </c>
      <c r="AK126" s="18">
        <f t="shared" si="47"/>
        <v>2</v>
      </c>
      <c r="AL126" s="18">
        <f t="shared" si="48"/>
        <v>0</v>
      </c>
      <c r="AM126" s="18">
        <f t="shared" si="49"/>
        <v>0</v>
      </c>
      <c r="AN126" s="18">
        <f t="shared" si="50"/>
        <v>0</v>
      </c>
      <c r="AO126" s="18">
        <f t="shared" si="51"/>
        <v>4</v>
      </c>
      <c r="AP126" s="6" t="s">
        <v>120</v>
      </c>
      <c r="AQ126" s="6" t="s">
        <v>85</v>
      </c>
      <c r="AR126" s="18">
        <f t="shared" si="52"/>
        <v>1</v>
      </c>
      <c r="AS126" s="18">
        <f t="shared" si="82"/>
        <v>2</v>
      </c>
      <c r="AT126" s="18">
        <f t="shared" si="53"/>
        <v>3</v>
      </c>
      <c r="AU126" s="6" t="s">
        <v>86</v>
      </c>
      <c r="AV126" s="6" t="s">
        <v>86</v>
      </c>
      <c r="AW126" s="6" t="s">
        <v>86</v>
      </c>
      <c r="AX126" s="6" t="s">
        <v>105</v>
      </c>
      <c r="AY126" s="6" t="s">
        <v>86</v>
      </c>
      <c r="AZ126" s="6" t="s">
        <v>98</v>
      </c>
      <c r="BA126" s="6" t="s">
        <v>100</v>
      </c>
      <c r="BB126" s="6" t="s">
        <v>99</v>
      </c>
      <c r="BC126" s="6" t="s">
        <v>99</v>
      </c>
      <c r="BD126" s="6" t="s">
        <v>98</v>
      </c>
      <c r="BE126" s="6" t="s">
        <v>99</v>
      </c>
      <c r="BF126" s="6" t="s">
        <v>99</v>
      </c>
      <c r="BG126" s="6" t="s">
        <v>99</v>
      </c>
      <c r="BH126" s="6" t="s">
        <v>98</v>
      </c>
      <c r="BI126" s="6" t="s">
        <v>99</v>
      </c>
      <c r="BJ126" s="6" t="s">
        <v>99</v>
      </c>
      <c r="BK126" s="18">
        <f t="shared" si="54"/>
        <v>2</v>
      </c>
      <c r="BL126" s="18">
        <f t="shared" si="55"/>
        <v>0</v>
      </c>
      <c r="BM126" s="18">
        <f t="shared" si="56"/>
        <v>1</v>
      </c>
      <c r="BN126" s="18">
        <f t="shared" si="57"/>
        <v>2</v>
      </c>
      <c r="BO126" s="18">
        <f t="shared" si="58"/>
        <v>1</v>
      </c>
      <c r="BP126" s="18">
        <f t="shared" si="59"/>
        <v>1</v>
      </c>
      <c r="BQ126" s="18">
        <f t="shared" si="60"/>
        <v>1</v>
      </c>
      <c r="BR126" s="18">
        <f t="shared" si="61"/>
        <v>2</v>
      </c>
      <c r="BS126" s="18">
        <f t="shared" si="62"/>
        <v>1</v>
      </c>
      <c r="BT126" s="18">
        <f t="shared" si="63"/>
        <v>1</v>
      </c>
      <c r="BU126" s="18">
        <f t="shared" si="64"/>
        <v>12</v>
      </c>
      <c r="BV126" s="6" t="s">
        <v>109</v>
      </c>
      <c r="BW126" s="6" t="s">
        <v>109</v>
      </c>
      <c r="BX126" s="6" t="s">
        <v>87</v>
      </c>
      <c r="BY126" s="6" t="s">
        <v>76</v>
      </c>
      <c r="BZ126" s="6" t="s">
        <v>87</v>
      </c>
      <c r="CA126" s="7"/>
      <c r="CB126" s="6" t="s">
        <v>333</v>
      </c>
      <c r="CC126" s="6" t="s">
        <v>74</v>
      </c>
      <c r="CD126" s="6" t="s">
        <v>207</v>
      </c>
      <c r="CE126" s="6" t="s">
        <v>74</v>
      </c>
      <c r="CF126" s="6" t="s">
        <v>88</v>
      </c>
      <c r="CG126" s="6" t="s">
        <v>98</v>
      </c>
      <c r="CH126" s="6" t="s">
        <v>98</v>
      </c>
      <c r="CI126" s="7"/>
      <c r="CJ126" s="7"/>
      <c r="CK126" s="7"/>
      <c r="CL126" s="7"/>
      <c r="CM126" s="7"/>
      <c r="CN126" s="7"/>
      <c r="CO126" s="7"/>
      <c r="CP126" s="7"/>
      <c r="CQ126" s="7"/>
      <c r="CR126" s="6" t="s">
        <v>72</v>
      </c>
      <c r="CS126" s="6" t="s">
        <v>72</v>
      </c>
      <c r="CT126" s="6" t="s">
        <v>100</v>
      </c>
      <c r="CU126" s="6" t="s">
        <v>99</v>
      </c>
      <c r="CV126" s="6" t="s">
        <v>100</v>
      </c>
      <c r="CW126" s="6" t="s">
        <v>98</v>
      </c>
      <c r="CX126" s="6">
        <v>1</v>
      </c>
      <c r="CY126" s="18">
        <f t="shared" si="65"/>
        <v>2</v>
      </c>
      <c r="CZ126" s="18">
        <f t="shared" si="66"/>
        <v>2</v>
      </c>
      <c r="DA126" s="18">
        <f t="shared" si="67"/>
        <v>0</v>
      </c>
      <c r="DB126" s="18">
        <f t="shared" si="68"/>
        <v>1</v>
      </c>
      <c r="DC126" s="18">
        <f t="shared" si="69"/>
        <v>0</v>
      </c>
      <c r="DD126" s="18">
        <f t="shared" si="70"/>
        <v>2</v>
      </c>
      <c r="DE126" s="18">
        <f t="shared" si="71"/>
        <v>7</v>
      </c>
      <c r="DF126" s="6" t="s">
        <v>76</v>
      </c>
      <c r="DG126" s="6" t="s">
        <v>76</v>
      </c>
      <c r="DH126" s="7"/>
      <c r="DI126" s="7"/>
      <c r="DJ126" s="7"/>
      <c r="DK126" s="7"/>
      <c r="DL126" s="7"/>
      <c r="DM126" s="7"/>
      <c r="DN126" s="7"/>
      <c r="DO126" s="7"/>
      <c r="DP126" s="7"/>
      <c r="DQ126" s="7"/>
      <c r="DR126" s="6" t="s">
        <v>98</v>
      </c>
      <c r="DS126" s="6" t="s">
        <v>86</v>
      </c>
      <c r="DT126" s="6" t="s">
        <v>77</v>
      </c>
      <c r="DU126" s="6" t="s">
        <v>77</v>
      </c>
      <c r="DV126" s="6" t="s">
        <v>100</v>
      </c>
      <c r="DW126" s="6" t="s">
        <v>77</v>
      </c>
      <c r="DX126" s="6" t="s">
        <v>76</v>
      </c>
      <c r="DY126" s="6" t="s">
        <v>76</v>
      </c>
      <c r="DZ126" s="6" t="s">
        <v>74</v>
      </c>
      <c r="EA126" s="6" t="s">
        <v>75</v>
      </c>
      <c r="EB126" s="6" t="s">
        <v>74</v>
      </c>
      <c r="EC126" s="6" t="s">
        <v>70</v>
      </c>
      <c r="ED126" s="6" t="s">
        <v>74</v>
      </c>
      <c r="EE126" s="6" t="s">
        <v>71</v>
      </c>
      <c r="EF126" s="6" t="s">
        <v>69</v>
      </c>
      <c r="EG126" s="6" t="s">
        <v>73</v>
      </c>
      <c r="EH126" s="6" t="s">
        <v>72</v>
      </c>
      <c r="EI126" s="6" t="s">
        <v>71</v>
      </c>
      <c r="EJ126" s="6" t="s">
        <v>72</v>
      </c>
      <c r="EK126" s="6" t="s">
        <v>69</v>
      </c>
      <c r="EL126" s="6" t="s">
        <v>69</v>
      </c>
      <c r="EM126" s="40">
        <f t="shared" si="72"/>
        <v>2</v>
      </c>
      <c r="EN126" s="40">
        <f t="shared" si="73"/>
        <v>3</v>
      </c>
      <c r="EO126" s="40">
        <f t="shared" si="74"/>
        <v>1</v>
      </c>
      <c r="EP126" s="40">
        <f t="shared" si="75"/>
        <v>-1</v>
      </c>
      <c r="EQ126" s="40">
        <f t="shared" si="76"/>
        <v>0</v>
      </c>
      <c r="ER126" s="40">
        <f t="shared" si="77"/>
        <v>3</v>
      </c>
      <c r="ES126" s="40">
        <f t="shared" si="78"/>
        <v>0</v>
      </c>
      <c r="ET126" s="40">
        <f t="shared" si="79"/>
        <v>1</v>
      </c>
      <c r="EU126" s="40">
        <f t="shared" si="80"/>
        <v>1</v>
      </c>
      <c r="EV126" s="40">
        <f t="shared" si="81"/>
        <v>10</v>
      </c>
    </row>
    <row r="127" spans="1:152" ht="12.75" customHeight="1">
      <c r="A127" s="3"/>
      <c r="B127" s="3"/>
      <c r="C127" s="3"/>
      <c r="D127" s="3"/>
      <c r="E127" s="3"/>
      <c r="F127" s="3"/>
      <c r="G127" s="3"/>
      <c r="H127" s="3"/>
      <c r="I127" s="3"/>
      <c r="J127" s="4" t="s">
        <v>72</v>
      </c>
      <c r="K127" s="4"/>
      <c r="L127" s="6" t="s">
        <v>107</v>
      </c>
      <c r="M127" s="6" t="s">
        <v>91</v>
      </c>
      <c r="N127" s="6">
        <v>2</v>
      </c>
      <c r="O127" s="6" t="s">
        <v>139</v>
      </c>
      <c r="P127" s="6" t="s">
        <v>139</v>
      </c>
      <c r="Q127" s="6" t="s">
        <v>199</v>
      </c>
      <c r="R127" s="6" t="s">
        <v>79</v>
      </c>
      <c r="S127" s="6" t="s">
        <v>80</v>
      </c>
      <c r="T127" s="6" t="s">
        <v>81</v>
      </c>
      <c r="U127" s="6" t="s">
        <v>125</v>
      </c>
      <c r="V127" s="6" t="s">
        <v>103</v>
      </c>
      <c r="W127" s="6" t="s">
        <v>76</v>
      </c>
      <c r="X127" s="19">
        <f t="shared" si="42"/>
        <v>2</v>
      </c>
      <c r="Y127" s="6" t="s">
        <v>104</v>
      </c>
      <c r="Z127" s="18">
        <f t="shared" si="43"/>
        <v>2</v>
      </c>
      <c r="AA127" s="6" t="s">
        <v>127</v>
      </c>
      <c r="AB127" s="18">
        <f t="shared" si="44"/>
        <v>1</v>
      </c>
      <c r="AC127" s="6" t="s">
        <v>72</v>
      </c>
      <c r="AD127" s="6" t="s">
        <v>74</v>
      </c>
      <c r="AE127" s="6" t="s">
        <v>72</v>
      </c>
      <c r="AF127" s="6" t="s">
        <v>72</v>
      </c>
      <c r="AG127" s="6" t="s">
        <v>69</v>
      </c>
      <c r="AH127" s="6" t="s">
        <v>69</v>
      </c>
      <c r="AI127" s="18">
        <f t="shared" si="45"/>
        <v>0</v>
      </c>
      <c r="AJ127" s="18">
        <f t="shared" si="46"/>
        <v>2</v>
      </c>
      <c r="AK127" s="18">
        <f t="shared" si="47"/>
        <v>0</v>
      </c>
      <c r="AL127" s="18">
        <f t="shared" si="48"/>
        <v>0</v>
      </c>
      <c r="AM127" s="18">
        <f t="shared" si="49"/>
        <v>1</v>
      </c>
      <c r="AN127" s="18">
        <f t="shared" si="50"/>
        <v>1</v>
      </c>
      <c r="AO127" s="18">
        <f t="shared" si="51"/>
        <v>4</v>
      </c>
      <c r="AP127" s="6" t="s">
        <v>85</v>
      </c>
      <c r="AQ127" s="6" t="s">
        <v>86</v>
      </c>
      <c r="AR127" s="18">
        <f t="shared" si="52"/>
        <v>2</v>
      </c>
      <c r="AS127" s="18">
        <f t="shared" si="82"/>
        <v>0</v>
      </c>
      <c r="AT127" s="18">
        <f t="shared" si="53"/>
        <v>2</v>
      </c>
      <c r="AU127" s="6" t="s">
        <v>105</v>
      </c>
      <c r="AV127" s="6" t="s">
        <v>85</v>
      </c>
      <c r="AW127" s="6" t="s">
        <v>86</v>
      </c>
      <c r="AX127" s="6" t="s">
        <v>85</v>
      </c>
      <c r="AY127" s="6" t="s">
        <v>86</v>
      </c>
      <c r="AZ127" s="6" t="s">
        <v>89</v>
      </c>
      <c r="BA127" s="6" t="s">
        <v>98</v>
      </c>
      <c r="BB127" s="6" t="s">
        <v>98</v>
      </c>
      <c r="BC127" s="6" t="s">
        <v>98</v>
      </c>
      <c r="BD127" s="6" t="s">
        <v>89</v>
      </c>
      <c r="BE127" s="6" t="s">
        <v>89</v>
      </c>
      <c r="BF127" s="6" t="s">
        <v>98</v>
      </c>
      <c r="BG127" s="6" t="s">
        <v>99</v>
      </c>
      <c r="BH127" s="6" t="s">
        <v>98</v>
      </c>
      <c r="BI127" s="6" t="s">
        <v>89</v>
      </c>
      <c r="BJ127" s="6" t="s">
        <v>100</v>
      </c>
      <c r="BK127" s="18">
        <f t="shared" si="54"/>
        <v>3</v>
      </c>
      <c r="BL127" s="18">
        <f t="shared" si="55"/>
        <v>2</v>
      </c>
      <c r="BM127" s="18">
        <f t="shared" si="56"/>
        <v>2</v>
      </c>
      <c r="BN127" s="18">
        <f t="shared" si="57"/>
        <v>3</v>
      </c>
      <c r="BO127" s="18">
        <f t="shared" si="58"/>
        <v>3</v>
      </c>
      <c r="BP127" s="18">
        <f t="shared" si="59"/>
        <v>2</v>
      </c>
      <c r="BQ127" s="18">
        <f t="shared" si="60"/>
        <v>1</v>
      </c>
      <c r="BR127" s="18">
        <f t="shared" si="61"/>
        <v>2</v>
      </c>
      <c r="BS127" s="18">
        <f t="shared" si="62"/>
        <v>3</v>
      </c>
      <c r="BT127" s="18">
        <f t="shared" si="63"/>
        <v>0</v>
      </c>
      <c r="BU127" s="18">
        <f t="shared" si="64"/>
        <v>21</v>
      </c>
      <c r="BV127" s="6" t="s">
        <v>87</v>
      </c>
      <c r="BW127" s="6" t="s">
        <v>128</v>
      </c>
      <c r="BX127" s="6" t="s">
        <v>87</v>
      </c>
      <c r="BY127" s="6" t="s">
        <v>76</v>
      </c>
      <c r="BZ127" s="6" t="s">
        <v>87</v>
      </c>
      <c r="CA127" s="7"/>
      <c r="CB127" s="6" t="s">
        <v>334</v>
      </c>
      <c r="CC127" s="6" t="s">
        <v>74</v>
      </c>
      <c r="CD127" s="6" t="s">
        <v>124</v>
      </c>
      <c r="CE127" s="6" t="s">
        <v>74</v>
      </c>
      <c r="CF127" s="6" t="s">
        <v>88</v>
      </c>
      <c r="CG127" s="6" t="s">
        <v>98</v>
      </c>
      <c r="CH127" s="6" t="s">
        <v>98</v>
      </c>
      <c r="CI127" s="7"/>
      <c r="CJ127" s="7"/>
      <c r="CK127" s="7"/>
      <c r="CL127" s="7"/>
      <c r="CM127" s="7"/>
      <c r="CN127" s="7"/>
      <c r="CO127" s="7"/>
      <c r="CP127" s="7"/>
      <c r="CQ127" s="7"/>
      <c r="CR127" s="6" t="s">
        <v>69</v>
      </c>
      <c r="CS127" s="6" t="s">
        <v>69</v>
      </c>
      <c r="CT127" s="6" t="s">
        <v>98</v>
      </c>
      <c r="CU127" s="6" t="s">
        <v>98</v>
      </c>
      <c r="CV127" s="6" t="s">
        <v>100</v>
      </c>
      <c r="CW127" s="6" t="s">
        <v>100</v>
      </c>
      <c r="CX127" s="6">
        <v>1</v>
      </c>
      <c r="CY127" s="18">
        <f t="shared" si="65"/>
        <v>2</v>
      </c>
      <c r="CZ127" s="18">
        <f t="shared" si="66"/>
        <v>2</v>
      </c>
      <c r="DA127" s="18">
        <f t="shared" si="67"/>
        <v>2</v>
      </c>
      <c r="DB127" s="18">
        <f t="shared" si="68"/>
        <v>2</v>
      </c>
      <c r="DC127" s="18">
        <f t="shared" si="69"/>
        <v>0</v>
      </c>
      <c r="DD127" s="18">
        <f t="shared" si="70"/>
        <v>0</v>
      </c>
      <c r="DE127" s="18">
        <f t="shared" si="71"/>
        <v>8</v>
      </c>
      <c r="DF127" s="6" t="s">
        <v>77</v>
      </c>
      <c r="DG127" s="6" t="s">
        <v>77</v>
      </c>
      <c r="DH127" s="7"/>
      <c r="DI127" s="7"/>
      <c r="DJ127" s="7"/>
      <c r="DK127" s="7"/>
      <c r="DL127" s="7"/>
      <c r="DM127" s="7"/>
      <c r="DN127" s="7"/>
      <c r="DO127" s="7"/>
      <c r="DP127" s="7"/>
      <c r="DQ127" s="7"/>
      <c r="DR127" s="6" t="s">
        <v>89</v>
      </c>
      <c r="DS127" s="6" t="s">
        <v>86</v>
      </c>
      <c r="DT127" s="6" t="s">
        <v>77</v>
      </c>
      <c r="DU127" s="6" t="s">
        <v>76</v>
      </c>
      <c r="DV127" s="6" t="s">
        <v>98</v>
      </c>
      <c r="DW127" s="6" t="s">
        <v>76</v>
      </c>
      <c r="DX127" s="6" t="s">
        <v>76</v>
      </c>
      <c r="DY127" s="6" t="s">
        <v>77</v>
      </c>
      <c r="DZ127" s="6" t="s">
        <v>72</v>
      </c>
      <c r="EA127" s="6" t="s">
        <v>194</v>
      </c>
      <c r="EB127" s="6" t="s">
        <v>72</v>
      </c>
      <c r="EC127" s="6"/>
      <c r="ED127" s="6" t="s">
        <v>71</v>
      </c>
      <c r="EE127" s="6" t="s">
        <v>73</v>
      </c>
      <c r="EF127" s="6" t="s">
        <v>71</v>
      </c>
      <c r="EG127" s="6" t="s">
        <v>73</v>
      </c>
      <c r="EH127" s="6" t="s">
        <v>72</v>
      </c>
      <c r="EI127" s="6" t="s">
        <v>71</v>
      </c>
      <c r="EJ127" s="6" t="s">
        <v>73</v>
      </c>
      <c r="EK127" s="6" t="s">
        <v>71</v>
      </c>
      <c r="EL127" s="6" t="s">
        <v>73</v>
      </c>
      <c r="EM127" s="40">
        <f t="shared" si="72"/>
        <v>3</v>
      </c>
      <c r="EN127" s="40">
        <f t="shared" si="73"/>
        <v>-1</v>
      </c>
      <c r="EO127" s="40">
        <f t="shared" si="74"/>
        <v>3</v>
      </c>
      <c r="EP127" s="40">
        <f t="shared" si="75"/>
        <v>-1</v>
      </c>
      <c r="EQ127" s="40">
        <f t="shared" si="76"/>
        <v>0</v>
      </c>
      <c r="ER127" s="40">
        <f t="shared" si="77"/>
        <v>3</v>
      </c>
      <c r="ES127" s="40">
        <f t="shared" si="78"/>
        <v>-1</v>
      </c>
      <c r="ET127" s="40">
        <f t="shared" si="79"/>
        <v>3</v>
      </c>
      <c r="EU127" s="40">
        <f t="shared" si="80"/>
        <v>-1</v>
      </c>
      <c r="EV127" s="40">
        <f t="shared" si="81"/>
        <v>8</v>
      </c>
    </row>
    <row r="128" spans="1:152" ht="12.75" customHeight="1">
      <c r="A128" s="3"/>
      <c r="B128" s="3"/>
      <c r="C128" s="3"/>
      <c r="D128" s="3"/>
      <c r="E128" s="3"/>
      <c r="F128" s="3"/>
      <c r="G128" s="3"/>
      <c r="H128" s="3"/>
      <c r="I128" s="3"/>
      <c r="J128" s="4" t="s">
        <v>74</v>
      </c>
      <c r="K128" s="4" t="s">
        <v>114</v>
      </c>
      <c r="L128" s="6" t="s">
        <v>90</v>
      </c>
      <c r="M128" s="6" t="s">
        <v>155</v>
      </c>
      <c r="N128" s="6">
        <v>1</v>
      </c>
      <c r="O128" s="6" t="s">
        <v>135</v>
      </c>
      <c r="P128" s="6" t="s">
        <v>135</v>
      </c>
      <c r="Q128" s="6" t="s">
        <v>335</v>
      </c>
      <c r="R128" s="6" t="s">
        <v>79</v>
      </c>
      <c r="S128" s="6" t="s">
        <v>80</v>
      </c>
      <c r="T128" s="6" t="s">
        <v>81</v>
      </c>
      <c r="U128" s="6" t="s">
        <v>235</v>
      </c>
      <c r="V128" s="6" t="s">
        <v>133</v>
      </c>
      <c r="W128" s="6" t="s">
        <v>76</v>
      </c>
      <c r="X128" s="19">
        <f t="shared" si="42"/>
        <v>1</v>
      </c>
      <c r="Y128" s="6" t="s">
        <v>104</v>
      </c>
      <c r="Z128" s="18">
        <f t="shared" si="43"/>
        <v>2</v>
      </c>
      <c r="AA128" s="6" t="s">
        <v>154</v>
      </c>
      <c r="AB128" s="18">
        <f t="shared" si="44"/>
        <v>2</v>
      </c>
      <c r="AC128" s="6" t="s">
        <v>72</v>
      </c>
      <c r="AD128" s="6" t="s">
        <v>69</v>
      </c>
      <c r="AE128" s="6" t="s">
        <v>72</v>
      </c>
      <c r="AF128" s="6" t="s">
        <v>72</v>
      </c>
      <c r="AG128" s="6" t="s">
        <v>69</v>
      </c>
      <c r="AH128" s="6" t="s">
        <v>69</v>
      </c>
      <c r="AI128" s="18">
        <f t="shared" si="45"/>
        <v>0</v>
      </c>
      <c r="AJ128" s="18">
        <f t="shared" si="46"/>
        <v>1</v>
      </c>
      <c r="AK128" s="18">
        <f t="shared" si="47"/>
        <v>0</v>
      </c>
      <c r="AL128" s="18">
        <f t="shared" si="48"/>
        <v>0</v>
      </c>
      <c r="AM128" s="18">
        <f t="shared" si="49"/>
        <v>1</v>
      </c>
      <c r="AN128" s="18">
        <f t="shared" si="50"/>
        <v>1</v>
      </c>
      <c r="AO128" s="18">
        <f t="shared" si="51"/>
        <v>3</v>
      </c>
      <c r="AP128" s="6" t="s">
        <v>85</v>
      </c>
      <c r="AQ128" s="6" t="s">
        <v>105</v>
      </c>
      <c r="AR128" s="18">
        <f t="shared" si="52"/>
        <v>2</v>
      </c>
      <c r="AS128" s="18">
        <f t="shared" si="82"/>
        <v>3</v>
      </c>
      <c r="AT128" s="18">
        <f t="shared" si="53"/>
        <v>5</v>
      </c>
      <c r="AU128" s="6" t="s">
        <v>86</v>
      </c>
      <c r="AV128" s="6" t="s">
        <v>120</v>
      </c>
      <c r="AW128" s="6" t="s">
        <v>85</v>
      </c>
      <c r="AX128" s="6" t="s">
        <v>120</v>
      </c>
      <c r="AY128" s="6" t="s">
        <v>86</v>
      </c>
      <c r="AZ128" s="6" t="s">
        <v>89</v>
      </c>
      <c r="BA128" s="6" t="s">
        <v>99</v>
      </c>
      <c r="BB128" s="6" t="s">
        <v>99</v>
      </c>
      <c r="BC128" s="6" t="s">
        <v>99</v>
      </c>
      <c r="BD128" s="6" t="s">
        <v>99</v>
      </c>
      <c r="BE128" s="6" t="s">
        <v>89</v>
      </c>
      <c r="BF128" s="6" t="s">
        <v>98</v>
      </c>
      <c r="BG128" s="6" t="s">
        <v>100</v>
      </c>
      <c r="BH128" s="6" t="s">
        <v>99</v>
      </c>
      <c r="BI128" s="6" t="s">
        <v>98</v>
      </c>
      <c r="BJ128" s="6" t="s">
        <v>98</v>
      </c>
      <c r="BK128" s="18">
        <f t="shared" si="54"/>
        <v>3</v>
      </c>
      <c r="BL128" s="18">
        <f t="shared" si="55"/>
        <v>1</v>
      </c>
      <c r="BM128" s="18">
        <f t="shared" si="56"/>
        <v>1</v>
      </c>
      <c r="BN128" s="18">
        <f t="shared" si="57"/>
        <v>1</v>
      </c>
      <c r="BO128" s="18">
        <f t="shared" si="58"/>
        <v>3</v>
      </c>
      <c r="BP128" s="18">
        <f t="shared" si="59"/>
        <v>2</v>
      </c>
      <c r="BQ128" s="18">
        <f t="shared" si="60"/>
        <v>0</v>
      </c>
      <c r="BR128" s="18">
        <f t="shared" si="61"/>
        <v>1</v>
      </c>
      <c r="BS128" s="18">
        <f t="shared" si="62"/>
        <v>2</v>
      </c>
      <c r="BT128" s="18">
        <f t="shared" si="63"/>
        <v>2</v>
      </c>
      <c r="BU128" s="18">
        <f t="shared" si="64"/>
        <v>16</v>
      </c>
      <c r="BV128" s="6" t="s">
        <v>92</v>
      </c>
      <c r="BW128" s="6" t="s">
        <v>128</v>
      </c>
      <c r="BX128" s="6" t="s">
        <v>87</v>
      </c>
      <c r="BY128" s="6" t="s">
        <v>76</v>
      </c>
      <c r="BZ128" s="6" t="s">
        <v>87</v>
      </c>
      <c r="CA128" s="7"/>
      <c r="CB128" s="6" t="s">
        <v>336</v>
      </c>
      <c r="CC128" s="6" t="s">
        <v>74</v>
      </c>
      <c r="CD128" s="6" t="s">
        <v>164</v>
      </c>
      <c r="CE128" s="6" t="s">
        <v>74</v>
      </c>
      <c r="CF128" s="6" t="s">
        <v>88</v>
      </c>
      <c r="CG128" s="6" t="s">
        <v>99</v>
      </c>
      <c r="CH128" s="6" t="s">
        <v>98</v>
      </c>
      <c r="CI128" s="7"/>
      <c r="CJ128" s="7"/>
      <c r="CK128" s="7"/>
      <c r="CL128" s="7"/>
      <c r="CM128" s="7"/>
      <c r="CN128" s="7"/>
      <c r="CO128" s="7"/>
      <c r="CP128" s="7"/>
      <c r="CQ128" s="7"/>
      <c r="CR128" s="6" t="s">
        <v>69</v>
      </c>
      <c r="CS128" s="6" t="s">
        <v>69</v>
      </c>
      <c r="CT128" s="6" t="s">
        <v>89</v>
      </c>
      <c r="CU128" s="6" t="s">
        <v>89</v>
      </c>
      <c r="CV128" s="6" t="s">
        <v>99</v>
      </c>
      <c r="CW128" s="6" t="s">
        <v>99</v>
      </c>
      <c r="CX128" s="6">
        <v>1</v>
      </c>
      <c r="CY128" s="18">
        <f t="shared" si="65"/>
        <v>1</v>
      </c>
      <c r="CZ128" s="18">
        <f t="shared" si="66"/>
        <v>2</v>
      </c>
      <c r="DA128" s="18">
        <f t="shared" si="67"/>
        <v>3</v>
      </c>
      <c r="DB128" s="18">
        <f t="shared" si="68"/>
        <v>3</v>
      </c>
      <c r="DC128" s="18">
        <f t="shared" si="69"/>
        <v>1</v>
      </c>
      <c r="DD128" s="18">
        <f t="shared" si="70"/>
        <v>1</v>
      </c>
      <c r="DE128" s="18">
        <f t="shared" si="71"/>
        <v>11</v>
      </c>
      <c r="DF128" s="6" t="s">
        <v>77</v>
      </c>
      <c r="DG128" s="6" t="s">
        <v>76</v>
      </c>
      <c r="DH128" s="7"/>
      <c r="DI128" s="7"/>
      <c r="DJ128" s="7"/>
      <c r="DK128" s="7"/>
      <c r="DL128" s="7"/>
      <c r="DM128" s="7"/>
      <c r="DN128" s="7"/>
      <c r="DO128" s="7"/>
      <c r="DP128" s="7"/>
      <c r="DQ128" s="7"/>
      <c r="DR128" s="6" t="s">
        <v>89</v>
      </c>
      <c r="DS128" s="6" t="s">
        <v>86</v>
      </c>
      <c r="DT128" s="6" t="s">
        <v>77</v>
      </c>
      <c r="DU128" s="6" t="s">
        <v>76</v>
      </c>
      <c r="DV128" s="6" t="s">
        <v>99</v>
      </c>
      <c r="DW128" s="6" t="s">
        <v>77</v>
      </c>
      <c r="DX128" s="6" t="s">
        <v>77</v>
      </c>
      <c r="DY128" s="6" t="s">
        <v>76</v>
      </c>
      <c r="DZ128" s="6" t="s">
        <v>71</v>
      </c>
      <c r="EA128" s="6" t="s">
        <v>75</v>
      </c>
      <c r="EB128" s="6" t="s">
        <v>74</v>
      </c>
      <c r="EC128" s="6" t="s">
        <v>114</v>
      </c>
      <c r="ED128" s="6" t="s">
        <v>72</v>
      </c>
      <c r="EE128" s="6" t="s">
        <v>73</v>
      </c>
      <c r="EF128" s="6" t="s">
        <v>72</v>
      </c>
      <c r="EG128" s="6" t="s">
        <v>72</v>
      </c>
      <c r="EH128" s="6" t="s">
        <v>73</v>
      </c>
      <c r="EI128" s="6" t="s">
        <v>69</v>
      </c>
      <c r="EJ128" s="6" t="s">
        <v>74</v>
      </c>
      <c r="EK128" s="6" t="s">
        <v>72</v>
      </c>
      <c r="EL128" s="6" t="s">
        <v>72</v>
      </c>
      <c r="EM128" s="40">
        <f t="shared" si="72"/>
        <v>0</v>
      </c>
      <c r="EN128" s="40">
        <f t="shared" si="73"/>
        <v>-1</v>
      </c>
      <c r="EO128" s="40">
        <f t="shared" si="74"/>
        <v>0</v>
      </c>
      <c r="EP128" s="40">
        <f t="shared" si="75"/>
        <v>0</v>
      </c>
      <c r="EQ128" s="40">
        <f t="shared" si="76"/>
        <v>-1</v>
      </c>
      <c r="ER128" s="40">
        <f t="shared" si="77"/>
        <v>1</v>
      </c>
      <c r="ES128" s="40">
        <f t="shared" si="78"/>
        <v>2</v>
      </c>
      <c r="ET128" s="40">
        <f t="shared" si="79"/>
        <v>0</v>
      </c>
      <c r="EU128" s="40">
        <f t="shared" si="80"/>
        <v>0</v>
      </c>
      <c r="EV128" s="40">
        <f t="shared" si="81"/>
        <v>1</v>
      </c>
    </row>
    <row r="129" spans="1:152" ht="12.75" customHeight="1">
      <c r="A129" s="3"/>
      <c r="B129" s="3"/>
      <c r="C129" s="3"/>
      <c r="D129" s="3"/>
      <c r="E129" s="3"/>
      <c r="F129" s="3"/>
      <c r="G129" s="3"/>
      <c r="H129" s="3"/>
      <c r="I129" s="3"/>
      <c r="J129" s="4" t="s">
        <v>74</v>
      </c>
      <c r="K129" s="4" t="s">
        <v>70</v>
      </c>
      <c r="L129" s="6" t="s">
        <v>107</v>
      </c>
      <c r="M129" s="6" t="s">
        <v>155</v>
      </c>
      <c r="N129" s="6">
        <v>1</v>
      </c>
      <c r="O129" s="6" t="s">
        <v>123</v>
      </c>
      <c r="P129" s="6" t="s">
        <v>135</v>
      </c>
      <c r="Q129" s="6" t="s">
        <v>337</v>
      </c>
      <c r="R129" s="6" t="s">
        <v>79</v>
      </c>
      <c r="S129" s="6" t="s">
        <v>80</v>
      </c>
      <c r="T129" s="6" t="s">
        <v>121</v>
      </c>
      <c r="U129" s="6" t="s">
        <v>121</v>
      </c>
      <c r="V129" s="6" t="s">
        <v>103</v>
      </c>
      <c r="W129" s="6" t="s">
        <v>76</v>
      </c>
      <c r="X129" s="19">
        <f t="shared" si="42"/>
        <v>2</v>
      </c>
      <c r="Y129" s="6" t="s">
        <v>104</v>
      </c>
      <c r="Z129" s="18">
        <f t="shared" si="43"/>
        <v>2</v>
      </c>
      <c r="AA129" s="6" t="s">
        <v>154</v>
      </c>
      <c r="AB129" s="18">
        <f t="shared" si="44"/>
        <v>2</v>
      </c>
      <c r="AC129" s="6" t="s">
        <v>72</v>
      </c>
      <c r="AD129" s="6" t="s">
        <v>72</v>
      </c>
      <c r="AE129" s="6" t="s">
        <v>72</v>
      </c>
      <c r="AF129" s="6" t="s">
        <v>72</v>
      </c>
      <c r="AG129" s="6" t="s">
        <v>72</v>
      </c>
      <c r="AH129" s="6" t="s">
        <v>72</v>
      </c>
      <c r="AI129" s="18">
        <f t="shared" si="45"/>
        <v>0</v>
      </c>
      <c r="AJ129" s="18">
        <f t="shared" si="46"/>
        <v>0</v>
      </c>
      <c r="AK129" s="18">
        <f t="shared" si="47"/>
        <v>0</v>
      </c>
      <c r="AL129" s="18">
        <f t="shared" si="48"/>
        <v>0</v>
      </c>
      <c r="AM129" s="18">
        <f t="shared" si="49"/>
        <v>0</v>
      </c>
      <c r="AN129" s="18">
        <f t="shared" si="50"/>
        <v>0</v>
      </c>
      <c r="AO129" s="18">
        <f t="shared" si="51"/>
        <v>0</v>
      </c>
      <c r="AP129" s="6" t="s">
        <v>120</v>
      </c>
      <c r="AQ129" s="6" t="s">
        <v>105</v>
      </c>
      <c r="AR129" s="18">
        <f t="shared" si="52"/>
        <v>1</v>
      </c>
      <c r="AS129" s="18">
        <f t="shared" si="82"/>
        <v>3</v>
      </c>
      <c r="AT129" s="18">
        <f t="shared" si="53"/>
        <v>4</v>
      </c>
      <c r="AU129" s="6" t="s">
        <v>86</v>
      </c>
      <c r="AV129" s="6" t="s">
        <v>86</v>
      </c>
      <c r="AW129" s="6" t="s">
        <v>86</v>
      </c>
      <c r="AX129" s="6" t="s">
        <v>85</v>
      </c>
      <c r="AY129" s="6" t="s">
        <v>120</v>
      </c>
      <c r="AZ129" s="6" t="s">
        <v>89</v>
      </c>
      <c r="BA129" s="6" t="s">
        <v>98</v>
      </c>
      <c r="BB129" s="6" t="s">
        <v>99</v>
      </c>
      <c r="BC129" s="6" t="s">
        <v>99</v>
      </c>
      <c r="BD129" s="6" t="s">
        <v>98</v>
      </c>
      <c r="BE129" s="6" t="s">
        <v>98</v>
      </c>
      <c r="BF129" s="6" t="s">
        <v>98</v>
      </c>
      <c r="BG129" s="6" t="s">
        <v>100</v>
      </c>
      <c r="BH129" s="6" t="s">
        <v>98</v>
      </c>
      <c r="BI129" s="6" t="s">
        <v>98</v>
      </c>
      <c r="BJ129" s="6" t="s">
        <v>99</v>
      </c>
      <c r="BK129" s="18">
        <f t="shared" si="54"/>
        <v>3</v>
      </c>
      <c r="BL129" s="18">
        <f t="shared" si="55"/>
        <v>2</v>
      </c>
      <c r="BM129" s="18">
        <f t="shared" si="56"/>
        <v>1</v>
      </c>
      <c r="BN129" s="18">
        <f t="shared" si="57"/>
        <v>2</v>
      </c>
      <c r="BO129" s="18">
        <f t="shared" si="58"/>
        <v>2</v>
      </c>
      <c r="BP129" s="18">
        <f t="shared" si="59"/>
        <v>2</v>
      </c>
      <c r="BQ129" s="18">
        <f t="shared" si="60"/>
        <v>0</v>
      </c>
      <c r="BR129" s="18">
        <f t="shared" si="61"/>
        <v>2</v>
      </c>
      <c r="BS129" s="18">
        <f t="shared" si="62"/>
        <v>2</v>
      </c>
      <c r="BT129" s="18">
        <f t="shared" si="63"/>
        <v>1</v>
      </c>
      <c r="BU129" s="18">
        <f t="shared" si="64"/>
        <v>17</v>
      </c>
      <c r="BV129" s="6" t="s">
        <v>109</v>
      </c>
      <c r="BW129" s="6" t="s">
        <v>128</v>
      </c>
      <c r="BX129" s="6" t="s">
        <v>87</v>
      </c>
      <c r="BY129" s="6" t="s">
        <v>121</v>
      </c>
      <c r="BZ129" s="6" t="s">
        <v>87</v>
      </c>
      <c r="CA129" s="7"/>
      <c r="CB129" s="6"/>
      <c r="CC129" s="6" t="s">
        <v>74</v>
      </c>
      <c r="CD129" s="6" t="s">
        <v>121</v>
      </c>
      <c r="CE129" s="6" t="s">
        <v>74</v>
      </c>
      <c r="CF129" s="6" t="s">
        <v>134</v>
      </c>
      <c r="CG129" s="6" t="s">
        <v>89</v>
      </c>
      <c r="CH129" s="6" t="s">
        <v>98</v>
      </c>
      <c r="CI129" s="7"/>
      <c r="CJ129" s="7"/>
      <c r="CK129" s="7"/>
      <c r="CL129" s="7"/>
      <c r="CM129" s="7"/>
      <c r="CN129" s="7"/>
      <c r="CO129" s="7"/>
      <c r="CP129" s="7"/>
      <c r="CQ129" s="7"/>
      <c r="CR129" s="6" t="s">
        <v>72</v>
      </c>
      <c r="CS129" s="6" t="s">
        <v>72</v>
      </c>
      <c r="CT129" s="6" t="s">
        <v>99</v>
      </c>
      <c r="CU129" s="6" t="s">
        <v>89</v>
      </c>
      <c r="CV129" s="6" t="s">
        <v>100</v>
      </c>
      <c r="CW129" s="6" t="s">
        <v>99</v>
      </c>
      <c r="CX129" s="6" t="s">
        <v>93</v>
      </c>
      <c r="CY129" s="18">
        <f t="shared" si="65"/>
        <v>3</v>
      </c>
      <c r="CZ129" s="18">
        <f t="shared" si="66"/>
        <v>2</v>
      </c>
      <c r="DA129" s="18">
        <f t="shared" si="67"/>
        <v>1</v>
      </c>
      <c r="DB129" s="18">
        <f t="shared" si="68"/>
        <v>3</v>
      </c>
      <c r="DC129" s="18">
        <f t="shared" si="69"/>
        <v>0</v>
      </c>
      <c r="DD129" s="18">
        <f t="shared" si="70"/>
        <v>1</v>
      </c>
      <c r="DE129" s="18">
        <f t="shared" si="71"/>
        <v>10</v>
      </c>
      <c r="DF129" s="6" t="s">
        <v>76</v>
      </c>
      <c r="DG129" s="6" t="s">
        <v>76</v>
      </c>
      <c r="DH129" s="7"/>
      <c r="DI129" s="7"/>
      <c r="DJ129" s="7"/>
      <c r="DK129" s="7"/>
      <c r="DL129" s="7"/>
      <c r="DM129" s="7"/>
      <c r="DN129" s="7"/>
      <c r="DO129" s="7"/>
      <c r="DP129" s="7"/>
      <c r="DQ129" s="7"/>
      <c r="DR129" s="6" t="s">
        <v>89</v>
      </c>
      <c r="DS129" s="6" t="s">
        <v>120</v>
      </c>
      <c r="DT129" s="6" t="s">
        <v>77</v>
      </c>
      <c r="DU129" s="6" t="s">
        <v>77</v>
      </c>
      <c r="DV129" s="6" t="s">
        <v>98</v>
      </c>
      <c r="DW129" s="6" t="s">
        <v>77</v>
      </c>
      <c r="DX129" s="6" t="s">
        <v>77</v>
      </c>
      <c r="DY129" s="6" t="s">
        <v>76</v>
      </c>
      <c r="DZ129" s="6" t="s">
        <v>74</v>
      </c>
      <c r="EA129" s="6" t="s">
        <v>115</v>
      </c>
      <c r="EB129" s="6" t="s">
        <v>74</v>
      </c>
      <c r="EC129" s="6" t="s">
        <v>70</v>
      </c>
      <c r="ED129" s="6" t="s">
        <v>69</v>
      </c>
      <c r="EE129" s="6" t="s">
        <v>69</v>
      </c>
      <c r="EF129" s="6" t="s">
        <v>72</v>
      </c>
      <c r="EG129" s="6" t="s">
        <v>72</v>
      </c>
      <c r="EH129" s="6" t="s">
        <v>69</v>
      </c>
      <c r="EI129" s="6" t="s">
        <v>72</v>
      </c>
      <c r="EJ129" s="6" t="s">
        <v>72</v>
      </c>
      <c r="EK129" s="6" t="s">
        <v>69</v>
      </c>
      <c r="EL129" s="6" t="s">
        <v>72</v>
      </c>
      <c r="EM129" s="40">
        <f t="shared" si="72"/>
        <v>1</v>
      </c>
      <c r="EN129" s="40">
        <f t="shared" si="73"/>
        <v>1</v>
      </c>
      <c r="EO129" s="40">
        <f t="shared" si="74"/>
        <v>0</v>
      </c>
      <c r="EP129" s="40">
        <f t="shared" si="75"/>
        <v>0</v>
      </c>
      <c r="EQ129" s="40">
        <f t="shared" si="76"/>
        <v>1</v>
      </c>
      <c r="ER129" s="40">
        <f t="shared" si="77"/>
        <v>0</v>
      </c>
      <c r="ES129" s="40">
        <f t="shared" si="78"/>
        <v>0</v>
      </c>
      <c r="ET129" s="40">
        <f t="shared" si="79"/>
        <v>1</v>
      </c>
      <c r="EU129" s="40">
        <f t="shared" si="80"/>
        <v>0</v>
      </c>
      <c r="EV129" s="40">
        <f t="shared" si="81"/>
        <v>4</v>
      </c>
    </row>
    <row r="130" spans="1:152" ht="12.75" customHeight="1">
      <c r="A130" s="3"/>
      <c r="B130" s="3"/>
      <c r="C130" s="3"/>
      <c r="D130" s="3"/>
      <c r="E130" s="3"/>
      <c r="F130" s="3"/>
      <c r="G130" s="3"/>
      <c r="H130" s="3"/>
      <c r="I130" s="3"/>
      <c r="J130" s="4" t="s">
        <v>72</v>
      </c>
      <c r="K130" s="4"/>
      <c r="L130" s="14" t="s">
        <v>107</v>
      </c>
      <c r="M130" s="14" t="s">
        <v>130</v>
      </c>
      <c r="N130" s="6" t="s">
        <v>93</v>
      </c>
      <c r="O130" s="6" t="s">
        <v>110</v>
      </c>
      <c r="P130" s="6" t="s">
        <v>123</v>
      </c>
      <c r="Q130" s="6" t="s">
        <v>338</v>
      </c>
      <c r="R130" s="6" t="s">
        <v>79</v>
      </c>
      <c r="S130" s="6" t="s">
        <v>80</v>
      </c>
      <c r="T130" s="6" t="s">
        <v>121</v>
      </c>
      <c r="U130" s="6" t="s">
        <v>171</v>
      </c>
      <c r="V130" s="6" t="s">
        <v>103</v>
      </c>
      <c r="W130" s="6" t="s">
        <v>77</v>
      </c>
      <c r="X130" s="19">
        <f t="shared" si="42"/>
        <v>2</v>
      </c>
      <c r="Y130" s="6" t="s">
        <v>162</v>
      </c>
      <c r="Z130" s="18">
        <f t="shared" si="43"/>
        <v>1</v>
      </c>
      <c r="AA130" s="6" t="s">
        <v>154</v>
      </c>
      <c r="AB130" s="18">
        <f t="shared" si="44"/>
        <v>2</v>
      </c>
      <c r="AC130" s="6" t="s">
        <v>72</v>
      </c>
      <c r="AD130" s="6" t="s">
        <v>72</v>
      </c>
      <c r="AE130" s="6" t="s">
        <v>72</v>
      </c>
      <c r="AF130" s="6" t="s">
        <v>72</v>
      </c>
      <c r="AG130" s="6" t="s">
        <v>72</v>
      </c>
      <c r="AH130" s="6" t="s">
        <v>72</v>
      </c>
      <c r="AI130" s="18">
        <f t="shared" si="45"/>
        <v>0</v>
      </c>
      <c r="AJ130" s="18">
        <f t="shared" si="46"/>
        <v>0</v>
      </c>
      <c r="AK130" s="18">
        <f t="shared" si="47"/>
        <v>0</v>
      </c>
      <c r="AL130" s="18">
        <f t="shared" si="48"/>
        <v>0</v>
      </c>
      <c r="AM130" s="18">
        <f t="shared" si="49"/>
        <v>0</v>
      </c>
      <c r="AN130" s="18">
        <f t="shared" si="50"/>
        <v>0</v>
      </c>
      <c r="AO130" s="18">
        <f t="shared" si="51"/>
        <v>0</v>
      </c>
      <c r="AP130" s="6" t="s">
        <v>120</v>
      </c>
      <c r="AQ130" s="6" t="s">
        <v>86</v>
      </c>
      <c r="AR130" s="18">
        <f t="shared" si="52"/>
        <v>1</v>
      </c>
      <c r="AS130" s="18">
        <f t="shared" si="82"/>
        <v>0</v>
      </c>
      <c r="AT130" s="18">
        <f t="shared" si="53"/>
        <v>1</v>
      </c>
      <c r="AU130" s="6" t="s">
        <v>85</v>
      </c>
      <c r="AV130" s="6" t="s">
        <v>120</v>
      </c>
      <c r="AW130" s="6" t="s">
        <v>105</v>
      </c>
      <c r="AX130" s="6" t="s">
        <v>120</v>
      </c>
      <c r="AY130" s="6" t="s">
        <v>105</v>
      </c>
      <c r="AZ130" s="6" t="s">
        <v>89</v>
      </c>
      <c r="BA130" s="6" t="s">
        <v>89</v>
      </c>
      <c r="BB130" s="6" t="s">
        <v>89</v>
      </c>
      <c r="BC130" s="6" t="s">
        <v>89</v>
      </c>
      <c r="BD130" s="6" t="s">
        <v>89</v>
      </c>
      <c r="BE130" s="6" t="s">
        <v>98</v>
      </c>
      <c r="BF130" s="6" t="s">
        <v>89</v>
      </c>
      <c r="BG130" s="6" t="s">
        <v>99</v>
      </c>
      <c r="BH130" s="6" t="s">
        <v>98</v>
      </c>
      <c r="BI130" s="6" t="s">
        <v>98</v>
      </c>
      <c r="BJ130" s="6" t="s">
        <v>100</v>
      </c>
      <c r="BK130" s="18">
        <f t="shared" si="54"/>
        <v>3</v>
      </c>
      <c r="BL130" s="18">
        <f t="shared" si="55"/>
        <v>3</v>
      </c>
      <c r="BM130" s="18">
        <f t="shared" si="56"/>
        <v>3</v>
      </c>
      <c r="BN130" s="18">
        <f t="shared" si="57"/>
        <v>3</v>
      </c>
      <c r="BO130" s="18">
        <f t="shared" si="58"/>
        <v>2</v>
      </c>
      <c r="BP130" s="18">
        <f t="shared" si="59"/>
        <v>3</v>
      </c>
      <c r="BQ130" s="18">
        <f t="shared" si="60"/>
        <v>1</v>
      </c>
      <c r="BR130" s="18">
        <f t="shared" si="61"/>
        <v>2</v>
      </c>
      <c r="BS130" s="18">
        <f t="shared" si="62"/>
        <v>2</v>
      </c>
      <c r="BT130" s="18">
        <f t="shared" si="63"/>
        <v>0</v>
      </c>
      <c r="BU130" s="18">
        <f t="shared" si="64"/>
        <v>22</v>
      </c>
      <c r="BV130" s="6" t="s">
        <v>87</v>
      </c>
      <c r="BW130" s="6" t="s">
        <v>92</v>
      </c>
      <c r="BX130" s="6" t="s">
        <v>87</v>
      </c>
      <c r="BY130" s="6" t="s">
        <v>76</v>
      </c>
      <c r="BZ130" s="6" t="s">
        <v>87</v>
      </c>
      <c r="CA130" s="7"/>
      <c r="CB130" s="6" t="s">
        <v>339</v>
      </c>
      <c r="CC130" s="6" t="s">
        <v>69</v>
      </c>
      <c r="CD130" s="6" t="s">
        <v>200</v>
      </c>
      <c r="CE130" s="6" t="s">
        <v>69</v>
      </c>
      <c r="CF130" s="6" t="s">
        <v>134</v>
      </c>
      <c r="CG130" s="6" t="s">
        <v>89</v>
      </c>
      <c r="CH130" s="6" t="s">
        <v>89</v>
      </c>
      <c r="CI130" s="7"/>
      <c r="CJ130" s="7"/>
      <c r="CK130" s="7"/>
      <c r="CL130" s="7"/>
      <c r="CM130" s="7"/>
      <c r="CN130" s="7"/>
      <c r="CO130" s="7"/>
      <c r="CP130" s="7"/>
      <c r="CQ130" s="7"/>
      <c r="CR130" s="6" t="s">
        <v>72</v>
      </c>
      <c r="CS130" s="6" t="s">
        <v>72</v>
      </c>
      <c r="CT130" s="6" t="s">
        <v>89</v>
      </c>
      <c r="CU130" s="6" t="s">
        <v>89</v>
      </c>
      <c r="CV130" s="6" t="s">
        <v>89</v>
      </c>
      <c r="CW130" s="6" t="s">
        <v>89</v>
      </c>
      <c r="CX130" s="6">
        <v>2</v>
      </c>
      <c r="CY130" s="18">
        <f t="shared" si="65"/>
        <v>3</v>
      </c>
      <c r="CZ130" s="18">
        <f t="shared" si="66"/>
        <v>3</v>
      </c>
      <c r="DA130" s="18">
        <f t="shared" si="67"/>
        <v>3</v>
      </c>
      <c r="DB130" s="18">
        <f t="shared" si="68"/>
        <v>3</v>
      </c>
      <c r="DC130" s="18">
        <f t="shared" si="69"/>
        <v>3</v>
      </c>
      <c r="DD130" s="18">
        <f t="shared" si="70"/>
        <v>3</v>
      </c>
      <c r="DE130" s="18">
        <f t="shared" si="71"/>
        <v>18</v>
      </c>
      <c r="DF130" s="6" t="s">
        <v>76</v>
      </c>
      <c r="DG130" s="6" t="s">
        <v>76</v>
      </c>
      <c r="DH130" s="7"/>
      <c r="DI130" s="7"/>
      <c r="DJ130" s="7"/>
      <c r="DK130" s="7"/>
      <c r="DL130" s="7"/>
      <c r="DM130" s="7"/>
      <c r="DN130" s="7"/>
      <c r="DO130" s="7"/>
      <c r="DP130" s="7"/>
      <c r="DQ130" s="7"/>
      <c r="DR130" s="6" t="s">
        <v>89</v>
      </c>
      <c r="DS130" s="6" t="s">
        <v>105</v>
      </c>
      <c r="DT130" s="6" t="s">
        <v>77</v>
      </c>
      <c r="DU130" s="6" t="s">
        <v>76</v>
      </c>
      <c r="DV130" s="6" t="s">
        <v>89</v>
      </c>
      <c r="DW130" s="6" t="s">
        <v>76</v>
      </c>
      <c r="DX130" s="6" t="s">
        <v>77</v>
      </c>
      <c r="DY130" s="6" t="s">
        <v>76</v>
      </c>
      <c r="DZ130" s="6" t="s">
        <v>69</v>
      </c>
      <c r="EA130" s="6" t="s">
        <v>75</v>
      </c>
      <c r="EB130" s="6" t="s">
        <v>72</v>
      </c>
      <c r="EC130" s="6"/>
      <c r="ED130" s="6" t="s">
        <v>69</v>
      </c>
      <c r="EE130" s="6" t="s">
        <v>72</v>
      </c>
      <c r="EF130" s="6" t="s">
        <v>72</v>
      </c>
      <c r="EG130" s="6" t="s">
        <v>73</v>
      </c>
      <c r="EH130" s="6" t="s">
        <v>72</v>
      </c>
      <c r="EI130" s="6" t="s">
        <v>72</v>
      </c>
      <c r="EJ130" s="6" t="s">
        <v>69</v>
      </c>
      <c r="EK130" s="6" t="s">
        <v>74</v>
      </c>
      <c r="EL130" s="6" t="s">
        <v>72</v>
      </c>
      <c r="EM130" s="40">
        <f t="shared" si="72"/>
        <v>1</v>
      </c>
      <c r="EN130" s="40">
        <f t="shared" si="73"/>
        <v>0</v>
      </c>
      <c r="EO130" s="40">
        <f t="shared" si="74"/>
        <v>0</v>
      </c>
      <c r="EP130" s="40">
        <f t="shared" si="75"/>
        <v>-1</v>
      </c>
      <c r="EQ130" s="40">
        <f t="shared" si="76"/>
        <v>0</v>
      </c>
      <c r="ER130" s="40">
        <f t="shared" si="77"/>
        <v>0</v>
      </c>
      <c r="ES130" s="40">
        <f t="shared" si="78"/>
        <v>1</v>
      </c>
      <c r="ET130" s="40">
        <f t="shared" si="79"/>
        <v>2</v>
      </c>
      <c r="EU130" s="40">
        <f t="shared" si="80"/>
        <v>0</v>
      </c>
      <c r="EV130" s="40">
        <f t="shared" si="81"/>
        <v>3</v>
      </c>
    </row>
    <row r="131" spans="1:152" ht="12.75" customHeight="1">
      <c r="A131" s="3"/>
      <c r="B131" s="3"/>
      <c r="C131" s="3"/>
      <c r="D131" s="3"/>
      <c r="E131" s="3"/>
      <c r="F131" s="3"/>
      <c r="G131" s="3"/>
      <c r="H131" s="3"/>
      <c r="I131" s="3"/>
      <c r="J131" s="4" t="s">
        <v>69</v>
      </c>
      <c r="K131" s="4" t="s">
        <v>70</v>
      </c>
      <c r="L131" s="6" t="s">
        <v>90</v>
      </c>
      <c r="M131" s="6" t="s">
        <v>130</v>
      </c>
      <c r="N131" s="6" t="s">
        <v>93</v>
      </c>
      <c r="O131" s="6" t="s">
        <v>139</v>
      </c>
      <c r="P131" s="6" t="s">
        <v>139</v>
      </c>
      <c r="Q131" s="6" t="s">
        <v>208</v>
      </c>
      <c r="R131" s="6" t="s">
        <v>79</v>
      </c>
      <c r="S131" s="6" t="s">
        <v>80</v>
      </c>
      <c r="T131" s="6" t="s">
        <v>118</v>
      </c>
      <c r="U131" s="6" t="s">
        <v>121</v>
      </c>
      <c r="V131" s="6" t="s">
        <v>133</v>
      </c>
      <c r="W131" s="6" t="s">
        <v>76</v>
      </c>
      <c r="X131" s="19">
        <f t="shared" ref="X131:X142" si="83">VLOOKUP(V131,$V$146:$X$149,3,FALSE)</f>
        <v>1</v>
      </c>
      <c r="Y131" s="6" t="s">
        <v>162</v>
      </c>
      <c r="Z131" s="18">
        <f t="shared" ref="Z131:Z142" si="84">VLOOKUP(Y131,$Y$146:$Z$150,2,FALSE)</f>
        <v>1</v>
      </c>
      <c r="AA131" s="6" t="s">
        <v>154</v>
      </c>
      <c r="AB131" s="18">
        <f t="shared" ref="AB131:AB142" si="85">VLOOKUP(AA131,$AA$146:$AB$151,2,FALSE)</f>
        <v>2</v>
      </c>
      <c r="AC131" s="6" t="s">
        <v>72</v>
      </c>
      <c r="AD131" s="6" t="s">
        <v>74</v>
      </c>
      <c r="AE131" s="6" t="s">
        <v>74</v>
      </c>
      <c r="AF131" s="6" t="s">
        <v>69</v>
      </c>
      <c r="AG131" s="6" t="s">
        <v>72</v>
      </c>
      <c r="AH131" s="6" t="s">
        <v>69</v>
      </c>
      <c r="AI131" s="18">
        <f t="shared" ref="AI131:AI142" si="86">VLOOKUP(AC131,$AD$146:$AE$1491,2,FALSE)</f>
        <v>0</v>
      </c>
      <c r="AJ131" s="18">
        <f t="shared" ref="AJ131:AJ142" si="87">VLOOKUP(AD131,$AD$146:$AE$1491,2,FALSE)</f>
        <v>2</v>
      </c>
      <c r="AK131" s="18">
        <f t="shared" ref="AK131:AK142" si="88">VLOOKUP(AE131,$AD$146:$AE$1491,2,FALSE)</f>
        <v>2</v>
      </c>
      <c r="AL131" s="18">
        <f t="shared" ref="AL131:AL142" si="89">VLOOKUP(AF131,$AD$146:$AE$1491,2,FALSE)</f>
        <v>1</v>
      </c>
      <c r="AM131" s="18">
        <f t="shared" ref="AM131:AM142" si="90">VLOOKUP(AG131,$AD$146:$AE$1491,2,FALSE)</f>
        <v>0</v>
      </c>
      <c r="AN131" s="18">
        <f t="shared" ref="AN131:AN142" si="91">VLOOKUP(AH131,$AD$146:$AE$1491,2,FALSE)</f>
        <v>1</v>
      </c>
      <c r="AO131" s="18">
        <f t="shared" ref="AO131:AO142" si="92">$AI131+$AJ131+$AK131+$AL131+$AM131+$AN131</f>
        <v>6</v>
      </c>
      <c r="AP131" s="6" t="s">
        <v>85</v>
      </c>
      <c r="AQ131" s="6" t="s">
        <v>105</v>
      </c>
      <c r="AR131" s="18">
        <f t="shared" ref="AR131:AR142" si="93">VLOOKUP($AP131,$AP$144:$AQ$147,2,FALSE)</f>
        <v>2</v>
      </c>
      <c r="AS131" s="18">
        <f t="shared" si="82"/>
        <v>3</v>
      </c>
      <c r="AT131" s="18">
        <f t="shared" ref="AT131:AT142" si="94">$AR131+$AS131</f>
        <v>5</v>
      </c>
      <c r="AU131" s="6" t="s">
        <v>86</v>
      </c>
      <c r="AV131" s="6" t="s">
        <v>120</v>
      </c>
      <c r="AW131" s="6" t="s">
        <v>86</v>
      </c>
      <c r="AX131" s="6" t="s">
        <v>120</v>
      </c>
      <c r="AY131" s="6" t="s">
        <v>86</v>
      </c>
      <c r="AZ131" s="6" t="s">
        <v>89</v>
      </c>
      <c r="BA131" s="6" t="s">
        <v>99</v>
      </c>
      <c r="BB131" s="6" t="s">
        <v>99</v>
      </c>
      <c r="BC131" s="6" t="s">
        <v>99</v>
      </c>
      <c r="BD131" s="6" t="s">
        <v>89</v>
      </c>
      <c r="BE131" s="6" t="s">
        <v>99</v>
      </c>
      <c r="BF131" s="6" t="s">
        <v>89</v>
      </c>
      <c r="BG131" s="6" t="s">
        <v>99</v>
      </c>
      <c r="BH131" s="6" t="s">
        <v>98</v>
      </c>
      <c r="BI131" s="6" t="s">
        <v>100</v>
      </c>
      <c r="BJ131" s="6" t="s">
        <v>99</v>
      </c>
      <c r="BK131" s="18">
        <f t="shared" ref="BK131:BK142" si="95">VLOOKUP($AZ131,$BF$145:$BG$148,2,FALSE)</f>
        <v>3</v>
      </c>
      <c r="BL131" s="18">
        <f t="shared" ref="BL131:BL142" si="96">VLOOKUP($BA131,$BF$145:$BG$148,2,FALSE)</f>
        <v>1</v>
      </c>
      <c r="BM131" s="18">
        <f t="shared" ref="BM131:BM142" si="97">VLOOKUP($BB131,$BF$145:$BG$148,2,FALSE)</f>
        <v>1</v>
      </c>
      <c r="BN131" s="18">
        <f t="shared" ref="BN131:BN142" si="98">VLOOKUP($BD131,$BF$145:$BG$148,2,FALSE)</f>
        <v>3</v>
      </c>
      <c r="BO131" s="18">
        <f t="shared" ref="BO131:BO142" si="99">VLOOKUP($BE131,$BF$145:$BG$148,2,FALSE)</f>
        <v>1</v>
      </c>
      <c r="BP131" s="18">
        <f t="shared" ref="BP131:BP142" si="100">VLOOKUP($BF131,$BF$145:$BG$148,2,FALSE)</f>
        <v>3</v>
      </c>
      <c r="BQ131" s="18">
        <f t="shared" ref="BQ131:BQ142" si="101">VLOOKUP($BG131,$BF$145:$BG$148,2,FALSE)</f>
        <v>1</v>
      </c>
      <c r="BR131" s="18">
        <f t="shared" ref="BR131:BR142" si="102">VLOOKUP($BH131,$BF$145:$BG$148,2,FALSE)</f>
        <v>2</v>
      </c>
      <c r="BS131" s="18">
        <f t="shared" ref="BS131:BS142" si="103">VLOOKUP($BI131,$BF$145:$BG$148,2,FALSE)</f>
        <v>0</v>
      </c>
      <c r="BT131" s="18">
        <f t="shared" ref="BT131:BT142" si="104">VLOOKUP($BJ131,$BF$145:$BG$148,2,FALSE)</f>
        <v>1</v>
      </c>
      <c r="BU131" s="18">
        <f t="shared" ref="BU131:BU142" si="105">$BK131+$BL131+$BM131+$BN131+$BO131+$BP131+$BQ131+$BR131+$BS131+$BT131</f>
        <v>16</v>
      </c>
      <c r="BV131" s="6" t="s">
        <v>87</v>
      </c>
      <c r="BW131" s="6" t="s">
        <v>128</v>
      </c>
      <c r="BX131" s="6" t="s">
        <v>128</v>
      </c>
      <c r="BY131" s="6" t="s">
        <v>121</v>
      </c>
      <c r="BZ131" s="6" t="s">
        <v>87</v>
      </c>
      <c r="CA131" s="7"/>
      <c r="CB131" s="6"/>
      <c r="CC131" s="6" t="s">
        <v>74</v>
      </c>
      <c r="CD131" s="6" t="s">
        <v>207</v>
      </c>
      <c r="CE131" s="6" t="s">
        <v>74</v>
      </c>
      <c r="CF131" s="6" t="s">
        <v>134</v>
      </c>
      <c r="CG131" s="6" t="s">
        <v>98</v>
      </c>
      <c r="CH131" s="6" t="s">
        <v>89</v>
      </c>
      <c r="CI131" s="7"/>
      <c r="CJ131" s="7"/>
      <c r="CK131" s="7"/>
      <c r="CL131" s="7"/>
      <c r="CM131" s="7"/>
      <c r="CN131" s="7"/>
      <c r="CO131" s="7"/>
      <c r="CP131" s="7"/>
      <c r="CQ131" s="7"/>
      <c r="CR131" s="6" t="s">
        <v>72</v>
      </c>
      <c r="CS131" s="6" t="s">
        <v>69</v>
      </c>
      <c r="CT131" s="6" t="s">
        <v>99</v>
      </c>
      <c r="CU131" s="6" t="s">
        <v>98</v>
      </c>
      <c r="CV131" s="6" t="s">
        <v>100</v>
      </c>
      <c r="CW131" s="6" t="s">
        <v>89</v>
      </c>
      <c r="CX131" s="6">
        <v>3</v>
      </c>
      <c r="CY131" s="18">
        <f t="shared" ref="CY131:CY142" si="106">VLOOKUP($CG131,$BF$145:$BG$148,2,FALSE)</f>
        <v>2</v>
      </c>
      <c r="CZ131" s="18">
        <f t="shared" ref="CZ131:CZ142" si="107">VLOOKUP($CH131,$BF$145:$BG$148,2,FALSE)</f>
        <v>3</v>
      </c>
      <c r="DA131" s="18">
        <f t="shared" ref="DA131:DA142" si="108">VLOOKUP($CT131,$BF$145:$BG$148,2,FALSE)</f>
        <v>1</v>
      </c>
      <c r="DB131" s="18">
        <f t="shared" ref="DB131:DB142" si="109">VLOOKUP($CU131,$BF$145:$BG$148,2,FALSE)</f>
        <v>2</v>
      </c>
      <c r="DC131" s="18">
        <f t="shared" ref="DC131:DC142" si="110">VLOOKUP($CV131,$BF$145:$BG$148,2,FALSE)</f>
        <v>0</v>
      </c>
      <c r="DD131" s="18">
        <f t="shared" ref="DD131:DD142" si="111">VLOOKUP($CW131,$BF$145:$BG$148,2,FALSE)</f>
        <v>3</v>
      </c>
      <c r="DE131" s="18">
        <f t="shared" ref="DE131:DE142" si="112">$CY131+$CZ131+$DA131+$DB131+$DC131+$DD131</f>
        <v>11</v>
      </c>
      <c r="DF131" s="6" t="s">
        <v>77</v>
      </c>
      <c r="DG131" s="6" t="s">
        <v>76</v>
      </c>
      <c r="DH131" s="7"/>
      <c r="DI131" s="7"/>
      <c r="DJ131" s="7"/>
      <c r="DK131" s="7"/>
      <c r="DL131" s="7"/>
      <c r="DM131" s="7"/>
      <c r="DN131" s="7"/>
      <c r="DO131" s="7"/>
      <c r="DP131" s="7"/>
      <c r="DQ131" s="7"/>
      <c r="DR131" s="6" t="s">
        <v>89</v>
      </c>
      <c r="DS131" s="6" t="s">
        <v>86</v>
      </c>
      <c r="DT131" s="6" t="s">
        <v>77</v>
      </c>
      <c r="DU131" s="6" t="s">
        <v>76</v>
      </c>
      <c r="DV131" s="6" t="s">
        <v>99</v>
      </c>
      <c r="DW131" s="6" t="s">
        <v>76</v>
      </c>
      <c r="DX131" s="6" t="s">
        <v>77</v>
      </c>
      <c r="DY131" s="6" t="s">
        <v>76</v>
      </c>
      <c r="DZ131" s="6" t="s">
        <v>71</v>
      </c>
      <c r="EA131" s="6" t="s">
        <v>115</v>
      </c>
      <c r="EB131" s="6" t="s">
        <v>69</v>
      </c>
      <c r="EC131" s="6" t="s">
        <v>70</v>
      </c>
      <c r="ED131" s="6" t="s">
        <v>72</v>
      </c>
      <c r="EE131" s="6" t="s">
        <v>74</v>
      </c>
      <c r="EF131" s="6" t="s">
        <v>72</v>
      </c>
      <c r="EG131" s="6" t="s">
        <v>72</v>
      </c>
      <c r="EH131" s="6" t="s">
        <v>73</v>
      </c>
      <c r="EI131" s="6" t="s">
        <v>74</v>
      </c>
      <c r="EJ131" s="6" t="s">
        <v>72</v>
      </c>
      <c r="EK131" s="6" t="s">
        <v>74</v>
      </c>
      <c r="EL131" s="6" t="s">
        <v>71</v>
      </c>
      <c r="EM131" s="40">
        <f t="shared" ref="EM131:EM142" si="113">VLOOKUP($ED131,$ED$144:$EE$148,2,FALSE)</f>
        <v>0</v>
      </c>
      <c r="EN131" s="40">
        <f t="shared" ref="EN131:EN142" si="114">VLOOKUP($EE131,$ED$144:$EE$148,2,FALSE)</f>
        <v>2</v>
      </c>
      <c r="EO131" s="40">
        <f t="shared" ref="EO131:EO142" si="115">VLOOKUP($EF131,$ED$144:$EE$148,2,FALSE)</f>
        <v>0</v>
      </c>
      <c r="EP131" s="40">
        <f t="shared" ref="EP131:EP142" si="116">VLOOKUP($EG131,$ED$144:$EE$148,2,FALSE)</f>
        <v>0</v>
      </c>
      <c r="EQ131" s="40">
        <f t="shared" ref="EQ131:EQ142" si="117">VLOOKUP($EH131,$ED$144:$EE$148,2,FALSE)</f>
        <v>-1</v>
      </c>
      <c r="ER131" s="40">
        <f t="shared" ref="ER131:ER142" si="118">VLOOKUP($EI131,$ED$144:$EE$148,2,FALSE)</f>
        <v>2</v>
      </c>
      <c r="ES131" s="40">
        <f t="shared" ref="ES131:ES142" si="119">VLOOKUP($EJ131,$ED$144:$EE$148,2,FALSE)</f>
        <v>0</v>
      </c>
      <c r="ET131" s="40">
        <f t="shared" ref="ET131:ET142" si="120">VLOOKUP($EK131,$ED$144:$EE$148,2,FALSE)</f>
        <v>2</v>
      </c>
      <c r="EU131" s="40">
        <f t="shared" ref="EU131:EU142" si="121">VLOOKUP($EL131,$ED$144:$EE$148,2,FALSE)</f>
        <v>3</v>
      </c>
      <c r="EV131" s="40">
        <f t="shared" ref="EV131:EV142" si="122">$EM131+$EN131+$EO131+$EP131+$EQ131+$ER131+$ES131+$ET131+$EU131</f>
        <v>8</v>
      </c>
    </row>
    <row r="132" spans="1:152" ht="12.75" customHeight="1">
      <c r="A132" s="3"/>
      <c r="B132" s="3"/>
      <c r="C132" s="3"/>
      <c r="D132" s="3"/>
      <c r="E132" s="3"/>
      <c r="F132" s="3"/>
      <c r="G132" s="3"/>
      <c r="H132" s="3"/>
      <c r="I132" s="3"/>
      <c r="J132" s="4" t="s">
        <v>74</v>
      </c>
      <c r="K132" s="4" t="s">
        <v>70</v>
      </c>
      <c r="L132" s="6" t="s">
        <v>90</v>
      </c>
      <c r="M132" s="6" t="s">
        <v>155</v>
      </c>
      <c r="N132" s="6">
        <v>1</v>
      </c>
      <c r="O132" s="6" t="s">
        <v>135</v>
      </c>
      <c r="P132" s="6" t="s">
        <v>135</v>
      </c>
      <c r="Q132" s="6" t="s">
        <v>208</v>
      </c>
      <c r="R132" s="6" t="s">
        <v>79</v>
      </c>
      <c r="S132" s="6" t="s">
        <v>121</v>
      </c>
      <c r="T132" s="6" t="s">
        <v>121</v>
      </c>
      <c r="U132" s="6" t="s">
        <v>187</v>
      </c>
      <c r="V132" s="6" t="s">
        <v>103</v>
      </c>
      <c r="W132" s="6" t="s">
        <v>77</v>
      </c>
      <c r="X132" s="19">
        <f t="shared" si="83"/>
        <v>2</v>
      </c>
      <c r="Y132" s="6" t="s">
        <v>162</v>
      </c>
      <c r="Z132" s="18">
        <f t="shared" si="84"/>
        <v>1</v>
      </c>
      <c r="AA132" s="6" t="s">
        <v>127</v>
      </c>
      <c r="AB132" s="18">
        <f t="shared" si="85"/>
        <v>1</v>
      </c>
      <c r="AC132" s="6" t="s">
        <v>72</v>
      </c>
      <c r="AD132" s="6" t="s">
        <v>69</v>
      </c>
      <c r="AE132" s="6" t="s">
        <v>69</v>
      </c>
      <c r="AF132" s="6" t="s">
        <v>69</v>
      </c>
      <c r="AG132" s="6" t="s">
        <v>69</v>
      </c>
      <c r="AH132" s="6" t="s">
        <v>72</v>
      </c>
      <c r="AI132" s="18">
        <f t="shared" si="86"/>
        <v>0</v>
      </c>
      <c r="AJ132" s="18">
        <f t="shared" si="87"/>
        <v>1</v>
      </c>
      <c r="AK132" s="18">
        <f t="shared" si="88"/>
        <v>1</v>
      </c>
      <c r="AL132" s="18">
        <f t="shared" si="89"/>
        <v>1</v>
      </c>
      <c r="AM132" s="18">
        <f t="shared" si="90"/>
        <v>1</v>
      </c>
      <c r="AN132" s="18">
        <f t="shared" si="91"/>
        <v>0</v>
      </c>
      <c r="AO132" s="18">
        <f t="shared" si="92"/>
        <v>4</v>
      </c>
      <c r="AP132" s="6" t="s">
        <v>85</v>
      </c>
      <c r="AQ132" s="6" t="s">
        <v>85</v>
      </c>
      <c r="AR132" s="18">
        <f t="shared" si="93"/>
        <v>2</v>
      </c>
      <c r="AS132" s="18">
        <f t="shared" ref="AS132:AS142" si="123">VLOOKUP($AQ132,$AP$144:$AQ$147,2,FALSE)</f>
        <v>2</v>
      </c>
      <c r="AT132" s="18">
        <f t="shared" si="94"/>
        <v>4</v>
      </c>
      <c r="AU132" s="6" t="s">
        <v>105</v>
      </c>
      <c r="AV132" s="6" t="s">
        <v>120</v>
      </c>
      <c r="AW132" s="6" t="s">
        <v>105</v>
      </c>
      <c r="AX132" s="6" t="s">
        <v>86</v>
      </c>
      <c r="AY132" s="6" t="s">
        <v>86</v>
      </c>
      <c r="AZ132" s="6" t="s">
        <v>89</v>
      </c>
      <c r="BA132" s="6" t="s">
        <v>98</v>
      </c>
      <c r="BB132" s="6" t="s">
        <v>98</v>
      </c>
      <c r="BC132" s="6" t="s">
        <v>98</v>
      </c>
      <c r="BD132" s="6" t="s">
        <v>98</v>
      </c>
      <c r="BE132" s="6" t="s">
        <v>98</v>
      </c>
      <c r="BF132" s="6" t="s">
        <v>98</v>
      </c>
      <c r="BG132" s="6" t="s">
        <v>100</v>
      </c>
      <c r="BH132" s="6" t="s">
        <v>99</v>
      </c>
      <c r="BI132" s="6" t="s">
        <v>98</v>
      </c>
      <c r="BJ132" s="6" t="s">
        <v>100</v>
      </c>
      <c r="BK132" s="18">
        <f t="shared" si="95"/>
        <v>3</v>
      </c>
      <c r="BL132" s="18">
        <f t="shared" si="96"/>
        <v>2</v>
      </c>
      <c r="BM132" s="18">
        <f t="shared" si="97"/>
        <v>2</v>
      </c>
      <c r="BN132" s="18">
        <f t="shared" si="98"/>
        <v>2</v>
      </c>
      <c r="BO132" s="18">
        <f t="shared" si="99"/>
        <v>2</v>
      </c>
      <c r="BP132" s="18">
        <f t="shared" si="100"/>
        <v>2</v>
      </c>
      <c r="BQ132" s="18">
        <f t="shared" si="101"/>
        <v>0</v>
      </c>
      <c r="BR132" s="18">
        <f t="shared" si="102"/>
        <v>1</v>
      </c>
      <c r="BS132" s="18">
        <f t="shared" si="103"/>
        <v>2</v>
      </c>
      <c r="BT132" s="18">
        <f t="shared" si="104"/>
        <v>0</v>
      </c>
      <c r="BU132" s="18">
        <f t="shared" si="105"/>
        <v>16</v>
      </c>
      <c r="BV132" s="6" t="s">
        <v>92</v>
      </c>
      <c r="BW132" s="6" t="s">
        <v>92</v>
      </c>
      <c r="BX132" s="6" t="s">
        <v>87</v>
      </c>
      <c r="BY132" s="6" t="s">
        <v>76</v>
      </c>
      <c r="BZ132" s="6" t="s">
        <v>87</v>
      </c>
      <c r="CA132" s="7"/>
      <c r="CB132" s="6"/>
      <c r="CC132" s="6" t="s">
        <v>74</v>
      </c>
      <c r="CD132" s="6" t="s">
        <v>186</v>
      </c>
      <c r="CE132" s="6" t="s">
        <v>74</v>
      </c>
      <c r="CF132" s="6" t="s">
        <v>88</v>
      </c>
      <c r="CG132" s="6" t="s">
        <v>99</v>
      </c>
      <c r="CH132" s="6" t="s">
        <v>98</v>
      </c>
      <c r="CI132" s="7"/>
      <c r="CJ132" s="7"/>
      <c r="CK132" s="7"/>
      <c r="CL132" s="7"/>
      <c r="CM132" s="7"/>
      <c r="CN132" s="7"/>
      <c r="CO132" s="7"/>
      <c r="CP132" s="7"/>
      <c r="CQ132" s="7"/>
      <c r="CR132" s="6" t="s">
        <v>69</v>
      </c>
      <c r="CS132" s="6" t="s">
        <v>72</v>
      </c>
      <c r="CT132" s="6" t="s">
        <v>98</v>
      </c>
      <c r="CU132" s="6" t="s">
        <v>98</v>
      </c>
      <c r="CV132" s="6" t="s">
        <v>100</v>
      </c>
      <c r="CW132" s="6" t="s">
        <v>98</v>
      </c>
      <c r="CX132" s="6">
        <v>1</v>
      </c>
      <c r="CY132" s="18">
        <f t="shared" si="106"/>
        <v>1</v>
      </c>
      <c r="CZ132" s="18">
        <f t="shared" si="107"/>
        <v>2</v>
      </c>
      <c r="DA132" s="18">
        <f t="shared" si="108"/>
        <v>2</v>
      </c>
      <c r="DB132" s="18">
        <f t="shared" si="109"/>
        <v>2</v>
      </c>
      <c r="DC132" s="18">
        <f t="shared" si="110"/>
        <v>0</v>
      </c>
      <c r="DD132" s="18">
        <f t="shared" si="111"/>
        <v>2</v>
      </c>
      <c r="DE132" s="18">
        <f t="shared" si="112"/>
        <v>9</v>
      </c>
      <c r="DF132" s="6" t="s">
        <v>76</v>
      </c>
      <c r="DG132" s="6" t="s">
        <v>76</v>
      </c>
      <c r="DH132" s="7"/>
      <c r="DI132" s="7"/>
      <c r="DJ132" s="7"/>
      <c r="DK132" s="7"/>
      <c r="DL132" s="7"/>
      <c r="DM132" s="7"/>
      <c r="DN132" s="7"/>
      <c r="DO132" s="7"/>
      <c r="DP132" s="7"/>
      <c r="DQ132" s="7"/>
      <c r="DR132" s="6" t="s">
        <v>89</v>
      </c>
      <c r="DS132" s="6" t="s">
        <v>86</v>
      </c>
      <c r="DT132" s="6" t="s">
        <v>76</v>
      </c>
      <c r="DU132" s="6" t="s">
        <v>77</v>
      </c>
      <c r="DV132" s="6" t="s">
        <v>98</v>
      </c>
      <c r="DW132" s="6" t="s">
        <v>76</v>
      </c>
      <c r="DX132" s="6" t="s">
        <v>77</v>
      </c>
      <c r="DY132" s="6" t="s">
        <v>76</v>
      </c>
      <c r="DZ132" s="6" t="s">
        <v>74</v>
      </c>
      <c r="EA132" s="6" t="s">
        <v>75</v>
      </c>
      <c r="EB132" s="6" t="s">
        <v>74</v>
      </c>
      <c r="EC132" s="6" t="s">
        <v>70</v>
      </c>
      <c r="ED132" s="6" t="s">
        <v>72</v>
      </c>
      <c r="EE132" s="6" t="s">
        <v>72</v>
      </c>
      <c r="EF132" s="6" t="s">
        <v>72</v>
      </c>
      <c r="EG132" s="6" t="s">
        <v>72</v>
      </c>
      <c r="EH132" s="6" t="s">
        <v>72</v>
      </c>
      <c r="EI132" s="6" t="s">
        <v>74</v>
      </c>
      <c r="EJ132" s="6" t="s">
        <v>72</v>
      </c>
      <c r="EK132" s="6" t="s">
        <v>74</v>
      </c>
      <c r="EL132" s="6" t="s">
        <v>69</v>
      </c>
      <c r="EM132" s="40">
        <f t="shared" si="113"/>
        <v>0</v>
      </c>
      <c r="EN132" s="40">
        <f t="shared" si="114"/>
        <v>0</v>
      </c>
      <c r="EO132" s="40">
        <f t="shared" si="115"/>
        <v>0</v>
      </c>
      <c r="EP132" s="40">
        <f t="shared" si="116"/>
        <v>0</v>
      </c>
      <c r="EQ132" s="40">
        <f t="shared" si="117"/>
        <v>0</v>
      </c>
      <c r="ER132" s="40">
        <f t="shared" si="118"/>
        <v>2</v>
      </c>
      <c r="ES132" s="40">
        <f t="shared" si="119"/>
        <v>0</v>
      </c>
      <c r="ET132" s="40">
        <f t="shared" si="120"/>
        <v>2</v>
      </c>
      <c r="EU132" s="40">
        <f t="shared" si="121"/>
        <v>1</v>
      </c>
      <c r="EV132" s="40">
        <f t="shared" si="122"/>
        <v>5</v>
      </c>
    </row>
    <row r="133" spans="1:152" ht="12.75" customHeight="1">
      <c r="A133" s="3"/>
      <c r="B133" s="3"/>
      <c r="C133" s="3"/>
      <c r="D133" s="3"/>
      <c r="E133" s="3"/>
      <c r="F133" s="3"/>
      <c r="G133" s="3"/>
      <c r="H133" s="3"/>
      <c r="I133" s="3"/>
      <c r="J133" s="4" t="s">
        <v>69</v>
      </c>
      <c r="K133" s="4" t="s">
        <v>70</v>
      </c>
      <c r="L133" s="6" t="s">
        <v>107</v>
      </c>
      <c r="M133" s="6" t="s">
        <v>130</v>
      </c>
      <c r="N133" s="6">
        <v>1</v>
      </c>
      <c r="O133" s="6" t="s">
        <v>135</v>
      </c>
      <c r="P133" s="6" t="s">
        <v>135</v>
      </c>
      <c r="Q133" s="6" t="s">
        <v>208</v>
      </c>
      <c r="R133" s="6" t="s">
        <v>79</v>
      </c>
      <c r="S133" s="6" t="s">
        <v>121</v>
      </c>
      <c r="T133" s="6" t="s">
        <v>121</v>
      </c>
      <c r="U133" s="6" t="s">
        <v>112</v>
      </c>
      <c r="V133" s="6" t="s">
        <v>133</v>
      </c>
      <c r="W133" s="6" t="s">
        <v>77</v>
      </c>
      <c r="X133" s="19">
        <f t="shared" si="83"/>
        <v>1</v>
      </c>
      <c r="Y133" s="6" t="s">
        <v>162</v>
      </c>
      <c r="Z133" s="18">
        <f t="shared" si="84"/>
        <v>1</v>
      </c>
      <c r="AA133" s="6" t="s">
        <v>163</v>
      </c>
      <c r="AB133" s="18">
        <f t="shared" si="85"/>
        <v>4</v>
      </c>
      <c r="AC133" s="6" t="s">
        <v>72</v>
      </c>
      <c r="AD133" s="6" t="s">
        <v>69</v>
      </c>
      <c r="AE133" s="6" t="s">
        <v>69</v>
      </c>
      <c r="AF133" s="6" t="s">
        <v>72</v>
      </c>
      <c r="AG133" s="6" t="s">
        <v>74</v>
      </c>
      <c r="AH133" s="6" t="s">
        <v>72</v>
      </c>
      <c r="AI133" s="18">
        <f t="shared" si="86"/>
        <v>0</v>
      </c>
      <c r="AJ133" s="18">
        <f t="shared" si="87"/>
        <v>1</v>
      </c>
      <c r="AK133" s="18">
        <f t="shared" si="88"/>
        <v>1</v>
      </c>
      <c r="AL133" s="18">
        <f t="shared" si="89"/>
        <v>0</v>
      </c>
      <c r="AM133" s="18">
        <f t="shared" si="90"/>
        <v>2</v>
      </c>
      <c r="AN133" s="18">
        <f t="shared" si="91"/>
        <v>0</v>
      </c>
      <c r="AO133" s="18">
        <f t="shared" si="92"/>
        <v>4</v>
      </c>
      <c r="AP133" s="6" t="s">
        <v>120</v>
      </c>
      <c r="AQ133" s="6" t="s">
        <v>85</v>
      </c>
      <c r="AR133" s="18">
        <f t="shared" si="93"/>
        <v>1</v>
      </c>
      <c r="AS133" s="18">
        <f t="shared" si="123"/>
        <v>2</v>
      </c>
      <c r="AT133" s="18">
        <f t="shared" si="94"/>
        <v>3</v>
      </c>
      <c r="AU133" s="6" t="s">
        <v>86</v>
      </c>
      <c r="AV133" s="6" t="s">
        <v>85</v>
      </c>
      <c r="AW133" s="6" t="s">
        <v>86</v>
      </c>
      <c r="AX133" s="6" t="s">
        <v>85</v>
      </c>
      <c r="AY133" s="6" t="s">
        <v>86</v>
      </c>
      <c r="AZ133" s="6" t="s">
        <v>89</v>
      </c>
      <c r="BA133" s="6" t="s">
        <v>99</v>
      </c>
      <c r="BB133" s="6" t="s">
        <v>99</v>
      </c>
      <c r="BC133" s="6" t="s">
        <v>99</v>
      </c>
      <c r="BD133" s="6" t="s">
        <v>98</v>
      </c>
      <c r="BE133" s="6" t="s">
        <v>99</v>
      </c>
      <c r="BF133" s="6" t="s">
        <v>89</v>
      </c>
      <c r="BG133" s="6" t="s">
        <v>99</v>
      </c>
      <c r="BH133" s="6" t="s">
        <v>89</v>
      </c>
      <c r="BI133" s="6" t="s">
        <v>99</v>
      </c>
      <c r="BJ133" s="6" t="s">
        <v>100</v>
      </c>
      <c r="BK133" s="18">
        <f t="shared" si="95"/>
        <v>3</v>
      </c>
      <c r="BL133" s="18">
        <f t="shared" si="96"/>
        <v>1</v>
      </c>
      <c r="BM133" s="18">
        <f t="shared" si="97"/>
        <v>1</v>
      </c>
      <c r="BN133" s="18">
        <f t="shared" si="98"/>
        <v>2</v>
      </c>
      <c r="BO133" s="18">
        <f t="shared" si="99"/>
        <v>1</v>
      </c>
      <c r="BP133" s="18">
        <f t="shared" si="100"/>
        <v>3</v>
      </c>
      <c r="BQ133" s="18">
        <f t="shared" si="101"/>
        <v>1</v>
      </c>
      <c r="BR133" s="18">
        <f t="shared" si="102"/>
        <v>3</v>
      </c>
      <c r="BS133" s="18">
        <f t="shared" si="103"/>
        <v>1</v>
      </c>
      <c r="BT133" s="18">
        <f t="shared" si="104"/>
        <v>0</v>
      </c>
      <c r="BU133" s="18">
        <f t="shared" si="105"/>
        <v>16</v>
      </c>
      <c r="BV133" s="6" t="s">
        <v>92</v>
      </c>
      <c r="BW133" s="6" t="s">
        <v>92</v>
      </c>
      <c r="BX133" s="6" t="s">
        <v>87</v>
      </c>
      <c r="BY133" s="6" t="s">
        <v>76</v>
      </c>
      <c r="BZ133" s="6" t="s">
        <v>87</v>
      </c>
      <c r="CA133" s="7"/>
      <c r="CB133" s="6" t="s">
        <v>277</v>
      </c>
      <c r="CC133" s="6" t="s">
        <v>74</v>
      </c>
      <c r="CD133" s="6" t="s">
        <v>151</v>
      </c>
      <c r="CE133" s="6" t="s">
        <v>74</v>
      </c>
      <c r="CF133" s="6" t="s">
        <v>134</v>
      </c>
      <c r="CG133" s="6" t="s">
        <v>89</v>
      </c>
      <c r="CH133" s="6" t="s">
        <v>98</v>
      </c>
      <c r="CI133" s="7"/>
      <c r="CJ133" s="7"/>
      <c r="CK133" s="7"/>
      <c r="CL133" s="7"/>
      <c r="CM133" s="7"/>
      <c r="CN133" s="7"/>
      <c r="CO133" s="7"/>
      <c r="CP133" s="7"/>
      <c r="CQ133" s="7"/>
      <c r="CR133" s="6" t="s">
        <v>74</v>
      </c>
      <c r="CS133" s="6" t="s">
        <v>72</v>
      </c>
      <c r="CT133" s="6" t="s">
        <v>99</v>
      </c>
      <c r="CU133" s="6" t="s">
        <v>98</v>
      </c>
      <c r="CV133" s="6" t="s">
        <v>100</v>
      </c>
      <c r="CW133" s="6" t="s">
        <v>98</v>
      </c>
      <c r="CX133" s="6" t="s">
        <v>93</v>
      </c>
      <c r="CY133" s="18">
        <f t="shared" si="106"/>
        <v>3</v>
      </c>
      <c r="CZ133" s="18">
        <f t="shared" si="107"/>
        <v>2</v>
      </c>
      <c r="DA133" s="18">
        <f t="shared" si="108"/>
        <v>1</v>
      </c>
      <c r="DB133" s="18">
        <f t="shared" si="109"/>
        <v>2</v>
      </c>
      <c r="DC133" s="18">
        <f t="shared" si="110"/>
        <v>0</v>
      </c>
      <c r="DD133" s="18">
        <f t="shared" si="111"/>
        <v>2</v>
      </c>
      <c r="DE133" s="18">
        <f t="shared" si="112"/>
        <v>10</v>
      </c>
      <c r="DF133" s="6" t="s">
        <v>76</v>
      </c>
      <c r="DG133" s="6" t="s">
        <v>76</v>
      </c>
      <c r="DH133" s="7"/>
      <c r="DI133" s="7"/>
      <c r="DJ133" s="7"/>
      <c r="DK133" s="7"/>
      <c r="DL133" s="7"/>
      <c r="DM133" s="7"/>
      <c r="DN133" s="7"/>
      <c r="DO133" s="7"/>
      <c r="DP133" s="7"/>
      <c r="DQ133" s="7"/>
      <c r="DR133" s="6" t="s">
        <v>89</v>
      </c>
      <c r="DS133" s="6" t="s">
        <v>86</v>
      </c>
      <c r="DT133" s="6" t="s">
        <v>77</v>
      </c>
      <c r="DU133" s="6" t="s">
        <v>77</v>
      </c>
      <c r="DV133" s="6" t="s">
        <v>99</v>
      </c>
      <c r="DW133" s="6" t="s">
        <v>76</v>
      </c>
      <c r="DX133" s="6" t="s">
        <v>77</v>
      </c>
      <c r="DY133" s="6" t="s">
        <v>76</v>
      </c>
      <c r="DZ133" s="6" t="s">
        <v>71</v>
      </c>
      <c r="EA133" s="6" t="s">
        <v>75</v>
      </c>
      <c r="EB133" s="6" t="s">
        <v>69</v>
      </c>
      <c r="EC133" s="6" t="s">
        <v>70</v>
      </c>
      <c r="ED133" s="6" t="s">
        <v>72</v>
      </c>
      <c r="EE133" s="6" t="s">
        <v>72</v>
      </c>
      <c r="EF133" s="6" t="s">
        <v>72</v>
      </c>
      <c r="EG133" s="6" t="s">
        <v>74</v>
      </c>
      <c r="EH133" s="6" t="s">
        <v>72</v>
      </c>
      <c r="EI133" s="6" t="s">
        <v>71</v>
      </c>
      <c r="EJ133" s="6" t="s">
        <v>72</v>
      </c>
      <c r="EK133" s="6" t="s">
        <v>69</v>
      </c>
      <c r="EL133" s="6" t="s">
        <v>72</v>
      </c>
      <c r="EM133" s="40">
        <f t="shared" si="113"/>
        <v>0</v>
      </c>
      <c r="EN133" s="40">
        <f t="shared" si="114"/>
        <v>0</v>
      </c>
      <c r="EO133" s="40">
        <f t="shared" si="115"/>
        <v>0</v>
      </c>
      <c r="EP133" s="40">
        <f t="shared" si="116"/>
        <v>2</v>
      </c>
      <c r="EQ133" s="40">
        <f t="shared" si="117"/>
        <v>0</v>
      </c>
      <c r="ER133" s="40">
        <f t="shared" si="118"/>
        <v>3</v>
      </c>
      <c r="ES133" s="40">
        <f t="shared" si="119"/>
        <v>0</v>
      </c>
      <c r="ET133" s="40">
        <f t="shared" si="120"/>
        <v>1</v>
      </c>
      <c r="EU133" s="40">
        <f t="shared" si="121"/>
        <v>0</v>
      </c>
      <c r="EV133" s="40">
        <f t="shared" si="122"/>
        <v>6</v>
      </c>
    </row>
    <row r="134" spans="1:152" ht="12.75" customHeight="1">
      <c r="A134" s="3"/>
      <c r="B134" s="3"/>
      <c r="C134" s="3"/>
      <c r="D134" s="3"/>
      <c r="E134" s="3"/>
      <c r="F134" s="3"/>
      <c r="G134" s="3"/>
      <c r="H134" s="3"/>
      <c r="I134" s="3"/>
      <c r="J134" s="4" t="s">
        <v>69</v>
      </c>
      <c r="K134" s="4" t="s">
        <v>114</v>
      </c>
      <c r="L134" s="6" t="s">
        <v>90</v>
      </c>
      <c r="M134" s="6" t="s">
        <v>130</v>
      </c>
      <c r="N134" s="6">
        <v>2</v>
      </c>
      <c r="O134" s="6" t="s">
        <v>139</v>
      </c>
      <c r="P134" s="6" t="s">
        <v>139</v>
      </c>
      <c r="Q134" s="6" t="s">
        <v>329</v>
      </c>
      <c r="R134" s="6" t="s">
        <v>79</v>
      </c>
      <c r="S134" s="6" t="s">
        <v>80</v>
      </c>
      <c r="T134" s="6" t="s">
        <v>121</v>
      </c>
      <c r="U134" s="6" t="s">
        <v>121</v>
      </c>
      <c r="V134" s="6" t="s">
        <v>103</v>
      </c>
      <c r="W134" s="6" t="s">
        <v>76</v>
      </c>
      <c r="X134" s="19">
        <f t="shared" si="83"/>
        <v>2</v>
      </c>
      <c r="Y134" s="6" t="s">
        <v>104</v>
      </c>
      <c r="Z134" s="18">
        <f t="shared" si="84"/>
        <v>2</v>
      </c>
      <c r="AA134" s="6" t="s">
        <v>163</v>
      </c>
      <c r="AB134" s="18">
        <f t="shared" si="85"/>
        <v>4</v>
      </c>
      <c r="AC134" s="6" t="s">
        <v>72</v>
      </c>
      <c r="AD134" s="6" t="s">
        <v>74</v>
      </c>
      <c r="AE134" s="6" t="s">
        <v>74</v>
      </c>
      <c r="AF134" s="6" t="s">
        <v>69</v>
      </c>
      <c r="AG134" s="6" t="s">
        <v>74</v>
      </c>
      <c r="AH134" s="6" t="s">
        <v>71</v>
      </c>
      <c r="AI134" s="18">
        <f t="shared" si="86"/>
        <v>0</v>
      </c>
      <c r="AJ134" s="18">
        <f t="shared" si="87"/>
        <v>2</v>
      </c>
      <c r="AK134" s="18">
        <f t="shared" si="88"/>
        <v>2</v>
      </c>
      <c r="AL134" s="18">
        <f t="shared" si="89"/>
        <v>1</v>
      </c>
      <c r="AM134" s="18">
        <f t="shared" si="90"/>
        <v>2</v>
      </c>
      <c r="AN134" s="18">
        <f t="shared" si="91"/>
        <v>3</v>
      </c>
      <c r="AO134" s="18">
        <f t="shared" si="92"/>
        <v>10</v>
      </c>
      <c r="AP134" s="6" t="s">
        <v>105</v>
      </c>
      <c r="AQ134" s="6" t="s">
        <v>105</v>
      </c>
      <c r="AR134" s="18">
        <f t="shared" si="93"/>
        <v>3</v>
      </c>
      <c r="AS134" s="18">
        <f t="shared" si="123"/>
        <v>3</v>
      </c>
      <c r="AT134" s="18">
        <f t="shared" si="94"/>
        <v>6</v>
      </c>
      <c r="AU134" s="6" t="s">
        <v>105</v>
      </c>
      <c r="AV134" s="6" t="s">
        <v>120</v>
      </c>
      <c r="AW134" s="6" t="s">
        <v>86</v>
      </c>
      <c r="AX134" s="6" t="s">
        <v>86</v>
      </c>
      <c r="AY134" s="6" t="s">
        <v>85</v>
      </c>
      <c r="AZ134" s="6" t="s">
        <v>89</v>
      </c>
      <c r="BA134" s="6" t="s">
        <v>98</v>
      </c>
      <c r="BB134" s="6" t="s">
        <v>98</v>
      </c>
      <c r="BC134" s="6" t="s">
        <v>98</v>
      </c>
      <c r="BD134" s="6" t="s">
        <v>89</v>
      </c>
      <c r="BE134" s="6" t="s">
        <v>89</v>
      </c>
      <c r="BF134" s="6" t="s">
        <v>89</v>
      </c>
      <c r="BG134" s="6" t="s">
        <v>89</v>
      </c>
      <c r="BH134" s="6" t="s">
        <v>89</v>
      </c>
      <c r="BI134" s="6" t="s">
        <v>89</v>
      </c>
      <c r="BJ134" s="6" t="s">
        <v>98</v>
      </c>
      <c r="BK134" s="18">
        <f t="shared" si="95"/>
        <v>3</v>
      </c>
      <c r="BL134" s="18">
        <f t="shared" si="96"/>
        <v>2</v>
      </c>
      <c r="BM134" s="18">
        <f t="shared" si="97"/>
        <v>2</v>
      </c>
      <c r="BN134" s="18">
        <f t="shared" si="98"/>
        <v>3</v>
      </c>
      <c r="BO134" s="18">
        <f t="shared" si="99"/>
        <v>3</v>
      </c>
      <c r="BP134" s="18">
        <f t="shared" si="100"/>
        <v>3</v>
      </c>
      <c r="BQ134" s="18">
        <f t="shared" si="101"/>
        <v>3</v>
      </c>
      <c r="BR134" s="18">
        <f t="shared" si="102"/>
        <v>3</v>
      </c>
      <c r="BS134" s="18">
        <f t="shared" si="103"/>
        <v>3</v>
      </c>
      <c r="BT134" s="18">
        <f t="shared" si="104"/>
        <v>2</v>
      </c>
      <c r="BU134" s="18">
        <f t="shared" si="105"/>
        <v>27</v>
      </c>
      <c r="BV134" s="6" t="s">
        <v>92</v>
      </c>
      <c r="BW134" s="6" t="s">
        <v>109</v>
      </c>
      <c r="BX134" s="6" t="s">
        <v>87</v>
      </c>
      <c r="BY134" s="6" t="s">
        <v>121</v>
      </c>
      <c r="BZ134" s="6" t="s">
        <v>87</v>
      </c>
      <c r="CA134" s="7"/>
      <c r="CB134" s="6"/>
      <c r="CC134" s="6" t="s">
        <v>74</v>
      </c>
      <c r="CD134" s="6" t="s">
        <v>121</v>
      </c>
      <c r="CE134" s="6" t="s">
        <v>74</v>
      </c>
      <c r="CF134" s="6" t="s">
        <v>88</v>
      </c>
      <c r="CG134" s="6" t="s">
        <v>89</v>
      </c>
      <c r="CH134" s="6" t="s">
        <v>89</v>
      </c>
      <c r="CI134" s="7"/>
      <c r="CJ134" s="7"/>
      <c r="CK134" s="7"/>
      <c r="CL134" s="7"/>
      <c r="CM134" s="7"/>
      <c r="CN134" s="7"/>
      <c r="CO134" s="7"/>
      <c r="CP134" s="7"/>
      <c r="CQ134" s="7"/>
      <c r="CR134" s="6" t="s">
        <v>74</v>
      </c>
      <c r="CS134" s="6" t="s">
        <v>71</v>
      </c>
      <c r="CT134" s="6" t="s">
        <v>99</v>
      </c>
      <c r="CU134" s="6" t="s">
        <v>98</v>
      </c>
      <c r="CV134" s="6" t="s">
        <v>89</v>
      </c>
      <c r="CW134" s="6" t="s">
        <v>89</v>
      </c>
      <c r="CX134" s="6" t="s">
        <v>93</v>
      </c>
      <c r="CY134" s="18">
        <f t="shared" si="106"/>
        <v>3</v>
      </c>
      <c r="CZ134" s="18">
        <f t="shared" si="107"/>
        <v>3</v>
      </c>
      <c r="DA134" s="18">
        <f t="shared" si="108"/>
        <v>1</v>
      </c>
      <c r="DB134" s="18">
        <f t="shared" si="109"/>
        <v>2</v>
      </c>
      <c r="DC134" s="18">
        <f t="shared" si="110"/>
        <v>3</v>
      </c>
      <c r="DD134" s="18">
        <f t="shared" si="111"/>
        <v>3</v>
      </c>
      <c r="DE134" s="18">
        <f t="shared" si="112"/>
        <v>15</v>
      </c>
      <c r="DF134" s="6" t="s">
        <v>76</v>
      </c>
      <c r="DG134" s="6" t="s">
        <v>76</v>
      </c>
      <c r="DH134" s="7"/>
      <c r="DI134" s="7"/>
      <c r="DJ134" s="7"/>
      <c r="DK134" s="7"/>
      <c r="DL134" s="7"/>
      <c r="DM134" s="7"/>
      <c r="DN134" s="7"/>
      <c r="DO134" s="7"/>
      <c r="DP134" s="7"/>
      <c r="DQ134" s="7"/>
      <c r="DR134" s="6" t="s">
        <v>89</v>
      </c>
      <c r="DS134" s="6" t="s">
        <v>85</v>
      </c>
      <c r="DT134" s="6" t="s">
        <v>77</v>
      </c>
      <c r="DU134" s="6" t="s">
        <v>77</v>
      </c>
      <c r="DV134" s="6" t="s">
        <v>98</v>
      </c>
      <c r="DW134" s="6" t="s">
        <v>76</v>
      </c>
      <c r="DX134" s="6" t="s">
        <v>77</v>
      </c>
      <c r="DY134" s="6" t="s">
        <v>76</v>
      </c>
      <c r="DZ134" s="6" t="s">
        <v>71</v>
      </c>
      <c r="EA134" s="6" t="s">
        <v>115</v>
      </c>
      <c r="EB134" s="6" t="s">
        <v>69</v>
      </c>
      <c r="EC134" s="6" t="s">
        <v>114</v>
      </c>
      <c r="ED134" s="6" t="s">
        <v>74</v>
      </c>
      <c r="EE134" s="6" t="s">
        <v>69</v>
      </c>
      <c r="EF134" s="6" t="s">
        <v>72</v>
      </c>
      <c r="EG134" s="6" t="s">
        <v>72</v>
      </c>
      <c r="EH134" s="6" t="s">
        <v>72</v>
      </c>
      <c r="EI134" s="6" t="s">
        <v>69</v>
      </c>
      <c r="EJ134" s="6" t="s">
        <v>69</v>
      </c>
      <c r="EK134" s="6" t="s">
        <v>72</v>
      </c>
      <c r="EL134" s="6" t="s">
        <v>69</v>
      </c>
      <c r="EM134" s="40">
        <f t="shared" si="113"/>
        <v>2</v>
      </c>
      <c r="EN134" s="40">
        <f t="shared" si="114"/>
        <v>1</v>
      </c>
      <c r="EO134" s="40">
        <f t="shared" si="115"/>
        <v>0</v>
      </c>
      <c r="EP134" s="40">
        <f t="shared" si="116"/>
        <v>0</v>
      </c>
      <c r="EQ134" s="40">
        <f t="shared" si="117"/>
        <v>0</v>
      </c>
      <c r="ER134" s="40">
        <f t="shared" si="118"/>
        <v>1</v>
      </c>
      <c r="ES134" s="40">
        <f t="shared" si="119"/>
        <v>1</v>
      </c>
      <c r="ET134" s="40">
        <f t="shared" si="120"/>
        <v>0</v>
      </c>
      <c r="EU134" s="40">
        <f t="shared" si="121"/>
        <v>1</v>
      </c>
      <c r="EV134" s="40">
        <f t="shared" si="122"/>
        <v>6</v>
      </c>
    </row>
    <row r="135" spans="1:152" ht="12.75" customHeight="1">
      <c r="A135" s="3"/>
      <c r="B135" s="3"/>
      <c r="C135" s="3"/>
      <c r="D135" s="3"/>
      <c r="E135" s="3"/>
      <c r="F135" s="3"/>
      <c r="G135" s="3"/>
      <c r="H135" s="3"/>
      <c r="I135" s="3"/>
      <c r="J135" s="4" t="s">
        <v>74</v>
      </c>
      <c r="K135" s="4" t="s">
        <v>70</v>
      </c>
      <c r="L135" s="6" t="s">
        <v>107</v>
      </c>
      <c r="M135" s="6" t="s">
        <v>130</v>
      </c>
      <c r="N135" s="6" t="s">
        <v>93</v>
      </c>
      <c r="O135" s="6" t="s">
        <v>135</v>
      </c>
      <c r="P135" s="6" t="s">
        <v>135</v>
      </c>
      <c r="Q135" s="6" t="s">
        <v>211</v>
      </c>
      <c r="R135" s="6" t="s">
        <v>79</v>
      </c>
      <c r="S135" s="6" t="s">
        <v>80</v>
      </c>
      <c r="T135" s="6" t="s">
        <v>203</v>
      </c>
      <c r="U135" s="6" t="s">
        <v>192</v>
      </c>
      <c r="V135" s="6" t="s">
        <v>103</v>
      </c>
      <c r="W135" s="6" t="s">
        <v>76</v>
      </c>
      <c r="X135" s="19">
        <f t="shared" si="83"/>
        <v>2</v>
      </c>
      <c r="Y135" s="6" t="s">
        <v>83</v>
      </c>
      <c r="Z135" s="18">
        <f t="shared" si="84"/>
        <v>3</v>
      </c>
      <c r="AA135" s="6" t="s">
        <v>127</v>
      </c>
      <c r="AB135" s="18">
        <f t="shared" si="85"/>
        <v>1</v>
      </c>
      <c r="AC135" s="6" t="s">
        <v>72</v>
      </c>
      <c r="AD135" s="6" t="s">
        <v>72</v>
      </c>
      <c r="AE135" s="6" t="s">
        <v>72</v>
      </c>
      <c r="AF135" s="6" t="s">
        <v>72</v>
      </c>
      <c r="AG135" s="6" t="s">
        <v>72</v>
      </c>
      <c r="AH135" s="6" t="s">
        <v>69</v>
      </c>
      <c r="AI135" s="18">
        <f t="shared" si="86"/>
        <v>0</v>
      </c>
      <c r="AJ135" s="18">
        <f t="shared" si="87"/>
        <v>0</v>
      </c>
      <c r="AK135" s="18">
        <f t="shared" si="88"/>
        <v>0</v>
      </c>
      <c r="AL135" s="18">
        <f t="shared" si="89"/>
        <v>0</v>
      </c>
      <c r="AM135" s="18">
        <f t="shared" si="90"/>
        <v>0</v>
      </c>
      <c r="AN135" s="18">
        <f t="shared" si="91"/>
        <v>1</v>
      </c>
      <c r="AO135" s="18">
        <f t="shared" si="92"/>
        <v>1</v>
      </c>
      <c r="AP135" s="6" t="s">
        <v>105</v>
      </c>
      <c r="AQ135" s="6" t="s">
        <v>120</v>
      </c>
      <c r="AR135" s="18">
        <f t="shared" si="93"/>
        <v>3</v>
      </c>
      <c r="AS135" s="18">
        <f t="shared" si="123"/>
        <v>1</v>
      </c>
      <c r="AT135" s="18">
        <f t="shared" si="94"/>
        <v>4</v>
      </c>
      <c r="AU135" s="6" t="s">
        <v>86</v>
      </c>
      <c r="AV135" s="6" t="s">
        <v>120</v>
      </c>
      <c r="AW135" s="6" t="s">
        <v>86</v>
      </c>
      <c r="AX135" s="6" t="s">
        <v>105</v>
      </c>
      <c r="AY135" s="6" t="s">
        <v>120</v>
      </c>
      <c r="AZ135" s="6" t="s">
        <v>89</v>
      </c>
      <c r="BA135" s="6" t="s">
        <v>100</v>
      </c>
      <c r="BB135" s="6" t="s">
        <v>98</v>
      </c>
      <c r="BC135" s="6" t="s">
        <v>98</v>
      </c>
      <c r="BD135" s="6" t="s">
        <v>89</v>
      </c>
      <c r="BE135" s="6" t="s">
        <v>89</v>
      </c>
      <c r="BF135" s="6" t="s">
        <v>89</v>
      </c>
      <c r="BG135" s="6" t="s">
        <v>89</v>
      </c>
      <c r="BH135" s="6" t="s">
        <v>89</v>
      </c>
      <c r="BI135" s="6" t="s">
        <v>99</v>
      </c>
      <c r="BJ135" s="6" t="s">
        <v>89</v>
      </c>
      <c r="BK135" s="18">
        <f t="shared" si="95"/>
        <v>3</v>
      </c>
      <c r="BL135" s="18">
        <f t="shared" si="96"/>
        <v>0</v>
      </c>
      <c r="BM135" s="18">
        <f t="shared" si="97"/>
        <v>2</v>
      </c>
      <c r="BN135" s="18">
        <f t="shared" si="98"/>
        <v>3</v>
      </c>
      <c r="BO135" s="18">
        <f t="shared" si="99"/>
        <v>3</v>
      </c>
      <c r="BP135" s="18">
        <f t="shared" si="100"/>
        <v>3</v>
      </c>
      <c r="BQ135" s="18">
        <f t="shared" si="101"/>
        <v>3</v>
      </c>
      <c r="BR135" s="18">
        <f t="shared" si="102"/>
        <v>3</v>
      </c>
      <c r="BS135" s="18">
        <f t="shared" si="103"/>
        <v>1</v>
      </c>
      <c r="BT135" s="18">
        <f t="shared" si="104"/>
        <v>3</v>
      </c>
      <c r="BU135" s="18">
        <f t="shared" si="105"/>
        <v>24</v>
      </c>
      <c r="BV135" s="6" t="s">
        <v>109</v>
      </c>
      <c r="BW135" s="6" t="s">
        <v>109</v>
      </c>
      <c r="BX135" s="6" t="s">
        <v>92</v>
      </c>
      <c r="BY135" s="6" t="s">
        <v>76</v>
      </c>
      <c r="BZ135" s="6" t="s">
        <v>128</v>
      </c>
      <c r="CA135" s="7"/>
      <c r="CB135" s="6" t="s">
        <v>340</v>
      </c>
      <c r="CC135" s="6" t="s">
        <v>106</v>
      </c>
      <c r="CD135" s="6" t="s">
        <v>111</v>
      </c>
      <c r="CE135" s="6" t="s">
        <v>106</v>
      </c>
      <c r="CF135" s="6" t="s">
        <v>88</v>
      </c>
      <c r="CG135" s="6" t="s">
        <v>98</v>
      </c>
      <c r="CH135" s="6" t="s">
        <v>89</v>
      </c>
      <c r="CI135" s="7"/>
      <c r="CJ135" s="7"/>
      <c r="CK135" s="7"/>
      <c r="CL135" s="7"/>
      <c r="CM135" s="7"/>
      <c r="CN135" s="7"/>
      <c r="CO135" s="7"/>
      <c r="CP135" s="7"/>
      <c r="CQ135" s="7"/>
      <c r="CR135" s="6" t="s">
        <v>72</v>
      </c>
      <c r="CS135" s="6" t="s">
        <v>69</v>
      </c>
      <c r="CT135" s="6" t="s">
        <v>100</v>
      </c>
      <c r="CU135" s="6" t="s">
        <v>98</v>
      </c>
      <c r="CV135" s="6" t="s">
        <v>100</v>
      </c>
      <c r="CW135" s="6" t="s">
        <v>89</v>
      </c>
      <c r="CX135" s="6">
        <v>1</v>
      </c>
      <c r="CY135" s="18">
        <f t="shared" si="106"/>
        <v>2</v>
      </c>
      <c r="CZ135" s="18">
        <f t="shared" si="107"/>
        <v>3</v>
      </c>
      <c r="DA135" s="18">
        <f t="shared" si="108"/>
        <v>0</v>
      </c>
      <c r="DB135" s="18">
        <f t="shared" si="109"/>
        <v>2</v>
      </c>
      <c r="DC135" s="18">
        <f t="shared" si="110"/>
        <v>0</v>
      </c>
      <c r="DD135" s="18">
        <f t="shared" si="111"/>
        <v>3</v>
      </c>
      <c r="DE135" s="18">
        <f t="shared" si="112"/>
        <v>10</v>
      </c>
      <c r="DF135" s="6" t="s">
        <v>76</v>
      </c>
      <c r="DG135" s="6" t="s">
        <v>77</v>
      </c>
      <c r="DH135" s="7"/>
      <c r="DI135" s="7"/>
      <c r="DJ135" s="7"/>
      <c r="DK135" s="7"/>
      <c r="DL135" s="7"/>
      <c r="DM135" s="7"/>
      <c r="DN135" s="7"/>
      <c r="DO135" s="7"/>
      <c r="DP135" s="7"/>
      <c r="DQ135" s="7"/>
      <c r="DR135" s="6" t="s">
        <v>89</v>
      </c>
      <c r="DS135" s="6" t="s">
        <v>120</v>
      </c>
      <c r="DT135" s="6" t="s">
        <v>77</v>
      </c>
      <c r="DU135" s="6" t="s">
        <v>76</v>
      </c>
      <c r="DV135" s="6" t="s">
        <v>100</v>
      </c>
      <c r="DW135" s="6" t="s">
        <v>76</v>
      </c>
      <c r="DX135" s="6" t="s">
        <v>77</v>
      </c>
      <c r="DY135" s="6" t="s">
        <v>77</v>
      </c>
      <c r="DZ135" s="6" t="s">
        <v>69</v>
      </c>
      <c r="EA135" s="6" t="s">
        <v>160</v>
      </c>
      <c r="EB135" s="6" t="s">
        <v>74</v>
      </c>
      <c r="EC135" s="6" t="s">
        <v>70</v>
      </c>
      <c r="ED135" s="6" t="s">
        <v>74</v>
      </c>
      <c r="EE135" s="6" t="s">
        <v>72</v>
      </c>
      <c r="EF135" s="6" t="s">
        <v>73</v>
      </c>
      <c r="EG135" s="6" t="s">
        <v>69</v>
      </c>
      <c r="EH135" s="6" t="s">
        <v>73</v>
      </c>
      <c r="EI135" s="6" t="s">
        <v>72</v>
      </c>
      <c r="EJ135" s="6" t="s">
        <v>72</v>
      </c>
      <c r="EK135" s="6" t="s">
        <v>71</v>
      </c>
      <c r="EL135" s="6" t="s">
        <v>72</v>
      </c>
      <c r="EM135" s="40">
        <f t="shared" si="113"/>
        <v>2</v>
      </c>
      <c r="EN135" s="40">
        <f t="shared" si="114"/>
        <v>0</v>
      </c>
      <c r="EO135" s="40">
        <f t="shared" si="115"/>
        <v>-1</v>
      </c>
      <c r="EP135" s="40">
        <f t="shared" si="116"/>
        <v>1</v>
      </c>
      <c r="EQ135" s="40">
        <f t="shared" si="117"/>
        <v>-1</v>
      </c>
      <c r="ER135" s="40">
        <f t="shared" si="118"/>
        <v>0</v>
      </c>
      <c r="ES135" s="40">
        <f t="shared" si="119"/>
        <v>0</v>
      </c>
      <c r="ET135" s="40">
        <f t="shared" si="120"/>
        <v>3</v>
      </c>
      <c r="EU135" s="40">
        <f t="shared" si="121"/>
        <v>0</v>
      </c>
      <c r="EV135" s="40">
        <f t="shared" si="122"/>
        <v>4</v>
      </c>
    </row>
    <row r="136" spans="1:152" ht="12.75" customHeight="1">
      <c r="A136" s="3"/>
      <c r="B136" s="3"/>
      <c r="C136" s="3"/>
      <c r="D136" s="3"/>
      <c r="E136" s="3"/>
      <c r="F136" s="3"/>
      <c r="G136" s="3"/>
      <c r="H136" s="3"/>
      <c r="I136" s="3"/>
      <c r="J136" s="4" t="s">
        <v>72</v>
      </c>
      <c r="K136" s="4" t="s">
        <v>147</v>
      </c>
      <c r="L136" s="6" t="s">
        <v>107</v>
      </c>
      <c r="M136" s="6" t="s">
        <v>130</v>
      </c>
      <c r="N136" s="6">
        <v>2</v>
      </c>
      <c r="O136" s="6" t="s">
        <v>190</v>
      </c>
      <c r="P136" s="6" t="s">
        <v>139</v>
      </c>
      <c r="Q136" s="6" t="s">
        <v>208</v>
      </c>
      <c r="R136" s="6" t="s">
        <v>79</v>
      </c>
      <c r="S136" s="6" t="s">
        <v>80</v>
      </c>
      <c r="T136" s="6" t="s">
        <v>121</v>
      </c>
      <c r="U136" s="6" t="s">
        <v>112</v>
      </c>
      <c r="V136" s="6" t="s">
        <v>103</v>
      </c>
      <c r="W136" s="6" t="s">
        <v>76</v>
      </c>
      <c r="X136" s="19">
        <f t="shared" si="83"/>
        <v>2</v>
      </c>
      <c r="Y136" s="6" t="s">
        <v>104</v>
      </c>
      <c r="Z136" s="18">
        <f t="shared" si="84"/>
        <v>2</v>
      </c>
      <c r="AA136" s="6" t="s">
        <v>127</v>
      </c>
      <c r="AB136" s="18">
        <f t="shared" si="85"/>
        <v>1</v>
      </c>
      <c r="AC136" s="6" t="s">
        <v>72</v>
      </c>
      <c r="AD136" s="6" t="s">
        <v>72</v>
      </c>
      <c r="AE136" s="6" t="s">
        <v>72</v>
      </c>
      <c r="AF136" s="6" t="s">
        <v>69</v>
      </c>
      <c r="AG136" s="6" t="s">
        <v>72</v>
      </c>
      <c r="AH136" s="6" t="s">
        <v>72</v>
      </c>
      <c r="AI136" s="18">
        <f t="shared" si="86"/>
        <v>0</v>
      </c>
      <c r="AJ136" s="18">
        <f t="shared" si="87"/>
        <v>0</v>
      </c>
      <c r="AK136" s="18">
        <f t="shared" si="88"/>
        <v>0</v>
      </c>
      <c r="AL136" s="18">
        <f t="shared" si="89"/>
        <v>1</v>
      </c>
      <c r="AM136" s="18">
        <f t="shared" si="90"/>
        <v>0</v>
      </c>
      <c r="AN136" s="18">
        <f t="shared" si="91"/>
        <v>0</v>
      </c>
      <c r="AO136" s="18">
        <f t="shared" si="92"/>
        <v>1</v>
      </c>
      <c r="AP136" s="6" t="s">
        <v>105</v>
      </c>
      <c r="AQ136" s="6" t="s">
        <v>85</v>
      </c>
      <c r="AR136" s="18">
        <f t="shared" si="93"/>
        <v>3</v>
      </c>
      <c r="AS136" s="18">
        <f t="shared" si="123"/>
        <v>2</v>
      </c>
      <c r="AT136" s="18">
        <f t="shared" si="94"/>
        <v>5</v>
      </c>
      <c r="AU136" s="6" t="s">
        <v>105</v>
      </c>
      <c r="AV136" s="6" t="s">
        <v>86</v>
      </c>
      <c r="AW136" s="6" t="s">
        <v>86</v>
      </c>
      <c r="AX136" s="6" t="s">
        <v>105</v>
      </c>
      <c r="AY136" s="6" t="s">
        <v>120</v>
      </c>
      <c r="AZ136" s="6" t="s">
        <v>89</v>
      </c>
      <c r="BA136" s="6" t="s">
        <v>100</v>
      </c>
      <c r="BB136" s="6" t="s">
        <v>99</v>
      </c>
      <c r="BC136" s="6" t="s">
        <v>99</v>
      </c>
      <c r="BD136" s="6" t="s">
        <v>89</v>
      </c>
      <c r="BE136" s="6" t="s">
        <v>98</v>
      </c>
      <c r="BF136" s="6" t="s">
        <v>89</v>
      </c>
      <c r="BG136" s="6" t="s">
        <v>100</v>
      </c>
      <c r="BH136" s="6" t="s">
        <v>89</v>
      </c>
      <c r="BI136" s="6" t="s">
        <v>99</v>
      </c>
      <c r="BJ136" s="6" t="s">
        <v>100</v>
      </c>
      <c r="BK136" s="18">
        <f t="shared" si="95"/>
        <v>3</v>
      </c>
      <c r="BL136" s="18">
        <f t="shared" si="96"/>
        <v>0</v>
      </c>
      <c r="BM136" s="18">
        <f t="shared" si="97"/>
        <v>1</v>
      </c>
      <c r="BN136" s="18">
        <f t="shared" si="98"/>
        <v>3</v>
      </c>
      <c r="BO136" s="18">
        <f t="shared" si="99"/>
        <v>2</v>
      </c>
      <c r="BP136" s="18">
        <f t="shared" si="100"/>
        <v>3</v>
      </c>
      <c r="BQ136" s="18">
        <f t="shared" si="101"/>
        <v>0</v>
      </c>
      <c r="BR136" s="18">
        <f t="shared" si="102"/>
        <v>3</v>
      </c>
      <c r="BS136" s="18">
        <f t="shared" si="103"/>
        <v>1</v>
      </c>
      <c r="BT136" s="18">
        <f t="shared" si="104"/>
        <v>0</v>
      </c>
      <c r="BU136" s="18">
        <f t="shared" si="105"/>
        <v>16</v>
      </c>
      <c r="BV136" s="6" t="s">
        <v>109</v>
      </c>
      <c r="BW136" s="6" t="s">
        <v>109</v>
      </c>
      <c r="BX136" s="6" t="s">
        <v>87</v>
      </c>
      <c r="BY136" s="6" t="s">
        <v>76</v>
      </c>
      <c r="BZ136" s="6" t="s">
        <v>87</v>
      </c>
      <c r="CA136" s="7"/>
      <c r="CB136" s="6" t="s">
        <v>341</v>
      </c>
      <c r="CC136" s="6" t="s">
        <v>69</v>
      </c>
      <c r="CD136" s="6" t="s">
        <v>151</v>
      </c>
      <c r="CE136" s="6" t="s">
        <v>69</v>
      </c>
      <c r="CF136" s="6" t="s">
        <v>88</v>
      </c>
      <c r="CG136" s="6" t="s">
        <v>89</v>
      </c>
      <c r="CH136" s="6" t="s">
        <v>98</v>
      </c>
      <c r="CI136" s="7"/>
      <c r="CJ136" s="7"/>
      <c r="CK136" s="7"/>
      <c r="CL136" s="7"/>
      <c r="CM136" s="7"/>
      <c r="CN136" s="7"/>
      <c r="CO136" s="7"/>
      <c r="CP136" s="7"/>
      <c r="CQ136" s="7"/>
      <c r="CR136" s="6" t="s">
        <v>72</v>
      </c>
      <c r="CS136" s="6" t="s">
        <v>72</v>
      </c>
      <c r="CT136" s="6" t="s">
        <v>89</v>
      </c>
      <c r="CU136" s="6" t="s">
        <v>89</v>
      </c>
      <c r="CV136" s="6" t="s">
        <v>100</v>
      </c>
      <c r="CW136" s="6" t="s">
        <v>98</v>
      </c>
      <c r="CX136" s="6" t="s">
        <v>93</v>
      </c>
      <c r="CY136" s="18">
        <f t="shared" si="106"/>
        <v>3</v>
      </c>
      <c r="CZ136" s="18">
        <f t="shared" si="107"/>
        <v>2</v>
      </c>
      <c r="DA136" s="18">
        <f t="shared" si="108"/>
        <v>3</v>
      </c>
      <c r="DB136" s="18">
        <f t="shared" si="109"/>
        <v>3</v>
      </c>
      <c r="DC136" s="18">
        <f t="shared" si="110"/>
        <v>0</v>
      </c>
      <c r="DD136" s="18">
        <f t="shared" si="111"/>
        <v>2</v>
      </c>
      <c r="DE136" s="18">
        <f t="shared" si="112"/>
        <v>13</v>
      </c>
      <c r="DF136" s="6" t="s">
        <v>76</v>
      </c>
      <c r="DG136" s="6" t="s">
        <v>76</v>
      </c>
      <c r="DH136" s="7"/>
      <c r="DI136" s="7"/>
      <c r="DJ136" s="7"/>
      <c r="DK136" s="7"/>
      <c r="DL136" s="7"/>
      <c r="DM136" s="7"/>
      <c r="DN136" s="7"/>
      <c r="DO136" s="7"/>
      <c r="DP136" s="7"/>
      <c r="DQ136" s="7"/>
      <c r="DR136" s="6" t="s">
        <v>89</v>
      </c>
      <c r="DS136" s="6" t="s">
        <v>120</v>
      </c>
      <c r="DT136" s="6" t="s">
        <v>77</v>
      </c>
      <c r="DU136" s="6" t="s">
        <v>77</v>
      </c>
      <c r="DV136" s="6" t="s">
        <v>100</v>
      </c>
      <c r="DW136" s="6" t="s">
        <v>76</v>
      </c>
      <c r="DX136" s="6" t="s">
        <v>77</v>
      </c>
      <c r="DY136" s="6" t="s">
        <v>76</v>
      </c>
      <c r="DZ136" s="6" t="s">
        <v>74</v>
      </c>
      <c r="EA136" s="6" t="s">
        <v>115</v>
      </c>
      <c r="EB136" s="6" t="s">
        <v>72</v>
      </c>
      <c r="EC136" s="6" t="s">
        <v>147</v>
      </c>
      <c r="ED136" s="6" t="s">
        <v>71</v>
      </c>
      <c r="EE136" s="6" t="s">
        <v>69</v>
      </c>
      <c r="EF136" s="6" t="s">
        <v>73</v>
      </c>
      <c r="EG136" s="6" t="s">
        <v>72</v>
      </c>
      <c r="EH136" s="6" t="s">
        <v>72</v>
      </c>
      <c r="EI136" s="6" t="s">
        <v>71</v>
      </c>
      <c r="EJ136" s="6" t="s">
        <v>73</v>
      </c>
      <c r="EK136" s="6" t="s">
        <v>74</v>
      </c>
      <c r="EL136" s="6" t="s">
        <v>69</v>
      </c>
      <c r="EM136" s="40">
        <f t="shared" si="113"/>
        <v>3</v>
      </c>
      <c r="EN136" s="40">
        <f t="shared" si="114"/>
        <v>1</v>
      </c>
      <c r="EO136" s="40">
        <f t="shared" si="115"/>
        <v>-1</v>
      </c>
      <c r="EP136" s="40">
        <f t="shared" si="116"/>
        <v>0</v>
      </c>
      <c r="EQ136" s="40">
        <f t="shared" si="117"/>
        <v>0</v>
      </c>
      <c r="ER136" s="40">
        <f t="shared" si="118"/>
        <v>3</v>
      </c>
      <c r="ES136" s="40">
        <f t="shared" si="119"/>
        <v>-1</v>
      </c>
      <c r="ET136" s="40">
        <f t="shared" si="120"/>
        <v>2</v>
      </c>
      <c r="EU136" s="40">
        <f t="shared" si="121"/>
        <v>1</v>
      </c>
      <c r="EV136" s="40">
        <f t="shared" si="122"/>
        <v>8</v>
      </c>
    </row>
    <row r="137" spans="1:152" ht="37.5" customHeight="1">
      <c r="A137" s="3"/>
      <c r="B137" s="3"/>
      <c r="C137" s="3"/>
      <c r="D137" s="3"/>
      <c r="E137" s="3"/>
      <c r="F137" s="3"/>
      <c r="G137" s="3"/>
      <c r="H137" s="3"/>
      <c r="I137" s="3"/>
      <c r="J137" s="4" t="s">
        <v>74</v>
      </c>
      <c r="K137" s="4" t="s">
        <v>114</v>
      </c>
      <c r="L137" s="6" t="s">
        <v>90</v>
      </c>
      <c r="M137" s="6" t="s">
        <v>130</v>
      </c>
      <c r="N137" s="6" t="s">
        <v>150</v>
      </c>
      <c r="O137" s="6" t="s">
        <v>139</v>
      </c>
      <c r="P137" s="6" t="s">
        <v>139</v>
      </c>
      <c r="Q137" s="6" t="s">
        <v>342</v>
      </c>
      <c r="R137" s="6" t="s">
        <v>79</v>
      </c>
      <c r="S137" s="6" t="s">
        <v>182</v>
      </c>
      <c r="T137" s="6" t="s">
        <v>203</v>
      </c>
      <c r="U137" s="6" t="s">
        <v>187</v>
      </c>
      <c r="V137" s="6" t="s">
        <v>133</v>
      </c>
      <c r="W137" s="6" t="s">
        <v>77</v>
      </c>
      <c r="X137" s="19">
        <f t="shared" si="83"/>
        <v>1</v>
      </c>
      <c r="Y137" s="6" t="s">
        <v>104</v>
      </c>
      <c r="Z137" s="18">
        <f t="shared" si="84"/>
        <v>2</v>
      </c>
      <c r="AA137" s="6" t="s">
        <v>231</v>
      </c>
      <c r="AB137" s="18">
        <f>VLOOKUP(AA137,$AA$146:$AB$151,2,FALSE)</f>
        <v>-1</v>
      </c>
      <c r="AC137" s="6" t="s">
        <v>72</v>
      </c>
      <c r="AD137" s="6" t="s">
        <v>72</v>
      </c>
      <c r="AE137" s="6" t="s">
        <v>69</v>
      </c>
      <c r="AF137" s="6" t="s">
        <v>72</v>
      </c>
      <c r="AG137" s="6" t="s">
        <v>69</v>
      </c>
      <c r="AH137" s="6" t="s">
        <v>72</v>
      </c>
      <c r="AI137" s="18">
        <f t="shared" si="86"/>
        <v>0</v>
      </c>
      <c r="AJ137" s="18">
        <f t="shared" si="87"/>
        <v>0</v>
      </c>
      <c r="AK137" s="18">
        <f t="shared" si="88"/>
        <v>1</v>
      </c>
      <c r="AL137" s="18">
        <f t="shared" si="89"/>
        <v>0</v>
      </c>
      <c r="AM137" s="18">
        <f t="shared" si="90"/>
        <v>1</v>
      </c>
      <c r="AN137" s="18">
        <f t="shared" si="91"/>
        <v>0</v>
      </c>
      <c r="AO137" s="18">
        <f t="shared" si="92"/>
        <v>2</v>
      </c>
      <c r="AP137" s="6" t="s">
        <v>85</v>
      </c>
      <c r="AQ137" s="6" t="s">
        <v>86</v>
      </c>
      <c r="AR137" s="18">
        <f t="shared" si="93"/>
        <v>2</v>
      </c>
      <c r="AS137" s="18">
        <f t="shared" si="123"/>
        <v>0</v>
      </c>
      <c r="AT137" s="18">
        <f t="shared" si="94"/>
        <v>2</v>
      </c>
      <c r="AU137" s="6" t="s">
        <v>105</v>
      </c>
      <c r="AV137" s="6" t="s">
        <v>85</v>
      </c>
      <c r="AW137" s="6" t="s">
        <v>105</v>
      </c>
      <c r="AX137" s="6" t="s">
        <v>120</v>
      </c>
      <c r="AY137" s="6" t="s">
        <v>105</v>
      </c>
      <c r="AZ137" s="6" t="s">
        <v>89</v>
      </c>
      <c r="BA137" s="6" t="s">
        <v>99</v>
      </c>
      <c r="BB137" s="6" t="s">
        <v>98</v>
      </c>
      <c r="BC137" s="6" t="s">
        <v>98</v>
      </c>
      <c r="BD137" s="6" t="s">
        <v>89</v>
      </c>
      <c r="BE137" s="6" t="s">
        <v>98</v>
      </c>
      <c r="BF137" s="6" t="s">
        <v>89</v>
      </c>
      <c r="BG137" s="6" t="s">
        <v>100</v>
      </c>
      <c r="BH137" s="6" t="s">
        <v>89</v>
      </c>
      <c r="BI137" s="6" t="s">
        <v>98</v>
      </c>
      <c r="BJ137" s="6" t="s">
        <v>89</v>
      </c>
      <c r="BK137" s="18">
        <f t="shared" si="95"/>
        <v>3</v>
      </c>
      <c r="BL137" s="18">
        <f t="shared" si="96"/>
        <v>1</v>
      </c>
      <c r="BM137" s="18">
        <f t="shared" si="97"/>
        <v>2</v>
      </c>
      <c r="BN137" s="18">
        <f t="shared" si="98"/>
        <v>3</v>
      </c>
      <c r="BO137" s="18">
        <f t="shared" si="99"/>
        <v>2</v>
      </c>
      <c r="BP137" s="18">
        <f t="shared" si="100"/>
        <v>3</v>
      </c>
      <c r="BQ137" s="18">
        <f t="shared" si="101"/>
        <v>0</v>
      </c>
      <c r="BR137" s="18">
        <f t="shared" si="102"/>
        <v>3</v>
      </c>
      <c r="BS137" s="18">
        <f t="shared" si="103"/>
        <v>2</v>
      </c>
      <c r="BT137" s="18">
        <f t="shared" si="104"/>
        <v>3</v>
      </c>
      <c r="BU137" s="18">
        <f t="shared" si="105"/>
        <v>22</v>
      </c>
      <c r="BV137" s="6" t="s">
        <v>87</v>
      </c>
      <c r="BW137" s="6" t="s">
        <v>92</v>
      </c>
      <c r="BX137" s="6" t="s">
        <v>128</v>
      </c>
      <c r="BY137" s="6" t="s">
        <v>76</v>
      </c>
      <c r="BZ137" s="6" t="s">
        <v>87</v>
      </c>
      <c r="CA137" s="7"/>
      <c r="CB137" s="6" t="s">
        <v>344</v>
      </c>
      <c r="CC137" s="6" t="s">
        <v>69</v>
      </c>
      <c r="CD137" s="6" t="s">
        <v>343</v>
      </c>
      <c r="CE137" s="6" t="s">
        <v>69</v>
      </c>
      <c r="CF137" s="6" t="s">
        <v>88</v>
      </c>
      <c r="CG137" s="6" t="s">
        <v>99</v>
      </c>
      <c r="CH137" s="6" t="s">
        <v>89</v>
      </c>
      <c r="CI137" s="7"/>
      <c r="CJ137" s="7"/>
      <c r="CK137" s="7"/>
      <c r="CL137" s="7"/>
      <c r="CM137" s="7"/>
      <c r="CN137" s="7"/>
      <c r="CO137" s="7"/>
      <c r="CP137" s="7"/>
      <c r="CQ137" s="7"/>
      <c r="CR137" s="6" t="s">
        <v>69</v>
      </c>
      <c r="CS137" s="6" t="s">
        <v>72</v>
      </c>
      <c r="CT137" s="6" t="s">
        <v>98</v>
      </c>
      <c r="CU137" s="6" t="s">
        <v>99</v>
      </c>
      <c r="CV137" s="6" t="s">
        <v>98</v>
      </c>
      <c r="CW137" s="6" t="s">
        <v>99</v>
      </c>
      <c r="CX137" s="6" t="s">
        <v>93</v>
      </c>
      <c r="CY137" s="18">
        <f t="shared" si="106"/>
        <v>1</v>
      </c>
      <c r="CZ137" s="18">
        <f t="shared" si="107"/>
        <v>3</v>
      </c>
      <c r="DA137" s="18">
        <f t="shared" si="108"/>
        <v>2</v>
      </c>
      <c r="DB137" s="18">
        <f t="shared" si="109"/>
        <v>1</v>
      </c>
      <c r="DC137" s="18">
        <f t="shared" si="110"/>
        <v>2</v>
      </c>
      <c r="DD137" s="18">
        <f t="shared" si="111"/>
        <v>1</v>
      </c>
      <c r="DE137" s="18">
        <f t="shared" si="112"/>
        <v>10</v>
      </c>
      <c r="DF137" s="6" t="s">
        <v>76</v>
      </c>
      <c r="DG137" s="6" t="s">
        <v>76</v>
      </c>
      <c r="DH137" s="7"/>
      <c r="DI137" s="7"/>
      <c r="DJ137" s="7"/>
      <c r="DK137" s="7"/>
      <c r="DL137" s="7"/>
      <c r="DM137" s="7"/>
      <c r="DN137" s="7"/>
      <c r="DO137" s="7"/>
      <c r="DP137" s="7"/>
      <c r="DQ137" s="7"/>
      <c r="DR137" s="6" t="s">
        <v>89</v>
      </c>
      <c r="DS137" s="6" t="s">
        <v>105</v>
      </c>
      <c r="DT137" s="6" t="s">
        <v>77</v>
      </c>
      <c r="DU137" s="6" t="s">
        <v>76</v>
      </c>
      <c r="DV137" s="6" t="s">
        <v>99</v>
      </c>
      <c r="DW137" s="6" t="s">
        <v>76</v>
      </c>
      <c r="DX137" s="6" t="s">
        <v>77</v>
      </c>
      <c r="DY137" s="6" t="s">
        <v>77</v>
      </c>
      <c r="DZ137" s="6" t="s">
        <v>69</v>
      </c>
      <c r="EA137" s="6" t="s">
        <v>194</v>
      </c>
      <c r="EB137" s="6" t="s">
        <v>74</v>
      </c>
      <c r="EC137" s="6" t="s">
        <v>114</v>
      </c>
      <c r="ED137" s="6" t="s">
        <v>71</v>
      </c>
      <c r="EE137" s="6" t="s">
        <v>74</v>
      </c>
      <c r="EF137" s="6" t="s">
        <v>69</v>
      </c>
      <c r="EG137" s="6" t="s">
        <v>72</v>
      </c>
      <c r="EH137" s="6" t="s">
        <v>72</v>
      </c>
      <c r="EI137" s="6" t="s">
        <v>71</v>
      </c>
      <c r="EJ137" s="6" t="s">
        <v>69</v>
      </c>
      <c r="EK137" s="6" t="s">
        <v>71</v>
      </c>
      <c r="EL137" s="6" t="s">
        <v>72</v>
      </c>
      <c r="EM137" s="40">
        <f t="shared" si="113"/>
        <v>3</v>
      </c>
      <c r="EN137" s="40">
        <f t="shared" si="114"/>
        <v>2</v>
      </c>
      <c r="EO137" s="40">
        <f t="shared" si="115"/>
        <v>1</v>
      </c>
      <c r="EP137" s="40">
        <f t="shared" si="116"/>
        <v>0</v>
      </c>
      <c r="EQ137" s="40">
        <f t="shared" si="117"/>
        <v>0</v>
      </c>
      <c r="ER137" s="40">
        <f t="shared" si="118"/>
        <v>3</v>
      </c>
      <c r="ES137" s="40">
        <f t="shared" si="119"/>
        <v>1</v>
      </c>
      <c r="ET137" s="40">
        <f t="shared" si="120"/>
        <v>3</v>
      </c>
      <c r="EU137" s="40">
        <f t="shared" si="121"/>
        <v>0</v>
      </c>
      <c r="EV137" s="40">
        <f t="shared" si="122"/>
        <v>13</v>
      </c>
    </row>
    <row r="138" spans="1:152" ht="12.75" customHeight="1">
      <c r="A138" s="3"/>
      <c r="B138" s="3"/>
      <c r="C138" s="3"/>
      <c r="D138" s="3"/>
      <c r="E138" s="3"/>
      <c r="F138" s="3"/>
      <c r="G138" s="3"/>
      <c r="H138" s="3"/>
      <c r="I138" s="3"/>
      <c r="J138" s="4" t="s">
        <v>69</v>
      </c>
      <c r="K138" s="4" t="s">
        <v>70</v>
      </c>
      <c r="L138" s="6" t="s">
        <v>90</v>
      </c>
      <c r="M138" s="6" t="s">
        <v>130</v>
      </c>
      <c r="N138" s="6" t="s">
        <v>93</v>
      </c>
      <c r="O138" s="6" t="s">
        <v>95</v>
      </c>
      <c r="P138" s="6" t="s">
        <v>94</v>
      </c>
      <c r="Q138" s="6" t="s">
        <v>345</v>
      </c>
      <c r="R138" s="6" t="s">
        <v>79</v>
      </c>
      <c r="S138" s="6" t="s">
        <v>80</v>
      </c>
      <c r="T138" s="6" t="s">
        <v>121</v>
      </c>
      <c r="U138" s="6" t="s">
        <v>192</v>
      </c>
      <c r="V138" s="6" t="s">
        <v>103</v>
      </c>
      <c r="W138" s="6" t="s">
        <v>76</v>
      </c>
      <c r="X138" s="19">
        <f t="shared" si="83"/>
        <v>2</v>
      </c>
      <c r="Y138" s="6" t="s">
        <v>104</v>
      </c>
      <c r="Z138" s="18">
        <f t="shared" si="84"/>
        <v>2</v>
      </c>
      <c r="AA138" s="6" t="s">
        <v>84</v>
      </c>
      <c r="AB138" s="18">
        <f t="shared" si="85"/>
        <v>3</v>
      </c>
      <c r="AC138" s="6" t="s">
        <v>72</v>
      </c>
      <c r="AD138" s="6" t="s">
        <v>72</v>
      </c>
      <c r="AE138" s="6" t="s">
        <v>72</v>
      </c>
      <c r="AF138" s="6" t="s">
        <v>72</v>
      </c>
      <c r="AG138" s="6" t="s">
        <v>72</v>
      </c>
      <c r="AH138" s="6" t="s">
        <v>72</v>
      </c>
      <c r="AI138" s="18">
        <f t="shared" si="86"/>
        <v>0</v>
      </c>
      <c r="AJ138" s="18">
        <f t="shared" si="87"/>
        <v>0</v>
      </c>
      <c r="AK138" s="18">
        <f t="shared" si="88"/>
        <v>0</v>
      </c>
      <c r="AL138" s="18">
        <f t="shared" si="89"/>
        <v>0</v>
      </c>
      <c r="AM138" s="18">
        <f t="shared" si="90"/>
        <v>0</v>
      </c>
      <c r="AN138" s="18">
        <f t="shared" si="91"/>
        <v>0</v>
      </c>
      <c r="AO138" s="18">
        <f t="shared" si="92"/>
        <v>0</v>
      </c>
      <c r="AP138" s="6" t="s">
        <v>85</v>
      </c>
      <c r="AQ138" s="6" t="s">
        <v>120</v>
      </c>
      <c r="AR138" s="18">
        <f t="shared" si="93"/>
        <v>2</v>
      </c>
      <c r="AS138" s="18">
        <f t="shared" si="123"/>
        <v>1</v>
      </c>
      <c r="AT138" s="18">
        <f t="shared" si="94"/>
        <v>3</v>
      </c>
      <c r="AU138" s="6" t="s">
        <v>86</v>
      </c>
      <c r="AV138" s="6" t="s">
        <v>86</v>
      </c>
      <c r="AW138" s="6" t="s">
        <v>105</v>
      </c>
      <c r="AX138" s="6" t="s">
        <v>85</v>
      </c>
      <c r="AY138" s="6" t="s">
        <v>120</v>
      </c>
      <c r="AZ138" s="6" t="s">
        <v>89</v>
      </c>
      <c r="BA138" s="6" t="s">
        <v>100</v>
      </c>
      <c r="BB138" s="6" t="s">
        <v>99</v>
      </c>
      <c r="BC138" s="6" t="s">
        <v>99</v>
      </c>
      <c r="BD138" s="6" t="s">
        <v>98</v>
      </c>
      <c r="BE138" s="6" t="s">
        <v>99</v>
      </c>
      <c r="BF138" s="6" t="s">
        <v>98</v>
      </c>
      <c r="BG138" s="6" t="s">
        <v>100</v>
      </c>
      <c r="BH138" s="6" t="s">
        <v>89</v>
      </c>
      <c r="BI138" s="6" t="s">
        <v>99</v>
      </c>
      <c r="BJ138" s="6" t="s">
        <v>99</v>
      </c>
      <c r="BK138" s="18">
        <f t="shared" si="95"/>
        <v>3</v>
      </c>
      <c r="BL138" s="18">
        <f t="shared" si="96"/>
        <v>0</v>
      </c>
      <c r="BM138" s="18">
        <f t="shared" si="97"/>
        <v>1</v>
      </c>
      <c r="BN138" s="18">
        <f t="shared" si="98"/>
        <v>2</v>
      </c>
      <c r="BO138" s="18">
        <f t="shared" si="99"/>
        <v>1</v>
      </c>
      <c r="BP138" s="18">
        <f t="shared" si="100"/>
        <v>2</v>
      </c>
      <c r="BQ138" s="18">
        <f t="shared" si="101"/>
        <v>0</v>
      </c>
      <c r="BR138" s="18">
        <f t="shared" si="102"/>
        <v>3</v>
      </c>
      <c r="BS138" s="18">
        <f t="shared" si="103"/>
        <v>1</v>
      </c>
      <c r="BT138" s="18">
        <f t="shared" si="104"/>
        <v>1</v>
      </c>
      <c r="BU138" s="18">
        <f t="shared" si="105"/>
        <v>14</v>
      </c>
      <c r="BV138" s="6" t="s">
        <v>92</v>
      </c>
      <c r="BW138" s="6" t="s">
        <v>87</v>
      </c>
      <c r="BX138" s="6" t="s">
        <v>87</v>
      </c>
      <c r="BY138" s="6" t="s">
        <v>129</v>
      </c>
      <c r="BZ138" s="6" t="s">
        <v>128</v>
      </c>
      <c r="CA138" s="7"/>
      <c r="CB138" s="6"/>
      <c r="CC138" s="6" t="s">
        <v>74</v>
      </c>
      <c r="CD138" s="6" t="s">
        <v>346</v>
      </c>
      <c r="CE138" s="6" t="s">
        <v>74</v>
      </c>
      <c r="CF138" s="6" t="s">
        <v>134</v>
      </c>
      <c r="CG138" s="6" t="s">
        <v>89</v>
      </c>
      <c r="CH138" s="6" t="s">
        <v>98</v>
      </c>
      <c r="CI138" s="7"/>
      <c r="CJ138" s="7"/>
      <c r="CK138" s="7"/>
      <c r="CL138" s="7"/>
      <c r="CM138" s="7"/>
      <c r="CN138" s="7"/>
      <c r="CO138" s="7"/>
      <c r="CP138" s="7"/>
      <c r="CQ138" s="7"/>
      <c r="CR138" s="6" t="s">
        <v>72</v>
      </c>
      <c r="CS138" s="6" t="s">
        <v>72</v>
      </c>
      <c r="CT138" s="6" t="s">
        <v>99</v>
      </c>
      <c r="CU138" s="6" t="s">
        <v>98</v>
      </c>
      <c r="CV138" s="6" t="s">
        <v>99</v>
      </c>
      <c r="CW138" s="6" t="s">
        <v>89</v>
      </c>
      <c r="CX138" s="6">
        <v>1</v>
      </c>
      <c r="CY138" s="18">
        <f t="shared" si="106"/>
        <v>3</v>
      </c>
      <c r="CZ138" s="18">
        <f t="shared" si="107"/>
        <v>2</v>
      </c>
      <c r="DA138" s="18">
        <f t="shared" si="108"/>
        <v>1</v>
      </c>
      <c r="DB138" s="18">
        <f t="shared" si="109"/>
        <v>2</v>
      </c>
      <c r="DC138" s="18">
        <f t="shared" si="110"/>
        <v>1</v>
      </c>
      <c r="DD138" s="18">
        <f t="shared" si="111"/>
        <v>3</v>
      </c>
      <c r="DE138" s="18">
        <f t="shared" si="112"/>
        <v>12</v>
      </c>
      <c r="DF138" s="6" t="s">
        <v>77</v>
      </c>
      <c r="DG138" s="6" t="s">
        <v>77</v>
      </c>
      <c r="DH138" s="7"/>
      <c r="DI138" s="7"/>
      <c r="DJ138" s="7"/>
      <c r="DK138" s="7"/>
      <c r="DL138" s="7"/>
      <c r="DM138" s="7"/>
      <c r="DN138" s="7"/>
      <c r="DO138" s="7"/>
      <c r="DP138" s="7"/>
      <c r="DQ138" s="7"/>
      <c r="DR138" s="6" t="s">
        <v>89</v>
      </c>
      <c r="DS138" s="6" t="s">
        <v>120</v>
      </c>
      <c r="DT138" s="6" t="s">
        <v>77</v>
      </c>
      <c r="DU138" s="6" t="s">
        <v>77</v>
      </c>
      <c r="DV138" s="6" t="s">
        <v>100</v>
      </c>
      <c r="DW138" s="6" t="s">
        <v>76</v>
      </c>
      <c r="DX138" s="6" t="s">
        <v>77</v>
      </c>
      <c r="DY138" s="6" t="s">
        <v>77</v>
      </c>
      <c r="DZ138" s="6" t="s">
        <v>69</v>
      </c>
      <c r="EA138" s="6" t="s">
        <v>194</v>
      </c>
      <c r="EB138" s="6" t="s">
        <v>69</v>
      </c>
      <c r="EC138" s="6" t="s">
        <v>70</v>
      </c>
      <c r="ED138" s="6" t="s">
        <v>69</v>
      </c>
      <c r="EE138" s="6" t="s">
        <v>72</v>
      </c>
      <c r="EF138" s="6" t="s">
        <v>74</v>
      </c>
      <c r="EG138" s="6" t="s">
        <v>74</v>
      </c>
      <c r="EH138" s="6" t="s">
        <v>72</v>
      </c>
      <c r="EI138" s="6" t="s">
        <v>74</v>
      </c>
      <c r="EJ138" s="6" t="s">
        <v>69</v>
      </c>
      <c r="EK138" s="6" t="s">
        <v>69</v>
      </c>
      <c r="EL138" s="6" t="s">
        <v>69</v>
      </c>
      <c r="EM138" s="40">
        <f t="shared" si="113"/>
        <v>1</v>
      </c>
      <c r="EN138" s="40">
        <f t="shared" si="114"/>
        <v>0</v>
      </c>
      <c r="EO138" s="40">
        <f t="shared" si="115"/>
        <v>2</v>
      </c>
      <c r="EP138" s="40">
        <f t="shared" si="116"/>
        <v>2</v>
      </c>
      <c r="EQ138" s="40">
        <f t="shared" si="117"/>
        <v>0</v>
      </c>
      <c r="ER138" s="40">
        <f t="shared" si="118"/>
        <v>2</v>
      </c>
      <c r="ES138" s="40">
        <f t="shared" si="119"/>
        <v>1</v>
      </c>
      <c r="ET138" s="40">
        <f t="shared" si="120"/>
        <v>1</v>
      </c>
      <c r="EU138" s="40">
        <f t="shared" si="121"/>
        <v>1</v>
      </c>
      <c r="EV138" s="40">
        <f t="shared" si="122"/>
        <v>10</v>
      </c>
    </row>
    <row r="139" spans="1:152" ht="27.75" customHeight="1">
      <c r="A139" s="3"/>
      <c r="B139" s="3"/>
      <c r="C139" s="3"/>
      <c r="D139" s="3"/>
      <c r="E139" s="3"/>
      <c r="F139" s="3"/>
      <c r="G139" s="3"/>
      <c r="H139" s="3"/>
      <c r="I139" s="3"/>
      <c r="J139" s="4" t="s">
        <v>71</v>
      </c>
      <c r="K139" s="4" t="s">
        <v>70</v>
      </c>
      <c r="L139" s="6" t="s">
        <v>90</v>
      </c>
      <c r="M139" s="6" t="s">
        <v>130</v>
      </c>
      <c r="N139" s="6">
        <v>2</v>
      </c>
      <c r="O139" s="6" t="s">
        <v>135</v>
      </c>
      <c r="P139" s="6" t="s">
        <v>135</v>
      </c>
      <c r="Q139" s="6" t="s">
        <v>208</v>
      </c>
      <c r="R139" s="6" t="s">
        <v>79</v>
      </c>
      <c r="S139" s="6" t="s">
        <v>80</v>
      </c>
      <c r="T139" s="6" t="s">
        <v>203</v>
      </c>
      <c r="U139" s="6" t="s">
        <v>244</v>
      </c>
      <c r="V139" s="6" t="s">
        <v>82</v>
      </c>
      <c r="W139" s="6" t="s">
        <v>76</v>
      </c>
      <c r="X139" s="19">
        <f t="shared" si="83"/>
        <v>3</v>
      </c>
      <c r="Y139" s="6" t="s">
        <v>83</v>
      </c>
      <c r="Z139" s="18">
        <f t="shared" si="84"/>
        <v>3</v>
      </c>
      <c r="AA139" s="6" t="s">
        <v>127</v>
      </c>
      <c r="AB139" s="18">
        <f t="shared" si="85"/>
        <v>1</v>
      </c>
      <c r="AC139" s="6" t="s">
        <v>72</v>
      </c>
      <c r="AD139" s="6" t="s">
        <v>69</v>
      </c>
      <c r="AE139" s="6" t="s">
        <v>74</v>
      </c>
      <c r="AF139" s="6" t="s">
        <v>72</v>
      </c>
      <c r="AG139" s="6" t="s">
        <v>69</v>
      </c>
      <c r="AH139" s="6" t="s">
        <v>72</v>
      </c>
      <c r="AI139" s="18">
        <f t="shared" si="86"/>
        <v>0</v>
      </c>
      <c r="AJ139" s="18">
        <f t="shared" si="87"/>
        <v>1</v>
      </c>
      <c r="AK139" s="18">
        <f t="shared" si="88"/>
        <v>2</v>
      </c>
      <c r="AL139" s="18">
        <f t="shared" si="89"/>
        <v>0</v>
      </c>
      <c r="AM139" s="18">
        <f t="shared" si="90"/>
        <v>1</v>
      </c>
      <c r="AN139" s="18">
        <f t="shared" si="91"/>
        <v>0</v>
      </c>
      <c r="AO139" s="18">
        <f t="shared" si="92"/>
        <v>4</v>
      </c>
      <c r="AP139" s="6" t="s">
        <v>105</v>
      </c>
      <c r="AQ139" s="6" t="s">
        <v>86</v>
      </c>
      <c r="AR139" s="18">
        <f t="shared" si="93"/>
        <v>3</v>
      </c>
      <c r="AS139" s="18">
        <f t="shared" si="123"/>
        <v>0</v>
      </c>
      <c r="AT139" s="18">
        <f t="shared" si="94"/>
        <v>3</v>
      </c>
      <c r="AU139" s="6" t="s">
        <v>86</v>
      </c>
      <c r="AV139" s="6" t="s">
        <v>86</v>
      </c>
      <c r="AW139" s="6" t="s">
        <v>86</v>
      </c>
      <c r="AX139" s="6" t="s">
        <v>105</v>
      </c>
      <c r="AY139" s="6" t="s">
        <v>86</v>
      </c>
      <c r="AZ139" s="6" t="s">
        <v>89</v>
      </c>
      <c r="BA139" s="6" t="s">
        <v>99</v>
      </c>
      <c r="BB139" s="6" t="s">
        <v>89</v>
      </c>
      <c r="BC139" s="6" t="s">
        <v>89</v>
      </c>
      <c r="BD139" s="6" t="s">
        <v>89</v>
      </c>
      <c r="BE139" s="6" t="s">
        <v>98</v>
      </c>
      <c r="BF139" s="6" t="s">
        <v>89</v>
      </c>
      <c r="BG139" s="6" t="s">
        <v>100</v>
      </c>
      <c r="BH139" s="6" t="s">
        <v>89</v>
      </c>
      <c r="BI139" s="6" t="s">
        <v>98</v>
      </c>
      <c r="BJ139" s="6" t="s">
        <v>100</v>
      </c>
      <c r="BK139" s="18">
        <f t="shared" si="95"/>
        <v>3</v>
      </c>
      <c r="BL139" s="18">
        <f t="shared" si="96"/>
        <v>1</v>
      </c>
      <c r="BM139" s="18">
        <f t="shared" si="97"/>
        <v>3</v>
      </c>
      <c r="BN139" s="18">
        <f t="shared" si="98"/>
        <v>3</v>
      </c>
      <c r="BO139" s="18">
        <f t="shared" si="99"/>
        <v>2</v>
      </c>
      <c r="BP139" s="18">
        <f t="shared" si="100"/>
        <v>3</v>
      </c>
      <c r="BQ139" s="18">
        <f t="shared" si="101"/>
        <v>0</v>
      </c>
      <c r="BR139" s="18">
        <f t="shared" si="102"/>
        <v>3</v>
      </c>
      <c r="BS139" s="18">
        <f t="shared" si="103"/>
        <v>2</v>
      </c>
      <c r="BT139" s="18">
        <f t="shared" si="104"/>
        <v>0</v>
      </c>
      <c r="BU139" s="18">
        <f t="shared" si="105"/>
        <v>20</v>
      </c>
      <c r="BV139" s="6" t="s">
        <v>87</v>
      </c>
      <c r="BW139" s="6" t="s">
        <v>87</v>
      </c>
      <c r="BX139" s="6" t="s">
        <v>87</v>
      </c>
      <c r="BY139" s="6" t="s">
        <v>76</v>
      </c>
      <c r="BZ139" s="6" t="s">
        <v>87</v>
      </c>
      <c r="CA139" s="7"/>
      <c r="CB139" s="6" t="s">
        <v>347</v>
      </c>
      <c r="CC139" s="6" t="s">
        <v>69</v>
      </c>
      <c r="CD139" s="6" t="s">
        <v>207</v>
      </c>
      <c r="CE139" s="6" t="s">
        <v>69</v>
      </c>
      <c r="CF139" s="6" t="s">
        <v>88</v>
      </c>
      <c r="CG139" s="6" t="s">
        <v>89</v>
      </c>
      <c r="CH139" s="6" t="s">
        <v>89</v>
      </c>
      <c r="CI139" s="7"/>
      <c r="CJ139" s="7"/>
      <c r="CK139" s="7"/>
      <c r="CL139" s="7"/>
      <c r="CM139" s="7"/>
      <c r="CN139" s="7"/>
      <c r="CO139" s="7"/>
      <c r="CP139" s="7"/>
      <c r="CQ139" s="7"/>
      <c r="CR139" s="6" t="s">
        <v>69</v>
      </c>
      <c r="CS139" s="6" t="s">
        <v>72</v>
      </c>
      <c r="CT139" s="6" t="s">
        <v>100</v>
      </c>
      <c r="CU139" s="6" t="s">
        <v>100</v>
      </c>
      <c r="CV139" s="6" t="s">
        <v>100</v>
      </c>
      <c r="CW139" s="6" t="s">
        <v>89</v>
      </c>
      <c r="CX139" s="6">
        <v>2</v>
      </c>
      <c r="CY139" s="18">
        <f t="shared" si="106"/>
        <v>3</v>
      </c>
      <c r="CZ139" s="18">
        <f t="shared" si="107"/>
        <v>3</v>
      </c>
      <c r="DA139" s="18">
        <f t="shared" si="108"/>
        <v>0</v>
      </c>
      <c r="DB139" s="18">
        <f t="shared" si="109"/>
        <v>0</v>
      </c>
      <c r="DC139" s="18">
        <f t="shared" si="110"/>
        <v>0</v>
      </c>
      <c r="DD139" s="18">
        <f t="shared" si="111"/>
        <v>3</v>
      </c>
      <c r="DE139" s="18">
        <f t="shared" si="112"/>
        <v>9</v>
      </c>
      <c r="DF139" s="6" t="s">
        <v>77</v>
      </c>
      <c r="DG139" s="6" t="s">
        <v>76</v>
      </c>
      <c r="DH139" s="7"/>
      <c r="DI139" s="7"/>
      <c r="DJ139" s="7"/>
      <c r="DK139" s="7"/>
      <c r="DL139" s="7"/>
      <c r="DM139" s="7"/>
      <c r="DN139" s="7"/>
      <c r="DO139" s="7"/>
      <c r="DP139" s="7"/>
      <c r="DQ139" s="7"/>
      <c r="DR139" s="6" t="s">
        <v>89</v>
      </c>
      <c r="DS139" s="6" t="s">
        <v>86</v>
      </c>
      <c r="DT139" s="6" t="s">
        <v>77</v>
      </c>
      <c r="DU139" s="6" t="s">
        <v>77</v>
      </c>
      <c r="DV139" s="6" t="s">
        <v>99</v>
      </c>
      <c r="DW139" s="6" t="s">
        <v>76</v>
      </c>
      <c r="DX139" s="6" t="s">
        <v>77</v>
      </c>
      <c r="DY139" s="6" t="s">
        <v>77</v>
      </c>
      <c r="DZ139" s="6" t="s">
        <v>69</v>
      </c>
      <c r="EA139" s="6" t="s">
        <v>75</v>
      </c>
      <c r="EB139" s="6" t="s">
        <v>71</v>
      </c>
      <c r="EC139" s="6" t="s">
        <v>70</v>
      </c>
      <c r="ED139" s="6" t="s">
        <v>69</v>
      </c>
      <c r="EE139" s="6" t="s">
        <v>72</v>
      </c>
      <c r="EF139" s="6" t="s">
        <v>74</v>
      </c>
      <c r="EG139" s="6" t="s">
        <v>72</v>
      </c>
      <c r="EH139" s="6" t="s">
        <v>72</v>
      </c>
      <c r="EI139" s="6" t="s">
        <v>72</v>
      </c>
      <c r="EJ139" s="6" t="s">
        <v>72</v>
      </c>
      <c r="EK139" s="6" t="s">
        <v>74</v>
      </c>
      <c r="EL139" s="6" t="s">
        <v>72</v>
      </c>
      <c r="EM139" s="40">
        <f t="shared" si="113"/>
        <v>1</v>
      </c>
      <c r="EN139" s="40">
        <f t="shared" si="114"/>
        <v>0</v>
      </c>
      <c r="EO139" s="40">
        <f t="shared" si="115"/>
        <v>2</v>
      </c>
      <c r="EP139" s="40">
        <f t="shared" si="116"/>
        <v>0</v>
      </c>
      <c r="EQ139" s="40">
        <f t="shared" si="117"/>
        <v>0</v>
      </c>
      <c r="ER139" s="40">
        <f t="shared" si="118"/>
        <v>0</v>
      </c>
      <c r="ES139" s="40">
        <f t="shared" si="119"/>
        <v>0</v>
      </c>
      <c r="ET139" s="40">
        <f t="shared" si="120"/>
        <v>2</v>
      </c>
      <c r="EU139" s="40">
        <f t="shared" si="121"/>
        <v>0</v>
      </c>
      <c r="EV139" s="40">
        <f t="shared" si="122"/>
        <v>5</v>
      </c>
    </row>
    <row r="140" spans="1:152" ht="12.75" customHeight="1">
      <c r="A140" s="3"/>
      <c r="B140" s="3"/>
      <c r="C140" s="3"/>
      <c r="D140" s="3"/>
      <c r="E140" s="3"/>
      <c r="F140" s="3"/>
      <c r="G140" s="3"/>
      <c r="H140" s="3"/>
      <c r="I140" s="3"/>
      <c r="J140" s="4" t="s">
        <v>69</v>
      </c>
      <c r="K140" s="4" t="s">
        <v>70</v>
      </c>
      <c r="L140" s="6" t="s">
        <v>107</v>
      </c>
      <c r="M140" s="6" t="s">
        <v>130</v>
      </c>
      <c r="N140" s="6">
        <v>1</v>
      </c>
      <c r="O140" s="6" t="s">
        <v>139</v>
      </c>
      <c r="P140" s="6" t="s">
        <v>110</v>
      </c>
      <c r="Q140" s="6" t="s">
        <v>348</v>
      </c>
      <c r="R140" s="6" t="s">
        <v>79</v>
      </c>
      <c r="S140" s="6" t="s">
        <v>80</v>
      </c>
      <c r="T140" s="6" t="s">
        <v>138</v>
      </c>
      <c r="U140" s="6" t="s">
        <v>235</v>
      </c>
      <c r="V140" s="6" t="s">
        <v>133</v>
      </c>
      <c r="W140" s="6" t="s">
        <v>77</v>
      </c>
      <c r="X140" s="19">
        <f t="shared" si="83"/>
        <v>1</v>
      </c>
      <c r="Y140" s="6" t="s">
        <v>162</v>
      </c>
      <c r="Z140" s="18">
        <f t="shared" si="84"/>
        <v>1</v>
      </c>
      <c r="AA140" s="6" t="s">
        <v>127</v>
      </c>
      <c r="AB140" s="18">
        <f t="shared" si="85"/>
        <v>1</v>
      </c>
      <c r="AC140" s="6" t="s">
        <v>72</v>
      </c>
      <c r="AD140" s="6" t="s">
        <v>69</v>
      </c>
      <c r="AE140" s="6" t="s">
        <v>72</v>
      </c>
      <c r="AF140" s="6" t="s">
        <v>72</v>
      </c>
      <c r="AG140" s="6" t="s">
        <v>69</v>
      </c>
      <c r="AH140" s="6" t="s">
        <v>72</v>
      </c>
      <c r="AI140" s="18">
        <f t="shared" si="86"/>
        <v>0</v>
      </c>
      <c r="AJ140" s="18">
        <f t="shared" si="87"/>
        <v>1</v>
      </c>
      <c r="AK140" s="18">
        <f t="shared" si="88"/>
        <v>0</v>
      </c>
      <c r="AL140" s="18">
        <f t="shared" si="89"/>
        <v>0</v>
      </c>
      <c r="AM140" s="18">
        <f t="shared" si="90"/>
        <v>1</v>
      </c>
      <c r="AN140" s="18">
        <f t="shared" si="91"/>
        <v>0</v>
      </c>
      <c r="AO140" s="18">
        <f t="shared" si="92"/>
        <v>2</v>
      </c>
      <c r="AP140" s="6" t="s">
        <v>120</v>
      </c>
      <c r="AQ140" s="6" t="s">
        <v>120</v>
      </c>
      <c r="AR140" s="18">
        <f t="shared" si="93"/>
        <v>1</v>
      </c>
      <c r="AS140" s="18">
        <f t="shared" si="123"/>
        <v>1</v>
      </c>
      <c r="AT140" s="18">
        <f t="shared" si="94"/>
        <v>2</v>
      </c>
      <c r="AU140" s="6" t="s">
        <v>105</v>
      </c>
      <c r="AV140" s="6" t="s">
        <v>85</v>
      </c>
      <c r="AW140" s="6" t="s">
        <v>120</v>
      </c>
      <c r="AX140" s="6" t="s">
        <v>120</v>
      </c>
      <c r="AY140" s="6" t="s">
        <v>120</v>
      </c>
      <c r="AZ140" s="6" t="s">
        <v>89</v>
      </c>
      <c r="BA140" s="6" t="s">
        <v>98</v>
      </c>
      <c r="BB140" s="6" t="s">
        <v>99</v>
      </c>
      <c r="BC140" s="6" t="s">
        <v>99</v>
      </c>
      <c r="BD140" s="6" t="s">
        <v>98</v>
      </c>
      <c r="BE140" s="6" t="s">
        <v>98</v>
      </c>
      <c r="BF140" s="6" t="s">
        <v>98</v>
      </c>
      <c r="BG140" s="6" t="s">
        <v>99</v>
      </c>
      <c r="BH140" s="6" t="s">
        <v>89</v>
      </c>
      <c r="BI140" s="6" t="s">
        <v>98</v>
      </c>
      <c r="BJ140" s="6" t="s">
        <v>99</v>
      </c>
      <c r="BK140" s="18">
        <f t="shared" si="95"/>
        <v>3</v>
      </c>
      <c r="BL140" s="18">
        <f t="shared" si="96"/>
        <v>2</v>
      </c>
      <c r="BM140" s="18">
        <f t="shared" si="97"/>
        <v>1</v>
      </c>
      <c r="BN140" s="18">
        <f t="shared" si="98"/>
        <v>2</v>
      </c>
      <c r="BO140" s="18">
        <f t="shared" si="99"/>
        <v>2</v>
      </c>
      <c r="BP140" s="18">
        <f t="shared" si="100"/>
        <v>2</v>
      </c>
      <c r="BQ140" s="18">
        <f t="shared" si="101"/>
        <v>1</v>
      </c>
      <c r="BR140" s="18">
        <f t="shared" si="102"/>
        <v>3</v>
      </c>
      <c r="BS140" s="18">
        <f t="shared" si="103"/>
        <v>2</v>
      </c>
      <c r="BT140" s="18">
        <f t="shared" si="104"/>
        <v>1</v>
      </c>
      <c r="BU140" s="18">
        <f t="shared" si="105"/>
        <v>19</v>
      </c>
      <c r="BV140" s="6" t="s">
        <v>92</v>
      </c>
      <c r="BW140" s="6" t="s">
        <v>109</v>
      </c>
      <c r="BX140" s="6" t="s">
        <v>128</v>
      </c>
      <c r="BY140" s="6" t="s">
        <v>76</v>
      </c>
      <c r="BZ140" s="6" t="s">
        <v>87</v>
      </c>
      <c r="CA140" s="7"/>
      <c r="CB140" s="6" t="s">
        <v>349</v>
      </c>
      <c r="CC140" s="6" t="s">
        <v>69</v>
      </c>
      <c r="CD140" s="6" t="s">
        <v>170</v>
      </c>
      <c r="CE140" s="6" t="s">
        <v>69</v>
      </c>
      <c r="CF140" s="6" t="s">
        <v>134</v>
      </c>
      <c r="CG140" s="6" t="s">
        <v>98</v>
      </c>
      <c r="CH140" s="6" t="s">
        <v>98</v>
      </c>
      <c r="CI140" s="7"/>
      <c r="CJ140" s="7"/>
      <c r="CK140" s="7"/>
      <c r="CL140" s="7"/>
      <c r="CM140" s="7"/>
      <c r="CN140" s="7"/>
      <c r="CO140" s="7"/>
      <c r="CP140" s="7"/>
      <c r="CQ140" s="7"/>
      <c r="CR140" s="6" t="s">
        <v>69</v>
      </c>
      <c r="CS140" s="6" t="s">
        <v>72</v>
      </c>
      <c r="CT140" s="6" t="s">
        <v>99</v>
      </c>
      <c r="CU140" s="6" t="s">
        <v>99</v>
      </c>
      <c r="CV140" s="6" t="s">
        <v>99</v>
      </c>
      <c r="CW140" s="6" t="s">
        <v>98</v>
      </c>
      <c r="CX140" s="6">
        <v>1</v>
      </c>
      <c r="CY140" s="18">
        <f t="shared" si="106"/>
        <v>2</v>
      </c>
      <c r="CZ140" s="18">
        <f t="shared" si="107"/>
        <v>2</v>
      </c>
      <c r="DA140" s="18">
        <f t="shared" si="108"/>
        <v>1</v>
      </c>
      <c r="DB140" s="18">
        <f t="shared" si="109"/>
        <v>1</v>
      </c>
      <c r="DC140" s="18">
        <f t="shared" si="110"/>
        <v>1</v>
      </c>
      <c r="DD140" s="18">
        <f t="shared" si="111"/>
        <v>2</v>
      </c>
      <c r="DE140" s="18">
        <f t="shared" si="112"/>
        <v>9</v>
      </c>
      <c r="DF140" s="6" t="s">
        <v>77</v>
      </c>
      <c r="DG140" s="6" t="s">
        <v>76</v>
      </c>
      <c r="DH140" s="7"/>
      <c r="DI140" s="7"/>
      <c r="DJ140" s="7"/>
      <c r="DK140" s="7"/>
      <c r="DL140" s="7"/>
      <c r="DM140" s="7"/>
      <c r="DN140" s="7"/>
      <c r="DO140" s="7"/>
      <c r="DP140" s="7"/>
      <c r="DQ140" s="7"/>
      <c r="DR140" s="6" t="s">
        <v>89</v>
      </c>
      <c r="DS140" s="6" t="s">
        <v>120</v>
      </c>
      <c r="DT140" s="6" t="s">
        <v>76</v>
      </c>
      <c r="DU140" s="6" t="s">
        <v>77</v>
      </c>
      <c r="DV140" s="6" t="s">
        <v>98</v>
      </c>
      <c r="DW140" s="6" t="s">
        <v>76</v>
      </c>
      <c r="DX140" s="6" t="s">
        <v>77</v>
      </c>
      <c r="DY140" s="6" t="s">
        <v>76</v>
      </c>
      <c r="DZ140" s="6" t="s">
        <v>74</v>
      </c>
      <c r="EA140" s="6" t="s">
        <v>160</v>
      </c>
      <c r="EB140" s="6" t="s">
        <v>69</v>
      </c>
      <c r="EC140" s="6" t="s">
        <v>70</v>
      </c>
      <c r="ED140" s="6" t="s">
        <v>74</v>
      </c>
      <c r="EE140" s="6" t="s">
        <v>74</v>
      </c>
      <c r="EF140" s="6" t="s">
        <v>74</v>
      </c>
      <c r="EG140" s="6" t="s">
        <v>73</v>
      </c>
      <c r="EH140" s="6" t="s">
        <v>69</v>
      </c>
      <c r="EI140" s="6" t="s">
        <v>74</v>
      </c>
      <c r="EJ140" s="6" t="s">
        <v>69</v>
      </c>
      <c r="EK140" s="6" t="s">
        <v>74</v>
      </c>
      <c r="EL140" s="6" t="s">
        <v>69</v>
      </c>
      <c r="EM140" s="40">
        <f t="shared" si="113"/>
        <v>2</v>
      </c>
      <c r="EN140" s="40">
        <f t="shared" si="114"/>
        <v>2</v>
      </c>
      <c r="EO140" s="40">
        <f t="shared" si="115"/>
        <v>2</v>
      </c>
      <c r="EP140" s="40">
        <f t="shared" si="116"/>
        <v>-1</v>
      </c>
      <c r="EQ140" s="40">
        <f t="shared" si="117"/>
        <v>1</v>
      </c>
      <c r="ER140" s="40">
        <f t="shared" si="118"/>
        <v>2</v>
      </c>
      <c r="ES140" s="40">
        <f t="shared" si="119"/>
        <v>1</v>
      </c>
      <c r="ET140" s="40">
        <f t="shared" si="120"/>
        <v>2</v>
      </c>
      <c r="EU140" s="40">
        <f t="shared" si="121"/>
        <v>1</v>
      </c>
      <c r="EV140" s="40">
        <f t="shared" si="122"/>
        <v>12</v>
      </c>
    </row>
    <row r="141" spans="1:152" ht="15.75" customHeight="1">
      <c r="A141" s="3"/>
      <c r="B141" s="3"/>
      <c r="C141" s="3"/>
      <c r="D141" s="3"/>
      <c r="E141" s="3"/>
      <c r="F141" s="3"/>
      <c r="G141" s="3"/>
      <c r="H141" s="3"/>
      <c r="I141" s="3"/>
      <c r="J141" s="4" t="s">
        <v>69</v>
      </c>
      <c r="K141" s="4" t="s">
        <v>70</v>
      </c>
      <c r="L141" s="6" t="s">
        <v>107</v>
      </c>
      <c r="M141" s="6" t="s">
        <v>130</v>
      </c>
      <c r="N141" s="6">
        <v>2</v>
      </c>
      <c r="O141" s="6" t="s">
        <v>135</v>
      </c>
      <c r="P141" s="6" t="s">
        <v>139</v>
      </c>
      <c r="Q141" s="6" t="s">
        <v>208</v>
      </c>
      <c r="R141" s="6" t="s">
        <v>79</v>
      </c>
      <c r="S141" s="6" t="s">
        <v>80</v>
      </c>
      <c r="T141" s="6" t="s">
        <v>138</v>
      </c>
      <c r="U141" s="6" t="s">
        <v>121</v>
      </c>
      <c r="V141" s="6" t="s">
        <v>103</v>
      </c>
      <c r="W141" s="6" t="s">
        <v>77</v>
      </c>
      <c r="X141" s="19">
        <f t="shared" si="83"/>
        <v>2</v>
      </c>
      <c r="Y141" s="6" t="s">
        <v>104</v>
      </c>
      <c r="Z141" s="18">
        <f t="shared" si="84"/>
        <v>2</v>
      </c>
      <c r="AA141" s="6" t="s">
        <v>84</v>
      </c>
      <c r="AB141" s="18">
        <f t="shared" si="85"/>
        <v>3</v>
      </c>
      <c r="AC141" s="6" t="s">
        <v>72</v>
      </c>
      <c r="AD141" s="6" t="s">
        <v>69</v>
      </c>
      <c r="AE141" s="6" t="s">
        <v>69</v>
      </c>
      <c r="AF141" s="6" t="s">
        <v>69</v>
      </c>
      <c r="AG141" s="6" t="s">
        <v>69</v>
      </c>
      <c r="AH141" s="6" t="s">
        <v>72</v>
      </c>
      <c r="AI141" s="18">
        <f t="shared" si="86"/>
        <v>0</v>
      </c>
      <c r="AJ141" s="18">
        <f t="shared" si="87"/>
        <v>1</v>
      </c>
      <c r="AK141" s="18">
        <f t="shared" si="88"/>
        <v>1</v>
      </c>
      <c r="AL141" s="18">
        <f t="shared" si="89"/>
        <v>1</v>
      </c>
      <c r="AM141" s="18">
        <f t="shared" si="90"/>
        <v>1</v>
      </c>
      <c r="AN141" s="18">
        <f t="shared" si="91"/>
        <v>0</v>
      </c>
      <c r="AO141" s="18">
        <f t="shared" si="92"/>
        <v>4</v>
      </c>
      <c r="AP141" s="6" t="s">
        <v>85</v>
      </c>
      <c r="AQ141" s="6" t="s">
        <v>105</v>
      </c>
      <c r="AR141" s="18">
        <f t="shared" si="93"/>
        <v>2</v>
      </c>
      <c r="AS141" s="18">
        <f t="shared" si="123"/>
        <v>3</v>
      </c>
      <c r="AT141" s="18">
        <f t="shared" si="94"/>
        <v>5</v>
      </c>
      <c r="AU141" s="6" t="s">
        <v>86</v>
      </c>
      <c r="AV141" s="6" t="s">
        <v>86</v>
      </c>
      <c r="AW141" s="6" t="s">
        <v>120</v>
      </c>
      <c r="AX141" s="6" t="s">
        <v>86</v>
      </c>
      <c r="AY141" s="6" t="s">
        <v>85</v>
      </c>
      <c r="AZ141" s="6" t="s">
        <v>89</v>
      </c>
      <c r="BA141" s="6" t="s">
        <v>89</v>
      </c>
      <c r="BB141" s="6" t="s">
        <v>98</v>
      </c>
      <c r="BC141" s="6" t="s">
        <v>98</v>
      </c>
      <c r="BD141" s="6" t="s">
        <v>98</v>
      </c>
      <c r="BE141" s="6" t="s">
        <v>89</v>
      </c>
      <c r="BF141" s="6" t="s">
        <v>89</v>
      </c>
      <c r="BG141" s="6" t="s">
        <v>98</v>
      </c>
      <c r="BH141" s="6" t="s">
        <v>89</v>
      </c>
      <c r="BI141" s="6" t="s">
        <v>98</v>
      </c>
      <c r="BJ141" s="6" t="s">
        <v>99</v>
      </c>
      <c r="BK141" s="18">
        <f t="shared" si="95"/>
        <v>3</v>
      </c>
      <c r="BL141" s="18">
        <f t="shared" si="96"/>
        <v>3</v>
      </c>
      <c r="BM141" s="18">
        <f t="shared" si="97"/>
        <v>2</v>
      </c>
      <c r="BN141" s="18">
        <f t="shared" si="98"/>
        <v>2</v>
      </c>
      <c r="BO141" s="18">
        <f t="shared" si="99"/>
        <v>3</v>
      </c>
      <c r="BP141" s="18">
        <f t="shared" si="100"/>
        <v>3</v>
      </c>
      <c r="BQ141" s="18">
        <f t="shared" si="101"/>
        <v>2</v>
      </c>
      <c r="BR141" s="18">
        <f t="shared" si="102"/>
        <v>3</v>
      </c>
      <c r="BS141" s="18">
        <f t="shared" si="103"/>
        <v>2</v>
      </c>
      <c r="BT141" s="18">
        <f t="shared" si="104"/>
        <v>1</v>
      </c>
      <c r="BU141" s="18">
        <f t="shared" si="105"/>
        <v>24</v>
      </c>
      <c r="BV141" s="6" t="s">
        <v>128</v>
      </c>
      <c r="BW141" s="6" t="s">
        <v>87</v>
      </c>
      <c r="BX141" s="6" t="s">
        <v>87</v>
      </c>
      <c r="BY141" s="6" t="s">
        <v>129</v>
      </c>
      <c r="BZ141" s="6" t="s">
        <v>92</v>
      </c>
      <c r="CA141" s="7"/>
      <c r="CB141" s="6"/>
      <c r="CC141" s="6" t="s">
        <v>106</v>
      </c>
      <c r="CD141" s="6" t="s">
        <v>346</v>
      </c>
      <c r="CE141" s="6" t="s">
        <v>106</v>
      </c>
      <c r="CF141" s="6" t="s">
        <v>88</v>
      </c>
      <c r="CG141" s="6" t="s">
        <v>89</v>
      </c>
      <c r="CH141" s="6" t="s">
        <v>89</v>
      </c>
      <c r="CI141" s="7"/>
      <c r="CJ141" s="7"/>
      <c r="CK141" s="7"/>
      <c r="CL141" s="7"/>
      <c r="CM141" s="7"/>
      <c r="CN141" s="7"/>
      <c r="CO141" s="7"/>
      <c r="CP141" s="7"/>
      <c r="CQ141" s="7"/>
      <c r="CR141" s="6" t="s">
        <v>69</v>
      </c>
      <c r="CS141" s="6" t="s">
        <v>72</v>
      </c>
      <c r="CT141" s="6" t="s">
        <v>99</v>
      </c>
      <c r="CU141" s="6" t="s">
        <v>99</v>
      </c>
      <c r="CV141" s="6" t="s">
        <v>99</v>
      </c>
      <c r="CW141" s="6" t="s">
        <v>89</v>
      </c>
      <c r="CX141" s="6" t="s">
        <v>93</v>
      </c>
      <c r="CY141" s="18">
        <f t="shared" si="106"/>
        <v>3</v>
      </c>
      <c r="CZ141" s="18">
        <f t="shared" si="107"/>
        <v>3</v>
      </c>
      <c r="DA141" s="18">
        <f t="shared" si="108"/>
        <v>1</v>
      </c>
      <c r="DB141" s="18">
        <f t="shared" si="109"/>
        <v>1</v>
      </c>
      <c r="DC141" s="18">
        <f t="shared" si="110"/>
        <v>1</v>
      </c>
      <c r="DD141" s="18">
        <f t="shared" si="111"/>
        <v>3</v>
      </c>
      <c r="DE141" s="18">
        <f t="shared" si="112"/>
        <v>12</v>
      </c>
      <c r="DF141" s="6" t="s">
        <v>77</v>
      </c>
      <c r="DG141" s="6" t="s">
        <v>76</v>
      </c>
      <c r="DH141" s="7"/>
      <c r="DI141" s="7"/>
      <c r="DJ141" s="7"/>
      <c r="DK141" s="7"/>
      <c r="DL141" s="7"/>
      <c r="DM141" s="7"/>
      <c r="DN141" s="7"/>
      <c r="DO141" s="7"/>
      <c r="DP141" s="7"/>
      <c r="DQ141" s="7"/>
      <c r="DR141" s="6" t="s">
        <v>89</v>
      </c>
      <c r="DS141" s="6" t="s">
        <v>85</v>
      </c>
      <c r="DT141" s="6" t="s">
        <v>77</v>
      </c>
      <c r="DU141" s="6" t="s">
        <v>76</v>
      </c>
      <c r="DV141" s="6" t="s">
        <v>89</v>
      </c>
      <c r="DW141" s="6" t="s">
        <v>77</v>
      </c>
      <c r="DX141" s="6" t="s">
        <v>77</v>
      </c>
      <c r="DY141" s="6" t="s">
        <v>76</v>
      </c>
      <c r="DZ141" s="6" t="s">
        <v>71</v>
      </c>
      <c r="EA141" s="6" t="s">
        <v>115</v>
      </c>
      <c r="EB141" s="6" t="s">
        <v>69</v>
      </c>
      <c r="EC141" s="6" t="s">
        <v>70</v>
      </c>
      <c r="ED141" s="6" t="s">
        <v>69</v>
      </c>
      <c r="EE141" s="6" t="s">
        <v>74</v>
      </c>
      <c r="EF141" s="6" t="s">
        <v>69</v>
      </c>
      <c r="EG141" s="6" t="s">
        <v>73</v>
      </c>
      <c r="EH141" s="6" t="s">
        <v>73</v>
      </c>
      <c r="EI141" s="6" t="s">
        <v>69</v>
      </c>
      <c r="EJ141" s="6" t="s">
        <v>72</v>
      </c>
      <c r="EK141" s="6" t="s">
        <v>71</v>
      </c>
      <c r="EL141" s="6" t="s">
        <v>72</v>
      </c>
      <c r="EM141" s="40">
        <f t="shared" si="113"/>
        <v>1</v>
      </c>
      <c r="EN141" s="40">
        <f t="shared" si="114"/>
        <v>2</v>
      </c>
      <c r="EO141" s="40">
        <f t="shared" si="115"/>
        <v>1</v>
      </c>
      <c r="EP141" s="40">
        <f t="shared" si="116"/>
        <v>-1</v>
      </c>
      <c r="EQ141" s="40">
        <f t="shared" si="117"/>
        <v>-1</v>
      </c>
      <c r="ER141" s="40">
        <f t="shared" si="118"/>
        <v>1</v>
      </c>
      <c r="ES141" s="40">
        <f t="shared" si="119"/>
        <v>0</v>
      </c>
      <c r="ET141" s="40">
        <f t="shared" si="120"/>
        <v>3</v>
      </c>
      <c r="EU141" s="40">
        <f t="shared" si="121"/>
        <v>0</v>
      </c>
      <c r="EV141" s="40">
        <f t="shared" si="122"/>
        <v>6</v>
      </c>
    </row>
    <row r="142" spans="1:152" ht="28.5" customHeight="1">
      <c r="A142" s="3"/>
      <c r="B142" s="3"/>
      <c r="C142" s="3"/>
      <c r="D142" s="3"/>
      <c r="E142" s="3"/>
      <c r="F142" s="3"/>
      <c r="G142" s="3"/>
      <c r="H142" s="3"/>
      <c r="I142" s="3"/>
      <c r="J142" s="4" t="s">
        <v>69</v>
      </c>
      <c r="K142" s="4" t="s">
        <v>114</v>
      </c>
      <c r="L142" s="6" t="s">
        <v>107</v>
      </c>
      <c r="M142" s="6" t="s">
        <v>155</v>
      </c>
      <c r="N142" s="6">
        <v>2</v>
      </c>
      <c r="O142" s="6" t="s">
        <v>135</v>
      </c>
      <c r="P142" s="6" t="s">
        <v>139</v>
      </c>
      <c r="Q142" s="6" t="s">
        <v>350</v>
      </c>
      <c r="R142" s="6" t="s">
        <v>79</v>
      </c>
      <c r="S142" s="6" t="s">
        <v>80</v>
      </c>
      <c r="T142" s="6" t="s">
        <v>138</v>
      </c>
      <c r="U142" s="6" t="s">
        <v>171</v>
      </c>
      <c r="V142" s="6" t="s">
        <v>133</v>
      </c>
      <c r="W142" s="6" t="s">
        <v>77</v>
      </c>
      <c r="X142" s="19">
        <f t="shared" si="83"/>
        <v>1</v>
      </c>
      <c r="Y142" s="6" t="s">
        <v>143</v>
      </c>
      <c r="Z142" s="18">
        <f t="shared" si="84"/>
        <v>0</v>
      </c>
      <c r="AA142" s="6" t="s">
        <v>127</v>
      </c>
      <c r="AB142" s="18">
        <f t="shared" si="85"/>
        <v>1</v>
      </c>
      <c r="AC142" s="6" t="s">
        <v>72</v>
      </c>
      <c r="AD142" s="6" t="s">
        <v>72</v>
      </c>
      <c r="AE142" s="6" t="s">
        <v>72</v>
      </c>
      <c r="AF142" s="6" t="s">
        <v>69</v>
      </c>
      <c r="AG142" s="6" t="s">
        <v>69</v>
      </c>
      <c r="AH142" s="6" t="s">
        <v>69</v>
      </c>
      <c r="AI142" s="18">
        <f t="shared" si="86"/>
        <v>0</v>
      </c>
      <c r="AJ142" s="18">
        <f t="shared" si="87"/>
        <v>0</v>
      </c>
      <c r="AK142" s="18">
        <f t="shared" si="88"/>
        <v>0</v>
      </c>
      <c r="AL142" s="18">
        <f t="shared" si="89"/>
        <v>1</v>
      </c>
      <c r="AM142" s="18">
        <f t="shared" si="90"/>
        <v>1</v>
      </c>
      <c r="AN142" s="18">
        <f t="shared" si="91"/>
        <v>1</v>
      </c>
      <c r="AO142" s="18">
        <f t="shared" si="92"/>
        <v>3</v>
      </c>
      <c r="AP142" s="6" t="s">
        <v>85</v>
      </c>
      <c r="AQ142" s="6" t="s">
        <v>86</v>
      </c>
      <c r="AR142" s="18">
        <f t="shared" si="93"/>
        <v>2</v>
      </c>
      <c r="AS142" s="18">
        <f t="shared" si="123"/>
        <v>0</v>
      </c>
      <c r="AT142" s="18">
        <f t="shared" si="94"/>
        <v>2</v>
      </c>
      <c r="AU142" s="6" t="s">
        <v>105</v>
      </c>
      <c r="AV142" s="6" t="s">
        <v>86</v>
      </c>
      <c r="AW142" s="6" t="s">
        <v>105</v>
      </c>
      <c r="AX142" s="6" t="s">
        <v>85</v>
      </c>
      <c r="AY142" s="6" t="s">
        <v>85</v>
      </c>
      <c r="AZ142" s="6" t="s">
        <v>98</v>
      </c>
      <c r="BA142" s="6" t="s">
        <v>100</v>
      </c>
      <c r="BB142" s="6" t="s">
        <v>99</v>
      </c>
      <c r="BC142" s="6" t="s">
        <v>99</v>
      </c>
      <c r="BD142" s="6" t="s">
        <v>89</v>
      </c>
      <c r="BE142" s="6" t="s">
        <v>98</v>
      </c>
      <c r="BF142" s="6" t="s">
        <v>89</v>
      </c>
      <c r="BG142" s="6" t="s">
        <v>100</v>
      </c>
      <c r="BH142" s="6" t="s">
        <v>98</v>
      </c>
      <c r="BI142" s="6" t="s">
        <v>99</v>
      </c>
      <c r="BJ142" s="6" t="s">
        <v>100</v>
      </c>
      <c r="BK142" s="18">
        <f t="shared" si="95"/>
        <v>2</v>
      </c>
      <c r="BL142" s="18">
        <f t="shared" si="96"/>
        <v>0</v>
      </c>
      <c r="BM142" s="18">
        <f t="shared" si="97"/>
        <v>1</v>
      </c>
      <c r="BN142" s="18">
        <f t="shared" si="98"/>
        <v>3</v>
      </c>
      <c r="BO142" s="18">
        <f t="shared" si="99"/>
        <v>2</v>
      </c>
      <c r="BP142" s="18">
        <f t="shared" si="100"/>
        <v>3</v>
      </c>
      <c r="BQ142" s="18">
        <f t="shared" si="101"/>
        <v>0</v>
      </c>
      <c r="BR142" s="18">
        <f t="shared" si="102"/>
        <v>2</v>
      </c>
      <c r="BS142" s="18">
        <f t="shared" si="103"/>
        <v>1</v>
      </c>
      <c r="BT142" s="18">
        <f t="shared" si="104"/>
        <v>0</v>
      </c>
      <c r="BU142" s="18">
        <f t="shared" si="105"/>
        <v>14</v>
      </c>
      <c r="BV142" s="6" t="s">
        <v>87</v>
      </c>
      <c r="BW142" s="6" t="s">
        <v>92</v>
      </c>
      <c r="BX142" s="6" t="s">
        <v>87</v>
      </c>
      <c r="BY142" s="6" t="s">
        <v>76</v>
      </c>
      <c r="BZ142" s="6" t="s">
        <v>87</v>
      </c>
      <c r="CA142" s="7"/>
      <c r="CB142" s="6" t="s">
        <v>351</v>
      </c>
      <c r="CC142" s="6" t="s">
        <v>74</v>
      </c>
      <c r="CD142" s="6" t="s">
        <v>224</v>
      </c>
      <c r="CE142" s="6" t="s">
        <v>74</v>
      </c>
      <c r="CF142" s="6" t="s">
        <v>134</v>
      </c>
      <c r="CG142" s="6" t="s">
        <v>89</v>
      </c>
      <c r="CH142" s="6" t="s">
        <v>98</v>
      </c>
      <c r="CI142" s="7"/>
      <c r="CJ142" s="7"/>
      <c r="CK142" s="7"/>
      <c r="CL142" s="7"/>
      <c r="CM142" s="7"/>
      <c r="CN142" s="7"/>
      <c r="CO142" s="7"/>
      <c r="CP142" s="7"/>
      <c r="CQ142" s="7"/>
      <c r="CR142" s="6" t="s">
        <v>69</v>
      </c>
      <c r="CS142" s="6" t="s">
        <v>69</v>
      </c>
      <c r="CT142" s="6" t="s">
        <v>100</v>
      </c>
      <c r="CU142" s="6" t="s">
        <v>99</v>
      </c>
      <c r="CV142" s="6" t="s">
        <v>99</v>
      </c>
      <c r="CW142" s="6" t="s">
        <v>89</v>
      </c>
      <c r="CX142" s="6">
        <v>2</v>
      </c>
      <c r="CY142" s="18">
        <f t="shared" si="106"/>
        <v>3</v>
      </c>
      <c r="CZ142" s="18">
        <f t="shared" si="107"/>
        <v>2</v>
      </c>
      <c r="DA142" s="18">
        <f t="shared" si="108"/>
        <v>0</v>
      </c>
      <c r="DB142" s="18">
        <f t="shared" si="109"/>
        <v>1</v>
      </c>
      <c r="DC142" s="18">
        <f t="shared" si="110"/>
        <v>1</v>
      </c>
      <c r="DD142" s="18">
        <f t="shared" si="111"/>
        <v>3</v>
      </c>
      <c r="DE142" s="18">
        <f t="shared" si="112"/>
        <v>10</v>
      </c>
      <c r="DF142" s="6" t="s">
        <v>77</v>
      </c>
      <c r="DG142" s="6" t="s">
        <v>76</v>
      </c>
      <c r="DH142" s="7"/>
      <c r="DI142" s="7"/>
      <c r="DJ142" s="7"/>
      <c r="DK142" s="7"/>
      <c r="DL142" s="7"/>
      <c r="DM142" s="7"/>
      <c r="DN142" s="7"/>
      <c r="DO142" s="7"/>
      <c r="DP142" s="7"/>
      <c r="DQ142" s="7"/>
      <c r="DR142" s="6" t="s">
        <v>98</v>
      </c>
      <c r="DS142" s="6" t="s">
        <v>85</v>
      </c>
      <c r="DT142" s="6" t="s">
        <v>76</v>
      </c>
      <c r="DU142" s="6" t="s">
        <v>76</v>
      </c>
      <c r="DV142" s="6" t="s">
        <v>100</v>
      </c>
      <c r="DW142" s="6" t="s">
        <v>76</v>
      </c>
      <c r="DX142" s="6" t="s">
        <v>77</v>
      </c>
      <c r="DY142" s="6" t="s">
        <v>77</v>
      </c>
      <c r="DZ142" s="6" t="s">
        <v>69</v>
      </c>
      <c r="EA142" s="6" t="s">
        <v>160</v>
      </c>
      <c r="EB142" s="6" t="s">
        <v>69</v>
      </c>
      <c r="EC142" s="6" t="s">
        <v>114</v>
      </c>
      <c r="ED142" s="6" t="s">
        <v>69</v>
      </c>
      <c r="EE142" s="6" t="s">
        <v>69</v>
      </c>
      <c r="EF142" s="6" t="s">
        <v>72</v>
      </c>
      <c r="EG142" s="6" t="s">
        <v>71</v>
      </c>
      <c r="EH142" s="6" t="s">
        <v>73</v>
      </c>
      <c r="EI142" s="6" t="s">
        <v>74</v>
      </c>
      <c r="EJ142" s="6" t="s">
        <v>69</v>
      </c>
      <c r="EK142" s="6" t="s">
        <v>74</v>
      </c>
      <c r="EL142" s="6" t="s">
        <v>71</v>
      </c>
      <c r="EM142" s="40">
        <f t="shared" si="113"/>
        <v>1</v>
      </c>
      <c r="EN142" s="40">
        <f t="shared" si="114"/>
        <v>1</v>
      </c>
      <c r="EO142" s="40">
        <f t="shared" si="115"/>
        <v>0</v>
      </c>
      <c r="EP142" s="40">
        <f t="shared" si="116"/>
        <v>3</v>
      </c>
      <c r="EQ142" s="40">
        <f t="shared" si="117"/>
        <v>-1</v>
      </c>
      <c r="ER142" s="40">
        <f t="shared" si="118"/>
        <v>2</v>
      </c>
      <c r="ES142" s="40">
        <f t="shared" si="119"/>
        <v>1</v>
      </c>
      <c r="ET142" s="40">
        <f t="shared" si="120"/>
        <v>2</v>
      </c>
      <c r="EU142" s="40">
        <f t="shared" si="121"/>
        <v>3</v>
      </c>
      <c r="EV142" s="40">
        <f t="shared" si="122"/>
        <v>12</v>
      </c>
    </row>
    <row r="143" spans="1:152" s="22" customFormat="1" ht="12.75" customHeight="1" thickBot="1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20"/>
    </row>
    <row r="144" spans="1:152" ht="27.75" customHeight="1" thickBot="1">
      <c r="AN144" s="55" t="s">
        <v>441</v>
      </c>
      <c r="AO144" s="51">
        <f>AVERAGE(AO2:AO142)</f>
        <v>2.4751773049645389</v>
      </c>
      <c r="AP144" s="43" t="s">
        <v>86</v>
      </c>
      <c r="AQ144" s="26">
        <v>0</v>
      </c>
      <c r="AR144" s="41"/>
      <c r="AS144" s="52" t="s">
        <v>441</v>
      </c>
      <c r="AT144" s="54">
        <f>AVERAGE(AT2:AT142)</f>
        <v>3.1914893617021276</v>
      </c>
      <c r="BT144" s="23" t="s">
        <v>441</v>
      </c>
      <c r="BU144" s="51">
        <f>AVERAGE(BU2:BU142)</f>
        <v>19.198581560283689</v>
      </c>
      <c r="DD144" s="23" t="s">
        <v>441</v>
      </c>
      <c r="DE144" s="51">
        <f>AVERAGE(DE2:DE142)</f>
        <v>11.148936170212766</v>
      </c>
      <c r="ED144" s="23" t="s">
        <v>72</v>
      </c>
      <c r="EE144" s="23">
        <v>0</v>
      </c>
      <c r="EU144" s="23" t="s">
        <v>437</v>
      </c>
      <c r="EV144" s="50">
        <f>AVERAGE(EV2:EV142)</f>
        <v>6.3120567375886525</v>
      </c>
    </row>
    <row r="145" spans="22:152" ht="28.5" customHeight="1" thickBot="1">
      <c r="AN145" s="55" t="s">
        <v>438</v>
      </c>
      <c r="AO145" s="23">
        <f>MAX(AO2:AO142)</f>
        <v>10</v>
      </c>
      <c r="AP145" s="44" t="s">
        <v>120</v>
      </c>
      <c r="AQ145" s="28">
        <v>1</v>
      </c>
      <c r="AR145" s="41"/>
      <c r="AS145" s="52" t="s">
        <v>438</v>
      </c>
      <c r="AT145" s="52">
        <f>MAX(AT2:AT142)</f>
        <v>6</v>
      </c>
      <c r="AZ145" s="42"/>
      <c r="BA145" s="41"/>
      <c r="BD145" s="42"/>
      <c r="BE145" s="41"/>
      <c r="BF145" s="25" t="s">
        <v>100</v>
      </c>
      <c r="BG145" s="26">
        <v>0</v>
      </c>
      <c r="BT145" s="23" t="s">
        <v>438</v>
      </c>
      <c r="BU145" s="23">
        <f>MAX(BU2:BU142)</f>
        <v>29</v>
      </c>
      <c r="DD145" s="23" t="s">
        <v>438</v>
      </c>
      <c r="DE145" s="23">
        <f>MAX(DE2:DE142)</f>
        <v>18</v>
      </c>
      <c r="ED145" s="23" t="s">
        <v>69</v>
      </c>
      <c r="EE145" s="23">
        <v>1</v>
      </c>
      <c r="EU145" s="23" t="s">
        <v>438</v>
      </c>
      <c r="EV145" s="23">
        <f>MAX(EV2:EV142)</f>
        <v>23</v>
      </c>
    </row>
    <row r="146" spans="22:152" ht="30.75" customHeight="1">
      <c r="V146" s="25" t="s">
        <v>367</v>
      </c>
      <c r="W146" s="33"/>
      <c r="X146" s="31">
        <v>0</v>
      </c>
      <c r="Y146" s="25" t="s">
        <v>209</v>
      </c>
      <c r="Z146" s="37">
        <v>4</v>
      </c>
      <c r="AA146" s="25" t="s">
        <v>231</v>
      </c>
      <c r="AB146" s="26">
        <v>-1</v>
      </c>
      <c r="AD146" s="25" t="s">
        <v>72</v>
      </c>
      <c r="AE146" s="26">
        <v>0</v>
      </c>
      <c r="AN146" s="55" t="s">
        <v>439</v>
      </c>
      <c r="AO146" s="23">
        <f>MIN(AO2:AO142)</f>
        <v>0</v>
      </c>
      <c r="AP146" s="44" t="s">
        <v>85</v>
      </c>
      <c r="AQ146" s="28">
        <v>2</v>
      </c>
      <c r="AR146" s="41"/>
      <c r="AS146" s="52" t="s">
        <v>439</v>
      </c>
      <c r="AT146" s="52">
        <f>MIN(AT2:AT142)</f>
        <v>0</v>
      </c>
      <c r="AZ146" s="42"/>
      <c r="BA146" s="41"/>
      <c r="BD146" s="42"/>
      <c r="BE146" s="41"/>
      <c r="BF146" s="27" t="s">
        <v>99</v>
      </c>
      <c r="BG146" s="28">
        <v>1</v>
      </c>
      <c r="BT146" s="23" t="s">
        <v>439</v>
      </c>
      <c r="BU146" s="23">
        <f>MIN(BU2:BU142)</f>
        <v>10</v>
      </c>
      <c r="DD146" s="23" t="s">
        <v>439</v>
      </c>
      <c r="DE146" s="23">
        <f>MIN(DE2:DE142)</f>
        <v>6</v>
      </c>
      <c r="ED146" s="23" t="s">
        <v>74</v>
      </c>
      <c r="EE146" s="23">
        <v>2</v>
      </c>
      <c r="EU146" s="23" t="s">
        <v>439</v>
      </c>
      <c r="EV146" s="23">
        <f>MIN(EV2:EV142)</f>
        <v>-9</v>
      </c>
    </row>
    <row r="147" spans="22:152" ht="30.75" customHeight="1" thickBot="1">
      <c r="V147" s="27" t="s">
        <v>133</v>
      </c>
      <c r="W147" s="23"/>
      <c r="X147" s="32">
        <v>1</v>
      </c>
      <c r="Y147" s="27" t="s">
        <v>83</v>
      </c>
      <c r="Z147" s="24">
        <v>3</v>
      </c>
      <c r="AA147" s="27" t="s">
        <v>119</v>
      </c>
      <c r="AB147" s="28">
        <v>0</v>
      </c>
      <c r="AD147" s="27" t="s">
        <v>69</v>
      </c>
      <c r="AE147" s="28">
        <v>1</v>
      </c>
      <c r="AN147" s="55" t="s">
        <v>447</v>
      </c>
      <c r="AO147" s="51">
        <f>STDEV(AO2:AO142)</f>
        <v>1.9733277198090973</v>
      </c>
      <c r="AP147" s="45" t="s">
        <v>105</v>
      </c>
      <c r="AQ147" s="30">
        <v>3</v>
      </c>
      <c r="AR147" s="41"/>
      <c r="AS147" s="52" t="s">
        <v>440</v>
      </c>
      <c r="AT147" s="54">
        <f>STDEV(AT2:AT142)</f>
        <v>1.4087222864153035</v>
      </c>
      <c r="AZ147" s="42"/>
      <c r="BA147" s="41"/>
      <c r="BD147" s="42"/>
      <c r="BE147" s="41"/>
      <c r="BF147" s="27" t="s">
        <v>98</v>
      </c>
      <c r="BG147" s="28">
        <v>2</v>
      </c>
      <c r="BT147" s="23" t="s">
        <v>445</v>
      </c>
      <c r="BU147" s="51">
        <f>STDEV(BU2:BU142)</f>
        <v>3.8326042212201759</v>
      </c>
      <c r="DD147" s="23" t="s">
        <v>442</v>
      </c>
      <c r="DE147" s="51">
        <f>STDEV(DE2:DE142)</f>
        <v>2.3450134639051989</v>
      </c>
      <c r="ED147" s="23" t="s">
        <v>71</v>
      </c>
      <c r="EE147" s="23">
        <v>3</v>
      </c>
      <c r="EU147" s="23" t="s">
        <v>440</v>
      </c>
      <c r="EV147" s="50">
        <f>STDEV(EV2:EV142)</f>
        <v>4.6385569673784319</v>
      </c>
    </row>
    <row r="148" spans="22:152" ht="25.5" customHeight="1" thickBot="1">
      <c r="V148" s="27" t="s">
        <v>103</v>
      </c>
      <c r="W148" s="23"/>
      <c r="X148" s="32">
        <v>2</v>
      </c>
      <c r="Y148" s="27" t="s">
        <v>104</v>
      </c>
      <c r="Z148" s="24">
        <v>2</v>
      </c>
      <c r="AA148" s="27" t="s">
        <v>127</v>
      </c>
      <c r="AB148" s="28">
        <v>1</v>
      </c>
      <c r="AD148" s="27" t="s">
        <v>74</v>
      </c>
      <c r="AE148" s="28">
        <v>2</v>
      </c>
      <c r="AN148" s="53" t="s">
        <v>443</v>
      </c>
      <c r="AO148" s="48">
        <f>AO144-AO147</f>
        <v>0.50184958515544165</v>
      </c>
      <c r="AS148" s="53" t="s">
        <v>446</v>
      </c>
      <c r="AT148" s="49">
        <f>AT144-AT147</f>
        <v>1.7827670752868241</v>
      </c>
      <c r="AZ148" s="42"/>
      <c r="BA148" s="41"/>
      <c r="BD148" s="42"/>
      <c r="BE148" s="41"/>
      <c r="BF148" s="29" t="s">
        <v>89</v>
      </c>
      <c r="BG148" s="30">
        <v>3</v>
      </c>
      <c r="BT148" t="s">
        <v>443</v>
      </c>
      <c r="BU148" s="48">
        <f>BU144-BU147</f>
        <v>15.365977339063512</v>
      </c>
      <c r="DD148" t="s">
        <v>443</v>
      </c>
      <c r="DE148" s="48">
        <f>DE144-DE147</f>
        <v>8.8039227063075671</v>
      </c>
      <c r="ED148" s="23" t="s">
        <v>73</v>
      </c>
      <c r="EE148" s="23">
        <v>-1</v>
      </c>
    </row>
    <row r="149" spans="22:152" ht="27.75" customHeight="1" thickBot="1">
      <c r="V149" s="29" t="s">
        <v>82</v>
      </c>
      <c r="W149" s="34"/>
      <c r="X149" s="35">
        <v>3</v>
      </c>
      <c r="Y149" s="27" t="s">
        <v>162</v>
      </c>
      <c r="Z149" s="24">
        <v>1</v>
      </c>
      <c r="AA149" s="27" t="s">
        <v>154</v>
      </c>
      <c r="AB149" s="28">
        <v>2</v>
      </c>
      <c r="AD149" s="29" t="s">
        <v>71</v>
      </c>
      <c r="AE149" s="30">
        <v>3</v>
      </c>
      <c r="AN149" s="53" t="s">
        <v>448</v>
      </c>
      <c r="AO149" s="48">
        <f>AO144+AO147</f>
        <v>4.4485050247736364</v>
      </c>
      <c r="AS149" t="s">
        <v>444</v>
      </c>
      <c r="AT149" s="49">
        <f>AT144+AT147</f>
        <v>4.6002116481174316</v>
      </c>
      <c r="BT149" t="s">
        <v>444</v>
      </c>
      <c r="BU149" s="48">
        <f>BU144+BU147</f>
        <v>23.031185781503865</v>
      </c>
      <c r="DD149" t="s">
        <v>444</v>
      </c>
      <c r="DE149" s="48">
        <f>DE144+DE148</f>
        <v>19.952858876520331</v>
      </c>
    </row>
    <row r="150" spans="22:152" ht="26.25" customHeight="1" thickBot="1">
      <c r="Y150" s="29" t="s">
        <v>143</v>
      </c>
      <c r="Z150" s="38">
        <v>0</v>
      </c>
      <c r="AA150" s="27" t="s">
        <v>84</v>
      </c>
      <c r="AB150" s="28">
        <v>3</v>
      </c>
    </row>
    <row r="151" spans="22:152" ht="12.75" customHeight="1" thickBot="1">
      <c r="Y151" s="9"/>
      <c r="Z151" s="36"/>
      <c r="AA151" s="29" t="s">
        <v>163</v>
      </c>
      <c r="AB151" s="30">
        <v>4</v>
      </c>
    </row>
    <row r="152" spans="22:152" ht="12.75" customHeight="1" thickBot="1"/>
    <row r="153" spans="22:152" ht="12.75" customHeight="1">
      <c r="V153" s="25" t="s">
        <v>441</v>
      </c>
      <c r="W153" s="56" t="e">
        <f>AVERAGE(W2:W142)</f>
        <v>#DIV/0!</v>
      </c>
      <c r="X153" s="67">
        <f>AVERAGE(X2:X142)</f>
        <v>1.8581560283687943</v>
      </c>
      <c r="Y153" s="25" t="s">
        <v>441</v>
      </c>
      <c r="Z153" s="62">
        <f>AVERAGE(Z2:Z142)</f>
        <v>2.1489361702127661</v>
      </c>
      <c r="AA153" s="25" t="s">
        <v>441</v>
      </c>
      <c r="AB153" s="62">
        <f>AVERAGE(AB2:AB142)</f>
        <v>1.3900709219858156</v>
      </c>
    </row>
    <row r="154" spans="22:152" ht="12.75" customHeight="1">
      <c r="V154" s="27" t="s">
        <v>438</v>
      </c>
      <c r="W154" s="23">
        <f>MAX(W2:W142)</f>
        <v>0</v>
      </c>
      <c r="X154" s="57">
        <f>MAX(X2:X142)</f>
        <v>3</v>
      </c>
      <c r="Y154" s="27" t="s">
        <v>438</v>
      </c>
      <c r="Z154" s="63">
        <f>MAX(Z2:Z142)</f>
        <v>4</v>
      </c>
      <c r="AA154" s="27" t="s">
        <v>438</v>
      </c>
      <c r="AB154" s="63">
        <f>MAX(AB2:AB142)</f>
        <v>4</v>
      </c>
    </row>
    <row r="155" spans="22:152" ht="12.75" customHeight="1">
      <c r="V155" s="27" t="s">
        <v>439</v>
      </c>
      <c r="W155" s="23">
        <f>MIN(W2:W142)</f>
        <v>0</v>
      </c>
      <c r="X155" s="57">
        <f>MIN(X2:X142)</f>
        <v>1</v>
      </c>
      <c r="Y155" s="27" t="s">
        <v>439</v>
      </c>
      <c r="Z155" s="63">
        <f>MIN(Z2:Z142)</f>
        <v>0</v>
      </c>
      <c r="AA155" s="27" t="s">
        <v>439</v>
      </c>
      <c r="AB155" s="63">
        <f>MIN(AB2:AB142)</f>
        <v>-1</v>
      </c>
    </row>
    <row r="156" spans="22:152" ht="12.75" customHeight="1">
      <c r="V156" s="27" t="s">
        <v>449</v>
      </c>
      <c r="W156" s="51" t="e">
        <f>STDEV(W2:W142)</f>
        <v>#DIV/0!</v>
      </c>
      <c r="X156" s="68">
        <f>STDEV(X2:X142)</f>
        <v>0.61622769775567232</v>
      </c>
      <c r="Y156" s="27" t="s">
        <v>449</v>
      </c>
      <c r="Z156" s="64">
        <f>STDEV(Z2:Z142)</f>
        <v>0.87779081638237011</v>
      </c>
      <c r="AA156" s="27" t="s">
        <v>449</v>
      </c>
      <c r="AB156" s="64">
        <f>STDEV(AB2:AB142)</f>
        <v>1.2408122319408945</v>
      </c>
    </row>
    <row r="157" spans="22:152" ht="25.5" customHeight="1">
      <c r="V157" s="58" t="s">
        <v>446</v>
      </c>
      <c r="W157" s="59" t="e">
        <f>W153-W156</f>
        <v>#DIV/0!</v>
      </c>
      <c r="X157" s="69">
        <f>X153-X156</f>
        <v>1.2419283306131219</v>
      </c>
      <c r="Y157" s="58" t="s">
        <v>446</v>
      </c>
      <c r="Z157" s="65">
        <f>Z153-Z156</f>
        <v>1.2711453538303958</v>
      </c>
      <c r="AA157" s="58" t="s">
        <v>446</v>
      </c>
      <c r="AB157" s="65">
        <f>AB153-AB156</f>
        <v>0.14925869004492109</v>
      </c>
    </row>
    <row r="158" spans="22:152" ht="12.75" customHeight="1" thickBot="1">
      <c r="V158" s="60" t="s">
        <v>448</v>
      </c>
      <c r="W158" s="61" t="e">
        <f>W153+W156</f>
        <v>#DIV/0!</v>
      </c>
      <c r="X158" s="70">
        <f>X153+X156</f>
        <v>2.4743837261244668</v>
      </c>
      <c r="Y158" s="60" t="s">
        <v>448</v>
      </c>
      <c r="Z158" s="66">
        <f>Z153+Z156</f>
        <v>3.0267269865951363</v>
      </c>
      <c r="AA158" s="60" t="s">
        <v>448</v>
      </c>
      <c r="AB158" s="66">
        <f>AB153+AB156</f>
        <v>2.6308831539267103</v>
      </c>
    </row>
  </sheetData>
  <sortState columnSort="1" ref="BO1:CE142">
    <sortCondition ref="BO1:CE1" customList="Q1,Q2,Q3,Q4,Q5,Q6,Q7,Q8,Q9,Q10,Q11,Q12,Q13,Q14,Q15,Q16,Q17,Q18,Q19,Q20,Q21,Q22,Q23,Q24,Q25,Q26,Q27,Q28,Q29,Q30"/>
  </sortState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3:AV14"/>
  <sheetViews>
    <sheetView topLeftCell="S1" workbookViewId="0">
      <selection activeCell="X4" sqref="X4:AE5"/>
    </sheetView>
  </sheetViews>
  <sheetFormatPr baseColWidth="10" defaultRowHeight="12.75"/>
  <cols>
    <col min="1" max="1" width="10.85546875" customWidth="1"/>
    <col min="2" max="2" width="12.140625" customWidth="1"/>
    <col min="3" max="3" width="12" customWidth="1"/>
    <col min="4" max="4" width="14.5703125" customWidth="1"/>
    <col min="5" max="10" width="2" customWidth="1"/>
    <col min="11" max="11" width="8" customWidth="1"/>
    <col min="13" max="13" width="10.85546875" customWidth="1"/>
    <col min="14" max="14" width="12.140625" customWidth="1"/>
    <col min="15" max="19" width="6.7109375" customWidth="1"/>
    <col min="20" max="20" width="10.28515625" customWidth="1"/>
    <col min="21" max="21" width="8" customWidth="1"/>
    <col min="23" max="23" width="10.85546875" customWidth="1"/>
    <col min="24" max="24" width="15" bestFit="1" customWidth="1"/>
    <col min="25" max="25" width="12.85546875" bestFit="1" customWidth="1"/>
    <col min="26" max="26" width="5.85546875" customWidth="1"/>
    <col min="27" max="27" width="11.140625" customWidth="1"/>
    <col min="28" max="28" width="8.85546875" customWidth="1"/>
    <col min="29" max="29" width="7.7109375" customWidth="1"/>
    <col min="31" max="31" width="8.140625" customWidth="1"/>
    <col min="32" max="32" width="8" customWidth="1"/>
    <col min="34" max="34" width="10.85546875" customWidth="1"/>
    <col min="35" max="35" width="17.42578125" customWidth="1"/>
    <col min="36" max="36" width="5.85546875" customWidth="1"/>
    <col min="37" max="37" width="12.85546875" customWidth="1"/>
    <col min="38" max="38" width="8.85546875" customWidth="1"/>
    <col min="39" max="39" width="7.7109375" customWidth="1"/>
    <col min="41" max="41" width="8.140625" customWidth="1"/>
    <col min="42" max="42" width="8" customWidth="1"/>
  </cols>
  <sheetData>
    <row r="3" spans="1:48" ht="25.5">
      <c r="B3" s="15" t="s">
        <v>364</v>
      </c>
      <c r="N3" s="15" t="s">
        <v>364</v>
      </c>
      <c r="X3" s="15" t="s">
        <v>364</v>
      </c>
    </row>
    <row r="4" spans="1:48" ht="51">
      <c r="B4" t="s">
        <v>90</v>
      </c>
      <c r="C4" t="s">
        <v>107</v>
      </c>
      <c r="D4" t="s">
        <v>363</v>
      </c>
      <c r="N4" t="s">
        <v>130</v>
      </c>
      <c r="O4" t="s">
        <v>155</v>
      </c>
      <c r="P4" t="s">
        <v>91</v>
      </c>
      <c r="Q4" t="s">
        <v>225</v>
      </c>
      <c r="R4" t="s">
        <v>108</v>
      </c>
      <c r="S4" t="s">
        <v>197</v>
      </c>
      <c r="T4" t="s">
        <v>122</v>
      </c>
      <c r="U4" t="s">
        <v>363</v>
      </c>
      <c r="X4" t="s">
        <v>190</v>
      </c>
      <c r="Y4" t="s">
        <v>110</v>
      </c>
      <c r="Z4" t="s">
        <v>139</v>
      </c>
      <c r="AA4" t="s">
        <v>94</v>
      </c>
      <c r="AB4" t="s">
        <v>135</v>
      </c>
      <c r="AC4" t="s">
        <v>123</v>
      </c>
      <c r="AD4" t="s">
        <v>95</v>
      </c>
      <c r="AE4" t="s">
        <v>214</v>
      </c>
      <c r="AF4" t="s">
        <v>363</v>
      </c>
    </row>
    <row r="5" spans="1:48" ht="38.25">
      <c r="A5" t="s">
        <v>365</v>
      </c>
      <c r="B5" s="16">
        <v>157</v>
      </c>
      <c r="C5" s="16">
        <v>255</v>
      </c>
      <c r="D5" s="16">
        <v>412</v>
      </c>
      <c r="M5" t="s">
        <v>365</v>
      </c>
      <c r="N5" s="16">
        <v>115</v>
      </c>
      <c r="O5" s="16">
        <v>100</v>
      </c>
      <c r="P5" s="16">
        <v>115</v>
      </c>
      <c r="Q5" s="16">
        <v>22</v>
      </c>
      <c r="R5" s="16">
        <v>33</v>
      </c>
      <c r="S5" s="16">
        <v>12</v>
      </c>
      <c r="T5" s="16">
        <v>15</v>
      </c>
      <c r="U5" s="16">
        <v>412</v>
      </c>
      <c r="W5" t="s">
        <v>365</v>
      </c>
      <c r="X5" s="16">
        <v>7</v>
      </c>
      <c r="Y5" s="16">
        <v>28</v>
      </c>
      <c r="Z5" s="16">
        <v>82</v>
      </c>
      <c r="AA5" s="16">
        <v>62</v>
      </c>
      <c r="AB5" s="16">
        <v>126</v>
      </c>
      <c r="AC5" s="16">
        <v>96</v>
      </c>
      <c r="AD5" s="16">
        <v>13</v>
      </c>
      <c r="AE5" s="16">
        <v>-2</v>
      </c>
      <c r="AF5" s="16">
        <v>412</v>
      </c>
      <c r="AI5" s="16"/>
      <c r="AJ5" s="16"/>
      <c r="AK5" s="16"/>
      <c r="AL5" s="16"/>
      <c r="AM5" s="16"/>
      <c r="AN5" s="16"/>
      <c r="AO5" s="16"/>
      <c r="AP5" s="16"/>
    </row>
    <row r="7" spans="1:48">
      <c r="AI7" s="16"/>
      <c r="AJ7" s="16"/>
      <c r="AK7" s="16"/>
      <c r="AL7" s="16"/>
      <c r="AM7" s="16"/>
      <c r="AN7" s="16"/>
      <c r="AO7" s="16"/>
      <c r="AP7" s="16"/>
    </row>
    <row r="14" spans="1:48">
      <c r="AO14" s="16"/>
      <c r="AP14" s="16"/>
      <c r="AQ14" s="16"/>
      <c r="AR14" s="16"/>
      <c r="AS14" s="16"/>
      <c r="AT14" s="16"/>
      <c r="AU14" s="16"/>
      <c r="AV14" s="16"/>
    </row>
  </sheetData>
  <pageMargins left="0.7" right="0.7" top="0.75" bottom="0.75" header="0.3" footer="0.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H155"/>
  <sheetViews>
    <sheetView topLeftCell="A129" workbookViewId="0">
      <selection activeCell="G1" sqref="G1:H142"/>
    </sheetView>
  </sheetViews>
  <sheetFormatPr baseColWidth="10" defaultColWidth="11.42578125" defaultRowHeight="12.75"/>
  <cols>
    <col min="2" max="2" width="20.7109375" customWidth="1"/>
    <col min="3" max="3" width="18" customWidth="1"/>
    <col min="4" max="4" width="17.7109375" customWidth="1"/>
    <col min="5" max="5" width="18.5703125" customWidth="1"/>
    <col min="6" max="6" width="17.7109375" customWidth="1"/>
    <col min="8" max="8" width="15.140625" customWidth="1"/>
  </cols>
  <sheetData>
    <row r="1" spans="1:8" ht="60">
      <c r="A1" s="2" t="s">
        <v>356</v>
      </c>
      <c r="B1" s="2" t="s">
        <v>355</v>
      </c>
      <c r="C1" s="2" t="s">
        <v>353</v>
      </c>
      <c r="D1" s="2" t="s">
        <v>352</v>
      </c>
      <c r="E1" s="2" t="s">
        <v>358</v>
      </c>
      <c r="F1" s="2" t="s">
        <v>357</v>
      </c>
      <c r="G1" s="12" t="s">
        <v>361</v>
      </c>
      <c r="H1" t="s">
        <v>403</v>
      </c>
    </row>
    <row r="2" spans="1:8" ht="36">
      <c r="A2" s="5" t="s">
        <v>90</v>
      </c>
      <c r="B2" s="5" t="s">
        <v>91</v>
      </c>
      <c r="C2" s="5" t="s">
        <v>94</v>
      </c>
      <c r="D2" s="5" t="s">
        <v>95</v>
      </c>
      <c r="E2" s="5" t="s">
        <v>80</v>
      </c>
      <c r="F2" s="5" t="s">
        <v>81</v>
      </c>
      <c r="G2" s="13">
        <f>+IF(F2="",+VLOOKUP(E2,$B$146:$C$154,2), +VLOOKUP(F2,$B$146:$C$154,2))</f>
        <v>6</v>
      </c>
      <c r="H2">
        <v>5</v>
      </c>
    </row>
    <row r="3" spans="1:8" ht="24">
      <c r="A3" s="5" t="s">
        <v>107</v>
      </c>
      <c r="B3" s="5" t="s">
        <v>108</v>
      </c>
      <c r="C3" s="5" t="s">
        <v>110</v>
      </c>
      <c r="D3" s="5" t="s">
        <v>110</v>
      </c>
      <c r="E3" s="5" t="s">
        <v>80</v>
      </c>
      <c r="F3" s="5" t="s">
        <v>102</v>
      </c>
      <c r="G3" s="13">
        <f>+IF(F3="",+VLOOKUP(E3,$B$146:$C$154,2), +VLOOKUP(F3,$B$146:$C$154,2))</f>
        <v>4</v>
      </c>
      <c r="H3">
        <v>5</v>
      </c>
    </row>
    <row r="4" spans="1:8" ht="24">
      <c r="A4" s="5" t="s">
        <v>107</v>
      </c>
      <c r="B4" s="5" t="s">
        <v>122</v>
      </c>
      <c r="C4" s="5" t="s">
        <v>123</v>
      </c>
      <c r="D4" s="5" t="s">
        <v>123</v>
      </c>
      <c r="E4" s="5" t="s">
        <v>80</v>
      </c>
      <c r="F4" s="5" t="s">
        <v>118</v>
      </c>
      <c r="G4" s="13">
        <f>+IF(F4="",+VLOOKUP(E4,$B$146:$C$154,2), +VLOOKUP(F4,$B$146:$C$154,2))</f>
        <v>3</v>
      </c>
      <c r="H4">
        <v>1</v>
      </c>
    </row>
    <row r="5" spans="1:8" ht="25.5">
      <c r="A5" s="6" t="s">
        <v>90</v>
      </c>
      <c r="B5" s="6" t="s">
        <v>130</v>
      </c>
      <c r="C5" s="6" t="s">
        <v>95</v>
      </c>
      <c r="D5" s="6" t="s">
        <v>95</v>
      </c>
      <c r="E5" s="6" t="s">
        <v>121</v>
      </c>
      <c r="F5" s="6" t="s">
        <v>121</v>
      </c>
      <c r="G5" s="13">
        <f t="shared" ref="G5:G67" si="0">+IF(F5="",+VLOOKUP(E5,$B$146:$C$154,2), +VLOOKUP(F5,$B$146:$C$154,2))</f>
        <v>-1</v>
      </c>
      <c r="H5">
        <v>6</v>
      </c>
    </row>
    <row r="6" spans="1:8" ht="38.25">
      <c r="A6" s="6" t="s">
        <v>107</v>
      </c>
      <c r="B6" s="6" t="s">
        <v>91</v>
      </c>
      <c r="C6" s="6" t="s">
        <v>110</v>
      </c>
      <c r="D6" s="6" t="s">
        <v>135</v>
      </c>
      <c r="E6" s="6" t="s">
        <v>80</v>
      </c>
      <c r="F6" s="6" t="s">
        <v>118</v>
      </c>
      <c r="G6" s="13">
        <f t="shared" si="0"/>
        <v>3</v>
      </c>
      <c r="H6">
        <v>11</v>
      </c>
    </row>
    <row r="7" spans="1:8" ht="25.5">
      <c r="A7" s="6" t="s">
        <v>107</v>
      </c>
      <c r="B7" s="6" t="s">
        <v>108</v>
      </c>
      <c r="C7" s="6" t="s">
        <v>95</v>
      </c>
      <c r="D7" s="6" t="s">
        <v>139</v>
      </c>
      <c r="E7" s="6" t="s">
        <v>80</v>
      </c>
      <c r="F7" s="6" t="s">
        <v>138</v>
      </c>
      <c r="G7" s="13">
        <f t="shared" si="0"/>
        <v>5</v>
      </c>
      <c r="H7">
        <v>7</v>
      </c>
    </row>
    <row r="8" spans="1:8" ht="25.5">
      <c r="A8" s="6" t="s">
        <v>107</v>
      </c>
      <c r="B8" s="6" t="s">
        <v>122</v>
      </c>
      <c r="C8" s="6" t="s">
        <v>135</v>
      </c>
      <c r="D8" s="6" t="s">
        <v>135</v>
      </c>
      <c r="E8" s="6" t="s">
        <v>80</v>
      </c>
      <c r="F8" s="6" t="s">
        <v>118</v>
      </c>
      <c r="G8" s="13">
        <f t="shared" si="0"/>
        <v>3</v>
      </c>
      <c r="H8">
        <v>2</v>
      </c>
    </row>
    <row r="9" spans="1:8" ht="38.25">
      <c r="A9" s="6" t="s">
        <v>90</v>
      </c>
      <c r="B9" s="6" t="s">
        <v>122</v>
      </c>
      <c r="C9" s="6" t="s">
        <v>94</v>
      </c>
      <c r="D9" s="6" t="s">
        <v>95</v>
      </c>
      <c r="E9" s="6" t="s">
        <v>80</v>
      </c>
      <c r="F9" s="6" t="s">
        <v>118</v>
      </c>
      <c r="G9" s="13">
        <f t="shared" si="0"/>
        <v>3</v>
      </c>
      <c r="H9">
        <v>8</v>
      </c>
    </row>
    <row r="10" spans="1:8" ht="25.5">
      <c r="A10" s="6" t="s">
        <v>107</v>
      </c>
      <c r="B10" s="6" t="s">
        <v>155</v>
      </c>
      <c r="C10" s="6" t="s">
        <v>95</v>
      </c>
      <c r="D10" s="6" t="s">
        <v>95</v>
      </c>
      <c r="E10" s="6" t="s">
        <v>80</v>
      </c>
      <c r="F10" s="6" t="s">
        <v>81</v>
      </c>
      <c r="G10" s="13">
        <f t="shared" si="0"/>
        <v>6</v>
      </c>
      <c r="H10">
        <v>3</v>
      </c>
    </row>
    <row r="11" spans="1:8" ht="25.5">
      <c r="A11" s="6" t="s">
        <v>90</v>
      </c>
      <c r="B11" s="6" t="s">
        <v>155</v>
      </c>
      <c r="C11" s="6" t="s">
        <v>135</v>
      </c>
      <c r="D11" s="6" t="s">
        <v>135</v>
      </c>
      <c r="E11" s="6" t="s">
        <v>80</v>
      </c>
      <c r="F11" s="6" t="s">
        <v>81</v>
      </c>
      <c r="G11" s="13">
        <f t="shared" si="0"/>
        <v>6</v>
      </c>
      <c r="H11">
        <v>2</v>
      </c>
    </row>
    <row r="12" spans="1:8" ht="25.5">
      <c r="A12" s="6" t="s">
        <v>107</v>
      </c>
      <c r="B12" s="6" t="s">
        <v>155</v>
      </c>
      <c r="C12" s="6" t="s">
        <v>139</v>
      </c>
      <c r="D12" s="6" t="s">
        <v>139</v>
      </c>
      <c r="E12" s="6" t="s">
        <v>80</v>
      </c>
      <c r="F12" s="6" t="s">
        <v>138</v>
      </c>
      <c r="G12" s="13">
        <f t="shared" si="0"/>
        <v>5</v>
      </c>
      <c r="H12">
        <v>15</v>
      </c>
    </row>
    <row r="13" spans="1:8" ht="25.5">
      <c r="A13" s="6" t="s">
        <v>107</v>
      </c>
      <c r="B13" s="6" t="s">
        <v>91</v>
      </c>
      <c r="C13" s="6" t="s">
        <v>123</v>
      </c>
      <c r="D13" s="6" t="s">
        <v>123</v>
      </c>
      <c r="E13" s="6" t="s">
        <v>80</v>
      </c>
      <c r="F13" s="6" t="s">
        <v>81</v>
      </c>
      <c r="G13" s="13">
        <f t="shared" si="0"/>
        <v>6</v>
      </c>
      <c r="H13">
        <v>11</v>
      </c>
    </row>
    <row r="14" spans="1:8">
      <c r="A14" s="6" t="s">
        <v>90</v>
      </c>
      <c r="B14" s="6" t="s">
        <v>91</v>
      </c>
      <c r="C14" s="6" t="s">
        <v>123</v>
      </c>
      <c r="D14" s="6" t="s">
        <v>135</v>
      </c>
      <c r="E14" s="6" t="s">
        <v>121</v>
      </c>
      <c r="F14" s="6" t="s">
        <v>121</v>
      </c>
      <c r="G14" s="13">
        <f t="shared" si="0"/>
        <v>-1</v>
      </c>
      <c r="H14">
        <v>6</v>
      </c>
    </row>
    <row r="15" spans="1:8" ht="25.5">
      <c r="A15" s="6" t="s">
        <v>107</v>
      </c>
      <c r="B15" s="6" t="s">
        <v>155</v>
      </c>
      <c r="C15" s="6" t="s">
        <v>139</v>
      </c>
      <c r="D15" s="6" t="s">
        <v>135</v>
      </c>
      <c r="E15" s="6" t="s">
        <v>80</v>
      </c>
      <c r="F15" s="6" t="s">
        <v>121</v>
      </c>
      <c r="G15" s="13">
        <f t="shared" si="0"/>
        <v>-1</v>
      </c>
      <c r="H15">
        <v>5</v>
      </c>
    </row>
    <row r="16" spans="1:8" ht="25.5">
      <c r="A16" s="6" t="s">
        <v>90</v>
      </c>
      <c r="B16" s="6" t="s">
        <v>91</v>
      </c>
      <c r="C16" s="6" t="s">
        <v>123</v>
      </c>
      <c r="D16" s="6" t="s">
        <v>123</v>
      </c>
      <c r="E16" s="6" t="s">
        <v>80</v>
      </c>
      <c r="F16" s="6" t="s">
        <v>102</v>
      </c>
      <c r="G16" s="13">
        <f t="shared" si="0"/>
        <v>4</v>
      </c>
      <c r="H16">
        <v>9</v>
      </c>
    </row>
    <row r="17" spans="1:8" ht="38.25">
      <c r="A17" s="6" t="s">
        <v>107</v>
      </c>
      <c r="B17" s="6" t="s">
        <v>108</v>
      </c>
      <c r="C17" s="6" t="s">
        <v>110</v>
      </c>
      <c r="D17" s="6" t="s">
        <v>135</v>
      </c>
      <c r="E17" s="6" t="s">
        <v>80</v>
      </c>
      <c r="F17" s="6" t="s">
        <v>118</v>
      </c>
      <c r="G17" s="13">
        <f t="shared" si="0"/>
        <v>3</v>
      </c>
      <c r="H17">
        <v>9</v>
      </c>
    </row>
    <row r="18" spans="1:8" ht="25.5">
      <c r="A18" s="6" t="s">
        <v>107</v>
      </c>
      <c r="B18" s="6" t="s">
        <v>91</v>
      </c>
      <c r="C18" s="6" t="s">
        <v>123</v>
      </c>
      <c r="D18" s="6" t="s">
        <v>135</v>
      </c>
      <c r="E18" s="6" t="s">
        <v>80</v>
      </c>
      <c r="F18" s="6" t="s">
        <v>81</v>
      </c>
      <c r="G18" s="13">
        <f t="shared" si="0"/>
        <v>6</v>
      </c>
      <c r="H18">
        <v>8</v>
      </c>
    </row>
    <row r="19" spans="1:8" ht="38.25">
      <c r="A19" s="6" t="s">
        <v>90</v>
      </c>
      <c r="B19" s="6" t="s">
        <v>91</v>
      </c>
      <c r="C19" s="6" t="s">
        <v>135</v>
      </c>
      <c r="D19" s="6" t="s">
        <v>110</v>
      </c>
      <c r="E19" s="6" t="s">
        <v>182</v>
      </c>
      <c r="F19" s="6" t="s">
        <v>138</v>
      </c>
      <c r="G19" s="13">
        <f t="shared" si="0"/>
        <v>5</v>
      </c>
      <c r="H19">
        <v>1</v>
      </c>
    </row>
    <row r="20" spans="1:8" ht="38.25">
      <c r="A20" s="6" t="s">
        <v>90</v>
      </c>
      <c r="B20" s="6" t="s">
        <v>130</v>
      </c>
      <c r="C20" s="6" t="s">
        <v>123</v>
      </c>
      <c r="D20" s="6" t="s">
        <v>94</v>
      </c>
      <c r="E20" s="6" t="s">
        <v>80</v>
      </c>
      <c r="F20" s="6" t="s">
        <v>138</v>
      </c>
      <c r="G20" s="13">
        <f t="shared" si="0"/>
        <v>5</v>
      </c>
      <c r="H20">
        <v>12</v>
      </c>
    </row>
    <row r="21" spans="1:8" ht="25.5">
      <c r="A21" s="6" t="s">
        <v>90</v>
      </c>
      <c r="B21" s="6" t="s">
        <v>91</v>
      </c>
      <c r="C21" s="6" t="s">
        <v>190</v>
      </c>
      <c r="D21" s="6" t="s">
        <v>135</v>
      </c>
      <c r="E21" s="6" t="s">
        <v>80</v>
      </c>
      <c r="F21" s="6" t="s">
        <v>81</v>
      </c>
      <c r="G21" s="13">
        <f t="shared" si="0"/>
        <v>6</v>
      </c>
      <c r="H21">
        <v>4</v>
      </c>
    </row>
    <row r="22" spans="1:8" ht="38.25">
      <c r="A22" s="6" t="s">
        <v>90</v>
      </c>
      <c r="B22" s="6" t="s">
        <v>91</v>
      </c>
      <c r="C22" s="6" t="s">
        <v>110</v>
      </c>
      <c r="D22" s="6" t="s">
        <v>139</v>
      </c>
      <c r="E22" s="6" t="s">
        <v>80</v>
      </c>
      <c r="F22" s="6"/>
      <c r="G22" s="13">
        <f t="shared" si="0"/>
        <v>8</v>
      </c>
      <c r="H22">
        <v>2</v>
      </c>
    </row>
    <row r="23" spans="1:8" ht="25.5">
      <c r="A23" s="6" t="s">
        <v>107</v>
      </c>
      <c r="B23" s="6" t="s">
        <v>91</v>
      </c>
      <c r="C23" s="6" t="s">
        <v>139</v>
      </c>
      <c r="D23" s="6" t="s">
        <v>139</v>
      </c>
      <c r="E23" s="6" t="s">
        <v>80</v>
      </c>
      <c r="F23" s="6" t="s">
        <v>81</v>
      </c>
      <c r="G23" s="13">
        <f t="shared" si="0"/>
        <v>6</v>
      </c>
      <c r="H23">
        <v>7</v>
      </c>
    </row>
    <row r="24" spans="1:8" ht="25.5">
      <c r="A24" s="6" t="s">
        <v>107</v>
      </c>
      <c r="B24" s="6" t="s">
        <v>91</v>
      </c>
      <c r="C24" s="6" t="s">
        <v>123</v>
      </c>
      <c r="D24" s="6" t="s">
        <v>135</v>
      </c>
      <c r="E24" s="6" t="s">
        <v>182</v>
      </c>
      <c r="F24" s="6"/>
      <c r="G24" s="13">
        <f t="shared" si="0"/>
        <v>2</v>
      </c>
      <c r="H24">
        <v>16</v>
      </c>
    </row>
    <row r="25" spans="1:8" ht="38.25">
      <c r="A25" s="6" t="s">
        <v>90</v>
      </c>
      <c r="B25" s="6" t="s">
        <v>197</v>
      </c>
      <c r="C25" s="6" t="s">
        <v>94</v>
      </c>
      <c r="D25" s="6" t="s">
        <v>139</v>
      </c>
      <c r="E25" s="6" t="s">
        <v>80</v>
      </c>
      <c r="F25" s="6" t="s">
        <v>81</v>
      </c>
      <c r="G25" s="13">
        <f t="shared" si="0"/>
        <v>6</v>
      </c>
      <c r="H25">
        <v>3</v>
      </c>
    </row>
    <row r="26" spans="1:8" ht="25.5">
      <c r="A26" s="6" t="s">
        <v>107</v>
      </c>
      <c r="B26" s="6" t="s">
        <v>155</v>
      </c>
      <c r="C26" s="6" t="s">
        <v>135</v>
      </c>
      <c r="D26" s="6" t="s">
        <v>139</v>
      </c>
      <c r="E26" s="6" t="s">
        <v>80</v>
      </c>
      <c r="F26" s="6" t="s">
        <v>81</v>
      </c>
      <c r="G26" s="13">
        <f t="shared" si="0"/>
        <v>6</v>
      </c>
      <c r="H26">
        <v>8</v>
      </c>
    </row>
    <row r="27" spans="1:8" ht="38.25">
      <c r="A27" s="6" t="s">
        <v>107</v>
      </c>
      <c r="B27" s="6" t="s">
        <v>155</v>
      </c>
      <c r="C27" s="6" t="s">
        <v>94</v>
      </c>
      <c r="D27" s="6" t="s">
        <v>135</v>
      </c>
      <c r="E27" s="6" t="s">
        <v>80</v>
      </c>
      <c r="F27" s="6" t="s">
        <v>203</v>
      </c>
      <c r="G27" s="13">
        <f t="shared" si="0"/>
        <v>7</v>
      </c>
      <c r="H27">
        <v>7</v>
      </c>
    </row>
    <row r="28" spans="1:8" ht="38.25">
      <c r="A28" s="6" t="s">
        <v>107</v>
      </c>
      <c r="B28" s="6" t="s">
        <v>91</v>
      </c>
      <c r="C28" s="6" t="s">
        <v>135</v>
      </c>
      <c r="D28" s="6" t="s">
        <v>110</v>
      </c>
      <c r="E28" s="6" t="s">
        <v>80</v>
      </c>
      <c r="F28" s="6" t="s">
        <v>81</v>
      </c>
      <c r="G28" s="13">
        <f t="shared" si="0"/>
        <v>6</v>
      </c>
      <c r="H28">
        <v>-9</v>
      </c>
    </row>
    <row r="29" spans="1:8" ht="38.25">
      <c r="A29" s="6" t="s">
        <v>90</v>
      </c>
      <c r="B29" s="6" t="s">
        <v>130</v>
      </c>
      <c r="C29" s="6" t="s">
        <v>110</v>
      </c>
      <c r="D29" s="6" t="s">
        <v>135</v>
      </c>
      <c r="E29" s="6" t="s">
        <v>80</v>
      </c>
      <c r="F29" s="6" t="s">
        <v>118</v>
      </c>
      <c r="G29" s="13">
        <f t="shared" si="0"/>
        <v>3</v>
      </c>
      <c r="H29">
        <v>2</v>
      </c>
    </row>
    <row r="30" spans="1:8" ht="38.25">
      <c r="A30" s="6" t="s">
        <v>90</v>
      </c>
      <c r="B30" s="6" t="s">
        <v>130</v>
      </c>
      <c r="C30" s="6" t="s">
        <v>123</v>
      </c>
      <c r="D30" s="6" t="s">
        <v>110</v>
      </c>
      <c r="E30" s="6" t="s">
        <v>80</v>
      </c>
      <c r="F30" s="6" t="s">
        <v>81</v>
      </c>
      <c r="G30" s="13">
        <f t="shared" si="0"/>
        <v>6</v>
      </c>
      <c r="H30">
        <v>9</v>
      </c>
    </row>
    <row r="31" spans="1:8" ht="25.5">
      <c r="A31" s="6" t="s">
        <v>90</v>
      </c>
      <c r="B31" s="6" t="s">
        <v>130</v>
      </c>
      <c r="C31" s="6" t="s">
        <v>190</v>
      </c>
      <c r="D31" s="6" t="s">
        <v>95</v>
      </c>
      <c r="E31" s="6" t="s">
        <v>121</v>
      </c>
      <c r="F31" s="6" t="s">
        <v>118</v>
      </c>
      <c r="G31" s="13">
        <f t="shared" si="0"/>
        <v>3</v>
      </c>
      <c r="H31">
        <v>3</v>
      </c>
    </row>
    <row r="32" spans="1:8" ht="25.5">
      <c r="A32" s="6" t="s">
        <v>107</v>
      </c>
      <c r="B32" s="6" t="s">
        <v>130</v>
      </c>
      <c r="C32" s="6" t="s">
        <v>135</v>
      </c>
      <c r="D32" s="6" t="s">
        <v>214</v>
      </c>
      <c r="E32" s="6" t="s">
        <v>80</v>
      </c>
      <c r="F32" s="6" t="s">
        <v>81</v>
      </c>
      <c r="G32" s="13">
        <f t="shared" si="0"/>
        <v>6</v>
      </c>
      <c r="H32">
        <v>1</v>
      </c>
    </row>
    <row r="33" spans="1:8" ht="25.5">
      <c r="A33" s="6" t="s">
        <v>107</v>
      </c>
      <c r="B33" s="6" t="s">
        <v>130</v>
      </c>
      <c r="C33" s="6" t="s">
        <v>135</v>
      </c>
      <c r="D33" s="6" t="s">
        <v>135</v>
      </c>
      <c r="E33" s="6" t="s">
        <v>80</v>
      </c>
      <c r="F33" s="6" t="s">
        <v>121</v>
      </c>
      <c r="G33" s="13">
        <f t="shared" si="0"/>
        <v>-1</v>
      </c>
      <c r="H33">
        <v>0</v>
      </c>
    </row>
    <row r="34" spans="1:8" ht="38.25">
      <c r="A34" s="6" t="s">
        <v>107</v>
      </c>
      <c r="B34" s="6" t="s">
        <v>155</v>
      </c>
      <c r="C34" s="6" t="s">
        <v>123</v>
      </c>
      <c r="D34" s="6" t="s">
        <v>110</v>
      </c>
      <c r="E34" s="6" t="s">
        <v>121</v>
      </c>
      <c r="F34" s="6" t="s">
        <v>203</v>
      </c>
      <c r="G34" s="13">
        <f t="shared" si="0"/>
        <v>7</v>
      </c>
      <c r="H34">
        <v>3</v>
      </c>
    </row>
    <row r="35" spans="1:8" ht="25.5">
      <c r="A35" s="6" t="s">
        <v>90</v>
      </c>
      <c r="B35" s="6" t="s">
        <v>91</v>
      </c>
      <c r="C35" s="6" t="s">
        <v>123</v>
      </c>
      <c r="D35" s="6" t="s">
        <v>139</v>
      </c>
      <c r="E35" s="6" t="s">
        <v>80</v>
      </c>
      <c r="F35" s="6" t="s">
        <v>81</v>
      </c>
      <c r="G35" s="13">
        <f t="shared" si="0"/>
        <v>6</v>
      </c>
      <c r="H35">
        <v>4</v>
      </c>
    </row>
    <row r="36" spans="1:8" ht="38.25">
      <c r="A36" s="6" t="s">
        <v>107</v>
      </c>
      <c r="B36" s="6" t="s">
        <v>155</v>
      </c>
      <c r="C36" s="6" t="s">
        <v>94</v>
      </c>
      <c r="D36" s="6" t="s">
        <v>110</v>
      </c>
      <c r="E36" s="6" t="s">
        <v>80</v>
      </c>
      <c r="F36" s="6" t="s">
        <v>81</v>
      </c>
      <c r="G36" s="13">
        <f t="shared" si="0"/>
        <v>6</v>
      </c>
      <c r="H36">
        <v>-1</v>
      </c>
    </row>
    <row r="37" spans="1:8">
      <c r="A37" s="6" t="s">
        <v>90</v>
      </c>
      <c r="B37" s="6" t="s">
        <v>155</v>
      </c>
      <c r="C37" s="6" t="s">
        <v>123</v>
      </c>
      <c r="D37" s="6" t="s">
        <v>135</v>
      </c>
      <c r="E37" s="6" t="s">
        <v>121</v>
      </c>
      <c r="F37" s="6" t="s">
        <v>81</v>
      </c>
      <c r="G37" s="13">
        <f t="shared" si="0"/>
        <v>6</v>
      </c>
      <c r="H37">
        <v>4</v>
      </c>
    </row>
    <row r="38" spans="1:8" ht="38.25">
      <c r="A38" s="6" t="s">
        <v>90</v>
      </c>
      <c r="B38" s="6" t="s">
        <v>155</v>
      </c>
      <c r="C38" s="6" t="s">
        <v>135</v>
      </c>
      <c r="D38" s="6" t="s">
        <v>94</v>
      </c>
      <c r="E38" s="6" t="s">
        <v>80</v>
      </c>
      <c r="F38" s="6" t="s">
        <v>121</v>
      </c>
      <c r="G38" s="13">
        <f t="shared" si="0"/>
        <v>-1</v>
      </c>
      <c r="H38">
        <v>0</v>
      </c>
    </row>
    <row r="39" spans="1:8" ht="38.25">
      <c r="A39" s="6" t="s">
        <v>107</v>
      </c>
      <c r="B39" s="6" t="s">
        <v>130</v>
      </c>
      <c r="C39" s="6" t="s">
        <v>94</v>
      </c>
      <c r="D39" s="6" t="s">
        <v>94</v>
      </c>
      <c r="E39" s="6" t="s">
        <v>80</v>
      </c>
      <c r="F39" s="6" t="s">
        <v>203</v>
      </c>
      <c r="G39" s="13">
        <f t="shared" si="0"/>
        <v>7</v>
      </c>
      <c r="H39">
        <v>9</v>
      </c>
    </row>
    <row r="40" spans="1:8" ht="25.5">
      <c r="A40" s="6" t="s">
        <v>107</v>
      </c>
      <c r="B40" s="6" t="s">
        <v>130</v>
      </c>
      <c r="C40" s="6" t="s">
        <v>139</v>
      </c>
      <c r="D40" s="6" t="s">
        <v>139</v>
      </c>
      <c r="E40" s="6" t="s">
        <v>80</v>
      </c>
      <c r="F40" s="6" t="s">
        <v>203</v>
      </c>
      <c r="G40" s="13">
        <f t="shared" si="0"/>
        <v>7</v>
      </c>
      <c r="H40">
        <v>10</v>
      </c>
    </row>
    <row r="41" spans="1:8" ht="25.5">
      <c r="A41" s="6" t="s">
        <v>107</v>
      </c>
      <c r="B41" s="6" t="s">
        <v>155</v>
      </c>
      <c r="C41" s="6" t="s">
        <v>135</v>
      </c>
      <c r="D41" s="6" t="s">
        <v>139</v>
      </c>
      <c r="E41" s="6" t="s">
        <v>80</v>
      </c>
      <c r="F41" s="6" t="s">
        <v>81</v>
      </c>
      <c r="G41" s="13">
        <f t="shared" si="0"/>
        <v>6</v>
      </c>
      <c r="H41">
        <v>11</v>
      </c>
    </row>
    <row r="42" spans="1:8" ht="25.5">
      <c r="A42" s="6" t="s">
        <v>107</v>
      </c>
      <c r="B42" s="6" t="s">
        <v>155</v>
      </c>
      <c r="C42" s="6" t="s">
        <v>135</v>
      </c>
      <c r="D42" s="6" t="s">
        <v>139</v>
      </c>
      <c r="E42" s="6" t="s">
        <v>80</v>
      </c>
      <c r="F42" s="6" t="s">
        <v>81</v>
      </c>
      <c r="G42" s="13">
        <f t="shared" si="0"/>
        <v>6</v>
      </c>
      <c r="H42">
        <v>11</v>
      </c>
    </row>
    <row r="43" spans="1:8" ht="25.5">
      <c r="A43" s="6" t="s">
        <v>107</v>
      </c>
      <c r="B43" s="6" t="s">
        <v>225</v>
      </c>
      <c r="C43" s="6" t="s">
        <v>123</v>
      </c>
      <c r="D43" s="6" t="s">
        <v>139</v>
      </c>
      <c r="E43" s="6" t="s">
        <v>80</v>
      </c>
      <c r="F43" s="6" t="s">
        <v>118</v>
      </c>
      <c r="G43" s="13">
        <f t="shared" si="0"/>
        <v>3</v>
      </c>
      <c r="H43">
        <v>3</v>
      </c>
    </row>
    <row r="44" spans="1:8" ht="25.5">
      <c r="A44" s="6" t="s">
        <v>107</v>
      </c>
      <c r="B44" s="6" t="s">
        <v>108</v>
      </c>
      <c r="C44" s="6" t="s">
        <v>135</v>
      </c>
      <c r="D44" s="6" t="s">
        <v>135</v>
      </c>
      <c r="E44" s="6" t="s">
        <v>80</v>
      </c>
      <c r="F44" s="6"/>
      <c r="G44" s="13">
        <f t="shared" si="0"/>
        <v>8</v>
      </c>
      <c r="H44">
        <v>6</v>
      </c>
    </row>
    <row r="45" spans="1:8" ht="25.5">
      <c r="A45" s="6" t="s">
        <v>90</v>
      </c>
      <c r="B45" s="6" t="s">
        <v>122</v>
      </c>
      <c r="C45" s="6" t="s">
        <v>123</v>
      </c>
      <c r="D45" s="6" t="s">
        <v>139</v>
      </c>
      <c r="E45" s="6" t="s">
        <v>80</v>
      </c>
      <c r="F45" s="6" t="s">
        <v>118</v>
      </c>
      <c r="G45" s="13">
        <f t="shared" si="0"/>
        <v>3</v>
      </c>
      <c r="H45">
        <v>9</v>
      </c>
    </row>
    <row r="46" spans="1:8" ht="38.25">
      <c r="A46" s="6" t="s">
        <v>90</v>
      </c>
      <c r="B46" s="6" t="s">
        <v>91</v>
      </c>
      <c r="C46" s="6" t="s">
        <v>110</v>
      </c>
      <c r="D46" s="6" t="s">
        <v>135</v>
      </c>
      <c r="E46" s="6" t="s">
        <v>80</v>
      </c>
      <c r="F46" s="6" t="s">
        <v>118</v>
      </c>
      <c r="G46" s="13">
        <f t="shared" si="0"/>
        <v>3</v>
      </c>
      <c r="H46">
        <v>13</v>
      </c>
    </row>
    <row r="47" spans="1:8" ht="25.5">
      <c r="A47" s="6" t="s">
        <v>107</v>
      </c>
      <c r="B47" s="6" t="s">
        <v>108</v>
      </c>
      <c r="C47" s="6" t="s">
        <v>135</v>
      </c>
      <c r="D47" s="6" t="s">
        <v>135</v>
      </c>
      <c r="E47" s="6" t="s">
        <v>80</v>
      </c>
      <c r="F47" s="6" t="s">
        <v>118</v>
      </c>
      <c r="G47" s="13">
        <f t="shared" si="0"/>
        <v>3</v>
      </c>
      <c r="H47">
        <v>7</v>
      </c>
    </row>
    <row r="48" spans="1:8" ht="25.5">
      <c r="A48" s="6" t="s">
        <v>90</v>
      </c>
      <c r="B48" s="6" t="s">
        <v>108</v>
      </c>
      <c r="C48" s="6" t="s">
        <v>139</v>
      </c>
      <c r="D48" s="6" t="s">
        <v>135</v>
      </c>
      <c r="E48" s="6" t="s">
        <v>80</v>
      </c>
      <c r="F48" s="6" t="s">
        <v>118</v>
      </c>
      <c r="G48" s="13">
        <f t="shared" si="0"/>
        <v>3</v>
      </c>
      <c r="H48">
        <v>6</v>
      </c>
    </row>
    <row r="49" spans="1:8" ht="25.5">
      <c r="A49" s="6" t="s">
        <v>107</v>
      </c>
      <c r="B49" s="6" t="s">
        <v>130</v>
      </c>
      <c r="C49" s="6" t="s">
        <v>123</v>
      </c>
      <c r="D49" s="6" t="s">
        <v>139</v>
      </c>
      <c r="E49" s="6" t="s">
        <v>182</v>
      </c>
      <c r="F49" s="6" t="s">
        <v>121</v>
      </c>
      <c r="G49" s="13">
        <f t="shared" si="0"/>
        <v>-1</v>
      </c>
      <c r="H49">
        <v>11</v>
      </c>
    </row>
    <row r="50" spans="1:8" ht="25.5">
      <c r="A50" s="6" t="s">
        <v>107</v>
      </c>
      <c r="B50" s="6" t="s">
        <v>108</v>
      </c>
      <c r="C50" s="6" t="s">
        <v>135</v>
      </c>
      <c r="D50" s="6" t="s">
        <v>139</v>
      </c>
      <c r="E50" s="6" t="s">
        <v>182</v>
      </c>
      <c r="F50" s="6" t="s">
        <v>121</v>
      </c>
      <c r="G50" s="13">
        <f t="shared" si="0"/>
        <v>-1</v>
      </c>
      <c r="H50">
        <v>1</v>
      </c>
    </row>
    <row r="51" spans="1:8" ht="38.25">
      <c r="A51" s="6" t="s">
        <v>107</v>
      </c>
      <c r="B51" s="6" t="s">
        <v>108</v>
      </c>
      <c r="C51" s="6" t="s">
        <v>94</v>
      </c>
      <c r="D51" s="6" t="s">
        <v>135</v>
      </c>
      <c r="E51" s="6" t="s">
        <v>80</v>
      </c>
      <c r="F51" s="6" t="s">
        <v>118</v>
      </c>
      <c r="G51" s="13">
        <f t="shared" si="0"/>
        <v>3</v>
      </c>
      <c r="H51">
        <v>7</v>
      </c>
    </row>
    <row r="52" spans="1:8" ht="25.5">
      <c r="A52" s="6" t="s">
        <v>90</v>
      </c>
      <c r="B52" s="6" t="s">
        <v>91</v>
      </c>
      <c r="C52" s="6" t="s">
        <v>123</v>
      </c>
      <c r="D52" s="6" t="s">
        <v>135</v>
      </c>
      <c r="E52" s="6" t="s">
        <v>80</v>
      </c>
      <c r="F52" s="6" t="s">
        <v>121</v>
      </c>
      <c r="G52" s="13">
        <f t="shared" si="0"/>
        <v>-1</v>
      </c>
      <c r="H52">
        <v>12</v>
      </c>
    </row>
    <row r="53" spans="1:8" ht="25.5">
      <c r="A53" s="6" t="s">
        <v>107</v>
      </c>
      <c r="B53" s="6" t="s">
        <v>91</v>
      </c>
      <c r="C53" s="6" t="s">
        <v>139</v>
      </c>
      <c r="D53" s="6" t="s">
        <v>139</v>
      </c>
      <c r="E53" s="6" t="s">
        <v>80</v>
      </c>
      <c r="F53" s="6" t="s">
        <v>81</v>
      </c>
      <c r="G53" s="13">
        <f t="shared" si="0"/>
        <v>6</v>
      </c>
      <c r="H53">
        <v>4</v>
      </c>
    </row>
    <row r="54" spans="1:8">
      <c r="A54" s="6" t="s">
        <v>107</v>
      </c>
      <c r="B54" s="6" t="s">
        <v>155</v>
      </c>
      <c r="C54" s="6" t="s">
        <v>123</v>
      </c>
      <c r="D54" s="6" t="s">
        <v>139</v>
      </c>
      <c r="E54" s="6" t="s">
        <v>121</v>
      </c>
      <c r="F54" s="6" t="s">
        <v>121</v>
      </c>
      <c r="G54" s="13">
        <f t="shared" si="0"/>
        <v>-1</v>
      </c>
      <c r="H54">
        <v>2</v>
      </c>
    </row>
    <row r="55" spans="1:8" ht="25.5">
      <c r="A55" s="6" t="s">
        <v>107</v>
      </c>
      <c r="B55" s="6" t="s">
        <v>122</v>
      </c>
      <c r="C55" s="6" t="s">
        <v>135</v>
      </c>
      <c r="D55" s="6" t="s">
        <v>135</v>
      </c>
      <c r="E55" s="6" t="s">
        <v>80</v>
      </c>
      <c r="F55" s="6" t="s">
        <v>118</v>
      </c>
      <c r="G55" s="13">
        <f t="shared" si="0"/>
        <v>3</v>
      </c>
      <c r="H55">
        <v>9</v>
      </c>
    </row>
    <row r="56" spans="1:8" ht="25.5">
      <c r="A56" s="6" t="s">
        <v>107</v>
      </c>
      <c r="B56" s="6" t="s">
        <v>155</v>
      </c>
      <c r="C56" s="6" t="s">
        <v>123</v>
      </c>
      <c r="D56" s="6" t="s">
        <v>123</v>
      </c>
      <c r="E56" s="6" t="s">
        <v>80</v>
      </c>
      <c r="F56" s="6" t="s">
        <v>118</v>
      </c>
      <c r="G56" s="13">
        <f t="shared" si="0"/>
        <v>3</v>
      </c>
      <c r="H56">
        <v>3</v>
      </c>
    </row>
    <row r="57" spans="1:8" ht="38.25">
      <c r="A57" s="6" t="s">
        <v>90</v>
      </c>
      <c r="B57" s="6" t="s">
        <v>225</v>
      </c>
      <c r="C57" s="6" t="s">
        <v>94</v>
      </c>
      <c r="D57" s="6" t="s">
        <v>95</v>
      </c>
      <c r="E57" s="6" t="s">
        <v>182</v>
      </c>
      <c r="F57" s="6"/>
      <c r="G57" s="13">
        <f t="shared" si="0"/>
        <v>2</v>
      </c>
      <c r="H57">
        <v>-3</v>
      </c>
    </row>
    <row r="58" spans="1:8" ht="25.5">
      <c r="A58" s="6" t="s">
        <v>107</v>
      </c>
      <c r="B58" s="6" t="s">
        <v>155</v>
      </c>
      <c r="C58" s="6" t="s">
        <v>95</v>
      </c>
      <c r="D58" s="6" t="s">
        <v>135</v>
      </c>
      <c r="E58" s="6" t="s">
        <v>80</v>
      </c>
      <c r="F58" s="6" t="s">
        <v>121</v>
      </c>
      <c r="G58" s="13">
        <f t="shared" si="0"/>
        <v>-1</v>
      </c>
      <c r="H58">
        <v>1</v>
      </c>
    </row>
    <row r="59" spans="1:8" ht="25.5">
      <c r="A59" s="6" t="s">
        <v>107</v>
      </c>
      <c r="B59" s="6" t="s">
        <v>155</v>
      </c>
      <c r="C59" s="6" t="s">
        <v>95</v>
      </c>
      <c r="D59" s="6" t="s">
        <v>214</v>
      </c>
      <c r="E59" s="6" t="s">
        <v>80</v>
      </c>
      <c r="F59" s="6" t="s">
        <v>81</v>
      </c>
      <c r="G59" s="13">
        <f t="shared" si="0"/>
        <v>6</v>
      </c>
      <c r="H59">
        <v>9</v>
      </c>
    </row>
    <row r="60" spans="1:8" ht="25.5">
      <c r="A60" s="6" t="s">
        <v>90</v>
      </c>
      <c r="B60" s="6" t="s">
        <v>155</v>
      </c>
      <c r="C60" s="6" t="s">
        <v>123</v>
      </c>
      <c r="D60" s="6" t="s">
        <v>139</v>
      </c>
      <c r="E60" s="6" t="s">
        <v>80</v>
      </c>
      <c r="F60" s="6" t="s">
        <v>121</v>
      </c>
      <c r="G60" s="13">
        <f t="shared" si="0"/>
        <v>-1</v>
      </c>
      <c r="H60">
        <v>-1</v>
      </c>
    </row>
    <row r="61" spans="1:8" ht="25.5">
      <c r="A61" s="6" t="s">
        <v>107</v>
      </c>
      <c r="B61" s="6" t="s">
        <v>91</v>
      </c>
      <c r="C61" s="6" t="s">
        <v>139</v>
      </c>
      <c r="D61" s="6" t="s">
        <v>139</v>
      </c>
      <c r="E61" s="6" t="s">
        <v>80</v>
      </c>
      <c r="F61" s="6" t="s">
        <v>118</v>
      </c>
      <c r="G61" s="13">
        <f t="shared" si="0"/>
        <v>3</v>
      </c>
      <c r="H61">
        <v>0</v>
      </c>
    </row>
    <row r="62" spans="1:8" ht="25.5">
      <c r="A62" s="6" t="s">
        <v>107</v>
      </c>
      <c r="B62" s="6" t="s">
        <v>130</v>
      </c>
      <c r="C62" s="6" t="s">
        <v>135</v>
      </c>
      <c r="D62" s="6" t="s">
        <v>135</v>
      </c>
      <c r="E62" s="6" t="s">
        <v>80</v>
      </c>
      <c r="F62" s="6" t="s">
        <v>81</v>
      </c>
      <c r="G62" s="13">
        <f t="shared" si="0"/>
        <v>6</v>
      </c>
      <c r="H62">
        <v>5</v>
      </c>
    </row>
    <row r="63" spans="1:8" ht="25.5">
      <c r="A63" s="6" t="s">
        <v>107</v>
      </c>
      <c r="B63" s="6" t="s">
        <v>155</v>
      </c>
      <c r="C63" s="6" t="s">
        <v>123</v>
      </c>
      <c r="D63" s="6" t="s">
        <v>135</v>
      </c>
      <c r="E63" s="6" t="s">
        <v>80</v>
      </c>
      <c r="F63" s="6" t="s">
        <v>118</v>
      </c>
      <c r="G63" s="13">
        <f t="shared" si="0"/>
        <v>3</v>
      </c>
      <c r="H63">
        <v>6</v>
      </c>
    </row>
    <row r="64" spans="1:8" ht="25.5">
      <c r="A64" s="6" t="s">
        <v>107</v>
      </c>
      <c r="B64" s="6" t="s">
        <v>91</v>
      </c>
      <c r="C64" s="6" t="s">
        <v>135</v>
      </c>
      <c r="D64" s="6" t="s">
        <v>135</v>
      </c>
      <c r="E64" s="6" t="s">
        <v>80</v>
      </c>
      <c r="F64" s="6" t="s">
        <v>138</v>
      </c>
      <c r="G64" s="13">
        <f t="shared" si="0"/>
        <v>5</v>
      </c>
      <c r="H64">
        <v>13</v>
      </c>
    </row>
    <row r="65" spans="1:8" ht="38.25">
      <c r="A65" s="6" t="s">
        <v>90</v>
      </c>
      <c r="B65" s="6" t="s">
        <v>155</v>
      </c>
      <c r="C65" s="6" t="s">
        <v>94</v>
      </c>
      <c r="D65" s="6" t="s">
        <v>94</v>
      </c>
      <c r="E65" s="6" t="s">
        <v>80</v>
      </c>
      <c r="F65" s="6" t="s">
        <v>203</v>
      </c>
      <c r="G65" s="13">
        <f t="shared" si="0"/>
        <v>7</v>
      </c>
      <c r="H65">
        <v>1</v>
      </c>
    </row>
    <row r="66" spans="1:8" ht="25.5">
      <c r="A66" s="6" t="s">
        <v>90</v>
      </c>
      <c r="B66" s="6" t="s">
        <v>91</v>
      </c>
      <c r="C66" s="6" t="s">
        <v>95</v>
      </c>
      <c r="D66" s="6" t="s">
        <v>135</v>
      </c>
      <c r="E66" s="6" t="s">
        <v>80</v>
      </c>
      <c r="F66" s="6" t="s">
        <v>121</v>
      </c>
      <c r="G66" s="13">
        <f t="shared" si="0"/>
        <v>-1</v>
      </c>
      <c r="H66">
        <v>4</v>
      </c>
    </row>
    <row r="67" spans="1:8" ht="38.25">
      <c r="A67" s="6" t="s">
        <v>107</v>
      </c>
      <c r="B67" s="6" t="s">
        <v>91</v>
      </c>
      <c r="C67" s="6" t="s">
        <v>94</v>
      </c>
      <c r="D67" s="6" t="s">
        <v>139</v>
      </c>
      <c r="E67" s="6" t="s">
        <v>80</v>
      </c>
      <c r="F67" s="6" t="s">
        <v>138</v>
      </c>
      <c r="G67" s="13">
        <f t="shared" si="0"/>
        <v>5</v>
      </c>
      <c r="H67">
        <v>5</v>
      </c>
    </row>
    <row r="68" spans="1:8" ht="25.5">
      <c r="A68" s="6" t="s">
        <v>107</v>
      </c>
      <c r="B68" s="6" t="s">
        <v>91</v>
      </c>
      <c r="C68" s="6" t="s">
        <v>139</v>
      </c>
      <c r="D68" s="6" t="s">
        <v>135</v>
      </c>
      <c r="E68" s="6" t="s">
        <v>80</v>
      </c>
      <c r="F68" s="6" t="s">
        <v>81</v>
      </c>
      <c r="G68" s="13">
        <f t="shared" ref="G68:G131" si="1">+IF(F68="",+VLOOKUP(E68,$B$146:$C$154,2), +VLOOKUP(F68,$B$146:$C$154,2))</f>
        <v>6</v>
      </c>
      <c r="H68">
        <v>0</v>
      </c>
    </row>
    <row r="69" spans="1:8" ht="25.5">
      <c r="A69" s="6" t="s">
        <v>107</v>
      </c>
      <c r="B69" s="6" t="s">
        <v>91</v>
      </c>
      <c r="C69" s="6" t="s">
        <v>214</v>
      </c>
      <c r="D69" s="6" t="s">
        <v>135</v>
      </c>
      <c r="E69" s="6" t="s">
        <v>80</v>
      </c>
      <c r="F69" s="6" t="s">
        <v>121</v>
      </c>
      <c r="G69" s="13">
        <f t="shared" si="1"/>
        <v>-1</v>
      </c>
      <c r="H69">
        <v>3</v>
      </c>
    </row>
    <row r="70" spans="1:8" ht="38.25">
      <c r="A70" s="6" t="s">
        <v>90</v>
      </c>
      <c r="B70" s="6" t="s">
        <v>108</v>
      </c>
      <c r="C70" s="6" t="s">
        <v>94</v>
      </c>
      <c r="D70" s="6" t="s">
        <v>135</v>
      </c>
      <c r="E70" s="6" t="s">
        <v>80</v>
      </c>
      <c r="F70" s="6" t="s">
        <v>121</v>
      </c>
      <c r="G70" s="13">
        <f t="shared" si="1"/>
        <v>-1</v>
      </c>
      <c r="H70">
        <v>13</v>
      </c>
    </row>
    <row r="71" spans="1:8" ht="38.25">
      <c r="A71" s="6" t="s">
        <v>90</v>
      </c>
      <c r="B71" s="6" t="s">
        <v>91</v>
      </c>
      <c r="C71" s="6" t="s">
        <v>94</v>
      </c>
      <c r="D71" s="6" t="s">
        <v>94</v>
      </c>
      <c r="E71" s="6" t="s">
        <v>80</v>
      </c>
      <c r="F71" s="6" t="s">
        <v>118</v>
      </c>
      <c r="G71" s="13">
        <f t="shared" si="1"/>
        <v>3</v>
      </c>
      <c r="H71">
        <v>3</v>
      </c>
    </row>
    <row r="72" spans="1:8" ht="25.5">
      <c r="A72" s="6" t="s">
        <v>90</v>
      </c>
      <c r="B72" s="6" t="s">
        <v>225</v>
      </c>
      <c r="C72" s="6" t="s">
        <v>139</v>
      </c>
      <c r="D72" s="6" t="s">
        <v>135</v>
      </c>
      <c r="E72" s="6" t="s">
        <v>80</v>
      </c>
      <c r="F72" s="6" t="s">
        <v>81</v>
      </c>
      <c r="G72" s="13">
        <f t="shared" si="1"/>
        <v>6</v>
      </c>
      <c r="H72">
        <v>6</v>
      </c>
    </row>
    <row r="73" spans="1:8" ht="38.25">
      <c r="A73" s="6" t="s">
        <v>90</v>
      </c>
      <c r="B73" s="6" t="s">
        <v>91</v>
      </c>
      <c r="C73" s="6" t="s">
        <v>94</v>
      </c>
      <c r="D73" s="6" t="s">
        <v>135</v>
      </c>
      <c r="E73" s="6" t="s">
        <v>80</v>
      </c>
      <c r="F73" s="6" t="s">
        <v>118</v>
      </c>
      <c r="G73" s="13">
        <f t="shared" si="1"/>
        <v>3</v>
      </c>
      <c r="H73">
        <v>5</v>
      </c>
    </row>
    <row r="74" spans="1:8">
      <c r="A74" s="6" t="s">
        <v>90</v>
      </c>
      <c r="B74" s="6" t="s">
        <v>91</v>
      </c>
      <c r="C74" s="6" t="s">
        <v>123</v>
      </c>
      <c r="D74" s="6" t="s">
        <v>135</v>
      </c>
      <c r="E74" s="6" t="s">
        <v>121</v>
      </c>
      <c r="F74" s="6" t="s">
        <v>118</v>
      </c>
      <c r="G74" s="13">
        <f t="shared" si="1"/>
        <v>3</v>
      </c>
      <c r="H74">
        <v>9</v>
      </c>
    </row>
    <row r="75" spans="1:8" ht="38.25">
      <c r="A75" s="6" t="s">
        <v>107</v>
      </c>
      <c r="B75" s="6" t="s">
        <v>225</v>
      </c>
      <c r="C75" s="6" t="s">
        <v>110</v>
      </c>
      <c r="D75" s="6" t="s">
        <v>110</v>
      </c>
      <c r="E75" s="6" t="s">
        <v>80</v>
      </c>
      <c r="F75" s="6" t="s">
        <v>121</v>
      </c>
      <c r="G75" s="13">
        <f t="shared" si="1"/>
        <v>-1</v>
      </c>
      <c r="H75">
        <v>5</v>
      </c>
    </row>
    <row r="76" spans="1:8" ht="25.5">
      <c r="A76" s="6" t="s">
        <v>90</v>
      </c>
      <c r="B76" s="6" t="s">
        <v>91</v>
      </c>
      <c r="C76" s="6" t="s">
        <v>135</v>
      </c>
      <c r="D76" s="6" t="s">
        <v>135</v>
      </c>
      <c r="E76" s="6" t="s">
        <v>80</v>
      </c>
      <c r="F76" s="6" t="s">
        <v>81</v>
      </c>
      <c r="G76" s="13">
        <f t="shared" si="1"/>
        <v>6</v>
      </c>
      <c r="H76">
        <v>13</v>
      </c>
    </row>
    <row r="77" spans="1:8" ht="25.5">
      <c r="A77" s="6" t="s">
        <v>107</v>
      </c>
      <c r="B77" s="6" t="s">
        <v>91</v>
      </c>
      <c r="C77" s="6" t="s">
        <v>123</v>
      </c>
      <c r="D77" s="6" t="s">
        <v>123</v>
      </c>
      <c r="E77" s="6" t="s">
        <v>80</v>
      </c>
      <c r="F77" s="6" t="s">
        <v>81</v>
      </c>
      <c r="G77" s="13">
        <f t="shared" si="1"/>
        <v>6</v>
      </c>
      <c r="H77">
        <v>9</v>
      </c>
    </row>
    <row r="78" spans="1:8" ht="25.5">
      <c r="A78" s="6" t="s">
        <v>107</v>
      </c>
      <c r="B78" s="6" t="s">
        <v>155</v>
      </c>
      <c r="C78" s="6" t="s">
        <v>123</v>
      </c>
      <c r="D78" s="6" t="s">
        <v>139</v>
      </c>
      <c r="E78" s="6" t="s">
        <v>182</v>
      </c>
      <c r="F78" s="6" t="s">
        <v>121</v>
      </c>
      <c r="G78" s="13">
        <f t="shared" si="1"/>
        <v>-1</v>
      </c>
      <c r="H78">
        <v>5</v>
      </c>
    </row>
    <row r="79" spans="1:8">
      <c r="A79" s="6" t="s">
        <v>107</v>
      </c>
      <c r="B79" s="6" t="s">
        <v>91</v>
      </c>
      <c r="C79" s="6" t="s">
        <v>123</v>
      </c>
      <c r="D79" s="6" t="s">
        <v>135</v>
      </c>
      <c r="E79" s="6" t="s">
        <v>121</v>
      </c>
      <c r="F79" s="6" t="s">
        <v>118</v>
      </c>
      <c r="G79" s="13">
        <f t="shared" si="1"/>
        <v>3</v>
      </c>
      <c r="H79">
        <v>13</v>
      </c>
    </row>
    <row r="80" spans="1:8" ht="25.5">
      <c r="A80" s="6" t="s">
        <v>107</v>
      </c>
      <c r="B80" s="6" t="s">
        <v>155</v>
      </c>
      <c r="C80" s="6" t="s">
        <v>123</v>
      </c>
      <c r="D80" s="6" t="s">
        <v>123</v>
      </c>
      <c r="E80" s="6" t="s">
        <v>80</v>
      </c>
      <c r="F80" s="6" t="s">
        <v>118</v>
      </c>
      <c r="G80" s="13">
        <f t="shared" si="1"/>
        <v>3</v>
      </c>
      <c r="H80">
        <v>23</v>
      </c>
    </row>
    <row r="81" spans="1:8" ht="38.25">
      <c r="A81" s="6" t="s">
        <v>107</v>
      </c>
      <c r="B81" s="6" t="s">
        <v>155</v>
      </c>
      <c r="C81" s="6" t="s">
        <v>94</v>
      </c>
      <c r="D81" s="6" t="s">
        <v>135</v>
      </c>
      <c r="E81" s="6" t="s">
        <v>80</v>
      </c>
      <c r="F81" s="6" t="s">
        <v>121</v>
      </c>
      <c r="G81" s="13">
        <f t="shared" si="1"/>
        <v>-1</v>
      </c>
      <c r="H81">
        <v>7</v>
      </c>
    </row>
    <row r="82" spans="1:8" ht="25.5">
      <c r="A82" s="6" t="s">
        <v>107</v>
      </c>
      <c r="B82" s="6" t="s">
        <v>130</v>
      </c>
      <c r="C82" s="6" t="s">
        <v>135</v>
      </c>
      <c r="D82" s="6" t="s">
        <v>139</v>
      </c>
      <c r="E82" s="6" t="s">
        <v>182</v>
      </c>
      <c r="F82" s="6" t="s">
        <v>121</v>
      </c>
      <c r="G82" s="13">
        <f t="shared" si="1"/>
        <v>-1</v>
      </c>
      <c r="H82">
        <v>-1</v>
      </c>
    </row>
    <row r="83" spans="1:8" ht="25.5">
      <c r="A83" s="6" t="s">
        <v>107</v>
      </c>
      <c r="B83" s="6" t="s">
        <v>130</v>
      </c>
      <c r="C83" s="6" t="s">
        <v>135</v>
      </c>
      <c r="D83" s="6" t="s">
        <v>139</v>
      </c>
      <c r="E83" s="6" t="s">
        <v>182</v>
      </c>
      <c r="F83" s="6" t="s">
        <v>138</v>
      </c>
      <c r="G83" s="13">
        <f t="shared" si="1"/>
        <v>5</v>
      </c>
      <c r="H83">
        <v>3</v>
      </c>
    </row>
    <row r="84" spans="1:8" ht="25.5">
      <c r="A84" s="6" t="s">
        <v>107</v>
      </c>
      <c r="B84" s="6" t="s">
        <v>130</v>
      </c>
      <c r="C84" s="6" t="s">
        <v>139</v>
      </c>
      <c r="D84" s="6" t="s">
        <v>135</v>
      </c>
      <c r="E84" s="6" t="s">
        <v>182</v>
      </c>
      <c r="F84" s="6" t="s">
        <v>203</v>
      </c>
      <c r="G84" s="13">
        <f t="shared" si="1"/>
        <v>7</v>
      </c>
      <c r="H84">
        <v>2</v>
      </c>
    </row>
    <row r="85" spans="1:8" ht="25.5">
      <c r="A85" s="6" t="s">
        <v>107</v>
      </c>
      <c r="B85" s="6" t="s">
        <v>91</v>
      </c>
      <c r="C85" s="6" t="s">
        <v>123</v>
      </c>
      <c r="D85" s="6" t="s">
        <v>135</v>
      </c>
      <c r="E85" s="6" t="s">
        <v>182</v>
      </c>
      <c r="F85" s="6" t="s">
        <v>121</v>
      </c>
      <c r="G85" s="13">
        <f t="shared" si="1"/>
        <v>-1</v>
      </c>
      <c r="H85">
        <v>7</v>
      </c>
    </row>
    <row r="86" spans="1:8" ht="25.5">
      <c r="A86" s="6" t="s">
        <v>107</v>
      </c>
      <c r="B86" s="6" t="s">
        <v>130</v>
      </c>
      <c r="C86" s="6" t="s">
        <v>123</v>
      </c>
      <c r="D86" s="6" t="s">
        <v>123</v>
      </c>
      <c r="E86" s="6" t="s">
        <v>80</v>
      </c>
      <c r="F86" s="6" t="s">
        <v>118</v>
      </c>
      <c r="G86" s="13">
        <f t="shared" si="1"/>
        <v>3</v>
      </c>
      <c r="H86">
        <v>5</v>
      </c>
    </row>
    <row r="87" spans="1:8" ht="25.5">
      <c r="A87" s="6" t="s">
        <v>107</v>
      </c>
      <c r="B87" s="6" t="s">
        <v>130</v>
      </c>
      <c r="C87" s="6" t="s">
        <v>135</v>
      </c>
      <c r="D87" s="6" t="s">
        <v>139</v>
      </c>
      <c r="E87" s="6" t="s">
        <v>80</v>
      </c>
      <c r="F87" s="6" t="s">
        <v>118</v>
      </c>
      <c r="G87" s="13">
        <f t="shared" si="1"/>
        <v>3</v>
      </c>
      <c r="H87">
        <v>20</v>
      </c>
    </row>
    <row r="88" spans="1:8">
      <c r="A88" s="6" t="s">
        <v>107</v>
      </c>
      <c r="B88" s="6" t="s">
        <v>130</v>
      </c>
      <c r="C88" s="6" t="s">
        <v>135</v>
      </c>
      <c r="D88" s="6" t="s">
        <v>135</v>
      </c>
      <c r="E88" s="6" t="s">
        <v>121</v>
      </c>
      <c r="F88" s="6" t="s">
        <v>121</v>
      </c>
      <c r="G88" s="13">
        <f t="shared" si="1"/>
        <v>-1</v>
      </c>
      <c r="H88">
        <v>12</v>
      </c>
    </row>
    <row r="89" spans="1:8" ht="25.5">
      <c r="A89" s="6" t="s">
        <v>107</v>
      </c>
      <c r="B89" s="6" t="s">
        <v>130</v>
      </c>
      <c r="C89" s="6" t="s">
        <v>123</v>
      </c>
      <c r="D89" s="6" t="s">
        <v>135</v>
      </c>
      <c r="E89" s="6" t="s">
        <v>80</v>
      </c>
      <c r="F89" s="6" t="s">
        <v>118</v>
      </c>
      <c r="G89" s="13">
        <f t="shared" si="1"/>
        <v>3</v>
      </c>
      <c r="H89">
        <v>1</v>
      </c>
    </row>
    <row r="90" spans="1:8" ht="38.25">
      <c r="A90" s="6" t="s">
        <v>90</v>
      </c>
      <c r="B90" s="6" t="s">
        <v>130</v>
      </c>
      <c r="C90" s="6" t="s">
        <v>139</v>
      </c>
      <c r="D90" s="6" t="s">
        <v>110</v>
      </c>
      <c r="E90" s="6" t="s">
        <v>121</v>
      </c>
      <c r="F90" s="6" t="s">
        <v>118</v>
      </c>
      <c r="G90" s="13">
        <f t="shared" si="1"/>
        <v>3</v>
      </c>
      <c r="H90">
        <v>4</v>
      </c>
    </row>
    <row r="91" spans="1:8" ht="25.5">
      <c r="A91" s="6" t="s">
        <v>107</v>
      </c>
      <c r="B91" s="6" t="s">
        <v>155</v>
      </c>
      <c r="C91" s="6" t="s">
        <v>135</v>
      </c>
      <c r="D91" s="6" t="s">
        <v>135</v>
      </c>
      <c r="E91" s="6" t="s">
        <v>182</v>
      </c>
      <c r="F91" s="6" t="s">
        <v>118</v>
      </c>
      <c r="G91" s="13">
        <f t="shared" si="1"/>
        <v>3</v>
      </c>
      <c r="H91">
        <v>4</v>
      </c>
    </row>
    <row r="92" spans="1:8">
      <c r="A92" s="6" t="s">
        <v>107</v>
      </c>
      <c r="B92" s="6" t="s">
        <v>91</v>
      </c>
      <c r="C92" s="6" t="s">
        <v>139</v>
      </c>
      <c r="D92" s="6" t="s">
        <v>135</v>
      </c>
      <c r="E92" s="6" t="s">
        <v>289</v>
      </c>
      <c r="F92" s="6" t="s">
        <v>121</v>
      </c>
      <c r="G92" s="13">
        <f t="shared" si="1"/>
        <v>-1</v>
      </c>
      <c r="H92">
        <v>13</v>
      </c>
    </row>
    <row r="93" spans="1:8" ht="25.5">
      <c r="A93" s="6" t="s">
        <v>90</v>
      </c>
      <c r="B93" s="6" t="s">
        <v>155</v>
      </c>
      <c r="C93" s="6" t="s">
        <v>123</v>
      </c>
      <c r="D93" s="6" t="s">
        <v>139</v>
      </c>
      <c r="E93" s="6" t="s">
        <v>182</v>
      </c>
      <c r="F93" s="6"/>
      <c r="G93" s="13">
        <f t="shared" si="1"/>
        <v>2</v>
      </c>
      <c r="H93">
        <v>8</v>
      </c>
    </row>
    <row r="94" spans="1:8" ht="25.5">
      <c r="A94" s="6" t="s">
        <v>107</v>
      </c>
      <c r="B94" s="6" t="s">
        <v>130</v>
      </c>
      <c r="C94" s="6" t="s">
        <v>139</v>
      </c>
      <c r="D94" s="6" t="s">
        <v>139</v>
      </c>
      <c r="E94" s="6" t="s">
        <v>80</v>
      </c>
      <c r="F94" s="6" t="s">
        <v>118</v>
      </c>
      <c r="G94" s="13">
        <f t="shared" si="1"/>
        <v>3</v>
      </c>
      <c r="H94">
        <v>1</v>
      </c>
    </row>
    <row r="95" spans="1:8" ht="38.25">
      <c r="A95" s="6" t="s">
        <v>107</v>
      </c>
      <c r="B95" s="6" t="s">
        <v>155</v>
      </c>
      <c r="C95" s="6" t="s">
        <v>135</v>
      </c>
      <c r="D95" s="6" t="s">
        <v>94</v>
      </c>
      <c r="E95" s="6" t="s">
        <v>80</v>
      </c>
      <c r="F95" s="6" t="s">
        <v>118</v>
      </c>
      <c r="G95" s="13">
        <f t="shared" si="1"/>
        <v>3</v>
      </c>
      <c r="H95">
        <v>5</v>
      </c>
    </row>
    <row r="96" spans="1:8" ht="25.5">
      <c r="A96" s="6" t="s">
        <v>90</v>
      </c>
      <c r="B96" s="6" t="s">
        <v>130</v>
      </c>
      <c r="C96" s="6" t="s">
        <v>135</v>
      </c>
      <c r="D96" s="6" t="s">
        <v>135</v>
      </c>
      <c r="E96" s="6" t="s">
        <v>182</v>
      </c>
      <c r="F96" s="6"/>
      <c r="G96" s="13">
        <f t="shared" si="1"/>
        <v>2</v>
      </c>
      <c r="H96">
        <v>11</v>
      </c>
    </row>
    <row r="97" spans="1:8" ht="25.5">
      <c r="A97" s="6" t="s">
        <v>107</v>
      </c>
      <c r="B97" s="6" t="s">
        <v>130</v>
      </c>
      <c r="C97" s="6" t="s">
        <v>123</v>
      </c>
      <c r="D97" s="6" t="s">
        <v>123</v>
      </c>
      <c r="E97" s="6" t="s">
        <v>182</v>
      </c>
      <c r="F97" s="6" t="s">
        <v>121</v>
      </c>
      <c r="G97" s="13">
        <f t="shared" si="1"/>
        <v>-1</v>
      </c>
      <c r="H97">
        <v>6</v>
      </c>
    </row>
    <row r="98" spans="1:8" ht="25.5">
      <c r="A98" s="6" t="s">
        <v>90</v>
      </c>
      <c r="B98" s="6" t="s">
        <v>155</v>
      </c>
      <c r="C98" s="6" t="s">
        <v>139</v>
      </c>
      <c r="D98" s="6" t="s">
        <v>135</v>
      </c>
      <c r="E98" s="6" t="s">
        <v>182</v>
      </c>
      <c r="F98" s="6"/>
      <c r="G98" s="13">
        <f t="shared" si="1"/>
        <v>2</v>
      </c>
      <c r="H98">
        <v>10</v>
      </c>
    </row>
    <row r="99" spans="1:8" ht="38.25">
      <c r="A99" s="6" t="s">
        <v>107</v>
      </c>
      <c r="B99" s="6" t="s">
        <v>130</v>
      </c>
      <c r="C99" s="6" t="s">
        <v>94</v>
      </c>
      <c r="D99" s="6" t="s">
        <v>135</v>
      </c>
      <c r="E99" s="6" t="s">
        <v>80</v>
      </c>
      <c r="F99" s="6" t="s">
        <v>118</v>
      </c>
      <c r="G99" s="13">
        <f t="shared" si="1"/>
        <v>3</v>
      </c>
      <c r="H99">
        <v>5</v>
      </c>
    </row>
    <row r="100" spans="1:8" ht="25.5">
      <c r="A100" s="6" t="s">
        <v>107</v>
      </c>
      <c r="B100" s="6" t="s">
        <v>155</v>
      </c>
      <c r="C100" s="6" t="s">
        <v>123</v>
      </c>
      <c r="D100" s="6" t="s">
        <v>139</v>
      </c>
      <c r="E100" s="6" t="s">
        <v>182</v>
      </c>
      <c r="F100" s="6"/>
      <c r="G100" s="13">
        <f t="shared" si="1"/>
        <v>2</v>
      </c>
      <c r="H100">
        <v>8</v>
      </c>
    </row>
    <row r="101" spans="1:8" ht="25.5">
      <c r="A101" s="6" t="s">
        <v>90</v>
      </c>
      <c r="B101" s="6" t="s">
        <v>130</v>
      </c>
      <c r="C101" s="6" t="s">
        <v>123</v>
      </c>
      <c r="D101" s="6" t="s">
        <v>123</v>
      </c>
      <c r="E101" s="6" t="s">
        <v>182</v>
      </c>
      <c r="F101" s="6" t="s">
        <v>118</v>
      </c>
      <c r="G101" s="13">
        <f t="shared" si="1"/>
        <v>3</v>
      </c>
      <c r="H101">
        <v>11</v>
      </c>
    </row>
    <row r="102" spans="1:8" ht="38.25">
      <c r="A102" s="6" t="s">
        <v>90</v>
      </c>
      <c r="B102" s="6" t="s">
        <v>130</v>
      </c>
      <c r="C102" s="6" t="s">
        <v>110</v>
      </c>
      <c r="D102" s="6" t="s">
        <v>135</v>
      </c>
      <c r="E102" s="6" t="s">
        <v>182</v>
      </c>
      <c r="F102" s="6" t="s">
        <v>118</v>
      </c>
      <c r="G102" s="13">
        <f t="shared" si="1"/>
        <v>3</v>
      </c>
      <c r="H102">
        <v>8</v>
      </c>
    </row>
    <row r="103" spans="1:8" ht="38.25">
      <c r="A103" s="6" t="s">
        <v>90</v>
      </c>
      <c r="B103" s="6" t="s">
        <v>130</v>
      </c>
      <c r="C103" s="6" t="s">
        <v>110</v>
      </c>
      <c r="D103" s="6" t="s">
        <v>135</v>
      </c>
      <c r="E103" s="6" t="s">
        <v>121</v>
      </c>
      <c r="F103" s="6" t="s">
        <v>118</v>
      </c>
      <c r="G103" s="13">
        <f t="shared" si="1"/>
        <v>3</v>
      </c>
      <c r="H103">
        <v>7</v>
      </c>
    </row>
    <row r="104" spans="1:8">
      <c r="A104" s="6" t="s">
        <v>107</v>
      </c>
      <c r="B104" s="6" t="s">
        <v>91</v>
      </c>
      <c r="C104" s="6" t="s">
        <v>214</v>
      </c>
      <c r="D104" s="6" t="s">
        <v>135</v>
      </c>
      <c r="E104" s="6" t="s">
        <v>121</v>
      </c>
      <c r="F104" s="6" t="s">
        <v>121</v>
      </c>
      <c r="G104" s="13">
        <f t="shared" si="1"/>
        <v>-1</v>
      </c>
      <c r="H104">
        <v>10</v>
      </c>
    </row>
    <row r="105" spans="1:8" ht="25.5">
      <c r="A105" s="6" t="s">
        <v>90</v>
      </c>
      <c r="B105" s="6" t="s">
        <v>130</v>
      </c>
      <c r="C105" s="6" t="s">
        <v>135</v>
      </c>
      <c r="D105" s="6" t="s">
        <v>123</v>
      </c>
      <c r="E105" s="6" t="s">
        <v>80</v>
      </c>
      <c r="F105" s="6" t="s">
        <v>81</v>
      </c>
      <c r="G105" s="13">
        <f t="shared" si="1"/>
        <v>6</v>
      </c>
      <c r="H105">
        <v>4</v>
      </c>
    </row>
    <row r="106" spans="1:8">
      <c r="A106" s="6" t="s">
        <v>90</v>
      </c>
      <c r="B106" s="6" t="s">
        <v>155</v>
      </c>
      <c r="C106" s="6" t="s">
        <v>139</v>
      </c>
      <c r="D106" s="6" t="s">
        <v>135</v>
      </c>
      <c r="E106" s="6" t="s">
        <v>289</v>
      </c>
      <c r="F106" s="6"/>
      <c r="G106" s="13">
        <f t="shared" si="1"/>
        <v>1</v>
      </c>
      <c r="H106">
        <v>6</v>
      </c>
    </row>
    <row r="107" spans="1:8" ht="25.5">
      <c r="A107" s="6" t="s">
        <v>90</v>
      </c>
      <c r="B107" s="6" t="s">
        <v>108</v>
      </c>
      <c r="C107" s="6" t="s">
        <v>135</v>
      </c>
      <c r="D107" s="6" t="s">
        <v>139</v>
      </c>
      <c r="E107" s="6" t="s">
        <v>80</v>
      </c>
      <c r="F107" s="6" t="s">
        <v>118</v>
      </c>
      <c r="G107" s="13">
        <f t="shared" si="1"/>
        <v>3</v>
      </c>
      <c r="H107">
        <v>4</v>
      </c>
    </row>
    <row r="108" spans="1:8" ht="38.25">
      <c r="A108" s="6" t="s">
        <v>107</v>
      </c>
      <c r="B108" s="6" t="s">
        <v>225</v>
      </c>
      <c r="C108" s="6" t="s">
        <v>94</v>
      </c>
      <c r="D108" s="6" t="s">
        <v>139</v>
      </c>
      <c r="E108" s="6" t="s">
        <v>80</v>
      </c>
      <c r="F108" s="6" t="s">
        <v>118</v>
      </c>
      <c r="G108" s="13">
        <f t="shared" si="1"/>
        <v>3</v>
      </c>
      <c r="H108">
        <v>6</v>
      </c>
    </row>
    <row r="109" spans="1:8" ht="25.5">
      <c r="A109" s="6" t="s">
        <v>107</v>
      </c>
      <c r="B109" s="6" t="s">
        <v>197</v>
      </c>
      <c r="C109" s="6" t="s">
        <v>123</v>
      </c>
      <c r="D109" s="6" t="s">
        <v>135</v>
      </c>
      <c r="E109" s="6" t="s">
        <v>80</v>
      </c>
      <c r="F109" s="6" t="s">
        <v>118</v>
      </c>
      <c r="G109" s="13">
        <f t="shared" si="1"/>
        <v>3</v>
      </c>
      <c r="H109">
        <v>6</v>
      </c>
    </row>
    <row r="110" spans="1:8" ht="25.5">
      <c r="A110" s="6" t="s">
        <v>107</v>
      </c>
      <c r="B110" s="6" t="s">
        <v>225</v>
      </c>
      <c r="C110" s="6" t="s">
        <v>123</v>
      </c>
      <c r="D110" s="6" t="s">
        <v>135</v>
      </c>
      <c r="E110" s="6" t="s">
        <v>80</v>
      </c>
      <c r="F110" s="6" t="s">
        <v>118</v>
      </c>
      <c r="G110" s="13">
        <f t="shared" si="1"/>
        <v>3</v>
      </c>
      <c r="H110">
        <v>3</v>
      </c>
    </row>
    <row r="111" spans="1:8" ht="25.5">
      <c r="A111" s="6" t="s">
        <v>107</v>
      </c>
      <c r="B111" s="6" t="s">
        <v>197</v>
      </c>
      <c r="C111" s="6" t="s">
        <v>123</v>
      </c>
      <c r="D111" s="6" t="s">
        <v>139</v>
      </c>
      <c r="E111" s="6" t="s">
        <v>80</v>
      </c>
      <c r="F111" s="6" t="s">
        <v>118</v>
      </c>
      <c r="G111" s="13">
        <f t="shared" si="1"/>
        <v>3</v>
      </c>
      <c r="H111">
        <v>9</v>
      </c>
    </row>
    <row r="112" spans="1:8" ht="25.5">
      <c r="A112" s="6" t="s">
        <v>107</v>
      </c>
      <c r="B112" s="6" t="s">
        <v>225</v>
      </c>
      <c r="C112" s="6" t="s">
        <v>123</v>
      </c>
      <c r="D112" s="6" t="s">
        <v>139</v>
      </c>
      <c r="E112" s="6" t="s">
        <v>80</v>
      </c>
      <c r="F112" s="6" t="s">
        <v>118</v>
      </c>
      <c r="G112" s="13">
        <f t="shared" si="1"/>
        <v>3</v>
      </c>
      <c r="H112">
        <v>3</v>
      </c>
    </row>
    <row r="113" spans="1:8" ht="25.5">
      <c r="A113" s="6" t="s">
        <v>107</v>
      </c>
      <c r="B113" s="6" t="s">
        <v>225</v>
      </c>
      <c r="C113" s="6" t="s">
        <v>135</v>
      </c>
      <c r="D113" s="6" t="s">
        <v>135</v>
      </c>
      <c r="E113" s="6" t="s">
        <v>80</v>
      </c>
      <c r="F113" s="6" t="s">
        <v>118</v>
      </c>
      <c r="G113" s="13">
        <f t="shared" si="1"/>
        <v>3</v>
      </c>
      <c r="H113">
        <v>1</v>
      </c>
    </row>
    <row r="114" spans="1:8" ht="25.5">
      <c r="A114" s="6" t="s">
        <v>107</v>
      </c>
      <c r="B114" s="6" t="s">
        <v>108</v>
      </c>
      <c r="C114" s="6" t="s">
        <v>123</v>
      </c>
      <c r="D114" s="6" t="s">
        <v>139</v>
      </c>
      <c r="E114" s="6" t="s">
        <v>80</v>
      </c>
      <c r="F114" s="6" t="s">
        <v>118</v>
      </c>
      <c r="G114" s="13">
        <f t="shared" si="1"/>
        <v>3</v>
      </c>
      <c r="H114">
        <v>0</v>
      </c>
    </row>
    <row r="115" spans="1:8" ht="25.5">
      <c r="A115" s="6" t="s">
        <v>90</v>
      </c>
      <c r="B115" s="6" t="s">
        <v>130</v>
      </c>
      <c r="C115" s="6" t="s">
        <v>139</v>
      </c>
      <c r="D115" s="6" t="s">
        <v>123</v>
      </c>
      <c r="E115" s="6" t="s">
        <v>80</v>
      </c>
      <c r="F115" s="6" t="s">
        <v>118</v>
      </c>
      <c r="G115" s="13">
        <f t="shared" si="1"/>
        <v>3</v>
      </c>
      <c r="H115">
        <v>10</v>
      </c>
    </row>
    <row r="116" spans="1:8" ht="25.5">
      <c r="A116" s="6" t="s">
        <v>90</v>
      </c>
      <c r="B116" s="6" t="s">
        <v>130</v>
      </c>
      <c r="C116" s="6" t="s">
        <v>139</v>
      </c>
      <c r="D116" s="6" t="s">
        <v>123</v>
      </c>
      <c r="E116" s="6" t="s">
        <v>182</v>
      </c>
      <c r="F116" s="6" t="s">
        <v>121</v>
      </c>
      <c r="G116" s="13">
        <f t="shared" si="1"/>
        <v>-1</v>
      </c>
      <c r="H116">
        <v>0</v>
      </c>
    </row>
    <row r="117" spans="1:8" ht="25.5">
      <c r="A117" s="6" t="s">
        <v>90</v>
      </c>
      <c r="B117" s="6" t="s">
        <v>130</v>
      </c>
      <c r="C117" s="6" t="s">
        <v>190</v>
      </c>
      <c r="D117" s="6" t="s">
        <v>135</v>
      </c>
      <c r="E117" s="6" t="s">
        <v>121</v>
      </c>
      <c r="F117" s="6" t="s">
        <v>121</v>
      </c>
      <c r="G117" s="13">
        <f t="shared" si="1"/>
        <v>-1</v>
      </c>
      <c r="H117">
        <v>6</v>
      </c>
    </row>
    <row r="118" spans="1:8" ht="25.5">
      <c r="A118" s="6" t="s">
        <v>90</v>
      </c>
      <c r="B118" s="6" t="s">
        <v>130</v>
      </c>
      <c r="C118" s="6" t="s">
        <v>123</v>
      </c>
      <c r="D118" s="6" t="s">
        <v>95</v>
      </c>
      <c r="E118" s="6" t="s">
        <v>121</v>
      </c>
      <c r="F118" s="6" t="s">
        <v>121</v>
      </c>
      <c r="G118" s="13">
        <f t="shared" si="1"/>
        <v>-1</v>
      </c>
      <c r="H118">
        <v>7</v>
      </c>
    </row>
    <row r="119" spans="1:8" ht="38.25">
      <c r="A119" s="6" t="s">
        <v>90</v>
      </c>
      <c r="B119" s="6" t="s">
        <v>130</v>
      </c>
      <c r="C119" s="6" t="s">
        <v>94</v>
      </c>
      <c r="D119" s="6" t="s">
        <v>135</v>
      </c>
      <c r="E119" s="6" t="s">
        <v>80</v>
      </c>
      <c r="F119" s="6" t="s">
        <v>121</v>
      </c>
      <c r="G119" s="13">
        <f t="shared" si="1"/>
        <v>-1</v>
      </c>
      <c r="H119">
        <v>7</v>
      </c>
    </row>
    <row r="120" spans="1:8" ht="38.25">
      <c r="A120" s="6" t="s">
        <v>90</v>
      </c>
      <c r="B120" s="6" t="s">
        <v>130</v>
      </c>
      <c r="C120" s="6" t="s">
        <v>94</v>
      </c>
      <c r="D120" s="6" t="s">
        <v>139</v>
      </c>
      <c r="E120" s="6" t="s">
        <v>80</v>
      </c>
      <c r="F120" s="6" t="s">
        <v>121</v>
      </c>
      <c r="G120" s="13">
        <f t="shared" si="1"/>
        <v>-1</v>
      </c>
      <c r="H120">
        <v>2</v>
      </c>
    </row>
    <row r="121" spans="1:8" ht="25.5">
      <c r="A121" s="6" t="s">
        <v>90</v>
      </c>
      <c r="B121" s="6" t="s">
        <v>155</v>
      </c>
      <c r="C121" s="6" t="s">
        <v>139</v>
      </c>
      <c r="D121" s="6" t="s">
        <v>139</v>
      </c>
      <c r="E121" s="6" t="s">
        <v>182</v>
      </c>
      <c r="F121" s="6" t="s">
        <v>121</v>
      </c>
      <c r="G121" s="13">
        <f t="shared" si="1"/>
        <v>-1</v>
      </c>
      <c r="H121">
        <v>13</v>
      </c>
    </row>
    <row r="122" spans="1:8" ht="38.25">
      <c r="A122" s="6" t="s">
        <v>90</v>
      </c>
      <c r="B122" s="6" t="s">
        <v>130</v>
      </c>
      <c r="C122" s="6" t="s">
        <v>94</v>
      </c>
      <c r="D122" s="6" t="s">
        <v>135</v>
      </c>
      <c r="E122" s="6" t="s">
        <v>80</v>
      </c>
      <c r="F122" s="6" t="s">
        <v>121</v>
      </c>
      <c r="G122" s="13">
        <f t="shared" si="1"/>
        <v>-1</v>
      </c>
      <c r="H122">
        <v>10</v>
      </c>
    </row>
    <row r="123" spans="1:8" ht="38.25">
      <c r="A123" s="6" t="s">
        <v>90</v>
      </c>
      <c r="B123" s="6" t="s">
        <v>155</v>
      </c>
      <c r="C123" s="6" t="s">
        <v>94</v>
      </c>
      <c r="D123" s="6" t="s">
        <v>135</v>
      </c>
      <c r="E123" s="6" t="s">
        <v>121</v>
      </c>
      <c r="F123" s="6" t="s">
        <v>118</v>
      </c>
      <c r="G123" s="13">
        <f t="shared" si="1"/>
        <v>3</v>
      </c>
      <c r="H123">
        <v>18</v>
      </c>
    </row>
    <row r="124" spans="1:8" ht="25.5">
      <c r="A124" s="6" t="s">
        <v>90</v>
      </c>
      <c r="B124" s="6" t="s">
        <v>130</v>
      </c>
      <c r="C124" s="6" t="s">
        <v>139</v>
      </c>
      <c r="D124" s="6" t="s">
        <v>139</v>
      </c>
      <c r="E124" s="6" t="s">
        <v>80</v>
      </c>
      <c r="F124" s="6" t="s">
        <v>203</v>
      </c>
      <c r="G124" s="13">
        <f t="shared" si="1"/>
        <v>7</v>
      </c>
      <c r="H124">
        <v>6</v>
      </c>
    </row>
    <row r="125" spans="1:8">
      <c r="A125" s="6" t="s">
        <v>90</v>
      </c>
      <c r="B125" s="6" t="s">
        <v>130</v>
      </c>
      <c r="C125" s="6" t="s">
        <v>139</v>
      </c>
      <c r="D125" s="6" t="s">
        <v>135</v>
      </c>
      <c r="E125" s="6" t="s">
        <v>121</v>
      </c>
      <c r="F125" s="6" t="s">
        <v>121</v>
      </c>
      <c r="G125" s="13">
        <f t="shared" si="1"/>
        <v>-1</v>
      </c>
      <c r="H125">
        <v>11</v>
      </c>
    </row>
    <row r="126" spans="1:8" ht="25.5">
      <c r="A126" s="6" t="s">
        <v>90</v>
      </c>
      <c r="B126" s="6" t="s">
        <v>130</v>
      </c>
      <c r="C126" s="6" t="s">
        <v>139</v>
      </c>
      <c r="D126" s="6" t="s">
        <v>139</v>
      </c>
      <c r="E126" s="6" t="s">
        <v>182</v>
      </c>
      <c r="F126" s="6" t="s">
        <v>121</v>
      </c>
      <c r="G126" s="13">
        <f t="shared" si="1"/>
        <v>-1</v>
      </c>
      <c r="H126">
        <v>10</v>
      </c>
    </row>
    <row r="127" spans="1:8" ht="25.5">
      <c r="A127" s="6" t="s">
        <v>107</v>
      </c>
      <c r="B127" s="6" t="s">
        <v>91</v>
      </c>
      <c r="C127" s="6" t="s">
        <v>139</v>
      </c>
      <c r="D127" s="6" t="s">
        <v>139</v>
      </c>
      <c r="E127" s="6" t="s">
        <v>80</v>
      </c>
      <c r="F127" s="6" t="s">
        <v>81</v>
      </c>
      <c r="G127" s="13">
        <f t="shared" si="1"/>
        <v>6</v>
      </c>
      <c r="H127">
        <v>8</v>
      </c>
    </row>
    <row r="128" spans="1:8" ht="25.5">
      <c r="A128" s="6" t="s">
        <v>90</v>
      </c>
      <c r="B128" s="6" t="s">
        <v>155</v>
      </c>
      <c r="C128" s="6" t="s">
        <v>135</v>
      </c>
      <c r="D128" s="6" t="s">
        <v>135</v>
      </c>
      <c r="E128" s="6" t="s">
        <v>80</v>
      </c>
      <c r="F128" s="6" t="s">
        <v>81</v>
      </c>
      <c r="G128" s="13">
        <f t="shared" si="1"/>
        <v>6</v>
      </c>
      <c r="H128">
        <v>1</v>
      </c>
    </row>
    <row r="129" spans="1:8" ht="25.5">
      <c r="A129" s="6" t="s">
        <v>107</v>
      </c>
      <c r="B129" s="6" t="s">
        <v>155</v>
      </c>
      <c r="C129" s="6" t="s">
        <v>123</v>
      </c>
      <c r="D129" s="6" t="s">
        <v>135</v>
      </c>
      <c r="E129" s="6" t="s">
        <v>80</v>
      </c>
      <c r="F129" s="6" t="s">
        <v>121</v>
      </c>
      <c r="G129" s="13">
        <f t="shared" si="1"/>
        <v>-1</v>
      </c>
      <c r="H129">
        <v>4</v>
      </c>
    </row>
    <row r="130" spans="1:8" ht="38.25">
      <c r="A130" s="14" t="s">
        <v>107</v>
      </c>
      <c r="B130" s="14" t="s">
        <v>130</v>
      </c>
      <c r="C130" s="6" t="s">
        <v>110</v>
      </c>
      <c r="D130" s="6" t="s">
        <v>123</v>
      </c>
      <c r="E130" s="6" t="s">
        <v>80</v>
      </c>
      <c r="F130" s="6" t="s">
        <v>121</v>
      </c>
      <c r="G130" s="13">
        <f t="shared" si="1"/>
        <v>-1</v>
      </c>
      <c r="H130">
        <v>3</v>
      </c>
    </row>
    <row r="131" spans="1:8" ht="25.5">
      <c r="A131" s="6" t="s">
        <v>90</v>
      </c>
      <c r="B131" s="6" t="s">
        <v>130</v>
      </c>
      <c r="C131" s="6" t="s">
        <v>139</v>
      </c>
      <c r="D131" s="6" t="s">
        <v>139</v>
      </c>
      <c r="E131" s="6" t="s">
        <v>80</v>
      </c>
      <c r="F131" s="6" t="s">
        <v>118</v>
      </c>
      <c r="G131" s="13">
        <f t="shared" si="1"/>
        <v>3</v>
      </c>
      <c r="H131">
        <v>8</v>
      </c>
    </row>
    <row r="132" spans="1:8">
      <c r="A132" s="6" t="s">
        <v>90</v>
      </c>
      <c r="B132" s="6" t="s">
        <v>155</v>
      </c>
      <c r="C132" s="6" t="s">
        <v>135</v>
      </c>
      <c r="D132" s="6" t="s">
        <v>135</v>
      </c>
      <c r="E132" s="6" t="s">
        <v>121</v>
      </c>
      <c r="F132" s="6" t="s">
        <v>121</v>
      </c>
      <c r="G132" s="13">
        <f t="shared" ref="G132:G142" si="2">+IF(F132="",+VLOOKUP(E132,$B$146:$C$154,2), +VLOOKUP(F132,$B$146:$C$154,2))</f>
        <v>-1</v>
      </c>
      <c r="H132">
        <v>5</v>
      </c>
    </row>
    <row r="133" spans="1:8">
      <c r="A133" s="6" t="s">
        <v>107</v>
      </c>
      <c r="B133" s="6" t="s">
        <v>130</v>
      </c>
      <c r="C133" s="6" t="s">
        <v>135</v>
      </c>
      <c r="D133" s="6" t="s">
        <v>135</v>
      </c>
      <c r="E133" s="6" t="s">
        <v>121</v>
      </c>
      <c r="F133" s="6" t="s">
        <v>121</v>
      </c>
      <c r="G133" s="13">
        <f t="shared" si="2"/>
        <v>-1</v>
      </c>
      <c r="H133">
        <v>6</v>
      </c>
    </row>
    <row r="134" spans="1:8" ht="25.5">
      <c r="A134" s="6" t="s">
        <v>90</v>
      </c>
      <c r="B134" s="6" t="s">
        <v>130</v>
      </c>
      <c r="C134" s="6" t="s">
        <v>139</v>
      </c>
      <c r="D134" s="6" t="s">
        <v>139</v>
      </c>
      <c r="E134" s="6" t="s">
        <v>80</v>
      </c>
      <c r="F134" s="6" t="s">
        <v>121</v>
      </c>
      <c r="G134" s="13">
        <f t="shared" si="2"/>
        <v>-1</v>
      </c>
      <c r="H134">
        <v>6</v>
      </c>
    </row>
    <row r="135" spans="1:8" ht="25.5">
      <c r="A135" s="6" t="s">
        <v>107</v>
      </c>
      <c r="B135" s="6" t="s">
        <v>130</v>
      </c>
      <c r="C135" s="6" t="s">
        <v>135</v>
      </c>
      <c r="D135" s="6" t="s">
        <v>135</v>
      </c>
      <c r="E135" s="6" t="s">
        <v>80</v>
      </c>
      <c r="F135" s="6" t="s">
        <v>203</v>
      </c>
      <c r="G135" s="13">
        <f t="shared" si="2"/>
        <v>7</v>
      </c>
      <c r="H135">
        <v>4</v>
      </c>
    </row>
    <row r="136" spans="1:8" ht="25.5">
      <c r="A136" s="6" t="s">
        <v>107</v>
      </c>
      <c r="B136" s="6" t="s">
        <v>130</v>
      </c>
      <c r="C136" s="6" t="s">
        <v>190</v>
      </c>
      <c r="D136" s="6" t="s">
        <v>139</v>
      </c>
      <c r="E136" s="6" t="s">
        <v>80</v>
      </c>
      <c r="F136" s="6" t="s">
        <v>121</v>
      </c>
      <c r="G136" s="13">
        <f t="shared" si="2"/>
        <v>-1</v>
      </c>
      <c r="H136">
        <v>8</v>
      </c>
    </row>
    <row r="137" spans="1:8" ht="25.5">
      <c r="A137" s="6" t="s">
        <v>90</v>
      </c>
      <c r="B137" s="6" t="s">
        <v>130</v>
      </c>
      <c r="C137" s="6" t="s">
        <v>139</v>
      </c>
      <c r="D137" s="6" t="s">
        <v>139</v>
      </c>
      <c r="E137" s="6" t="s">
        <v>182</v>
      </c>
      <c r="F137" s="6" t="s">
        <v>203</v>
      </c>
      <c r="G137" s="13">
        <f t="shared" si="2"/>
        <v>7</v>
      </c>
      <c r="H137">
        <v>13</v>
      </c>
    </row>
    <row r="138" spans="1:8" ht="38.25">
      <c r="A138" s="6" t="s">
        <v>90</v>
      </c>
      <c r="B138" s="6" t="s">
        <v>130</v>
      </c>
      <c r="C138" s="6" t="s">
        <v>95</v>
      </c>
      <c r="D138" s="6" t="s">
        <v>94</v>
      </c>
      <c r="E138" s="6" t="s">
        <v>80</v>
      </c>
      <c r="F138" s="6" t="s">
        <v>121</v>
      </c>
      <c r="G138" s="13">
        <f t="shared" si="2"/>
        <v>-1</v>
      </c>
      <c r="H138">
        <v>10</v>
      </c>
    </row>
    <row r="139" spans="1:8" ht="25.5">
      <c r="A139" s="6" t="s">
        <v>90</v>
      </c>
      <c r="B139" s="6" t="s">
        <v>130</v>
      </c>
      <c r="C139" s="6" t="s">
        <v>135</v>
      </c>
      <c r="D139" s="6" t="s">
        <v>135</v>
      </c>
      <c r="E139" s="6" t="s">
        <v>80</v>
      </c>
      <c r="F139" s="6" t="s">
        <v>203</v>
      </c>
      <c r="G139" s="13">
        <f t="shared" si="2"/>
        <v>7</v>
      </c>
      <c r="H139">
        <v>5</v>
      </c>
    </row>
    <row r="140" spans="1:8" ht="38.25">
      <c r="A140" s="6" t="s">
        <v>107</v>
      </c>
      <c r="B140" s="6" t="s">
        <v>130</v>
      </c>
      <c r="C140" s="6" t="s">
        <v>139</v>
      </c>
      <c r="D140" s="6" t="s">
        <v>110</v>
      </c>
      <c r="E140" s="6" t="s">
        <v>80</v>
      </c>
      <c r="F140" s="6" t="s">
        <v>138</v>
      </c>
      <c r="G140" s="13">
        <f t="shared" si="2"/>
        <v>5</v>
      </c>
      <c r="H140">
        <v>12</v>
      </c>
    </row>
    <row r="141" spans="1:8" ht="25.5">
      <c r="A141" s="6" t="s">
        <v>107</v>
      </c>
      <c r="B141" s="6" t="s">
        <v>130</v>
      </c>
      <c r="C141" s="6" t="s">
        <v>135</v>
      </c>
      <c r="D141" s="6" t="s">
        <v>139</v>
      </c>
      <c r="E141" s="6" t="s">
        <v>80</v>
      </c>
      <c r="F141" s="6" t="s">
        <v>138</v>
      </c>
      <c r="G141" s="13">
        <f t="shared" si="2"/>
        <v>5</v>
      </c>
      <c r="H141">
        <v>6</v>
      </c>
    </row>
    <row r="142" spans="1:8" ht="25.5">
      <c r="A142" s="6" t="s">
        <v>107</v>
      </c>
      <c r="B142" s="6" t="s">
        <v>155</v>
      </c>
      <c r="C142" s="6" t="s">
        <v>135</v>
      </c>
      <c r="D142" s="6" t="s">
        <v>139</v>
      </c>
      <c r="E142" s="6" t="s">
        <v>80</v>
      </c>
      <c r="F142" s="6" t="s">
        <v>138</v>
      </c>
      <c r="G142" s="13">
        <f t="shared" si="2"/>
        <v>5</v>
      </c>
      <c r="H142">
        <v>12</v>
      </c>
    </row>
    <row r="146" spans="2:3">
      <c r="B146" s="8" t="s">
        <v>289</v>
      </c>
      <c r="C146" s="9">
        <v>1</v>
      </c>
    </row>
    <row r="147" spans="2:3">
      <c r="B147" s="8" t="s">
        <v>138</v>
      </c>
      <c r="C147" s="9">
        <v>5</v>
      </c>
    </row>
    <row r="148" spans="2:3">
      <c r="B148" s="10" t="s">
        <v>118</v>
      </c>
      <c r="C148" s="9">
        <v>3</v>
      </c>
    </row>
    <row r="149" spans="2:3">
      <c r="B149" s="11" t="s">
        <v>203</v>
      </c>
      <c r="C149" s="9">
        <v>7</v>
      </c>
    </row>
    <row r="150" spans="2:3">
      <c r="B150" s="10" t="s">
        <v>102</v>
      </c>
      <c r="C150" s="9">
        <v>4</v>
      </c>
    </row>
    <row r="151" spans="2:3">
      <c r="B151" s="11" t="s">
        <v>121</v>
      </c>
      <c r="C151" s="9">
        <v>-1</v>
      </c>
    </row>
    <row r="152" spans="2:3">
      <c r="B152" s="11" t="s">
        <v>182</v>
      </c>
      <c r="C152" s="9">
        <v>2</v>
      </c>
    </row>
    <row r="153" spans="2:3" ht="24">
      <c r="B153" s="10" t="s">
        <v>80</v>
      </c>
      <c r="C153" s="9">
        <v>8</v>
      </c>
    </row>
    <row r="154" spans="2:3">
      <c r="B154" s="11" t="s">
        <v>81</v>
      </c>
      <c r="C154" s="9">
        <v>6</v>
      </c>
    </row>
    <row r="155" spans="2:3">
      <c r="B155" s="11"/>
      <c r="C155" s="9"/>
    </row>
  </sheetData>
  <pageMargins left="0.7" right="0.7" top="0.75" bottom="0.75" header="0.3" footer="0.3"/>
  <pageSetup paperSize="9" orientation="portrait" r:id="rId1"/>
  <drawing r:id="rId2"/>
  <legacyDrawing r:id="rId3"/>
  <controls>
    <control shapeId="2049" r:id="rId4" name="Control 1"/>
    <control shapeId="2050" r:id="rId5" name="Control 2"/>
    <control shapeId="2051" r:id="rId6" name="Control 3"/>
    <control shapeId="2052" r:id="rId7" name="Control 4"/>
    <control shapeId="2053" r:id="rId8" name="Control 5"/>
    <control shapeId="2054" r:id="rId9" name="Control 6"/>
    <control shapeId="2055" r:id="rId10" name="Control 7"/>
  </controls>
</worksheet>
</file>

<file path=xl/worksheets/sheet4.xml><?xml version="1.0" encoding="utf-8"?>
<worksheet xmlns="http://schemas.openxmlformats.org/spreadsheetml/2006/main" xmlns:r="http://schemas.openxmlformats.org/officeDocument/2006/relationships">
  <dimension ref="A1:B3"/>
  <sheetViews>
    <sheetView workbookViewId="0">
      <selection activeCell="C9" sqref="C9"/>
    </sheetView>
  </sheetViews>
  <sheetFormatPr baseColWidth="10" defaultRowHeight="12.75"/>
  <cols>
    <col min="1" max="1" width="25.85546875" customWidth="1"/>
    <col min="2" max="2" width="12.140625" bestFit="1" customWidth="1"/>
  </cols>
  <sheetData>
    <row r="1" spans="1:2">
      <c r="A1" t="s">
        <v>450</v>
      </c>
      <c r="B1" s="72">
        <f>CORREL('Variable Expliquée'!$H$1:$H$142,'Variable Expliquée'!$G$1:$G$142)</f>
        <v>-2.5261143111671075E-2</v>
      </c>
    </row>
    <row r="2" spans="1:2">
      <c r="A2" t="s">
        <v>451</v>
      </c>
      <c r="B2" s="71">
        <f>INTERCEPT(BDD!EV1:EV142,'Variable Expliquée'!G1:G142)</f>
        <v>6.4326703045238514</v>
      </c>
    </row>
    <row r="3" spans="1:2">
      <c r="A3" t="s">
        <v>452</v>
      </c>
      <c r="B3" s="48">
        <f>SLOPE(BDD!EV1:EV142,'Variable Expliquée'!G1:G142)</f>
        <v>-4.1277944023939396E-2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</vt:lpstr>
      <vt:lpstr>Histogrammes</vt:lpstr>
      <vt:lpstr>Variable Expliquée</vt:lpstr>
      <vt:lpstr>Q30 Corrélation linéaire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DELPLANQUE</cp:lastModifiedBy>
  <dcterms:created xsi:type="dcterms:W3CDTF">2012-11-28T12:13:12Z</dcterms:created>
  <dcterms:modified xsi:type="dcterms:W3CDTF">2012-12-19T14:19:06Z</dcterms:modified>
</cp:coreProperties>
</file>