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45" windowWidth="19320" windowHeight="7995"/>
  </bookViews>
  <sheets>
    <sheet name="Feuil2" sheetId="2" r:id="rId1"/>
    <sheet name="Feuil3" sheetId="3" r:id="rId2"/>
  </sheets>
  <externalReferences>
    <externalReference r:id="rId3"/>
  </externalReferences>
  <definedNames>
    <definedName name="Choix1">OFFSET([1]Données!$D$1,,,,COUNTA([1]Données!$D$1:$X$1))</definedName>
    <definedName name="Choix2">[1]Données!$D:$D</definedName>
    <definedName name="Emploi">[1]Données!$A$14:$A$64</definedName>
  </definedNames>
  <calcPr calcId="145621"/>
</workbook>
</file>

<file path=xl/calcChain.xml><?xml version="1.0" encoding="utf-8"?>
<calcChain xmlns="http://schemas.openxmlformats.org/spreadsheetml/2006/main">
  <c r="N3" i="2" l="1"/>
  <c r="N4" i="2"/>
  <c r="N5" i="2"/>
  <c r="N6" i="2"/>
  <c r="N7" i="2"/>
  <c r="N8" i="2"/>
  <c r="N9" i="2"/>
  <c r="N10" i="2"/>
  <c r="N11" i="2"/>
  <c r="N12" i="2"/>
  <c r="N13" i="2"/>
  <c r="N14" i="2"/>
  <c r="N15" i="2"/>
  <c r="N2" i="2"/>
  <c r="K2" i="2"/>
  <c r="K15" i="2"/>
  <c r="L15" i="2" s="1"/>
  <c r="I15" i="2"/>
  <c r="K14" i="2"/>
  <c r="L14" i="2" s="1"/>
  <c r="I14" i="2"/>
  <c r="K13" i="2"/>
  <c r="L13" i="2" s="1"/>
  <c r="I13" i="2"/>
  <c r="K12" i="2"/>
  <c r="L12" i="2" s="1"/>
  <c r="I12" i="2"/>
  <c r="K11" i="2"/>
  <c r="L11" i="2" s="1"/>
  <c r="I11" i="2"/>
  <c r="K10" i="2"/>
  <c r="L10" i="2" s="1"/>
  <c r="I10" i="2"/>
  <c r="K9" i="2"/>
  <c r="L9" i="2" s="1"/>
  <c r="I9" i="2"/>
  <c r="K8" i="2"/>
  <c r="L8" i="2" s="1"/>
  <c r="I8" i="2"/>
  <c r="K7" i="2"/>
  <c r="L7" i="2" s="1"/>
  <c r="I7" i="2"/>
  <c r="K6" i="2"/>
  <c r="L6" i="2" s="1"/>
  <c r="I6" i="2"/>
  <c r="K5" i="2"/>
  <c r="L5" i="2" s="1"/>
  <c r="I5" i="2"/>
  <c r="K4" i="2"/>
  <c r="L4" i="2" s="1"/>
  <c r="I4" i="2"/>
  <c r="K3" i="2"/>
  <c r="L3" i="2" s="1"/>
  <c r="I3" i="2"/>
  <c r="L2" i="2"/>
  <c r="I2" i="2"/>
</calcChain>
</file>

<file path=xl/sharedStrings.xml><?xml version="1.0" encoding="utf-8"?>
<sst xmlns="http://schemas.openxmlformats.org/spreadsheetml/2006/main" count="97" uniqueCount="49">
  <si>
    <t>AIGU</t>
  </si>
  <si>
    <t>MAGALI</t>
  </si>
  <si>
    <t>CDI</t>
  </si>
  <si>
    <t>Maladie</t>
  </si>
  <si>
    <t>Mal. Ordinaire</t>
  </si>
  <si>
    <t>AUFFRAY</t>
  </si>
  <si>
    <t>LAILA</t>
  </si>
  <si>
    <t>Invalidité sans solde</t>
  </si>
  <si>
    <t>BAILLIAT</t>
  </si>
  <si>
    <t>MARYLENE</t>
  </si>
  <si>
    <t>Congés</t>
  </si>
  <si>
    <t>Sabbatique</t>
  </si>
  <si>
    <t>BAIZEAU</t>
  </si>
  <si>
    <t>CHARLOTTE</t>
  </si>
  <si>
    <t>BARDOUX</t>
  </si>
  <si>
    <t>CORINNE</t>
  </si>
  <si>
    <t>BARREAU</t>
  </si>
  <si>
    <t>GERARD</t>
  </si>
  <si>
    <t>CDD</t>
  </si>
  <si>
    <t>Acc. Travail</t>
  </si>
  <si>
    <t>Lieu Travail</t>
  </si>
  <si>
    <t>BASLE</t>
  </si>
  <si>
    <t>GURVAN</t>
  </si>
  <si>
    <t>RES7073</t>
  </si>
  <si>
    <t>FCH4055</t>
  </si>
  <si>
    <t>FCH4036</t>
  </si>
  <si>
    <t>RES7217</t>
  </si>
  <si>
    <t>RSV6010</t>
  </si>
  <si>
    <t>CUI7072</t>
  </si>
  <si>
    <t>CUI7130</t>
  </si>
  <si>
    <t>Matricule</t>
  </si>
  <si>
    <t>Nom</t>
  </si>
  <si>
    <t>Prénom</t>
  </si>
  <si>
    <t>Type de Contrat</t>
  </si>
  <si>
    <t>Type Arrêt</t>
  </si>
  <si>
    <t>Motif Arrêt selon le Type</t>
  </si>
  <si>
    <t>Début</t>
  </si>
  <si>
    <t>Fin</t>
  </si>
  <si>
    <t>Nb Jours Abs</t>
  </si>
  <si>
    <t>Conversion Jours en Semaines</t>
  </si>
  <si>
    <t>Incidence sur CP</t>
  </si>
  <si>
    <t>BATTAS</t>
  </si>
  <si>
    <t>ANAIS</t>
  </si>
  <si>
    <t>BECAVIN</t>
  </si>
  <si>
    <t>Nicolas</t>
  </si>
  <si>
    <t>CUI2688</t>
  </si>
  <si>
    <t>CUI7052</t>
  </si>
  <si>
    <t>Total  Mal. Ordinaire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</si>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</sst>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8"/>
      <color rgb="FFFF0000"/>
      <name val="Arial"/>
      <family val="2"/>
    </font>
    <font>
      <b/>
      <sz val="9"/>
      <color theme="3" tint="-0.249977111117893"/>
      <name val="Arial"/>
      <family val="2"/>
    </font>
    <font>
      <b/>
      <sz val="9"/>
      <color rgb="FFFF0000"/>
      <name val="Arial"/>
      <family val="2"/>
    </font>
    <font>
      <sz val="8"/>
      <name val="Verdana"/>
      <family val="2"/>
    </font>
    <font>
      <sz val="8"/>
      <color rgb="FF303030"/>
      <name val="Verdana"/>
      <family val="2"/>
    </font>
    <font>
      <b/>
      <sz val="8"/>
      <name val="Verdana"/>
      <family val="2"/>
    </font>
    <font>
      <b/>
      <sz val="8"/>
      <color rgb="FF00B050"/>
      <name val="Arial"/>
      <family val="2"/>
    </font>
    <font>
      <b/>
      <sz val="8"/>
      <color theme="9" tint="-0.249977111117893"/>
      <name val="Arial"/>
      <family val="2"/>
    </font>
    <font>
      <b/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dashed">
        <color indexed="64"/>
      </right>
      <top/>
      <bottom style="thin">
        <color indexed="64"/>
      </bottom>
      <diagonal/>
    </border>
    <border>
      <left style="dashed">
        <color theme="3" tint="-0.24994659260841701"/>
      </left>
      <right style="dashed">
        <color theme="3" tint="-0.24994659260841701"/>
      </right>
      <top/>
      <bottom style="thin">
        <color theme="3" tint="-0.2499465926084170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ashed">
        <color theme="3" tint="-0.24994659260841701"/>
      </right>
      <top/>
      <bottom style="thin">
        <color theme="3" tint="-0.24994659260841701"/>
      </bottom>
      <diagonal/>
    </border>
    <border>
      <left/>
      <right/>
      <top/>
      <bottom style="thin">
        <color theme="3" tint="-0.24994659260841701"/>
      </bottom>
      <diagonal/>
    </border>
    <border>
      <left style="dashed">
        <color theme="3" tint="-0.24994659260841701"/>
      </left>
      <right style="dashed">
        <color theme="3" tint="-0.24994659260841701"/>
      </right>
      <top style="thin">
        <color theme="3" tint="-0.24994659260841701"/>
      </top>
      <bottom style="thin">
        <color theme="3" tint="-0.24994659260841701"/>
      </bottom>
      <diagonal/>
    </border>
    <border>
      <left/>
      <right/>
      <top style="thin">
        <color theme="3" tint="-0.24994659260841701"/>
      </top>
      <bottom style="thin">
        <color theme="3" tint="-0.2499465926084170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theme="3" tint="-0.24994659260841701"/>
      </left>
      <right style="thin">
        <color theme="3" tint="-0.24994659260841701"/>
      </right>
      <top style="medium">
        <color indexed="64"/>
      </top>
      <bottom style="medium">
        <color indexed="64"/>
      </bottom>
      <diagonal/>
    </border>
    <border>
      <left style="thin">
        <color theme="3" tint="-0.24994659260841701"/>
      </left>
      <right/>
      <top style="medium">
        <color indexed="64"/>
      </top>
      <bottom style="medium">
        <color indexed="64"/>
      </bottom>
      <diagonal/>
    </border>
    <border>
      <left style="dashed">
        <color theme="3" tint="-0.24994659260841701"/>
      </left>
      <right/>
      <top/>
      <bottom style="thin">
        <color theme="3" tint="-0.24994659260841701"/>
      </bottom>
      <diagonal/>
    </border>
    <border>
      <left style="dashed">
        <color theme="3" tint="-0.24994659260841701"/>
      </left>
      <right/>
      <top style="thin">
        <color theme="3" tint="-0.24994659260841701"/>
      </top>
      <bottom style="thin">
        <color theme="3" tint="-0.2499465926084170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2" fillId="0" borderId="1" xfId="1" applyNumberFormat="1" applyFont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left" vertical="center"/>
    </xf>
    <xf numFmtId="49" fontId="2" fillId="0" borderId="2" xfId="0" applyNumberFormat="1" applyFont="1" applyFill="1" applyBorder="1" applyAlignment="1">
      <alignment horizontal="left" vertical="center"/>
    </xf>
    <xf numFmtId="4" fontId="2" fillId="0" borderId="2" xfId="0" applyNumberFormat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/>
    </xf>
    <xf numFmtId="14" fontId="2" fillId="0" borderId="2" xfId="0" applyNumberFormat="1" applyFont="1" applyFill="1" applyBorder="1" applyAlignment="1" applyProtection="1">
      <alignment horizontal="center" vertical="center"/>
    </xf>
    <xf numFmtId="49" fontId="2" fillId="0" borderId="3" xfId="0" applyNumberFormat="1" applyFont="1" applyFill="1" applyBorder="1" applyAlignment="1">
      <alignment horizontal="left" vertical="center"/>
    </xf>
    <xf numFmtId="49" fontId="2" fillId="0" borderId="4" xfId="0" applyNumberFormat="1" applyFont="1" applyFill="1" applyBorder="1" applyAlignment="1">
      <alignment horizontal="left" vertical="center"/>
    </xf>
    <xf numFmtId="49" fontId="2" fillId="0" borderId="5" xfId="0" applyNumberFormat="1" applyFont="1" applyFill="1" applyBorder="1" applyAlignment="1">
      <alignment horizontal="left" vertical="center"/>
    </xf>
    <xf numFmtId="49" fontId="2" fillId="0" borderId="7" xfId="0" applyNumberFormat="1" applyFont="1" applyFill="1" applyBorder="1" applyAlignment="1">
      <alignment horizontal="left" vertical="center"/>
    </xf>
    <xf numFmtId="49" fontId="2" fillId="0" borderId="6" xfId="0" applyNumberFormat="1" applyFont="1" applyFill="1" applyBorder="1" applyAlignment="1">
      <alignment horizontal="left" vertical="center"/>
    </xf>
    <xf numFmtId="4" fontId="2" fillId="0" borderId="6" xfId="0" applyNumberFormat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/>
    </xf>
    <xf numFmtId="14" fontId="2" fillId="0" borderId="6" xfId="0" applyNumberFormat="1" applyFont="1" applyFill="1" applyBorder="1" applyAlignment="1" applyProtection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7" fillId="3" borderId="3" xfId="1" applyFont="1" applyFill="1" applyBorder="1" applyAlignment="1">
      <alignment horizontal="center" vertical="center" wrapText="1"/>
    </xf>
    <xf numFmtId="1" fontId="7" fillId="3" borderId="3" xfId="1" applyNumberFormat="1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/>
    </xf>
    <xf numFmtId="2" fontId="9" fillId="3" borderId="3" xfId="1" applyNumberFormat="1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1" fontId="0" fillId="5" borderId="13" xfId="0" applyNumberFormat="1" applyFill="1" applyBorder="1"/>
    <xf numFmtId="1" fontId="0" fillId="5" borderId="14" xfId="0" applyNumberFormat="1" applyFill="1" applyBorder="1"/>
    <xf numFmtId="1" fontId="0" fillId="5" borderId="15" xfId="0" applyNumberFormat="1" applyFill="1" applyBorder="1"/>
    <xf numFmtId="0" fontId="12" fillId="0" borderId="0" xfId="0" applyFont="1" applyAlignment="1">
      <alignment horizontal="center" vertical="center"/>
    </xf>
  </cellXfs>
  <cellStyles count="2">
    <cellStyle name="Normal" xfId="0" builtinId="0"/>
    <cellStyle name="Normal_ListeCascadesSansIndirect_1" xfId="1"/>
  </cellStyles>
  <dxfs count="31">
    <dxf>
      <font>
        <b val="0"/>
        <i val="0"/>
        <color rgb="FFFF0000"/>
      </font>
    </dxf>
    <dxf>
      <fill>
        <patternFill>
          <bgColor indexed="10"/>
        </patternFill>
      </fill>
    </dxf>
    <dxf>
      <font>
        <b/>
        <i val="0"/>
        <color rgb="FFFF0000"/>
      </font>
      <fill>
        <patternFill>
          <bgColor rgb="FF66FFFF"/>
        </patternFill>
      </fill>
    </dxf>
    <dxf>
      <font>
        <b val="0"/>
        <i val="0"/>
        <color rgb="FFFF0000"/>
      </font>
    </dxf>
    <dxf>
      <fill>
        <patternFill>
          <bgColor indexed="10"/>
        </patternFill>
      </fill>
    </dxf>
    <dxf>
      <font>
        <b/>
        <i val="0"/>
        <color rgb="FFFF0000"/>
      </font>
      <fill>
        <patternFill>
          <bgColor rgb="FF66FFFF"/>
        </patternFill>
      </fill>
    </dxf>
    <dxf>
      <font>
        <b val="0"/>
        <i val="0"/>
        <color theme="3" tint="0.39994506668294322"/>
      </font>
    </dxf>
    <dxf>
      <fill>
        <patternFill>
          <bgColor indexed="10"/>
        </patternFill>
      </fill>
    </dxf>
    <dxf>
      <font>
        <b/>
        <i val="0"/>
        <color rgb="FFFF0000"/>
      </font>
      <fill>
        <patternFill>
          <bgColor rgb="FF66FFFF"/>
        </patternFill>
      </fill>
    </dxf>
    <dxf>
      <fill>
        <patternFill>
          <bgColor indexed="10"/>
        </patternFill>
      </fill>
    </dxf>
    <dxf>
      <font>
        <b/>
        <i val="0"/>
        <color rgb="FFFF0000"/>
      </font>
      <fill>
        <patternFill>
          <bgColor rgb="FF66FFFF"/>
        </patternFill>
      </fill>
    </dxf>
    <dxf>
      <fill>
        <patternFill>
          <bgColor indexed="10"/>
        </patternFill>
      </fill>
    </dxf>
    <dxf>
      <font>
        <b/>
        <i val="0"/>
        <color rgb="FFFF0000"/>
      </font>
      <fill>
        <patternFill>
          <bgColor rgb="FF66FFFF"/>
        </patternFill>
      </fill>
    </dxf>
    <dxf>
      <fill>
        <patternFill>
          <bgColor indexed="10"/>
        </patternFill>
      </fill>
    </dxf>
    <dxf>
      <font>
        <b/>
        <i val="0"/>
        <color rgb="FFFF0000"/>
      </font>
      <fill>
        <patternFill>
          <bgColor rgb="FF66FFFF"/>
        </patternFill>
      </fill>
    </dxf>
    <dxf>
      <fill>
        <patternFill>
          <bgColor rgb="FFFF0000"/>
        </patternFill>
      </fill>
    </dxf>
    <dxf>
      <font>
        <b val="0"/>
        <i val="0"/>
        <color rgb="FFFF0000"/>
      </font>
    </dxf>
    <dxf>
      <fill>
        <patternFill>
          <bgColor indexed="10"/>
        </patternFill>
      </fill>
    </dxf>
    <dxf>
      <font>
        <b/>
        <i val="0"/>
        <color rgb="FFFF0000"/>
      </font>
      <fill>
        <patternFill>
          <bgColor rgb="FF66FFFF"/>
        </patternFill>
      </fill>
    </dxf>
    <dxf>
      <font>
        <b val="0"/>
        <i val="0"/>
        <color rgb="FFFF0000"/>
      </font>
    </dxf>
    <dxf>
      <fill>
        <patternFill>
          <bgColor indexed="10"/>
        </patternFill>
      </fill>
    </dxf>
    <dxf>
      <font>
        <b/>
        <i val="0"/>
        <color rgb="FFFF0000"/>
      </font>
      <fill>
        <patternFill>
          <bgColor rgb="FF66FFFF"/>
        </patternFill>
      </fill>
    </dxf>
    <dxf>
      <font>
        <b val="0"/>
        <i val="0"/>
        <color theme="3" tint="0.39994506668294322"/>
      </font>
    </dxf>
    <dxf>
      <fill>
        <patternFill>
          <bgColor indexed="10"/>
        </patternFill>
      </fill>
    </dxf>
    <dxf>
      <font>
        <b/>
        <i val="0"/>
        <color rgb="FFFF0000"/>
      </font>
      <fill>
        <patternFill>
          <bgColor rgb="FF66FFFF"/>
        </patternFill>
      </fill>
    </dxf>
    <dxf>
      <fill>
        <patternFill>
          <bgColor indexed="10"/>
        </patternFill>
      </fill>
    </dxf>
    <dxf>
      <font>
        <b/>
        <i val="0"/>
        <color rgb="FFFF0000"/>
      </font>
      <fill>
        <patternFill>
          <bgColor rgb="FF66FFFF"/>
        </patternFill>
      </fill>
    </dxf>
    <dxf>
      <fill>
        <patternFill>
          <bgColor indexed="10"/>
        </patternFill>
      </fill>
    </dxf>
    <dxf>
      <font>
        <b/>
        <i val="0"/>
        <color rgb="FFFF0000"/>
      </font>
      <fill>
        <patternFill>
          <bgColor rgb="FF66FFFF"/>
        </patternFill>
      </fill>
    </dxf>
    <dxf>
      <fill>
        <patternFill>
          <bgColor indexed="10"/>
        </patternFill>
      </fill>
    </dxf>
    <dxf>
      <font>
        <b/>
        <i val="0"/>
        <color rgb="FFFF0000"/>
      </font>
      <fill>
        <patternFill>
          <bgColor rgb="FF66FFFF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16</xdr:row>
      <xdr:rowOff>76199</xdr:rowOff>
    </xdr:from>
    <xdr:to>
      <xdr:col>9</xdr:col>
      <xdr:colOff>628650</xdr:colOff>
      <xdr:row>21</xdr:row>
      <xdr:rowOff>0</xdr:rowOff>
    </xdr:to>
    <xdr:sp macro="" textlink="">
      <xdr:nvSpPr>
        <xdr:cNvPr id="2" name="ZoneTexte 1"/>
        <xdr:cNvSpPr txBox="1"/>
      </xdr:nvSpPr>
      <xdr:spPr>
        <a:xfrm>
          <a:off x="1371600" y="3343274"/>
          <a:ext cx="6391275" cy="87630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je</a:t>
          </a:r>
          <a:r>
            <a:rPr lang="fr-FR" sz="1100" baseline="0"/>
            <a:t> souhaite aditionner  les sommes de la colonne "I" dans la collone "J"  selon les critères de la colonne "F" 'Mal. ordinaire' mais aussi de la colonne "A" , 'Matricule'.</a:t>
          </a:r>
        </a:p>
        <a:p>
          <a:endParaRPr lang="fr-FR" sz="1100" baseline="0"/>
        </a:p>
        <a:p>
          <a:r>
            <a:rPr lang="fr-FR" sz="1100" baseline="0"/>
            <a:t>Exemple:  Colonne "J"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runo/AppData/Local/Microsoft/Windows/Temporary%20Internet%20Files/Content.IE5/AAI6OJKM/Absences%20TMH%202015%20(1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bs TMH 2015"/>
      <sheetName val="CD. Section-Nom-Jrs"/>
      <sheetName val="CD.Type Arrêt-Motif-Section-Jrs"/>
      <sheetName val="GR. Nb Arrêt-Section"/>
      <sheetName val="Section Analyt"/>
      <sheetName val="Données"/>
      <sheetName val="Tx Abs"/>
    </sheetNames>
    <sheetDataSet>
      <sheetData sheetId="0"/>
      <sheetData sheetId="1"/>
      <sheetData sheetId="2"/>
      <sheetData sheetId="3"/>
      <sheetData sheetId="4"/>
      <sheetData sheetId="5">
        <row r="1">
          <cell r="D1" t="str">
            <v>Congés</v>
          </cell>
          <cell r="E1" t="str">
            <v>Maternité</v>
          </cell>
          <cell r="F1" t="str">
            <v>Maladie</v>
          </cell>
          <cell r="G1" t="str">
            <v>Acc. Travail</v>
          </cell>
          <cell r="H1" t="str">
            <v>Serv. Nation.</v>
          </cell>
          <cell r="I1" t="str">
            <v>Grèves</v>
          </cell>
          <cell r="J1" t="str">
            <v>Formation</v>
          </cell>
          <cell r="K1" t="str">
            <v>Action Soc Civ</v>
          </cell>
          <cell r="L1" t="str">
            <v>I.R.P</v>
          </cell>
          <cell r="M1" t="str">
            <v>Reunion ext.</v>
          </cell>
        </row>
        <row r="2">
          <cell r="D2" t="str">
            <v>Evt Famillial</v>
          </cell>
        </row>
        <row r="3">
          <cell r="D3" t="str">
            <v>Enfant Malade</v>
          </cell>
        </row>
        <row r="4">
          <cell r="D4" t="str">
            <v>Sabbatique</v>
          </cell>
        </row>
        <row r="5">
          <cell r="D5" t="str">
            <v>Sans Solde</v>
          </cell>
        </row>
        <row r="6">
          <cell r="D6" t="str">
            <v>Paternité</v>
          </cell>
        </row>
        <row r="7">
          <cell r="D7" t="str">
            <v>Présence Parent</v>
          </cell>
        </row>
        <row r="14">
          <cell r="A14" t="str">
            <v>1er de réception</v>
          </cell>
        </row>
        <row r="15">
          <cell r="A15" t="str">
            <v xml:space="preserve">Adjoint Resp. Maintenance </v>
          </cell>
        </row>
        <row r="16">
          <cell r="A16" t="str">
            <v xml:space="preserve">Agent de réservation </v>
          </cell>
        </row>
        <row r="17">
          <cell r="A17" t="str">
            <v>Aide de Cuisine</v>
          </cell>
        </row>
        <row r="18">
          <cell r="A18" t="str">
            <v xml:space="preserve">Apprenti cusine </v>
          </cell>
        </row>
        <row r="19">
          <cell r="A19" t="str">
            <v>Apprenti patissier</v>
          </cell>
        </row>
        <row r="20">
          <cell r="A20" t="str">
            <v>Ass chef brigade Réception</v>
          </cell>
        </row>
        <row r="21">
          <cell r="A21" t="str">
            <v>Assist Maître Hôtel</v>
          </cell>
        </row>
        <row r="22">
          <cell r="A22" t="str">
            <v>Assist Manager</v>
          </cell>
        </row>
        <row r="23">
          <cell r="A23" t="str">
            <v>Auxiliaire Puéricultrice</v>
          </cell>
        </row>
        <row r="24">
          <cell r="A24" t="str">
            <v>Bagagiste</v>
          </cell>
        </row>
        <row r="25">
          <cell r="A25" t="str">
            <v>Barman</v>
          </cell>
        </row>
        <row r="26">
          <cell r="A26" t="str">
            <v>Chasseur voiturier</v>
          </cell>
        </row>
        <row r="27">
          <cell r="A27" t="str">
            <v>Chef Chasseur Voiturier</v>
          </cell>
        </row>
        <row r="28">
          <cell r="A28" t="str">
            <v>Chef de brigade Réception</v>
          </cell>
        </row>
        <row r="29">
          <cell r="A29" t="str">
            <v>Chef de Partie</v>
          </cell>
        </row>
        <row r="30">
          <cell r="A30" t="str">
            <v>Chef de rang</v>
          </cell>
        </row>
        <row r="31">
          <cell r="A31" t="str">
            <v>Chef des Cuisines</v>
          </cell>
        </row>
        <row r="32">
          <cell r="A32" t="str">
            <v>Chef patissier</v>
          </cell>
        </row>
        <row r="33">
          <cell r="A33" t="str">
            <v>Commis bar</v>
          </cell>
        </row>
        <row r="34">
          <cell r="A34" t="str">
            <v>Commis cuisine</v>
          </cell>
        </row>
        <row r="35">
          <cell r="A35" t="str">
            <v>Commis Glacier Traiteur</v>
          </cell>
        </row>
        <row r="36">
          <cell r="A36" t="str">
            <v>Commis patissier</v>
          </cell>
        </row>
        <row r="37">
          <cell r="A37" t="str">
            <v>Demi Chef de Partie</v>
          </cell>
        </row>
        <row r="38">
          <cell r="A38" t="str">
            <v>Employé Economat</v>
          </cell>
        </row>
        <row r="39">
          <cell r="A39" t="str">
            <v>Employée Bar Piscine</v>
          </cell>
        </row>
        <row r="40">
          <cell r="A40" t="str">
            <v>Employée de lingerie</v>
          </cell>
        </row>
        <row r="41">
          <cell r="A41" t="str">
            <v>Employée Espace Enfants</v>
          </cell>
        </row>
        <row r="42">
          <cell r="A42" t="str">
            <v>Employée Etages</v>
          </cell>
        </row>
        <row r="43">
          <cell r="A43" t="str">
            <v>Employée Petits Déjeuners</v>
          </cell>
        </row>
        <row r="44">
          <cell r="A44" t="str">
            <v>Employée Reception Conf. T</v>
          </cell>
        </row>
        <row r="45">
          <cell r="A45" t="str">
            <v>Femme de Chambre</v>
          </cell>
        </row>
        <row r="46">
          <cell r="A46" t="str">
            <v>Gouvernante</v>
          </cell>
        </row>
        <row r="47">
          <cell r="A47" t="str">
            <v>Lingère retoucheuse</v>
          </cell>
        </row>
        <row r="48">
          <cell r="A48" t="str">
            <v>Maître d'hôtel</v>
          </cell>
        </row>
        <row r="49">
          <cell r="A49" t="str">
            <v>Peintre</v>
          </cell>
        </row>
        <row r="50">
          <cell r="A50" t="str">
            <v>Plongeur Restaurant</v>
          </cell>
        </row>
        <row r="51">
          <cell r="A51" t="str">
            <v xml:space="preserve">Réception </v>
          </cell>
        </row>
        <row r="52">
          <cell r="A52" t="str">
            <v>Receptionniste</v>
          </cell>
        </row>
        <row r="53">
          <cell r="A53" t="str">
            <v>Responsable Bar</v>
          </cell>
        </row>
        <row r="54">
          <cell r="A54" t="str">
            <v>Responsable Economat</v>
          </cell>
        </row>
        <row r="55">
          <cell r="A55" t="str">
            <v>Responsable Studios</v>
          </cell>
        </row>
        <row r="56">
          <cell r="A56" t="str">
            <v>Responsable Ventes</v>
          </cell>
        </row>
        <row r="57">
          <cell r="A57" t="str">
            <v xml:space="preserve">Second Cuisine </v>
          </cell>
        </row>
        <row r="58">
          <cell r="A58" t="str">
            <v>Second de cuisine</v>
          </cell>
        </row>
        <row r="59">
          <cell r="A59" t="str">
            <v xml:space="preserve">Serveur Restaurant </v>
          </cell>
        </row>
        <row r="60">
          <cell r="A60" t="str">
            <v>Serveuse Petits Déjeuners</v>
          </cell>
        </row>
        <row r="61">
          <cell r="A61" t="str">
            <v>Tech. de maintenance</v>
          </cell>
        </row>
        <row r="62">
          <cell r="A62" t="str">
            <v xml:space="preserve">Valet de Chambre </v>
          </cell>
        </row>
        <row r="63">
          <cell r="A63" t="str">
            <v>Veilleur  nuit</v>
          </cell>
        </row>
        <row r="64">
          <cell r="A64" t="str">
            <v xml:space="preserve">Vendeuse boutique </v>
          </cell>
        </row>
      </sheetData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"/>
  <sheetViews>
    <sheetView tabSelected="1" workbookViewId="0">
      <selection activeCell="N2" sqref="N2"/>
    </sheetView>
  </sheetViews>
  <sheetFormatPr baseColWidth="10" defaultRowHeight="15" x14ac:dyDescent="0.25"/>
  <cols>
    <col min="6" max="6" width="15.5703125" customWidth="1"/>
    <col min="10" max="10" width="10.28515625" customWidth="1"/>
  </cols>
  <sheetData>
    <row r="1" spans="1:14" ht="32.25" thickBot="1" x14ac:dyDescent="0.3">
      <c r="A1" s="15" t="s">
        <v>30</v>
      </c>
      <c r="B1" s="16" t="s">
        <v>31</v>
      </c>
      <c r="C1" s="16" t="s">
        <v>32</v>
      </c>
      <c r="D1" s="17" t="s">
        <v>33</v>
      </c>
      <c r="E1" s="16" t="s">
        <v>34</v>
      </c>
      <c r="F1" s="17" t="s">
        <v>35</v>
      </c>
      <c r="G1" s="16" t="s">
        <v>36</v>
      </c>
      <c r="H1" s="16" t="s">
        <v>37</v>
      </c>
      <c r="I1" s="22" t="s">
        <v>38</v>
      </c>
      <c r="J1" s="25" t="s">
        <v>47</v>
      </c>
      <c r="K1" s="18" t="s">
        <v>39</v>
      </c>
      <c r="L1" s="19" t="s">
        <v>40</v>
      </c>
      <c r="N1" s="36" t="s">
        <v>48</v>
      </c>
    </row>
    <row r="2" spans="1:14" x14ac:dyDescent="0.25">
      <c r="A2" s="1" t="s">
        <v>23</v>
      </c>
      <c r="B2" s="2" t="s">
        <v>0</v>
      </c>
      <c r="C2" s="3" t="s">
        <v>1</v>
      </c>
      <c r="D2" s="4" t="s">
        <v>2</v>
      </c>
      <c r="E2" s="5" t="s">
        <v>3</v>
      </c>
      <c r="F2" s="5" t="s">
        <v>4</v>
      </c>
      <c r="G2" s="6">
        <v>42005</v>
      </c>
      <c r="H2" s="6">
        <v>42094</v>
      </c>
      <c r="I2" s="30">
        <f t="shared" ref="I2:I15" si="0">IF(G2="",0,H2-G2+1)</f>
        <v>90</v>
      </c>
      <c r="J2" s="24"/>
      <c r="K2" s="20">
        <f>(H2-MOD(H2+6,7)-(G2-MOD(G2+5,7)+(WEEKDAY(G2)&lt;&gt;2)*7)+1)/7</f>
        <v>12</v>
      </c>
      <c r="L2" s="21">
        <f t="shared" ref="L2:L15" si="1">IF(AND(F2="Mal. Ordinaire",K2&gt;4),-25+(52-(K2)/4*2.08)-25," ")</f>
        <v>-4.240000000000002</v>
      </c>
      <c r="N2" s="33" t="str">
        <f>IF(COUNTIFS(A$2:A2,A2,F$2:F2,F2)=COUNTIFS(A:A,A2,F:F,F2),SUMIFS(I:I,A:A,A2,F:F,F2),"")</f>
        <v/>
      </c>
    </row>
    <row r="3" spans="1:14" x14ac:dyDescent="0.25">
      <c r="A3" s="1" t="s">
        <v>23</v>
      </c>
      <c r="B3" s="7" t="s">
        <v>0</v>
      </c>
      <c r="C3" s="8" t="s">
        <v>1</v>
      </c>
      <c r="D3" s="4" t="s">
        <v>2</v>
      </c>
      <c r="E3" s="5" t="s">
        <v>3</v>
      </c>
      <c r="F3" s="5" t="s">
        <v>4</v>
      </c>
      <c r="G3" s="6">
        <v>42036</v>
      </c>
      <c r="H3" s="6">
        <v>42094</v>
      </c>
      <c r="I3" s="30">
        <f t="shared" si="0"/>
        <v>59</v>
      </c>
      <c r="J3" s="24"/>
      <c r="K3" s="20">
        <f>(H3-MOD(H3+6,7)-(G3-MOD(G3+5,7)+(WEEKDAY(G3)&lt;&gt;2)*7)+1)/7</f>
        <v>8</v>
      </c>
      <c r="L3" s="21">
        <f t="shared" si="1"/>
        <v>-2.1599999999999966</v>
      </c>
      <c r="N3" s="34" t="str">
        <f>IF(COUNTIFS(A$2:A3,A3,F$2:F3,F3)=COUNTIFS(A:A,A3,F:F,F3),SUMIFS(I:I,A:A,A3,F:F,F3),"")</f>
        <v/>
      </c>
    </row>
    <row r="4" spans="1:14" x14ac:dyDescent="0.25">
      <c r="A4" s="1" t="s">
        <v>23</v>
      </c>
      <c r="B4" s="9" t="s">
        <v>0</v>
      </c>
      <c r="C4" s="3" t="s">
        <v>1</v>
      </c>
      <c r="D4" s="4" t="s">
        <v>2</v>
      </c>
      <c r="E4" s="5" t="s">
        <v>3</v>
      </c>
      <c r="F4" s="5" t="s">
        <v>4</v>
      </c>
      <c r="G4" s="6">
        <v>42049</v>
      </c>
      <c r="H4" s="6">
        <v>42050</v>
      </c>
      <c r="I4" s="31">
        <f t="shared" si="0"/>
        <v>2</v>
      </c>
      <c r="J4" s="32">
        <v>151</v>
      </c>
      <c r="K4" s="20">
        <f>(H4-MOD(H4+6,7)-(G4-MOD(G4+5,7)+(WEEKDAY(G4)&lt;&gt;2)*7)+1)/7</f>
        <v>0</v>
      </c>
      <c r="L4" s="21" t="str">
        <f t="shared" si="1"/>
        <v xml:space="preserve"> </v>
      </c>
      <c r="N4" s="34">
        <f>IF(COUNTIFS(A$2:A4,A4,F$2:F4,F4)=COUNTIFS(A:A,A4,F:F,F4),SUMIFS(I:I,A:A,A4,F:F,F4),"")</f>
        <v>151</v>
      </c>
    </row>
    <row r="5" spans="1:14" x14ac:dyDescent="0.25">
      <c r="A5" s="1" t="s">
        <v>24</v>
      </c>
      <c r="B5" s="10" t="s">
        <v>5</v>
      </c>
      <c r="C5" s="11" t="s">
        <v>6</v>
      </c>
      <c r="D5" s="12" t="s">
        <v>2</v>
      </c>
      <c r="E5" s="13" t="s">
        <v>3</v>
      </c>
      <c r="F5" s="13" t="s">
        <v>7</v>
      </c>
      <c r="G5" s="14">
        <v>42005</v>
      </c>
      <c r="H5" s="14">
        <v>42109</v>
      </c>
      <c r="I5" s="23">
        <f t="shared" si="0"/>
        <v>105</v>
      </c>
      <c r="J5" s="24"/>
      <c r="K5" s="20">
        <f>(H5-MOD(H5+6,7)-(G5-MOD(G5+5,7)+(WEEKDAY(G5)&lt;&gt;2)*7)+1)/7</f>
        <v>14</v>
      </c>
      <c r="L5" s="21" t="str">
        <f t="shared" si="1"/>
        <v xml:space="preserve"> </v>
      </c>
      <c r="N5" s="34">
        <f>IF(COUNTIFS(A$2:A5,A5,F$2:F5,F5)=COUNTIFS(A:A,A5,F:F,F5),SUMIFS(I:I,A:A,A5,F:F,F5),"")</f>
        <v>105</v>
      </c>
    </row>
    <row r="6" spans="1:14" x14ac:dyDescent="0.25">
      <c r="A6" s="1" t="s">
        <v>25</v>
      </c>
      <c r="B6" s="10" t="s">
        <v>8</v>
      </c>
      <c r="C6" s="11" t="s">
        <v>9</v>
      </c>
      <c r="D6" s="12" t="s">
        <v>2</v>
      </c>
      <c r="E6" s="13" t="s">
        <v>10</v>
      </c>
      <c r="F6" s="13" t="s">
        <v>11</v>
      </c>
      <c r="G6" s="14">
        <v>42005</v>
      </c>
      <c r="H6" s="14">
        <v>42289</v>
      </c>
      <c r="I6" s="23">
        <f t="shared" si="0"/>
        <v>285</v>
      </c>
      <c r="J6" s="24"/>
      <c r="K6" s="20">
        <f>(H6-MOD(H6+6,7)-(G6-MOD(G6+5,7)+(WEEKDAY(G6)&lt;&gt;2)*7)+1)/7</f>
        <v>40</v>
      </c>
      <c r="L6" s="21" t="str">
        <f t="shared" si="1"/>
        <v xml:space="preserve"> </v>
      </c>
      <c r="N6" s="34">
        <f>IF(COUNTIFS(A$2:A6,A6,F$2:F6,F6)=COUNTIFS(A:A,A6,F:F,F6),SUMIFS(I:I,A:A,A6,F:F,F6),"")</f>
        <v>285</v>
      </c>
    </row>
    <row r="7" spans="1:14" x14ac:dyDescent="0.25">
      <c r="A7" s="1" t="s">
        <v>26</v>
      </c>
      <c r="B7" s="10" t="s">
        <v>12</v>
      </c>
      <c r="C7" s="11" t="s">
        <v>13</v>
      </c>
      <c r="D7" s="12" t="s">
        <v>2</v>
      </c>
      <c r="E7" s="13" t="s">
        <v>3</v>
      </c>
      <c r="F7" s="13" t="s">
        <v>4</v>
      </c>
      <c r="G7" s="14">
        <v>42036</v>
      </c>
      <c r="H7" s="14">
        <v>42038</v>
      </c>
      <c r="I7" s="23">
        <f t="shared" si="0"/>
        <v>3</v>
      </c>
      <c r="J7" s="24">
        <v>3</v>
      </c>
      <c r="K7" s="20">
        <f t="shared" ref="K7:K15" si="2">(H7-MOD(H7+6,7)-(G7-MOD(G7+5,7)+(WEEKDAY(G7)&lt;&gt;2)*7)+1)/7</f>
        <v>0</v>
      </c>
      <c r="L7" s="21" t="str">
        <f t="shared" si="1"/>
        <v xml:space="preserve"> </v>
      </c>
      <c r="N7" s="34">
        <f>IF(COUNTIFS(A$2:A7,A7,F$2:F7,F7)=COUNTIFS(A:A,A7,F:F,F7),SUMIFS(I:I,A:A,A7,F:F,F7),"")</f>
        <v>3</v>
      </c>
    </row>
    <row r="8" spans="1:14" x14ac:dyDescent="0.25">
      <c r="A8" s="1" t="s">
        <v>27</v>
      </c>
      <c r="B8" s="10" t="s">
        <v>14</v>
      </c>
      <c r="C8" s="11" t="s">
        <v>15</v>
      </c>
      <c r="D8" s="12" t="s">
        <v>2</v>
      </c>
      <c r="E8" s="13" t="s">
        <v>3</v>
      </c>
      <c r="F8" s="13" t="s">
        <v>4</v>
      </c>
      <c r="G8" s="14">
        <v>42096</v>
      </c>
      <c r="H8" s="14">
        <v>42103</v>
      </c>
      <c r="I8" s="23">
        <f t="shared" si="0"/>
        <v>8</v>
      </c>
      <c r="J8" s="24">
        <v>8</v>
      </c>
      <c r="K8" s="20">
        <f t="shared" si="2"/>
        <v>0</v>
      </c>
      <c r="L8" s="21" t="str">
        <f t="shared" si="1"/>
        <v xml:space="preserve"> </v>
      </c>
      <c r="N8" s="34">
        <f>IF(COUNTIFS(A$2:A8,A8,F$2:F8,F8)=COUNTIFS(A:A,A8,F:F,F8),SUMIFS(I:I,A:A,A8,F:F,F8),"")</f>
        <v>8</v>
      </c>
    </row>
    <row r="9" spans="1:14" x14ac:dyDescent="0.25">
      <c r="A9" s="1" t="s">
        <v>28</v>
      </c>
      <c r="B9" s="10" t="s">
        <v>16</v>
      </c>
      <c r="C9" s="11" t="s">
        <v>17</v>
      </c>
      <c r="D9" s="12" t="s">
        <v>18</v>
      </c>
      <c r="E9" s="13" t="s">
        <v>3</v>
      </c>
      <c r="F9" s="13" t="s">
        <v>4</v>
      </c>
      <c r="G9" s="14">
        <v>42005</v>
      </c>
      <c r="H9" s="14">
        <v>42050</v>
      </c>
      <c r="I9" s="26">
        <f t="shared" si="0"/>
        <v>46</v>
      </c>
      <c r="J9" s="24"/>
      <c r="K9" s="20">
        <f t="shared" si="2"/>
        <v>6</v>
      </c>
      <c r="L9" s="21">
        <f t="shared" si="1"/>
        <v>-1.1199999999999974</v>
      </c>
      <c r="N9" s="34" t="str">
        <f>IF(COUNTIFS(A$2:A9,A9,F$2:F9,F9)=COUNTIFS(A:A,A9,F:F,F9),SUMIFS(I:I,A:A,A9,F:F,F9),"")</f>
        <v/>
      </c>
    </row>
    <row r="10" spans="1:14" x14ac:dyDescent="0.25">
      <c r="A10" s="1" t="s">
        <v>28</v>
      </c>
      <c r="B10" s="10" t="s">
        <v>16</v>
      </c>
      <c r="C10" s="11" t="s">
        <v>17</v>
      </c>
      <c r="D10" s="12" t="s">
        <v>18</v>
      </c>
      <c r="E10" s="13" t="s">
        <v>19</v>
      </c>
      <c r="F10" s="13" t="s">
        <v>20</v>
      </c>
      <c r="G10" s="14">
        <v>42144</v>
      </c>
      <c r="H10" s="14">
        <v>42155</v>
      </c>
      <c r="I10" s="23">
        <f t="shared" si="0"/>
        <v>12</v>
      </c>
      <c r="J10" s="24"/>
      <c r="K10" s="20">
        <f t="shared" si="2"/>
        <v>1</v>
      </c>
      <c r="L10" s="21" t="str">
        <f t="shared" si="1"/>
        <v xml:space="preserve"> </v>
      </c>
      <c r="N10" s="34">
        <f>IF(COUNTIFS(A$2:A10,A10,F$2:F10,F10)=COUNTIFS(A:A,A10,F:F,F10),SUMIFS(I:I,A:A,A10,F:F,F10),"")</f>
        <v>12</v>
      </c>
    </row>
    <row r="11" spans="1:14" x14ac:dyDescent="0.25">
      <c r="A11" s="1" t="s">
        <v>28</v>
      </c>
      <c r="B11" s="10" t="s">
        <v>16</v>
      </c>
      <c r="C11" s="11" t="s">
        <v>17</v>
      </c>
      <c r="D11" s="12" t="s">
        <v>18</v>
      </c>
      <c r="E11" s="13" t="s">
        <v>3</v>
      </c>
      <c r="F11" s="13" t="s">
        <v>4</v>
      </c>
      <c r="G11" s="14">
        <v>42213</v>
      </c>
      <c r="H11" s="14">
        <v>42277</v>
      </c>
      <c r="I11" s="26">
        <f t="shared" si="0"/>
        <v>65</v>
      </c>
      <c r="J11" s="27">
        <v>111</v>
      </c>
      <c r="K11" s="20">
        <f t="shared" si="2"/>
        <v>8</v>
      </c>
      <c r="L11" s="21">
        <f t="shared" si="1"/>
        <v>-2.1599999999999966</v>
      </c>
      <c r="N11" s="34">
        <f>IF(COUNTIFS(A$2:A11,A11,F$2:F11,F11)=COUNTIFS(A:A,A11,F:F,F11),SUMIFS(I:I,A:A,A11,F:F,F11),"")</f>
        <v>111</v>
      </c>
    </row>
    <row r="12" spans="1:14" x14ac:dyDescent="0.25">
      <c r="A12" s="1" t="s">
        <v>29</v>
      </c>
      <c r="B12" s="10" t="s">
        <v>21</v>
      </c>
      <c r="C12" s="11" t="s">
        <v>22</v>
      </c>
      <c r="D12" s="12" t="s">
        <v>2</v>
      </c>
      <c r="E12" s="13" t="s">
        <v>3</v>
      </c>
      <c r="F12" s="13" t="s">
        <v>4</v>
      </c>
      <c r="G12" s="14">
        <v>42208</v>
      </c>
      <c r="H12" s="14">
        <v>42210</v>
      </c>
      <c r="I12" s="28">
        <f t="shared" si="0"/>
        <v>3</v>
      </c>
      <c r="J12" s="24"/>
      <c r="K12" s="20">
        <f t="shared" si="2"/>
        <v>-1</v>
      </c>
      <c r="L12" s="21" t="str">
        <f t="shared" si="1"/>
        <v xml:space="preserve"> </v>
      </c>
      <c r="N12" s="34" t="str">
        <f>IF(COUNTIFS(A$2:A12,A12,F$2:F12,F12)=COUNTIFS(A:A,A12,F:F,F12),SUMIFS(I:I,A:A,A12,F:F,F12),"")</f>
        <v/>
      </c>
    </row>
    <row r="13" spans="1:14" x14ac:dyDescent="0.25">
      <c r="A13" s="1" t="s">
        <v>29</v>
      </c>
      <c r="B13" s="10" t="s">
        <v>21</v>
      </c>
      <c r="C13" s="11" t="s">
        <v>22</v>
      </c>
      <c r="D13" s="12" t="s">
        <v>2</v>
      </c>
      <c r="E13" s="13" t="s">
        <v>3</v>
      </c>
      <c r="F13" s="13" t="s">
        <v>4</v>
      </c>
      <c r="G13" s="14">
        <v>42228</v>
      </c>
      <c r="H13" s="14">
        <v>42239</v>
      </c>
      <c r="I13" s="28">
        <f t="shared" si="0"/>
        <v>12</v>
      </c>
      <c r="J13" s="29">
        <v>15</v>
      </c>
      <c r="K13" s="20">
        <f t="shared" si="2"/>
        <v>1</v>
      </c>
      <c r="L13" s="21" t="str">
        <f t="shared" si="1"/>
        <v xml:space="preserve"> </v>
      </c>
      <c r="N13" s="34">
        <f>IF(COUNTIFS(A$2:A13,A13,F$2:F13,F13)=COUNTIFS(A:A,A13,F:F,F13),SUMIFS(I:I,A:A,A13,F:F,F13),"")</f>
        <v>15</v>
      </c>
    </row>
    <row r="14" spans="1:14" x14ac:dyDescent="0.25">
      <c r="A14" s="1" t="s">
        <v>45</v>
      </c>
      <c r="B14" s="10" t="s">
        <v>41</v>
      </c>
      <c r="C14" s="11" t="s">
        <v>42</v>
      </c>
      <c r="D14" s="12" t="s">
        <v>2</v>
      </c>
      <c r="E14" s="13" t="s">
        <v>3</v>
      </c>
      <c r="F14" s="13" t="s">
        <v>4</v>
      </c>
      <c r="G14" s="14">
        <v>42237</v>
      </c>
      <c r="H14" s="14">
        <v>42242</v>
      </c>
      <c r="I14" s="23">
        <f t="shared" si="0"/>
        <v>6</v>
      </c>
      <c r="J14" s="24">
        <v>6</v>
      </c>
      <c r="K14" s="20">
        <f t="shared" si="2"/>
        <v>0</v>
      </c>
      <c r="L14" s="21" t="str">
        <f t="shared" si="1"/>
        <v xml:space="preserve"> </v>
      </c>
      <c r="N14" s="34">
        <f>IF(COUNTIFS(A$2:A14,A14,F$2:F14,F14)=COUNTIFS(A:A,A14,F:F,F14),SUMIFS(I:I,A:A,A14,F:F,F14),"")</f>
        <v>6</v>
      </c>
    </row>
    <row r="15" spans="1:14" x14ac:dyDescent="0.25">
      <c r="A15" s="1" t="s">
        <v>46</v>
      </c>
      <c r="B15" s="10" t="s">
        <v>43</v>
      </c>
      <c r="C15" s="11" t="s">
        <v>44</v>
      </c>
      <c r="D15" s="12" t="s">
        <v>2</v>
      </c>
      <c r="E15" s="13" t="s">
        <v>3</v>
      </c>
      <c r="F15" s="13" t="s">
        <v>4</v>
      </c>
      <c r="G15" s="14">
        <v>42005</v>
      </c>
      <c r="H15" s="14">
        <v>42202</v>
      </c>
      <c r="I15" s="23">
        <f t="shared" si="0"/>
        <v>198</v>
      </c>
      <c r="J15" s="24">
        <v>197</v>
      </c>
      <c r="K15" s="20">
        <f t="shared" si="2"/>
        <v>27</v>
      </c>
      <c r="L15" s="21">
        <f t="shared" si="1"/>
        <v>-12.04</v>
      </c>
      <c r="N15" s="35">
        <f>IF(COUNTIFS(A$2:A15,A15,F$2:F15,F15)=COUNTIFS(A:A,A15,F:F,F15),SUMIFS(I:I,A:A,A15,F:F,F15),"")</f>
        <v>198</v>
      </c>
    </row>
  </sheetData>
  <conditionalFormatting sqref="F2 F4:F10 F15">
    <cfRule type="expression" dxfId="30" priority="41">
      <formula>AND($F2="soins")</formula>
    </cfRule>
    <cfRule type="expression" dxfId="29" priority="42" stopIfTrue="1">
      <formula>ISNA(MATCH(F2,OFFSET(Choix2,1,MATCH(E2,Choix1,0)-1,COUNTA(OFFSET(Choix2,,MATCH(E2,Choix1,0)-1))-1),0))</formula>
    </cfRule>
  </conditionalFormatting>
  <conditionalFormatting sqref="F3">
    <cfRule type="expression" dxfId="28" priority="36">
      <formula>AND($F3="soins")</formula>
    </cfRule>
    <cfRule type="expression" dxfId="27" priority="37" stopIfTrue="1">
      <formula>ISNA(MATCH(F3,OFFSET(Choix2,1,MATCH(E3,Choix1,0)-1,COUNTA(OFFSET(Choix2,,MATCH(E3,Choix1,0)-1))-1),0))</formula>
    </cfRule>
  </conditionalFormatting>
  <conditionalFormatting sqref="F12">
    <cfRule type="expression" dxfId="26" priority="31">
      <formula>AND($F12="soins")</formula>
    </cfRule>
    <cfRule type="expression" dxfId="25" priority="32" stopIfTrue="1">
      <formula>ISNA(MATCH(F12,OFFSET(Choix2,1,MATCH(E12,Choix1,0)-1,COUNTA(OFFSET(Choix2,,MATCH(E12,Choix1,0)-1))-1),0))</formula>
    </cfRule>
  </conditionalFormatting>
  <conditionalFormatting sqref="F11">
    <cfRule type="expression" dxfId="24" priority="28">
      <formula>AND($F11="soins")</formula>
    </cfRule>
    <cfRule type="expression" dxfId="23" priority="29" stopIfTrue="1">
      <formula>ISNA(MATCH(F11,OFFSET(Choix2,1,MATCH(E11,Choix1,0)-1,COUNTA(OFFSET(Choix2,,MATCH(E11,Choix1,0)-1))-1),0))</formula>
    </cfRule>
  </conditionalFormatting>
  <conditionalFormatting sqref="D2:D12 D15">
    <cfRule type="expression" dxfId="22" priority="24">
      <formula>$D2="CDD"</formula>
    </cfRule>
  </conditionalFormatting>
  <conditionalFormatting sqref="F13">
    <cfRule type="expression" dxfId="21" priority="19">
      <formula>AND($F13="soins")</formula>
    </cfRule>
    <cfRule type="expression" dxfId="20" priority="20" stopIfTrue="1">
      <formula>ISNA(MATCH(F13,OFFSET(Choix2,1,MATCH(E13,Choix1,0)-1,COUNTA(OFFSET(Choix2,,MATCH(E13,Choix1,0)-1))-1),0))</formula>
    </cfRule>
  </conditionalFormatting>
  <conditionalFormatting sqref="D13">
    <cfRule type="expression" dxfId="19" priority="17">
      <formula>$D13="CDD"</formula>
    </cfRule>
  </conditionalFormatting>
  <conditionalFormatting sqref="F14">
    <cfRule type="expression" dxfId="18" priority="8">
      <formula>AND($F14="soins")</formula>
    </cfRule>
    <cfRule type="expression" dxfId="17" priority="9" stopIfTrue="1">
      <formula>ISNA(MATCH(F14,OFFSET(Choix2,1,MATCH(E14,Choix1,0)-1,COUNTA(OFFSET(Choix2,,MATCH(E14,Choix1,0)-1))-1),0))</formula>
    </cfRule>
  </conditionalFormatting>
  <conditionalFormatting sqref="D14">
    <cfRule type="expression" dxfId="16" priority="6">
      <formula>$D14="CDD"</formula>
    </cfRule>
  </conditionalFormatting>
  <conditionalFormatting sqref="N2:N15">
    <cfRule type="expression" dxfId="15" priority="1">
      <formula>AND($J2="",$N2&lt;&gt;"")</formula>
    </cfRule>
  </conditionalFormatting>
  <dataValidations count="2">
    <dataValidation type="list" allowBlank="1" showInputMessage="1" showErrorMessage="1" sqref="F2:F15">
      <formula1>OFFSET(Choix2,1,MATCH(E2,Choix1,0)-1,COUNTA(OFFSET(Choix2,,MATCH(E2,Choix1,0)-1))-1)</formula1>
    </dataValidation>
    <dataValidation type="list" allowBlank="1" showInputMessage="1" showErrorMessage="1" sqref="E2:E15">
      <formula1>Choix1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R@chid</cp:lastModifiedBy>
  <dcterms:created xsi:type="dcterms:W3CDTF">2015-09-19T11:53:50Z</dcterms:created>
  <dcterms:modified xsi:type="dcterms:W3CDTF">2015-09-19T16:44:25Z</dcterms:modified>
</cp:coreProperties>
</file>