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320" windowHeight="7995"/>
  </bookViews>
  <sheets>
    <sheet name="2011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'2011'!$A$1:$AD$460</definedName>
    <definedName name="MesDates">EVALUATE("{"""&amp;SUBSTITUTE('2011'!$N1,"-",""";""")&amp;"""}")</definedName>
  </definedNames>
  <calcPr calcId="145621"/>
</workbook>
</file>

<file path=xl/calcChain.xml><?xml version="1.0" encoding="utf-8"?>
<calcChain xmlns="http://schemas.openxmlformats.org/spreadsheetml/2006/main">
  <c r="W7" i="4" l="1"/>
  <c r="W5" i="4"/>
  <c r="W3" i="4"/>
  <c r="AD3" i="4"/>
  <c r="AD5" i="4"/>
  <c r="AD7" i="4"/>
  <c r="AD9" i="4"/>
  <c r="AD11" i="4"/>
  <c r="AD13" i="4"/>
  <c r="AD15" i="4"/>
  <c r="AD17" i="4"/>
  <c r="AD19" i="4"/>
  <c r="AD21" i="4"/>
  <c r="AD23" i="4"/>
  <c r="AD25" i="4"/>
  <c r="AD27" i="4"/>
  <c r="AD29" i="4"/>
  <c r="AD31" i="4"/>
  <c r="AD33" i="4"/>
  <c r="AD35" i="4"/>
  <c r="AD37" i="4"/>
  <c r="AD39" i="4"/>
  <c r="AD41" i="4"/>
  <c r="AD43" i="4"/>
  <c r="AD45" i="4"/>
  <c r="AD47" i="4"/>
  <c r="AD49" i="4"/>
  <c r="AD51" i="4"/>
  <c r="AD53" i="4"/>
  <c r="AD55" i="4"/>
  <c r="AD57" i="4"/>
  <c r="AD59" i="4"/>
  <c r="AD61" i="4"/>
  <c r="AD63" i="4"/>
  <c r="AD65" i="4"/>
  <c r="AD67" i="4"/>
  <c r="AD69" i="4"/>
  <c r="AD71" i="4"/>
  <c r="AD73" i="4"/>
  <c r="AD75" i="4"/>
  <c r="AD77" i="4"/>
  <c r="AD79" i="4"/>
  <c r="AD81" i="4"/>
  <c r="AD83" i="4"/>
  <c r="AD85" i="4"/>
  <c r="AD87" i="4"/>
  <c r="AD89" i="4"/>
  <c r="AD91" i="4"/>
  <c r="AD93" i="4"/>
  <c r="AD95" i="4"/>
  <c r="AD97" i="4"/>
  <c r="AD99" i="4"/>
  <c r="AD101" i="4"/>
  <c r="AD103" i="4"/>
  <c r="AD105" i="4"/>
  <c r="AD107" i="4"/>
  <c r="AD109" i="4"/>
  <c r="AD111" i="4"/>
  <c r="AD113" i="4"/>
  <c r="AD115" i="4"/>
  <c r="AD117" i="4"/>
  <c r="AD119" i="4"/>
  <c r="AD121" i="4"/>
  <c r="AD123" i="4"/>
  <c r="AD125" i="4"/>
  <c r="AD127" i="4"/>
  <c r="AD129" i="4"/>
  <c r="AD131" i="4"/>
  <c r="AD133" i="4"/>
  <c r="AD135" i="4"/>
  <c r="AD137" i="4"/>
  <c r="AD139" i="4"/>
  <c r="AD141" i="4"/>
  <c r="AD143" i="4"/>
  <c r="AD145" i="4"/>
  <c r="AD147" i="4"/>
  <c r="AD149" i="4"/>
  <c r="AD151" i="4"/>
  <c r="AD153" i="4"/>
  <c r="AD155" i="4"/>
  <c r="AD157" i="4"/>
  <c r="AD159" i="4"/>
  <c r="AD161" i="4"/>
  <c r="AD163" i="4"/>
  <c r="AD165" i="4"/>
  <c r="AD167" i="4"/>
  <c r="AD169" i="4"/>
  <c r="AD171" i="4"/>
  <c r="AD173" i="4"/>
  <c r="AD175" i="4"/>
  <c r="AD177" i="4"/>
  <c r="AD179" i="4"/>
  <c r="AD181" i="4"/>
  <c r="AD183" i="4"/>
  <c r="AD185" i="4"/>
  <c r="AD187" i="4"/>
  <c r="AD189" i="4"/>
  <c r="AD191" i="4"/>
  <c r="AD193" i="4"/>
  <c r="AD195" i="4"/>
  <c r="AD197" i="4"/>
  <c r="AD199" i="4"/>
  <c r="AD201" i="4"/>
  <c r="AD203" i="4"/>
  <c r="AD205" i="4"/>
  <c r="AD207" i="4"/>
  <c r="AD209" i="4"/>
  <c r="AD211" i="4"/>
  <c r="AD213" i="4"/>
  <c r="AD215" i="4"/>
  <c r="AD217" i="4"/>
  <c r="AD219" i="4"/>
  <c r="AD221" i="4"/>
  <c r="AD223" i="4"/>
  <c r="AD225" i="4"/>
  <c r="AD227" i="4"/>
  <c r="AD229" i="4"/>
  <c r="AD231" i="4"/>
  <c r="AD233" i="4"/>
  <c r="AD235" i="4"/>
  <c r="AD237" i="4"/>
  <c r="AD4" i="4"/>
  <c r="AD6" i="4"/>
  <c r="AD8" i="4"/>
  <c r="AD10" i="4"/>
  <c r="AD12" i="4"/>
  <c r="AD14" i="4"/>
  <c r="AD16" i="4"/>
  <c r="AD18" i="4"/>
  <c r="AD20" i="4"/>
  <c r="AD22" i="4"/>
  <c r="AD24" i="4"/>
  <c r="AD26" i="4"/>
  <c r="AD28" i="4"/>
  <c r="AD30" i="4"/>
  <c r="AD32" i="4"/>
  <c r="AD34" i="4"/>
  <c r="AD36" i="4"/>
  <c r="AD38" i="4"/>
  <c r="AD40" i="4"/>
  <c r="AD42" i="4"/>
  <c r="AD44" i="4"/>
  <c r="AD46" i="4"/>
  <c r="AD48" i="4"/>
  <c r="AD50" i="4"/>
  <c r="AD52" i="4"/>
  <c r="AD54" i="4"/>
  <c r="AD56" i="4"/>
  <c r="AD58" i="4"/>
  <c r="AD60" i="4"/>
  <c r="AD62" i="4"/>
  <c r="AD64" i="4"/>
  <c r="AD66" i="4"/>
  <c r="AD68" i="4"/>
  <c r="AD70" i="4"/>
  <c r="AD72" i="4"/>
  <c r="AD74" i="4"/>
  <c r="AD76" i="4"/>
  <c r="AD78" i="4"/>
  <c r="AD80" i="4"/>
  <c r="AD82" i="4"/>
  <c r="AD84" i="4"/>
  <c r="AD86" i="4"/>
  <c r="AD88" i="4"/>
  <c r="AD90" i="4"/>
  <c r="AD92" i="4"/>
  <c r="AD94" i="4"/>
  <c r="AD96" i="4"/>
  <c r="AD98" i="4"/>
  <c r="AD100" i="4"/>
  <c r="AD102" i="4"/>
  <c r="AD104" i="4"/>
  <c r="AD106" i="4"/>
  <c r="AD108" i="4"/>
  <c r="AD110" i="4"/>
  <c r="AD112" i="4"/>
  <c r="AD114" i="4"/>
  <c r="AD116" i="4"/>
  <c r="AD118" i="4"/>
  <c r="AD120" i="4"/>
  <c r="AD122" i="4"/>
  <c r="AD124" i="4"/>
  <c r="AD126" i="4"/>
  <c r="AD128" i="4"/>
  <c r="AD130" i="4"/>
  <c r="AD132" i="4"/>
  <c r="AD134" i="4"/>
  <c r="AD136" i="4"/>
  <c r="AD138" i="4"/>
  <c r="AD140" i="4"/>
  <c r="AD142" i="4"/>
  <c r="AD144" i="4"/>
  <c r="AD146" i="4"/>
  <c r="AD148" i="4"/>
  <c r="AD150" i="4"/>
  <c r="AD152" i="4"/>
  <c r="AD154" i="4"/>
  <c r="AD156" i="4"/>
  <c r="AD158" i="4"/>
  <c r="AD160" i="4"/>
  <c r="AD162" i="4"/>
  <c r="AD164" i="4"/>
  <c r="AD166" i="4"/>
  <c r="AD168" i="4"/>
  <c r="AD170" i="4"/>
  <c r="AD172" i="4"/>
  <c r="AD174" i="4"/>
  <c r="AD176" i="4"/>
  <c r="AD178" i="4"/>
  <c r="AD180" i="4"/>
  <c r="AD182" i="4"/>
  <c r="AD184" i="4"/>
  <c r="AD186" i="4"/>
  <c r="AD188" i="4"/>
  <c r="AD190" i="4"/>
  <c r="AD192" i="4"/>
  <c r="AD194" i="4"/>
  <c r="AD196" i="4"/>
  <c r="AD198" i="4"/>
  <c r="AD200" i="4"/>
  <c r="AD202" i="4"/>
  <c r="AD204" i="4"/>
  <c r="AD206" i="4"/>
  <c r="AD208" i="4"/>
  <c r="AD210" i="4"/>
  <c r="AD212" i="4"/>
  <c r="AD214" i="4"/>
  <c r="AD216" i="4"/>
  <c r="AD218" i="4"/>
  <c r="AD220" i="4"/>
  <c r="AD222" i="4"/>
  <c r="AD224" i="4"/>
  <c r="AD226" i="4"/>
  <c r="AD228" i="4"/>
  <c r="AD230" i="4"/>
  <c r="AD232" i="4"/>
  <c r="AD234" i="4"/>
  <c r="AD236" i="4"/>
  <c r="AD238" i="4"/>
  <c r="AD240" i="4"/>
  <c r="AD242" i="4"/>
  <c r="AD244" i="4"/>
  <c r="AD246" i="4"/>
  <c r="AD248" i="4"/>
  <c r="AD250" i="4"/>
  <c r="AD252" i="4"/>
  <c r="AD254" i="4"/>
  <c r="AD256" i="4"/>
  <c r="AD239" i="4"/>
  <c r="AD243" i="4"/>
  <c r="AD247" i="4"/>
  <c r="AD251" i="4"/>
  <c r="AD255" i="4"/>
  <c r="AD258" i="4"/>
  <c r="AD260" i="4"/>
  <c r="AD262" i="4"/>
  <c r="AD264" i="4"/>
  <c r="AD266" i="4"/>
  <c r="AD268" i="4"/>
  <c r="AD270" i="4"/>
  <c r="AD272" i="4"/>
  <c r="AD274" i="4"/>
  <c r="AD276" i="4"/>
  <c r="AD278" i="4"/>
  <c r="AD280" i="4"/>
  <c r="AD282" i="4"/>
  <c r="AD284" i="4"/>
  <c r="AD286" i="4"/>
  <c r="AD288" i="4"/>
  <c r="AD290" i="4"/>
  <c r="AD292" i="4"/>
  <c r="AD294" i="4"/>
  <c r="AD296" i="4"/>
  <c r="AD298" i="4"/>
  <c r="AD300" i="4"/>
  <c r="AD302" i="4"/>
  <c r="AD304" i="4"/>
  <c r="AD306" i="4"/>
  <c r="AD308" i="4"/>
  <c r="AD310" i="4"/>
  <c r="AD312" i="4"/>
  <c r="AD314" i="4"/>
  <c r="AD316" i="4"/>
  <c r="AD318" i="4"/>
  <c r="AD320" i="4"/>
  <c r="AD322" i="4"/>
  <c r="AD324" i="4"/>
  <c r="AD326" i="4"/>
  <c r="AD328" i="4"/>
  <c r="AD330" i="4"/>
  <c r="AD332" i="4"/>
  <c r="AD334" i="4"/>
  <c r="AD336" i="4"/>
  <c r="AD338" i="4"/>
  <c r="AD340" i="4"/>
  <c r="AD342" i="4"/>
  <c r="AD344" i="4"/>
  <c r="AD346" i="4"/>
  <c r="AD348" i="4"/>
  <c r="AD350" i="4"/>
  <c r="AD352" i="4"/>
  <c r="AD354" i="4"/>
  <c r="AD356" i="4"/>
  <c r="AD358" i="4"/>
  <c r="AD360" i="4"/>
  <c r="AD362" i="4"/>
  <c r="AD364" i="4"/>
  <c r="AD366" i="4"/>
  <c r="AD368" i="4"/>
  <c r="AD370" i="4"/>
  <c r="AD372" i="4"/>
  <c r="AD374" i="4"/>
  <c r="AD376" i="4"/>
  <c r="AD378" i="4"/>
  <c r="AD380" i="4"/>
  <c r="AD382" i="4"/>
  <c r="AD384" i="4"/>
  <c r="AD386" i="4"/>
  <c r="AD388" i="4"/>
  <c r="AD390" i="4"/>
  <c r="AD392" i="4"/>
  <c r="AD394" i="4"/>
  <c r="AD396" i="4"/>
  <c r="AD398" i="4"/>
  <c r="AD400" i="4"/>
  <c r="AD402" i="4"/>
  <c r="AD404" i="4"/>
  <c r="AD406" i="4"/>
  <c r="AD408" i="4"/>
  <c r="AD410" i="4"/>
  <c r="AD412" i="4"/>
  <c r="AD414" i="4"/>
  <c r="AD416" i="4"/>
  <c r="AD418" i="4"/>
  <c r="AD420" i="4"/>
  <c r="AD422" i="4"/>
  <c r="AD424" i="4"/>
  <c r="AD426" i="4"/>
  <c r="AD428" i="4"/>
  <c r="AD430" i="4"/>
  <c r="AD432" i="4"/>
  <c r="AD434" i="4"/>
  <c r="AD436" i="4"/>
  <c r="AD438" i="4"/>
  <c r="AD440" i="4"/>
  <c r="AD442" i="4"/>
  <c r="AD444" i="4"/>
  <c r="AD446" i="4"/>
  <c r="AD448" i="4"/>
  <c r="AD450" i="4"/>
  <c r="AD452" i="4"/>
  <c r="AD454" i="4"/>
  <c r="AD456" i="4"/>
  <c r="AD458" i="4"/>
  <c r="AD241" i="4"/>
  <c r="AD245" i="4"/>
  <c r="AD249" i="4"/>
  <c r="AD253" i="4"/>
  <c r="AD257" i="4"/>
  <c r="AD259" i="4"/>
  <c r="AD261" i="4"/>
  <c r="AD263" i="4"/>
  <c r="AD265" i="4"/>
  <c r="AD267" i="4"/>
  <c r="AD269" i="4"/>
  <c r="AD271" i="4"/>
  <c r="AD273" i="4"/>
  <c r="AD275" i="4"/>
  <c r="AD277" i="4"/>
  <c r="AD279" i="4"/>
  <c r="AD281" i="4"/>
  <c r="AD283" i="4"/>
  <c r="AD285" i="4"/>
  <c r="AD287" i="4"/>
  <c r="AD289" i="4"/>
  <c r="AD291" i="4"/>
  <c r="AD293" i="4"/>
  <c r="AD295" i="4"/>
  <c r="AD297" i="4"/>
  <c r="AD299" i="4"/>
  <c r="AD301" i="4"/>
  <c r="AD303" i="4"/>
  <c r="AD305" i="4"/>
  <c r="AD307" i="4"/>
  <c r="AD309" i="4"/>
  <c r="AD311" i="4"/>
  <c r="AD313" i="4"/>
  <c r="AD315" i="4"/>
  <c r="AD317" i="4"/>
  <c r="AD319" i="4"/>
  <c r="AD321" i="4"/>
  <c r="AD323" i="4"/>
  <c r="AD325" i="4"/>
  <c r="AD327" i="4"/>
  <c r="AD329" i="4"/>
  <c r="AD331" i="4"/>
  <c r="AD333" i="4"/>
  <c r="AD335" i="4"/>
  <c r="AD337" i="4"/>
  <c r="AD339" i="4"/>
  <c r="AD341" i="4"/>
  <c r="AD343" i="4"/>
  <c r="AD345" i="4"/>
  <c r="AD347" i="4"/>
  <c r="AD349" i="4"/>
  <c r="AD351" i="4"/>
  <c r="AD353" i="4"/>
  <c r="AD355" i="4"/>
  <c r="AD357" i="4"/>
  <c r="AD359" i="4"/>
  <c r="AD361" i="4"/>
  <c r="AD363" i="4"/>
  <c r="AD365" i="4"/>
  <c r="AD367" i="4"/>
  <c r="AD369" i="4"/>
  <c r="AD371" i="4"/>
  <c r="AD373" i="4"/>
  <c r="AD375" i="4"/>
  <c r="AD377" i="4"/>
  <c r="AD379" i="4"/>
  <c r="AD381" i="4"/>
  <c r="AD383" i="4"/>
  <c r="AD385" i="4"/>
  <c r="AD387" i="4"/>
  <c r="AD389" i="4"/>
  <c r="AD391" i="4"/>
  <c r="AD393" i="4"/>
  <c r="AD395" i="4"/>
  <c r="AD397" i="4"/>
  <c r="AD399" i="4"/>
  <c r="AD401" i="4"/>
  <c r="AD403" i="4"/>
  <c r="AD405" i="4"/>
  <c r="AD407" i="4"/>
  <c r="AD409" i="4"/>
  <c r="AD411" i="4"/>
  <c r="AD413" i="4"/>
  <c r="AD415" i="4"/>
  <c r="AD417" i="4"/>
  <c r="AD419" i="4"/>
  <c r="AD421" i="4"/>
  <c r="AD423" i="4"/>
  <c r="AD425" i="4"/>
  <c r="AD427" i="4"/>
  <c r="AD429" i="4"/>
  <c r="AD431" i="4"/>
  <c r="AD433" i="4"/>
  <c r="AD435" i="4"/>
  <c r="AD437" i="4"/>
  <c r="AD439" i="4"/>
  <c r="AD441" i="4"/>
  <c r="AD443" i="4"/>
  <c r="AD445" i="4"/>
  <c r="AD447" i="4"/>
  <c r="AD449" i="4"/>
  <c r="AD451" i="4"/>
  <c r="AD453" i="4"/>
  <c r="AD455" i="4"/>
  <c r="AD457" i="4"/>
  <c r="AD459" i="4"/>
  <c r="AD460" i="4"/>
  <c r="AD2" i="4"/>
</calcChain>
</file>

<file path=xl/sharedStrings.xml><?xml version="1.0" encoding="utf-8"?>
<sst xmlns="http://schemas.openxmlformats.org/spreadsheetml/2006/main" count="11969" uniqueCount="2873">
  <si>
    <t>Entreprise</t>
  </si>
  <si>
    <t>Key:</t>
  </si>
  <si>
    <t>Currency:</t>
  </si>
  <si>
    <t>ISIN</t>
  </si>
  <si>
    <t>Marché</t>
  </si>
  <si>
    <t>Région</t>
  </si>
  <si>
    <t>CAPITALISATION</t>
  </si>
  <si>
    <t>INDUSTRY</t>
  </si>
  <si>
    <t>SUPER SECTOR</t>
  </si>
  <si>
    <t>SECTOR</t>
  </si>
  <si>
    <t>Ticker</t>
  </si>
  <si>
    <t>SEDOL</t>
  </si>
  <si>
    <t>Entity Name:</t>
  </si>
  <si>
    <t xml:space="preserve">  Date
Announced</t>
  </si>
  <si>
    <t>Value
of Deal
(Euro mil)</t>
  </si>
  <si>
    <t>Form</t>
  </si>
  <si>
    <t>WC08001</t>
  </si>
  <si>
    <t>Y2011</t>
  </si>
  <si>
    <t>WC03501/WC08001</t>
  </si>
  <si>
    <t>Total SA</t>
  </si>
  <si>
    <t>C000064388</t>
  </si>
  <si>
    <t>EUR</t>
  </si>
  <si>
    <t>FR0000120271</t>
  </si>
  <si>
    <t>NYSE Euronext Paris,Brussels</t>
  </si>
  <si>
    <t>France</t>
  </si>
  <si>
    <t>Compartment A (Large Cap)</t>
  </si>
  <si>
    <t>Oil &amp; Gas</t>
  </si>
  <si>
    <t>Oil &amp; Gas Producers</t>
  </si>
  <si>
    <t>FP</t>
  </si>
  <si>
    <t>B15C557</t>
  </si>
  <si>
    <t>24/03/2010-03/09/2008-28/04/2008-21/09/2001</t>
  </si>
  <si>
    <t>447,961-330,72-329,668-79,381</t>
  </si>
  <si>
    <t>Acq. Rem. Int.-Acq. of Assets-Merger-Acq. Maj. Int.</t>
  </si>
  <si>
    <t>WS.YrEndMarketCap</t>
  </si>
  <si>
    <t>book to market</t>
  </si>
  <si>
    <t>Sanofi</t>
  </si>
  <si>
    <t>C000007721</t>
  </si>
  <si>
    <t>FR0000120578</t>
  </si>
  <si>
    <t>NYSE Euronext Paris</t>
  </si>
  <si>
    <t>Health Care</t>
  </si>
  <si>
    <t>Pharmaceuticals &amp; Biotechnology</t>
  </si>
  <si>
    <t>SAN</t>
  </si>
  <si>
    <t>5671735</t>
  </si>
  <si>
    <t>28/10/2010-29/08/2010-30/06/2010-19/05/2010-21/12/2009-30/07/2009-12/05/2009-15/04/2009-18/06/2008-23/08/2004-26/01/2004-30/01/2002</t>
  </si>
  <si>
    <t>314,844-18512,051-457,576-63,193-1247,668-3092-47,639-378,4-1319,331-547,384-49989,943-15,165</t>
  </si>
  <si>
    <t>Merger-Merger-Acq. of Assets-Acq. Maj. Int.-Merger-Acq. Rem. Int.-Acq. of Assets-Acq. of Assets-Acq. Maj. Int.-Acq. Rem. Int.-Merger-Acq. Maj. Int.</t>
  </si>
  <si>
    <t>LVMH</t>
  </si>
  <si>
    <t>C000007393</t>
  </si>
  <si>
    <t>FR0000121014</t>
  </si>
  <si>
    <t>Consumer Goods</t>
  </si>
  <si>
    <t>Personal &amp; Household Goods</t>
  </si>
  <si>
    <t>Personal Goods</t>
  </si>
  <si>
    <t>MC</t>
  </si>
  <si>
    <t>4061412</t>
  </si>
  <si>
    <t>08/07/2013-07/03/2011-07/03/2011-23/07/2007-26/11/2001</t>
  </si>
  <si>
    <t>2000-2012,029-925,68-240-294,985</t>
  </si>
  <si>
    <t>Acq. Maj. Int.-Acq. Maj. Int.-Acq. Rem. Int.-Acq. of Assets-Acq. Maj. Int.</t>
  </si>
  <si>
    <t>L'Oreal</t>
  </si>
  <si>
    <t>C000007748</t>
  </si>
  <si>
    <t>FR0000120321</t>
  </si>
  <si>
    <t>OR</t>
  </si>
  <si>
    <t>4057808</t>
  </si>
  <si>
    <t>26/04/2012-23/01/2008-17/03/2006-31/08/2001-02/07/2001</t>
  </si>
  <si>
    <t>200-1150-942,083-81,885-65,921</t>
  </si>
  <si>
    <t>Merger-Acq. of Assets-Merger-Acq. Rem. Int.-Acq. of Assets</t>
  </si>
  <si>
    <t>GDF Suez</t>
  </si>
  <si>
    <t>C000007346</t>
  </si>
  <si>
    <t>FR0010208488</t>
  </si>
  <si>
    <t>Utilities</t>
  </si>
  <si>
    <t>Gas, Water &amp; Multiutilities</t>
  </si>
  <si>
    <t>GSZ</t>
  </si>
  <si>
    <t>B0C2CQ3</t>
  </si>
  <si>
    <t>18/01/2013-03/06/2010-18/08/2009-02/04/2009-01/10/2008-14/08/2008-11/09/2007-25/02/2006</t>
  </si>
  <si>
    <t>70-10-261,849-119-1075-290,741-40-44638,193</t>
  </si>
  <si>
    <t>Acq. of Assets-Acq. of Assets-Acq. Maj. Int.-Acq. Rem. Int.-Acq. of Assets-Acq. Maj. Int.-Acq. Maj. Int.-Merger</t>
  </si>
  <si>
    <t>BNP Paribas</t>
  </si>
  <si>
    <t>C000007648</t>
  </si>
  <si>
    <t>FR0000131104</t>
  </si>
  <si>
    <t>Financials</t>
  </si>
  <si>
    <t>Banks</t>
  </si>
  <si>
    <t>BNP</t>
  </si>
  <si>
    <t>7309681</t>
  </si>
  <si>
    <t>13/11/2013-23/08/2011-24/03/2010-05/11/2009-06/10/2008-14/07/2006-03/02/2006-12/07/2004-26/11/2003-04/09/2003-25/10/2002-29/04/2002-10/12/2001-13/11/2001-02/07/2001-07/05/2001</t>
  </si>
  <si>
    <t>3250-2,303-55-66,95-9460,347-95,033-4666,793-216,8-19,272-49,218-869-198,27-2694,814-56,799-180,8-2788,199</t>
  </si>
  <si>
    <t>Acq. Rem. Int.-Acq. Maj. Int.-Acq. of Assets-Acq. of Assets-Acq. Maj. Int.-Acq. Rem. Int.-Merger-Acq. Maj. Int.-Acq. Rem. Int.-Acq. Rem. Int.-Acq. Maj. Int.-Acq. Rem. Int.-Acq. of Assets-Acq. Maj. Int.-Acq. Maj. Int.-Merger</t>
  </si>
  <si>
    <t>Electricite De France</t>
  </si>
  <si>
    <t>C000007332</t>
  </si>
  <si>
    <t>FR0010242511</t>
  </si>
  <si>
    <t>Electricity</t>
  </si>
  <si>
    <t>EDF</t>
  </si>
  <si>
    <t>B0NJJ17</t>
  </si>
  <si>
    <t>27/12/2011-27/12/2011-08/04/2011-13/10/2010-11/05/2009</t>
  </si>
  <si>
    <t>868,912-784-1371,896-178,602-1355</t>
  </si>
  <si>
    <t>Acq. Part. Int.-Acq. Rem. Int.-Acq. Rem. Int.-Acq. Rem. Int.-Acq. Maj. Int.</t>
  </si>
  <si>
    <t>Orange SA</t>
  </si>
  <si>
    <t>C000007132</t>
  </si>
  <si>
    <t>FR0000133308</t>
  </si>
  <si>
    <t>Telecommunications</t>
  </si>
  <si>
    <t>Fixed Line Telecommunications</t>
  </si>
  <si>
    <t>ORA</t>
  </si>
  <si>
    <t>5176177</t>
  </si>
  <si>
    <t>17/07/2011-27/05/2010-23/06/2009-14/05/2008-08/10/2007-05/12/2006-05/12/2006-27/07/2006-24/01/2005-29/06/2004-23/02/2004-29/10/2003-05/08/2001-24/07/2001</t>
  </si>
  <si>
    <t>0,725-1,853-133-231,5-29,3-49,932-37,697-28,231-555,556-536,546-3280,858-618,929-180,3-180,3</t>
  </si>
  <si>
    <t>Acq. Maj. Int.-Acq. Rem. Int.-Acq. of Assets-Acq. of Assets-Acq. Rem. Int.-Acq. Maj. Int.-Acq. Rem. Int.-Acq. Maj. Int.-Acq. Rem. Int.-Acq. Rem. Int.-Acq. Rem. Int.-Acq. Rem. Int.-Acq. Rem. Int.-Acq. Rem. Int.</t>
  </si>
  <si>
    <t>Danone</t>
  </si>
  <si>
    <t>C000087675</t>
  </si>
  <si>
    <t>FR0000120644</t>
  </si>
  <si>
    <t>Food &amp; Beverage</t>
  </si>
  <si>
    <t>Food Producers</t>
  </si>
  <si>
    <t>BN</t>
  </si>
  <si>
    <t>B1Y9TB3</t>
  </si>
  <si>
    <t>27/06/2012-02/08/2011-11/06/2010-30/03/2010-10/12/2009-31/08/2007-09/07/2007-07/09/2006-09/10/2002-15/08/2002</t>
  </si>
  <si>
    <t>550,001-249,999-51,175-15-100-4,035-11015,049-14-220-49,999</t>
  </si>
  <si>
    <t>Acq. Maj. Int.-Acq. of Assets-Merger-Merger-Acq. Rem. Int.-Acq. of Assets-Merger-Acq. of Assets-Acq. of Assets-Acq. of Assets</t>
  </si>
  <si>
    <t>Air Liquide</t>
  </si>
  <si>
    <t>C902176235</t>
  </si>
  <si>
    <t>FR0000120073</t>
  </si>
  <si>
    <t>Basic Materials</t>
  </si>
  <si>
    <t>Chemicals</t>
  </si>
  <si>
    <t>AI</t>
  </si>
  <si>
    <t>B1YXBJ7</t>
  </si>
  <si>
    <t>04/09/2012-19/07/2012-08/06/2012-17/09/2008-01/10/2007-17/04/2007-08/03/2007-21/02/2007-24/11/2005-20/09/2005-20/01/2004-22/12/2003-04/10/2001</t>
  </si>
  <si>
    <t>51,529-330-230,142-10-53,113-550-104,999-275-19,9-50-2680-31,981-185,001</t>
  </si>
  <si>
    <t>Acq. Rem. Int.-Acq. of Assets-Acq. Maj. Int.-Acq. of Assets-Acq. of Assets-Acq. of Assets-Acq. of Assets-Acq. Rem. Int.-Acq. Rem. Int.-Acq. Rem. Int.-Acq. of Assets-Acq. of Assets-Acq. of Assets</t>
  </si>
  <si>
    <t>Hermes International</t>
  </si>
  <si>
    <t>C000087686</t>
  </si>
  <si>
    <t>FR0000052292</t>
  </si>
  <si>
    <t>RMS</t>
  </si>
  <si>
    <t>5253973</t>
  </si>
  <si>
    <t/>
  </si>
  <si>
    <t>AXA</t>
  </si>
  <si>
    <t>C901898322</t>
  </si>
  <si>
    <t>FR0000120628</t>
  </si>
  <si>
    <t>Insurance</t>
  </si>
  <si>
    <t>Nonlife Insurance</t>
  </si>
  <si>
    <t>CS</t>
  </si>
  <si>
    <t>7088429</t>
  </si>
  <si>
    <t>11/11/2013-11/11/2013-03/05/2012-07/03/2012-15/11/2010-04/06/2008-12/02/2008-23/07/2007-23/03/2007-18/12/2006-16/10/2006-14/06/2006-22/12/2005-19/04/2005-05/06/2002-21/05/2002</t>
  </si>
  <si>
    <t>260,736-260,736-33,6-375,535-1936,697-24,129-1029,008-20-1150-261,097-255-7924,976-313,894-5856,49-60-204,926</t>
  </si>
  <si>
    <t>Acq. Maj. Int.-Acq. Maj. Int.-Merger-Acq. of Assets-Acq. of Assets-Acq. Maj. Int.-Merger-Merger-Acq. Maj. Int.-Acq. Rem. Int.-Acq. of Assets-Merger-Acq. Rem. Int.-Merger-Acq. of Assets-Acq. of Assets</t>
  </si>
  <si>
    <t>Schneider Electric SA</t>
  </si>
  <si>
    <t>C000087710</t>
  </si>
  <si>
    <t>FR0000121972</t>
  </si>
  <si>
    <t>Industrials</t>
  </si>
  <si>
    <t>Industrial Goods &amp; Services</t>
  </si>
  <si>
    <t>Electronic &amp; Electrical Equipment</t>
  </si>
  <si>
    <t>SU</t>
  </si>
  <si>
    <t>4834108</t>
  </si>
  <si>
    <t>11/07/2013-09/06/2011-31/05/2011-30/05/2011-24/03/2011-07/01/2011-20/10/2010-14/04/2010-01/03/2010-28/07/2008-01/08/2007-31/07/2007-28/10/2006-24/05/2006-02/11/2005-22/07/2005-08/06/2005-19/05/2004-23/03/2004-22/12/2003-15/10/2003-25/08/2003-12/06/2003-07/09/2002-18/06/2001-15/01/2001</t>
  </si>
  <si>
    <t>3766,115-445,834-1099,868-217,364-189,02-11,027-255,683-136,984-36,043-295,542-1126,356-9,8-4775,267-231,993-58,789-441,627-122,535-335,336-158,028-581-49,015-450-422,002-212,643-61,251-6481,553</t>
  </si>
  <si>
    <t>Merger-Acq. of Assets-Merger-Acq. Maj. Int.-Acq. of Assets-Acq. Maj. Int.-Acq. Rem. Int.-Acq. of Assets-Acq. of Assets-Merger-Acq. of Assets-Acq. of Assets-Merger-Acq. of Assets-Acq. of Assets-Merger-Acq. of Assets-Merger-Merger-Acq. Maj. Int.-Acq. Rem. Int.-Acq. Maj. Int.-Acq. of Assets-Merger-Merger-Acq. Maj. Int.</t>
  </si>
  <si>
    <t>Vivendi</t>
  </si>
  <si>
    <t>C000007636</t>
  </si>
  <si>
    <t>FR0000127771</t>
  </si>
  <si>
    <t>Consumer Services</t>
  </si>
  <si>
    <t>Media</t>
  </si>
  <si>
    <t>VIV</t>
  </si>
  <si>
    <t>4834777</t>
  </si>
  <si>
    <t>28/10/2013-05/09/2011-31/12/2010-22/11/2010-13/11/2009-13/11/2009-02/12/2007-02/02/2006-18/11/2004-03/12/2002-14/12/2001-01/06/2001-18/05/2001</t>
  </si>
  <si>
    <t>1020-96-45-7950-548,451-1191,944-1182,792-953,793-1123,366-4000-12046,931-2627,43-415,805</t>
  </si>
  <si>
    <t>Acq. Rem. Int.-Acq. of Assets-Acq. of Assets-Acq. Rem. Int.-Acq. Maj. Int.-Acq. Rem. Int.-Acq. Maj. Int.-Acq. Rem. Int.-Acq. Maj. Int.-Acq. Maj. Int.-Acq. of Assets-Merger-Merger</t>
  </si>
  <si>
    <t>Vinci SA</t>
  </si>
  <si>
    <t>C000007031</t>
  </si>
  <si>
    <t>FR0000125486</t>
  </si>
  <si>
    <t>Construction &amp; Materials</t>
  </si>
  <si>
    <t>DG</t>
  </si>
  <si>
    <t>B1XH026</t>
  </si>
  <si>
    <t>20/12/2013-10/04/2012-31/08/2009-31/05/2007-14/12/2005-14/12/2005-10/09/2001</t>
  </si>
  <si>
    <t>800-102,275-1191,645-118,375-5937,059-3133,447-328,142</t>
  </si>
  <si>
    <t>Acq. Rem. Int.-Acq. Rem. Int.-Merger-Acq. Maj. Int.-Acq. Maj. Int.-Acq. Rem. Int.-Merger</t>
  </si>
  <si>
    <t>Pernod-Ricard</t>
  </si>
  <si>
    <t>C000007764</t>
  </si>
  <si>
    <t>FR0000120693</t>
  </si>
  <si>
    <t>Beverages</t>
  </si>
  <si>
    <t>RI</t>
  </si>
  <si>
    <t>4682329</t>
  </si>
  <si>
    <t>31/03/2008-28/02/2008</t>
  </si>
  <si>
    <t>5637,655-1,557</t>
  </si>
  <si>
    <t>Merger-Acq. Rem. Int.</t>
  </si>
  <si>
    <t>Christian Dior SA</t>
  </si>
  <si>
    <t>C000007630</t>
  </si>
  <si>
    <t>FR0000130403</t>
  </si>
  <si>
    <t>CDI</t>
  </si>
  <si>
    <t>4061393</t>
  </si>
  <si>
    <t>Saint Gobain</t>
  </si>
  <si>
    <t>C000007729</t>
  </si>
  <si>
    <t>FR0000125007</t>
  </si>
  <si>
    <t>NYSE Euronext Paris,Amsterdam,Brussels</t>
  </si>
  <si>
    <t>SGO</t>
  </si>
  <si>
    <t>7380482</t>
  </si>
  <si>
    <t>25/07/2011-25/07/2011-10/11/2010-04/03/2008-04/01/2008-07/08/2007-17/07/2007-22/07/2005-29/03/2004-05/03/2004-29/09/2003-24/01/2002-02/04/2001</t>
  </si>
  <si>
    <t>164,207-186-58,072-16,321-25-2091-269,086-5749,978-5,918-686,001-185-345,767-208,84</t>
  </si>
  <si>
    <t>Acq. of Assets-Acq. of Assets-Acq. Maj. Int.-Acq. of Assets-Merger-Acq. of Assets-Acq. of Assets-Merger-Acq. of Assets-Merger-Acq. of Assets-Acq. Rem. Int.-Acq. Part. Int.</t>
  </si>
  <si>
    <t>Kering</t>
  </si>
  <si>
    <t>C000087704</t>
  </si>
  <si>
    <t>FR0000121485</t>
  </si>
  <si>
    <t>Retail</t>
  </si>
  <si>
    <t>General Retailers</t>
  </si>
  <si>
    <t>KER</t>
  </si>
  <si>
    <t>5505072</t>
  </si>
  <si>
    <t>11/12/2012-02/05/2011-10/09/2001-10/09/2001</t>
  </si>
  <si>
    <t>34,7-410,104-956,097-2622,622</t>
  </si>
  <si>
    <t>Acq. of Assets-Merger-Acq. Maj. Int.-Acq. Rem. Int.</t>
  </si>
  <si>
    <t>Societe Generale</t>
  </si>
  <si>
    <t>C000087681</t>
  </si>
  <si>
    <t>FR0000130809</t>
  </si>
  <si>
    <t>GLE</t>
  </si>
  <si>
    <t>5966516</t>
  </si>
  <si>
    <t>06/10/2009-31/01/2008-22/03/2007-25/02/2007-05/01/2007-28/09/2006-05/08/2006-20/04/2006-31/01/2006-25/10/2005-11/08/2005-22/11/2004-31/03/2004-19/01/2004-20/01/2003-09/10/2002-28/12/2001-06/08/2001-05/07/2001-28/06/2001-11/04/2001-06/02/2001-20/01/2001</t>
  </si>
  <si>
    <t>676-298,49-6,908-308,93-18,4-1338,152-60-999,996-579-14,2-82,916-190-160-89,143-2-74,305-40,008-78,302-8,576-1185,899-998,955-980-142,975</t>
  </si>
  <si>
    <t>Acq. Rem. Int.-Acq. Part. Int.-Acq. Maj. Int.-Acq. of Assets-Acq. Maj. Int.-Acq. Maj. Int.-Acq. of Assets-Acq. Maj. Int.-Acq. of Assets-Acq. Maj. Int.-Acq. of Assets-Acq. Maj. Int.-Acq. of Assets-Acq. Maj. Int.-Acq. of Assets-Acq. Maj. Int.-Acq. Rem. Int.-Acq. of Assets-Acq. Maj. Int.-Acq. Maj. Int.-Acq. Maj. Int.-Acq. of Assets-Acq. Maj. Int.</t>
  </si>
  <si>
    <t>Unibail-Rodamco</t>
  </si>
  <si>
    <t>C000087717</t>
  </si>
  <si>
    <t>FR0000124711</t>
  </si>
  <si>
    <t>NYSE Euronext Amsterdam,Paris</t>
  </si>
  <si>
    <t>Real Estate</t>
  </si>
  <si>
    <t>Real Estate Investment Trusts</t>
  </si>
  <si>
    <t>UL</t>
  </si>
  <si>
    <t>B1YY4B3</t>
  </si>
  <si>
    <t>14/06/2012-07/10/2011-26/05/2011-05/02/2010-18/07/2008-21/12/2007-11/07/2007-10/04/2007-12/06/2006-03/02/2005-11/09/2002</t>
  </si>
  <si>
    <t>297-185-138,943-715-434-607-124,582-10562,857-6,049-228,5-6,323</t>
  </si>
  <si>
    <t>Acq. Maj. Int.-Merger-Acq. Rem. Int.-Acq. of Assets-Acq. of Assets-Merger-Acq. Rem. Int.-Merger-Acq. Maj. Int.-Acq. of Assets-Acq. Rem. Int.</t>
  </si>
  <si>
    <t>Alstom SA</t>
  </si>
  <si>
    <t>C000047686</t>
  </si>
  <si>
    <t>FR0010220475</t>
  </si>
  <si>
    <t>Industrial Engineering</t>
  </si>
  <si>
    <t>ALO</t>
  </si>
  <si>
    <t>B0DJ8Q5</t>
  </si>
  <si>
    <t>26/06/2007-27/04/2006</t>
  </si>
  <si>
    <t>350-205,172</t>
  </si>
  <si>
    <t>Acq. of Assets-Acq. Rem. Int.</t>
  </si>
  <si>
    <t>Carrefour SA</t>
  </si>
  <si>
    <t>C000007301</t>
  </si>
  <si>
    <t>FR0000120172</t>
  </si>
  <si>
    <t>Food &amp; Drug Retailers</t>
  </si>
  <si>
    <t>CA</t>
  </si>
  <si>
    <t>5641567</t>
  </si>
  <si>
    <t>12/12/2011-04/06/2010-30/09/2008-23/04/2007-04/12/2006-21/12/2005-20/12/2005-08/06/2005-03/05/2005-19/01/2005-31/05/2004</t>
  </si>
  <si>
    <t>493,691-30-4,615-827,388-374,473-126,879-177,902-105,173-93,556-178,565-142,805</t>
  </si>
  <si>
    <t>Merger-Acq. of Assets-Acq. Maj. Int.-Acq. of Assets-Acq. of Assets-Acq. Part. Int.-Acq. Rem. Int.-Acq. of Assets-Acq. Maj. Int.-Acq. Maj. Int.-Acq. Rem. Int.</t>
  </si>
  <si>
    <t>Essilor International</t>
  </si>
  <si>
    <t>C000087205</t>
  </si>
  <si>
    <t>FR0000121667</t>
  </si>
  <si>
    <t>Health Care Equipment &amp; Services</t>
  </si>
  <si>
    <t>EI</t>
  </si>
  <si>
    <t>7212477</t>
  </si>
  <si>
    <t>08/11/2013-29/07/2013-14/12/2012-15/10/2010-10/02/2010-16/12/2009-16/06/2008</t>
  </si>
  <si>
    <t>226,321-1398,485-35,014-87,002-6,37-384,195-338,56</t>
  </si>
  <si>
    <t>Merger-Merger-Acq. Maj. Int.-Acq. Maj. Int.-Acq. Maj. Int.-Merger-Merger</t>
  </si>
  <si>
    <t>Credit Agricole SA</t>
  </si>
  <si>
    <t>C000087201</t>
  </si>
  <si>
    <t>FR0000045072</t>
  </si>
  <si>
    <t>ACA</t>
  </si>
  <si>
    <t>7262610</t>
  </si>
  <si>
    <t>18/02/2010-12/02/2008-11/10/2006-11/10/2006-04/09/2006-18/08/2006-24/07/2006-13/06/2006-20/02/2006-22/05/2005-31/12/2004-31/12/2004-29/07/2004-01/03/2004-02/07/2003-16/12/2002-30/10/2002</t>
  </si>
  <si>
    <t>740-105-836,5-1330-17,294-66,224-1000-2086,482-80-34,001-265-265-190-53-508,325-15950,915-1540</t>
  </si>
  <si>
    <t>Acq. of Assets-Acq. Maj. Int.-Acq. Maj. Int.-Acq. of Assets-Acq. Part. Int.-Acq. Rem. Int.-Acq. Maj. Int.-Merger-Acq. Maj. Int.-Acq. Maj. Int.-Acq. Rem. Int.-Acq. Rem. Int.-Acq. Maj. Int.-Merger-Acq. Rem. Int.-Merger-Acq. Maj. Int.</t>
  </si>
  <si>
    <t>Safran SA</t>
  </si>
  <si>
    <t>C000007712</t>
  </si>
  <si>
    <t>FR0000073272</t>
  </si>
  <si>
    <t>Aerospace &amp; Defense</t>
  </si>
  <si>
    <t>SAF</t>
  </si>
  <si>
    <t>B058TZ6</t>
  </si>
  <si>
    <t>04/12/2012-16/10/2012-20/09/2010-24/04/2009-19/06/2008</t>
  </si>
  <si>
    <t>89,718-310-832,956-437,9-327,634</t>
  </si>
  <si>
    <t>Acq. Rem. Int.-Acq. of Assets-Merger-Acq. Maj. Int.-Acq. of Assets</t>
  </si>
  <si>
    <t>Michelin</t>
  </si>
  <si>
    <t>C000087696</t>
  </si>
  <si>
    <t>FR0000121261</t>
  </si>
  <si>
    <t>Automobiles &amp; Parts</t>
  </si>
  <si>
    <t>ML</t>
  </si>
  <si>
    <t>4588364</t>
  </si>
  <si>
    <t>01/01/2003-19/12/2002-03/10/2002</t>
  </si>
  <si>
    <t>85,536-299,999-174,059</t>
  </si>
  <si>
    <t>Acq. Rem. Int.-Acq. of Assets-Acq. Rem. Int.</t>
  </si>
  <si>
    <t>Technip</t>
  </si>
  <si>
    <t>C000007696</t>
  </si>
  <si>
    <t>FR0000131708</t>
  </si>
  <si>
    <t>Oil Equipment, Services &amp; Distribution</t>
  </si>
  <si>
    <t>TEC</t>
  </si>
  <si>
    <t>4874160</t>
  </si>
  <si>
    <t>21/05/2012-04/11/2011-29/01/2011-15/03/2002</t>
  </si>
  <si>
    <t>226,316-16,773-11,647-8,105</t>
  </si>
  <si>
    <t>Acq. of Assets-Merger-Acq. of Assets-Acq. Part. Int.</t>
  </si>
  <si>
    <t>Renault SA</t>
  </si>
  <si>
    <t>C000007725</t>
  </si>
  <si>
    <t>FR0000131906</t>
  </si>
  <si>
    <t>RNO</t>
  </si>
  <si>
    <t>4712798</t>
  </si>
  <si>
    <t>14/09/2005</t>
  </si>
  <si>
    <t>29,934</t>
  </si>
  <si>
    <t>Acq. Part. Int.</t>
  </si>
  <si>
    <t>Sodexo</t>
  </si>
  <si>
    <t>C902921522</t>
  </si>
  <si>
    <t>FR0000121220</t>
  </si>
  <si>
    <t>Travel &amp; Leisure</t>
  </si>
  <si>
    <t>SW</t>
  </si>
  <si>
    <t>7062713</t>
  </si>
  <si>
    <t>27/02/2012-05/10/2011-06/09/2011-02/08/2011-10/03/2009-25/09/2008-15/06/2008-13/09/2007-06/04/2001-25/01/2001</t>
  </si>
  <si>
    <t>20,68-6,373-525-75-77,447-190-23-376,75-525,999-1238,508</t>
  </si>
  <si>
    <t>Acq. of Assets-Acq. of Assets-Merger-Acq. of Assets-Acq. of Assets-Acq. Maj. Int.-Acq. Maj. Int.-Acq. of Assets-Merger-Merger</t>
  </si>
  <si>
    <t>Lafarge SA</t>
  </si>
  <si>
    <t>C000007744</t>
  </si>
  <si>
    <t>FR0000120537</t>
  </si>
  <si>
    <t>LG</t>
  </si>
  <si>
    <t>4502706</t>
  </si>
  <si>
    <t>20/05/2008-14/05/2008-10/12/2007-20/09/2006-06/02/2006-03/01/2005-07/06/2004-25/03/2004-13/01/2004-18/12/2003-21/10/2002-05/06/2002-31/01/2002-26/03/2001-08/01/2001</t>
  </si>
  <si>
    <t>7-225,991-10200,013-36,302-2502,601-96,512-13,312-91,999-55,547-84-53-31,949-103,495-22,835-3903,025</t>
  </si>
  <si>
    <t>Merger-Acq. of Assets-Merger-Acq. of Assets-Merger-Acq. of Assets-Acq. of Assets-Acq. of Assets-Acq. Maj. Int.-Acq. Rem. Int.-Acq. of Assets-Acq. Maj. Int.-Acq. Maj. Int.-Acq. Maj. Int.-Merger</t>
  </si>
  <si>
    <t>Bouygues SA</t>
  </si>
  <si>
    <t>C000087190</t>
  </si>
  <si>
    <t>FR0000120503</t>
  </si>
  <si>
    <t>EN</t>
  </si>
  <si>
    <t>4002121</t>
  </si>
  <si>
    <t>10/04/2012-29/06/2011-15/01/2001</t>
  </si>
  <si>
    <t>4,1-77-181,414</t>
  </si>
  <si>
    <t>Dassault Systemes SA</t>
  </si>
  <si>
    <t>C000007716</t>
  </si>
  <si>
    <t>FR0000130650</t>
  </si>
  <si>
    <t>Technology</t>
  </si>
  <si>
    <t>Software &amp; Computer Services</t>
  </si>
  <si>
    <t>DSY</t>
  </si>
  <si>
    <t>5330047</t>
  </si>
  <si>
    <t>29/05/2013-26/04/2012-17/03/2011-22/06/2010-09/06/2010-26/10/2009-17/06/2008-04/04/2006-01/03/2006-26/07/2005-17/05/2005-26/10/2004-15/04/2004-30/03/2001</t>
  </si>
  <si>
    <t>158,383-272,916-26,039-5,5-135-403,68-25,796-8-317,74-12-322,14-32-6,834-25,037</t>
  </si>
  <si>
    <t>Acq. of Assets-Merger-Acq. of Assets-Acq. of Assets-Acq. of Assets-Acq. of Assets-Acq. of Assets-Acq. of Assets-Merger-Acq. of Assets-Acq. of Assets-Acq. of Assets-Acq. of Assets-Acq. of Assets</t>
  </si>
  <si>
    <t>Areva</t>
  </si>
  <si>
    <t>C000007534</t>
  </si>
  <si>
    <t>FR0011027143</t>
  </si>
  <si>
    <t>AREVA</t>
  </si>
  <si>
    <t>B5229L2</t>
  </si>
  <si>
    <t>30/12/2003-26/09/2003</t>
  </si>
  <si>
    <t>22,31-920</t>
  </si>
  <si>
    <t>Acq. of Assets-Acq. of Assets</t>
  </si>
  <si>
    <t>Casino Guichard-P</t>
  </si>
  <si>
    <t>C000087194</t>
  </si>
  <si>
    <t>FR0000125585</t>
  </si>
  <si>
    <t>CO</t>
  </si>
  <si>
    <t>4178419</t>
  </si>
  <si>
    <t>29/06/2012-12/11/2009-20/03/2008-28/01/2008-16/01/2007-18/05/2005-04/05/2005-05/04/2001</t>
  </si>
  <si>
    <t>1175-428,6-5,449-26,6-252,576-200-661,594-29,036</t>
  </si>
  <si>
    <t>Acq. Rem. Int.-Acq. Rem. Int.-Acq. Maj. Int.-Acq. Maj. Int.-Acq. Maj. Int.-Acq. Maj. Int.-Acq. Maj. Int.-Acq. of Assets</t>
  </si>
  <si>
    <t>Eutelsat Communications</t>
  </si>
  <si>
    <t>C901885565</t>
  </si>
  <si>
    <t>FR0010221234</t>
  </si>
  <si>
    <t>ETL</t>
  </si>
  <si>
    <t>B0M7KJ7</t>
  </si>
  <si>
    <t>31/07/2013-19/06/2012</t>
  </si>
  <si>
    <t>858,1-179,687</t>
  </si>
  <si>
    <t>Merger-Acq. of Assets</t>
  </si>
  <si>
    <t>Publicis Groupe SA</t>
  </si>
  <si>
    <t>C000007186</t>
  </si>
  <si>
    <t>FR0000130577</t>
  </si>
  <si>
    <t>PUB</t>
  </si>
  <si>
    <t>4380429</t>
  </si>
  <si>
    <t>21/11/2013-20/09/2012-17/05/2011-09/08/2009-07/08/2008-15/11/2007-04/07/2007-20/12/2006-22/02/2003-07/03/2002-15/02/2001</t>
  </si>
  <si>
    <t>43,232-428,042-403,823-376,777-33,788-66,742-6-1004,197-107,444-3747,662-10,355</t>
  </si>
  <si>
    <t>Acq. Maj. Int.-Merger-Acq. of Assets-Acq. of Assets-Acq. of Assets-Acq. Maj. Int.-Acq. of Assets-Merger-Acq. Rem. Int.-Merger-Acq. of Assets</t>
  </si>
  <si>
    <t>Legrand</t>
  </si>
  <si>
    <t>C901508761</t>
  </si>
  <si>
    <t>FR0010307819</t>
  </si>
  <si>
    <t>LR</t>
  </si>
  <si>
    <t>B11ZRK9</t>
  </si>
  <si>
    <t>05/12/2007</t>
  </si>
  <si>
    <t>46,328</t>
  </si>
  <si>
    <t>Merger</t>
  </si>
  <si>
    <t>Bureau Veritas International</t>
  </si>
  <si>
    <t>C900554606</t>
  </si>
  <si>
    <t>FR0006174348</t>
  </si>
  <si>
    <t>Support Services</t>
  </si>
  <si>
    <t>BVI</t>
  </si>
  <si>
    <t>B28DTJ6</t>
  </si>
  <si>
    <t>21/12/2013-22/06/2010-02/05/2008</t>
  </si>
  <si>
    <t>447,15-542,894-229,269</t>
  </si>
  <si>
    <t>Acq. of Assets-Acq. of Assets-Acq. of Assets</t>
  </si>
  <si>
    <t>Vallourec</t>
  </si>
  <si>
    <t>C000089301</t>
  </si>
  <si>
    <t>FR0000120354</t>
  </si>
  <si>
    <t>VK</t>
  </si>
  <si>
    <t>B197DR6</t>
  </si>
  <si>
    <t>23/05/2011-21/04/2010-30/10/2007-21/01/2005</t>
  </si>
  <si>
    <t>92,546-150-554,72-545</t>
  </si>
  <si>
    <t>Acq. of Assets-Merger-Acq. of Assets-Acq. Rem. Int.</t>
  </si>
  <si>
    <t>Natixis</t>
  </si>
  <si>
    <t>C000007329</t>
  </si>
  <si>
    <t>FR0000120685</t>
  </si>
  <si>
    <t>KN</t>
  </si>
  <si>
    <t>B1HDJL2</t>
  </si>
  <si>
    <t>18/12/2007-20/04/2004-01/07/2002-03/04/2002-02/04/2002</t>
  </si>
  <si>
    <t>692-18,975-105,02-327,088-282,68</t>
  </si>
  <si>
    <t>Acq. Rem. Int.-Acq. Rem. Int.-Merger-Acq. Part. Int.-Acq. Maj. Int.</t>
  </si>
  <si>
    <t>Dassault Aviation</t>
  </si>
  <si>
    <t>C000007745</t>
  </si>
  <si>
    <t>FR0000121725</t>
  </si>
  <si>
    <t>AM</t>
  </si>
  <si>
    <t>4067164</t>
  </si>
  <si>
    <t>CNP Assurances</t>
  </si>
  <si>
    <t>C000087199</t>
  </si>
  <si>
    <t>FR0000120222</t>
  </si>
  <si>
    <t>Life Insurance</t>
  </si>
  <si>
    <t>CNP</t>
  </si>
  <si>
    <t>5543986</t>
  </si>
  <si>
    <t>25/06/2009-22/07/2008-20/12/2006-10/10/2006-10/11/2004-15/02/2001</t>
  </si>
  <si>
    <t>590-164,999-76-1404,782-575-584,276</t>
  </si>
  <si>
    <t>Acq. Maj. Int.-Acq. Maj. Int.-Acq. Maj. Int.-Acq. Rem. Int.-Acq. Maj. Int.-Acq. Maj. Int.</t>
  </si>
  <si>
    <t>Iliad SA</t>
  </si>
  <si>
    <t>C900648553</t>
  </si>
  <si>
    <t>FR0004035913</t>
  </si>
  <si>
    <t>ILD</t>
  </si>
  <si>
    <t>7759435</t>
  </si>
  <si>
    <t>26/08/2008</t>
  </si>
  <si>
    <t>775</t>
  </si>
  <si>
    <t>ADP</t>
  </si>
  <si>
    <t>C900015552</t>
  </si>
  <si>
    <t>FR0010340141</t>
  </si>
  <si>
    <t>Industrial Transportation</t>
  </si>
  <si>
    <t>B164FY1</t>
  </si>
  <si>
    <t>Thales SA</t>
  </si>
  <si>
    <t>C000007362</t>
  </si>
  <si>
    <t>FR0000121329</t>
  </si>
  <si>
    <t>HO</t>
  </si>
  <si>
    <t>4162791</t>
  </si>
  <si>
    <t>18/12/2008-05/04/2006-29/05/2001</t>
  </si>
  <si>
    <t>18,485-1737,75-81,996</t>
  </si>
  <si>
    <t>Merger-Acq. of Assets-Merger</t>
  </si>
  <si>
    <t>Suez Environnement Company</t>
  </si>
  <si>
    <t>C902997525</t>
  </si>
  <si>
    <t>FR0010613471</t>
  </si>
  <si>
    <t>SEV</t>
  </si>
  <si>
    <t>B3B8D04</t>
  </si>
  <si>
    <t>22/10/2009-17/03/2009-28/07/2008</t>
  </si>
  <si>
    <t>870,915-13,063-111,16</t>
  </si>
  <si>
    <t>Acq. Maj. Int.-Acq. Maj. Int.-Acq. Cert. Asts.</t>
  </si>
  <si>
    <t>Accor</t>
  </si>
  <si>
    <t>C000007369</t>
  </si>
  <si>
    <t>FR0000120404</t>
  </si>
  <si>
    <t>AC</t>
  </si>
  <si>
    <t>5852842</t>
  </si>
  <si>
    <t>16/07/2012-10/09/2008-06/03/2007-04/12/2006-17/10/2002</t>
  </si>
  <si>
    <t>224,098-33,971-210-200-39,904</t>
  </si>
  <si>
    <t>Acq. of Assets-Acq. Maj. Int.-Acq. of Assets-Acq. Rem. Int.-Acq. Maj. Int.</t>
  </si>
  <si>
    <t>Veolia Environnement</t>
  </si>
  <si>
    <t>C000071888</t>
  </si>
  <si>
    <t>FR0000124141</t>
  </si>
  <si>
    <t>VIE</t>
  </si>
  <si>
    <t>4031879</t>
  </si>
  <si>
    <t>10/06/2013-01/10/2008-30/10/2007-27/04/2007-13/05/2006-31/12/2005-01/08/2005-31/12/2004-13/12/2002-22/05/2002-21/09/2001-26/01/2001</t>
  </si>
  <si>
    <t>150-51,365-18-1450-45-16-19,5-7,997-30-260,954-14,987-175,299</t>
  </si>
  <si>
    <t>Acq. Rem. Int.-Merger-Acq. Maj. Int.-Acq. of Assets-Acq. of Assets-Acq. of Assets-Acq. Maj. Int.-Acq. of Assets-Acq. Maj. Int.-Acq. Maj. Int.-Acq. of Assets-Acq. of Assets</t>
  </si>
  <si>
    <t>Klepierre</t>
  </si>
  <si>
    <t>C000007467</t>
  </si>
  <si>
    <t>FR0000121964</t>
  </si>
  <si>
    <t>LI</t>
  </si>
  <si>
    <t>7582556</t>
  </si>
  <si>
    <t>01/02/2013-21/12/2011-09/02/2011-31/07/2008-07/11/2007-07/05/2007-21/12/2006-01/08/2006-08/12/2005-05/10/2005-20/05/2005-10/11/2004-10/05/2004-07/01/2004</t>
  </si>
  <si>
    <t>32,241-96,6-69-61,4-64,8-90-109,6-298-152-157-425,007-107-284,993-230</t>
  </si>
  <si>
    <t>Acq. Rem. Int.-Acq. of Assets-Acq. of Assets-Acq. of Assets-Acq. Rem. Int.-Acq. of Assets-Merger-Acq. of Assets-Acq. of Assets-Acq. of Assets-Acq. of Assets-Acq. of Assets-Acq. of Assets-Acq. of Assets</t>
  </si>
  <si>
    <t>Gecina</t>
  </si>
  <si>
    <t>C000087685</t>
  </si>
  <si>
    <t>FR0010040865</t>
  </si>
  <si>
    <t>GFC</t>
  </si>
  <si>
    <t>7742468</t>
  </si>
  <si>
    <t>03/07/2013-19/03/2013-01/06/2011-29/12/2008-29/04/2008-21/11/2007-20/07/2006-15/06/2006-01/12/2005-30/11/2005-02/11/2005-09/06/2004-07/08/2002-19/01/2002</t>
  </si>
  <si>
    <t>122-186-1,001-60,095-84-14,233-394-2,83-89-186,8-225-123,5-2613,59-117,39</t>
  </si>
  <si>
    <t>Acq. of Assets-Acq. of Assets-Acq. Part. Int.-Acq. Maj. Int.-Acq. of Assets-Acq. Rem. Int.-Acq. of Assets-Acq. Maj. Int.-Acq. of Assets-Acq. of Assets-Acq. of Assets-Acq. of Assets-Merger-Acq. of Assets</t>
  </si>
  <si>
    <t>Jcdecaux SA</t>
  </si>
  <si>
    <t>C000087689</t>
  </si>
  <si>
    <t>FR0000077919</t>
  </si>
  <si>
    <t>DEC</t>
  </si>
  <si>
    <t>7136663</t>
  </si>
  <si>
    <t>19/01/2010-24/08/2006-13/09/2005-30/04/2003</t>
  </si>
  <si>
    <t>9,159-103-16,077-11</t>
  </si>
  <si>
    <t>Acq. of Assets-Merger-Acq. of Assets-Acq. of Assets</t>
  </si>
  <si>
    <t>Credit Industriel Et Commercial</t>
  </si>
  <si>
    <t>C000007199</t>
  </si>
  <si>
    <t>FR0005025004</t>
  </si>
  <si>
    <t>CC</t>
  </si>
  <si>
    <t>5487471</t>
  </si>
  <si>
    <t>06/10/2009-10/03/2004-22/05/2001</t>
  </si>
  <si>
    <t>71,9-83,974-16,531</t>
  </si>
  <si>
    <t>Acq. Rem. Int.-Acq. Maj. Int.-Acq. Rem. Int.</t>
  </si>
  <si>
    <t>Cap Gemini SA</t>
  </si>
  <si>
    <t>C000007298</t>
  </si>
  <si>
    <t>FR0000125338</t>
  </si>
  <si>
    <t>CAP</t>
  </si>
  <si>
    <t>4163437</t>
  </si>
  <si>
    <t>14/06/2011-05/04/2011-02/09/2010-25/07/2008-26/10/2006-18/03/2004-27/08/2003</t>
  </si>
  <si>
    <t>382-40-233-255-915,671-8,208-234,915</t>
  </si>
  <si>
    <t>Acq. of Assets-Merger-Acq. Maj. Int.-Acq. of Assets-Merger-Acq. Rem. Int.-Merger</t>
  </si>
  <si>
    <t>Rexel</t>
  </si>
  <si>
    <t>C902725213</t>
  </si>
  <si>
    <t>FR0010451203</t>
  </si>
  <si>
    <t>RXL</t>
  </si>
  <si>
    <t>B1VP0K0</t>
  </si>
  <si>
    <t>Arkema</t>
  </si>
  <si>
    <t>C901958884</t>
  </si>
  <si>
    <t>FR0010313833</t>
  </si>
  <si>
    <t>AKE</t>
  </si>
  <si>
    <t>B0Z5YZ2</t>
  </si>
  <si>
    <t>21/11/2011-07/12/2010-03/08/2009</t>
  </si>
  <si>
    <t>270,466-551,83-35,76</t>
  </si>
  <si>
    <t>Colas SA</t>
  </si>
  <si>
    <t>C000007659</t>
  </si>
  <si>
    <t>FR0000121634</t>
  </si>
  <si>
    <t>RE</t>
  </si>
  <si>
    <t>5996085</t>
  </si>
  <si>
    <t>07/02/2005-15/11/2004</t>
  </si>
  <si>
    <t>7,225-22,156</t>
  </si>
  <si>
    <t>Acq. Maj. Int.-Acq. Maj. Int.</t>
  </si>
  <si>
    <t>Scor SE</t>
  </si>
  <si>
    <t>C000006997</t>
  </si>
  <si>
    <t>FR0010411983</t>
  </si>
  <si>
    <t>SCR</t>
  </si>
  <si>
    <t>B1LB9P6</t>
  </si>
  <si>
    <t>08/03/2013-26/04/2011-31/07/2008-22/10/2007-19/02/2007-05/07/2006-31/05/2005-04/04/2001</t>
  </si>
  <si>
    <t>53,3-743,779-53-34,233-1971,573-605-210,6-318,518</t>
  </si>
  <si>
    <t>Acq. Maj. Int.-Acq. of Assets-Merger-Acq. Rem. Int.-Merger-Merger-Acq. Rem. Int.-Acq. of Assets</t>
  </si>
  <si>
    <t>Bollore</t>
  </si>
  <si>
    <t>C000007689</t>
  </si>
  <si>
    <t>FR0000039299</t>
  </si>
  <si>
    <t>BOL</t>
  </si>
  <si>
    <t>4572709</t>
  </si>
  <si>
    <t>21/03/2013-17/12/2010-06/05/2010-30/08/2007-03/03/2003-22/02/2002</t>
  </si>
  <si>
    <t>64,214-10-0,903-52,02-170-5</t>
  </si>
  <si>
    <t>Acq. Rem. Int.-Acq. Rem. Int.-Acq. Rem. Int.-Acq. Rem. Int.-Acq. Rem. Int.-Acq. of Assets</t>
  </si>
  <si>
    <t>BIC SA</t>
  </si>
  <si>
    <t>C000087189</t>
  </si>
  <si>
    <t>FR0000120966</t>
  </si>
  <si>
    <t>Household Goods &amp; Home Construction</t>
  </si>
  <si>
    <t>BB</t>
  </si>
  <si>
    <t>5298781</t>
  </si>
  <si>
    <t>19/06/2009-22/01/2009-23/12/2008</t>
  </si>
  <si>
    <t>122,103-34,313-38</t>
  </si>
  <si>
    <t>Acq. of Assets-Acq. Maj. Int.-Acq. of Assets</t>
  </si>
  <si>
    <t>Icade</t>
  </si>
  <si>
    <t>C000007565</t>
  </si>
  <si>
    <t>FR0000035081</t>
  </si>
  <si>
    <t>ICAD</t>
  </si>
  <si>
    <t>4554406</t>
  </si>
  <si>
    <t>13/12/2011-11/07/2011-23/12/2009-23/12/2009-30/10/2009-09/07/2008-02/07/2008-20/09/2007-20/09/2007</t>
  </si>
  <si>
    <t>1109,806-233-14,427-148,93-6,632-201,7-76-2010,807-50,576</t>
  </si>
  <si>
    <t>Merger-Acq. of Assets-Acq. Rem. Int.-Acq. Maj. Int.-Acq. Rem. Int.-Acq. of Assets-Acq. of Assets-Merger-Merger</t>
  </si>
  <si>
    <t>Zodiac Aerospace SA</t>
  </si>
  <si>
    <t>C000087720</t>
  </si>
  <si>
    <t>FR0000125684</t>
  </si>
  <si>
    <t>ZC</t>
  </si>
  <si>
    <t>7294334</t>
  </si>
  <si>
    <t>05/04/2005-24/11/2004-07/05/2004-18/03/2004-16/06/2003-24/09/2002</t>
  </si>
  <si>
    <t>466,5-256,203-58,891-60-12,093-63,401</t>
  </si>
  <si>
    <t>Acq. of Assets-Acq. of Assets-Acq. of Assets-Merger-Acq. of Assets-Acq. of Assets</t>
  </si>
  <si>
    <t>Groupe Eurotunnel SA</t>
  </si>
  <si>
    <t>C902721440</t>
  </si>
  <si>
    <t>FR0010533075</t>
  </si>
  <si>
    <t>NYSE Euronext Paris,London</t>
  </si>
  <si>
    <t>GET</t>
  </si>
  <si>
    <t>B292JQ9</t>
  </si>
  <si>
    <t>31/01/2012</t>
  </si>
  <si>
    <t>65</t>
  </si>
  <si>
    <t>Acq. of Assets</t>
  </si>
  <si>
    <t>Atos</t>
  </si>
  <si>
    <t>C000007529</t>
  </si>
  <si>
    <t>FR0000051732</t>
  </si>
  <si>
    <t>ATO</t>
  </si>
  <si>
    <t>5654781</t>
  </si>
  <si>
    <t>23/02/2012-14/12/2010-11/12/2007-28/03/2005-16/09/2003-05/06/2002-27/07/2001</t>
  </si>
  <si>
    <t>10,3-608,875-14-6,7-1317,645-657-162,998</t>
  </si>
  <si>
    <t>Acq. Rem. Int.-Merger-Acq. of Assets-Acq. Maj. Int.-Acq. of Assets-Acq. of Assets-Acq. of Assets</t>
  </si>
  <si>
    <t>SEB SA</t>
  </si>
  <si>
    <t>C000087708</t>
  </si>
  <si>
    <t>FR0000121709</t>
  </si>
  <si>
    <t>SK</t>
  </si>
  <si>
    <t>4792132</t>
  </si>
  <si>
    <t>09/08/2006-02/06/2004-22/10/2001</t>
  </si>
  <si>
    <t>28,367-204,65-320</t>
  </si>
  <si>
    <t>Acq. Cert. Asts.-Acq. of Assets-Acq. of Assets</t>
  </si>
  <si>
    <t>Compagnie Generale De Geophysique-Verita</t>
  </si>
  <si>
    <t>C000007311</t>
  </si>
  <si>
    <t>FR0000120164</t>
  </si>
  <si>
    <t>GA</t>
  </si>
  <si>
    <t>4215394</t>
  </si>
  <si>
    <t>24/09/2012-10/11/2008-05/09/2006-29/08/2005-29/08/2005</t>
  </si>
  <si>
    <t>1200-236,038-2579,12-174,522-116,348</t>
  </si>
  <si>
    <t>Acq. of Assets-Merger-Merger-Acq. Maj. Int.-Acq. Rem. Int.</t>
  </si>
  <si>
    <t>Alcatel-Lucent</t>
  </si>
  <si>
    <t>C000087183</t>
  </si>
  <si>
    <t>FR0000130007</t>
  </si>
  <si>
    <t>Technology Hardware &amp; Equipment</t>
  </si>
  <si>
    <t>ALU</t>
  </si>
  <si>
    <t>5975006</t>
  </si>
  <si>
    <t>01/09/2010-17/06/2008-01/09/2006-24/03/2006-17/09/2004-17/09/2004-07/05/2004-16/05/2003-07/02/2003-29/05/2002-22/01/2002-23/10/2001-16/05/2001</t>
  </si>
  <si>
    <t>3,905-40,21-249,357-11291,147-22,118-204,8-52,5-129,344-23,15-146,441-159,343-350,246-795</t>
  </si>
  <si>
    <t>Acq. of Assets-Merger-Acq. of Assets-Merger-Acq. of Assets-Merger-Acq. of Assets-Merger-Merger-Acq. of Assets-Merger-Acq. Maj. Int.-Acq. Rem. Int.</t>
  </si>
  <si>
    <t>Fonciere Des Regions</t>
  </si>
  <si>
    <t>C000007578</t>
  </si>
  <si>
    <t>FR0000064578</t>
  </si>
  <si>
    <t>FDR</t>
  </si>
  <si>
    <t>7745638</t>
  </si>
  <si>
    <t>11/06/2013-05/06/2012-14/10/2009-14/10/2009-02/07/2007-19/02/2007-03/01/2007-01/06/2006-23/09/2003</t>
  </si>
  <si>
    <t>318,32-4,205-149,568-157,44-486-931,105-11-1201-680</t>
  </si>
  <si>
    <t>Acq. Maj. Int.-Acq. Rem. Int.-Acq. of Assets-Acq. of Assets-Acq. of Assets-Acq. Maj. Int.-Acq. Maj. Int.-Merger-Acq. of Assets</t>
  </si>
  <si>
    <t>Imerys</t>
  </si>
  <si>
    <t>C000007743</t>
  </si>
  <si>
    <t>FR0000120859</t>
  </si>
  <si>
    <t>Basic Resources</t>
  </si>
  <si>
    <t>Mining</t>
  </si>
  <si>
    <t>NK</t>
  </si>
  <si>
    <t>B011GL4</t>
  </si>
  <si>
    <t>11/04/2013-23/02/2011-30/07/2010-28/08/2007-19/09/2005-08/11/2004</t>
  </si>
  <si>
    <t>255,605-247,248-53,634-110,986-78,5-130</t>
  </si>
  <si>
    <t>Acq. of Assets-Acq. of Assets-Acq. Maj. Int.-Acq. of Assets-Acq. Maj. Int.-Merger</t>
  </si>
  <si>
    <t>Peugeot SA</t>
  </si>
  <si>
    <t>C000087703</t>
  </si>
  <si>
    <t>FR0000121501</t>
  </si>
  <si>
    <t>UG</t>
  </si>
  <si>
    <t>7103526</t>
  </si>
  <si>
    <t>Remy Cointreau</t>
  </si>
  <si>
    <t>C000087707</t>
  </si>
  <si>
    <t>FR0000130395</t>
  </si>
  <si>
    <t>RCO</t>
  </si>
  <si>
    <t>4741714</t>
  </si>
  <si>
    <t>09/07/2012</t>
  </si>
  <si>
    <t>74,212</t>
  </si>
  <si>
    <t>Lagardere Groupe</t>
  </si>
  <si>
    <t>C000007184</t>
  </si>
  <si>
    <t>FR0000130213</t>
  </si>
  <si>
    <t>MMB</t>
  </si>
  <si>
    <t>4547213</t>
  </si>
  <si>
    <t>20/08/2012-07/05/2012-01/10/2008-12/12/2006-12/12/2006-19/11/2006-23/10/2002</t>
  </si>
  <si>
    <t>38,743-60,322-61-53,052-17,49-865-1250</t>
  </si>
  <si>
    <t>Acq. Maj. Int.-Acq. Maj. Int.-Acq. Rem. Int.-Acq. Maj. Int.-Acq. Rem. Int.-Acq. of Assets-Acq. of Assets</t>
  </si>
  <si>
    <t>Wendel</t>
  </si>
  <si>
    <t>C000007127</t>
  </si>
  <si>
    <t>FR0000121204</t>
  </si>
  <si>
    <t>Financial Services</t>
  </si>
  <si>
    <t>MF</t>
  </si>
  <si>
    <t>7390113</t>
  </si>
  <si>
    <t>06/10/2009-20/02/2006-06/09/2004-28/05/2004-28/03/2002</t>
  </si>
  <si>
    <t>155-1011-660-660-79,302</t>
  </si>
  <si>
    <t>Acq. Maj. Int.-Merger-Acq. Maj. Int.-Acq. Maj. Int.-Acq. Rem. Int.</t>
  </si>
  <si>
    <t>Eramet SA</t>
  </si>
  <si>
    <t>C000007065</t>
  </si>
  <si>
    <t>FR0000131757</t>
  </si>
  <si>
    <t>Industrial Metals &amp; Mining</t>
  </si>
  <si>
    <t>ERA</t>
  </si>
  <si>
    <t>4017017</t>
  </si>
  <si>
    <t>15/04/2008-14/03/2006</t>
  </si>
  <si>
    <t>593,129-140,2</t>
  </si>
  <si>
    <t>Acq. of Assets-Merger</t>
  </si>
  <si>
    <t>Valeo</t>
  </si>
  <si>
    <t>C000087718</t>
  </si>
  <si>
    <t>FR0000130338</t>
  </si>
  <si>
    <t>FR</t>
  </si>
  <si>
    <t>4937579</t>
  </si>
  <si>
    <t>03/01/2012-23/02/2011-10/01/2005-21/10/2004</t>
  </si>
  <si>
    <t>8,2-319,999-330-62,5</t>
  </si>
  <si>
    <t>Acq. Maj. Int.-Acq. Maj. Int.-Acq. of Assets-Acq. Rem. Int.</t>
  </si>
  <si>
    <t>Mercialys</t>
  </si>
  <si>
    <t>C901873676</t>
  </si>
  <si>
    <t>FR0010241638</t>
  </si>
  <si>
    <t>MERY</t>
  </si>
  <si>
    <t>B0LMF87</t>
  </si>
  <si>
    <t>15/02/2010-19/10/2007</t>
  </si>
  <si>
    <t>92,9-77</t>
  </si>
  <si>
    <t>Biomerieux SA</t>
  </si>
  <si>
    <t>C900439012</t>
  </si>
  <si>
    <t>FR0010096479</t>
  </si>
  <si>
    <t>BIM</t>
  </si>
  <si>
    <t>B01MJR4</t>
  </si>
  <si>
    <t>03/09/2013-19/07/2011-19/05/2011-08/12/2008-11/09/2008-12/02/2007</t>
  </si>
  <si>
    <t>341,64-37,5-183-22,881-42,798-11,5</t>
  </si>
  <si>
    <t>Merger-Acq. of Assets-Merger-Merger-Acq. of Assets-Acq. of Assets</t>
  </si>
  <si>
    <t>Ciments Francais</t>
  </si>
  <si>
    <t>C000087197</t>
  </si>
  <si>
    <t>FR0000120982</t>
  </si>
  <si>
    <t>CMA</t>
  </si>
  <si>
    <t>4199540</t>
  </si>
  <si>
    <t>30/03/2007-11/05/2006-12/06/2005-26/06/2002</t>
  </si>
  <si>
    <t>52,411-99,998-477,234-8,784</t>
  </si>
  <si>
    <t>Acq. of Assets-Acq. Rem. Int.-Acq. Maj. Int.-Acq. Rem. Int.</t>
  </si>
  <si>
    <t>Neopost SA</t>
  </si>
  <si>
    <t>C000087697</t>
  </si>
  <si>
    <t>FR0000120560</t>
  </si>
  <si>
    <t>NEO</t>
  </si>
  <si>
    <t>5617096</t>
  </si>
  <si>
    <t>26/07/2002-02/10/2001</t>
  </si>
  <si>
    <t>39,5-132</t>
  </si>
  <si>
    <t>Ipsen SA</t>
  </si>
  <si>
    <t>C901900919</t>
  </si>
  <si>
    <t>FR0010259150</t>
  </si>
  <si>
    <t>IPN</t>
  </si>
  <si>
    <t>B0R7JF1</t>
  </si>
  <si>
    <t>15/07/2013-17/07/2008-05/06/2008-04/06/2008</t>
  </si>
  <si>
    <t>157,999-6,619-11,226-233,506</t>
  </si>
  <si>
    <t>Acq. of Assets-Acq. of Assets-Acq. of Assets-Merger</t>
  </si>
  <si>
    <t>Euler Hermes</t>
  </si>
  <si>
    <t>C000087200</t>
  </si>
  <si>
    <t>FR0004254035</t>
  </si>
  <si>
    <t>ELE</t>
  </si>
  <si>
    <t>5950661</t>
  </si>
  <si>
    <t>07/03/2005-30/01/2002</t>
  </si>
  <si>
    <t>55-535</t>
  </si>
  <si>
    <t>Acq. Rem. Int.-Acq. Maj. Int.</t>
  </si>
  <si>
    <t>Vicat SA</t>
  </si>
  <si>
    <t>C000007163</t>
  </si>
  <si>
    <t>FR0000031775</t>
  </si>
  <si>
    <t>VCT</t>
  </si>
  <si>
    <t>5763201</t>
  </si>
  <si>
    <t>Eurazeo</t>
  </si>
  <si>
    <t>C000007081</t>
  </si>
  <si>
    <t>FR0000121121</t>
  </si>
  <si>
    <t>General Industrials</t>
  </si>
  <si>
    <t>RF</t>
  </si>
  <si>
    <t>7042395</t>
  </si>
  <si>
    <t>12/11/2013-13/10/2011-26/04/2011-24/07/2007-19/02/2007-09/03/2006-13/07/2005-01/03/2005-16/02/2004-25/04/2001</t>
  </si>
  <si>
    <t>143-37-83,196-2280-885-1260-140-97,395-1160,957-159,665</t>
  </si>
  <si>
    <t>Acq. Maj. Int.-Acq. Maj. Int.-Acq. Maj. Int.-Merger-Merger-Merger-Acq. of Assets-Acq. Maj. Int.-Merger-Acq. Rem. Int.</t>
  </si>
  <si>
    <t>Faurecia</t>
  </si>
  <si>
    <t>C000007095</t>
  </si>
  <si>
    <t>FR0000121147</t>
  </si>
  <si>
    <t>EO</t>
  </si>
  <si>
    <t>4400446</t>
  </si>
  <si>
    <t>23/11/2010-04/02/2010-02/11/2009-26/09/2001</t>
  </si>
  <si>
    <t>12-33-276,089-45,826</t>
  </si>
  <si>
    <t>Acq. of Assets-Acq. of Assets-Merger-Acq. Rem. Int.</t>
  </si>
  <si>
    <t>Cfao</t>
  </si>
  <si>
    <t>C900992122</t>
  </si>
  <si>
    <t>FR0000060501</t>
  </si>
  <si>
    <t>CFAO</t>
  </si>
  <si>
    <t>B0J6Q00</t>
  </si>
  <si>
    <t>Eiffage</t>
  </si>
  <si>
    <t>C000007666</t>
  </si>
  <si>
    <t>FR0000130452</t>
  </si>
  <si>
    <t>FGR</t>
  </si>
  <si>
    <t>B13X013</t>
  </si>
  <si>
    <t>23/02/2010-20/10/2008-17/04/2002</t>
  </si>
  <si>
    <t>42-300-50,229</t>
  </si>
  <si>
    <t>Acq. of Assets-Acq. of Assets-Acq. Maj. Int.</t>
  </si>
  <si>
    <t>TF1 (Television Francaise 1)</t>
  </si>
  <si>
    <t>C000087711</t>
  </si>
  <si>
    <t>FR0000054900</t>
  </si>
  <si>
    <t>TFI</t>
  </si>
  <si>
    <t>5997118</t>
  </si>
  <si>
    <t>25/03/2010-19/01/2001</t>
  </si>
  <si>
    <t>192-345,001</t>
  </si>
  <si>
    <t>Societe Foncier Lyonnaise</t>
  </si>
  <si>
    <t>C000007008</t>
  </si>
  <si>
    <t>FR0000033409</t>
  </si>
  <si>
    <t>FLY</t>
  </si>
  <si>
    <t>4643304</t>
  </si>
  <si>
    <t>08/02/2007-24/07/2006-05/07/2006-06/03/2004-16/05/2002</t>
  </si>
  <si>
    <t>217,133-125-94-534,1-120</t>
  </si>
  <si>
    <t>Acq. Rem. Int.-Acq. of Assets-Acq. of Assets-Acq. of Assets-Acq. Maj. Int.</t>
  </si>
  <si>
    <t>Compagnie Du Cambodge</t>
  </si>
  <si>
    <t>C000007542</t>
  </si>
  <si>
    <t>FR0000079659</t>
  </si>
  <si>
    <t>Equity/Non-Equity Investment Instruments</t>
  </si>
  <si>
    <t>Equity Investment Instruments</t>
  </si>
  <si>
    <t>CBDG</t>
  </si>
  <si>
    <t>7058273</t>
  </si>
  <si>
    <t>Vilmorin Et CIE</t>
  </si>
  <si>
    <t>C000033194</t>
  </si>
  <si>
    <t>FR0000052516</t>
  </si>
  <si>
    <t>RIN</t>
  </si>
  <si>
    <t>B0WM393</t>
  </si>
  <si>
    <t>M6-Metropole TV</t>
  </si>
  <si>
    <t>C000087695</t>
  </si>
  <si>
    <t>FR0000053225</t>
  </si>
  <si>
    <t>MMT</t>
  </si>
  <si>
    <t>5993901</t>
  </si>
  <si>
    <t>18/01/2004</t>
  </si>
  <si>
    <t>25</t>
  </si>
  <si>
    <t>Ingenico</t>
  </si>
  <si>
    <t>C000007107</t>
  </si>
  <si>
    <t>FR0000125346</t>
  </si>
  <si>
    <t>ING</t>
  </si>
  <si>
    <t>4196897</t>
  </si>
  <si>
    <t>29/01/2013-14/11/2011-25/09/2009-25/06/2008-26/07/2007-17/07/2007</t>
  </si>
  <si>
    <t>360-62,088-290-10,881-213,901-26</t>
  </si>
  <si>
    <t>Acq. of Assets-Acq. Maj. Int.-Merger-Acq. Maj. Int.-Merger-Acq. of Assets</t>
  </si>
  <si>
    <t>Bourbon</t>
  </si>
  <si>
    <t>C000057481</t>
  </si>
  <si>
    <t>FR0004548873</t>
  </si>
  <si>
    <t>GBB</t>
  </si>
  <si>
    <t>5552993</t>
  </si>
  <si>
    <t>Odet (Finc De L') SA</t>
  </si>
  <si>
    <t>C000048671</t>
  </si>
  <si>
    <t>FR0000062234</t>
  </si>
  <si>
    <t>ODET</t>
  </si>
  <si>
    <t>4318806</t>
  </si>
  <si>
    <t>Havas SA</t>
  </si>
  <si>
    <t>C000007102</t>
  </si>
  <si>
    <t>FR0000121881</t>
  </si>
  <si>
    <t>HAV</t>
  </si>
  <si>
    <t>5980958</t>
  </si>
  <si>
    <t>15/04/2002-06/02/2001-22/01/2001</t>
  </si>
  <si>
    <t>11,39-25,545-576,315</t>
  </si>
  <si>
    <t>Acq. of Assets-Merger-Merger</t>
  </si>
  <si>
    <t>Maurel Et Prom</t>
  </si>
  <si>
    <t>C000007590</t>
  </si>
  <si>
    <t>FR0000051070</t>
  </si>
  <si>
    <t>MAU</t>
  </si>
  <si>
    <t>B05DY78</t>
  </si>
  <si>
    <t>14/11/2013-10/06/2005-19/04/2001</t>
  </si>
  <si>
    <t>17,106-379,204-2,471</t>
  </si>
  <si>
    <t>Orpea SA</t>
  </si>
  <si>
    <t>C000081775</t>
  </si>
  <si>
    <t>FR0000184798</t>
  </si>
  <si>
    <t>ORP</t>
  </si>
  <si>
    <t>7339451</t>
  </si>
  <si>
    <t>30/11/2005</t>
  </si>
  <si>
    <t>20</t>
  </si>
  <si>
    <t>Credit Agricole Ile De France</t>
  </si>
  <si>
    <t>C000007547</t>
  </si>
  <si>
    <t>FR0000045528</t>
  </si>
  <si>
    <t>Compartment B (Mid Cap)</t>
  </si>
  <si>
    <t>CAF</t>
  </si>
  <si>
    <t>7110463</t>
  </si>
  <si>
    <t>Rubis</t>
  </si>
  <si>
    <t>C000007077</t>
  </si>
  <si>
    <t>FR0000121253</t>
  </si>
  <si>
    <t>RUI</t>
  </si>
  <si>
    <t>4713100</t>
  </si>
  <si>
    <t>03/06/2008-30/11/2006-27/04/2005</t>
  </si>
  <si>
    <t>25-9,157-26,5</t>
  </si>
  <si>
    <t>Acq. of Assets-Acq. of Assets-Acq. Rem. Int.</t>
  </si>
  <si>
    <t>Altarea</t>
  </si>
  <si>
    <t>C000050384</t>
  </si>
  <si>
    <t>FR0000033219</t>
  </si>
  <si>
    <t>ALTA</t>
  </si>
  <si>
    <t>4821638</t>
  </si>
  <si>
    <t>04/06/2007-14/03/2006-07/10/2005-02/09/2004</t>
  </si>
  <si>
    <t>650-470,1-137-13,7</t>
  </si>
  <si>
    <t>Merger-Acq. of Assets-Acq. of Assets-Acq. Maj. Int.</t>
  </si>
  <si>
    <t>Fromageries Bel</t>
  </si>
  <si>
    <t>C000007667</t>
  </si>
  <si>
    <t>FR0000121857</t>
  </si>
  <si>
    <t>FBEL</t>
  </si>
  <si>
    <t>7132337</t>
  </si>
  <si>
    <t>05/11/2007-19/09/2002</t>
  </si>
  <si>
    <t>400-190</t>
  </si>
  <si>
    <t>Air France-KLM</t>
  </si>
  <si>
    <t>C000087196</t>
  </si>
  <si>
    <t>FR0000031122</t>
  </si>
  <si>
    <t>NYSE Euronext Paris,Amsterdam</t>
  </si>
  <si>
    <t>AF</t>
  </si>
  <si>
    <t>4916039</t>
  </si>
  <si>
    <t>30/09/2003</t>
  </si>
  <si>
    <t>704,912</t>
  </si>
  <si>
    <t>Nexans SA</t>
  </si>
  <si>
    <t>C000076906</t>
  </si>
  <si>
    <t>FR0000044448</t>
  </si>
  <si>
    <t>NEX</t>
  </si>
  <si>
    <t>7130836</t>
  </si>
  <si>
    <t>13/02/2012-15/11/2007-09/11/2006-16/06/2004-16/06/2004-14/01/2003</t>
  </si>
  <si>
    <t>208,56-542,14-310,816-16,963-1,438-15,387</t>
  </si>
  <si>
    <t>Acq. of Assets-Acq. of Assets-Acq. of Assets-Acq. Rem. Int.-Acq. Rem. Int.-Acq. of Assets</t>
  </si>
  <si>
    <t>Fonciere Developpement Logements</t>
  </si>
  <si>
    <t>C000057048</t>
  </si>
  <si>
    <t>FR0000030181</t>
  </si>
  <si>
    <t>FDL</t>
  </si>
  <si>
    <t>B1X0VQ6</t>
  </si>
  <si>
    <t>30/09/2013-28/09/2012-30/09/2009-05/10/2006-05/10/2006</t>
  </si>
  <si>
    <t>351-75,1-125-2100-104</t>
  </si>
  <si>
    <t>Acq. of Assets-Acq. of Assets-Acq. of Assets-Acq. of Assets-Acq. of Assets</t>
  </si>
  <si>
    <t>Somfy SA</t>
  </si>
  <si>
    <t>C000007097</t>
  </si>
  <si>
    <t>FR0000120495</t>
  </si>
  <si>
    <t>SO</t>
  </si>
  <si>
    <t>5588266</t>
  </si>
  <si>
    <t>19/06/2006-24/04/2006</t>
  </si>
  <si>
    <t>4,5-5,2</t>
  </si>
  <si>
    <t>Acq. of Assets-Acq. Maj. Int.</t>
  </si>
  <si>
    <t>Virbac</t>
  </si>
  <si>
    <t>C000007232</t>
  </si>
  <si>
    <t>FR0000031577</t>
  </si>
  <si>
    <t>VIRP</t>
  </si>
  <si>
    <t>7399369</t>
  </si>
  <si>
    <t>13/12/2005-18/03/2004</t>
  </si>
  <si>
    <t>41,772-11,495</t>
  </si>
  <si>
    <t>Acq. Rem. Int.-Acq. of Assets</t>
  </si>
  <si>
    <t>Ipsos SA</t>
  </si>
  <si>
    <t>C000064545</t>
  </si>
  <si>
    <t>FR0000073298</t>
  </si>
  <si>
    <t>IPS</t>
  </si>
  <si>
    <t>B188NJ2</t>
  </si>
  <si>
    <t>06/06/2011-10/10/2005</t>
  </si>
  <si>
    <t>596,441-127,99</t>
  </si>
  <si>
    <t>Rallye</t>
  </si>
  <si>
    <t>C000007294</t>
  </si>
  <si>
    <t>FR0000060618</t>
  </si>
  <si>
    <t>RAL</t>
  </si>
  <si>
    <t>4368920</t>
  </si>
  <si>
    <t>Faiveley Transport</t>
  </si>
  <si>
    <t>C000007136</t>
  </si>
  <si>
    <t>FR0000053142</t>
  </si>
  <si>
    <t>LEY</t>
  </si>
  <si>
    <t>B11HYH1</t>
  </si>
  <si>
    <t>12/01/2012-09/01/2006</t>
  </si>
  <si>
    <t>11,705-12,7</t>
  </si>
  <si>
    <t>Credit Agricole Brie</t>
  </si>
  <si>
    <t>C901823143</t>
  </si>
  <si>
    <t>FR0010483768</t>
  </si>
  <si>
    <t>CRBP2</t>
  </si>
  <si>
    <t>B1YGZL6</t>
  </si>
  <si>
    <t>Teleperformance</t>
  </si>
  <si>
    <t>C902272288</t>
  </si>
  <si>
    <t>FR0000051807</t>
  </si>
  <si>
    <t>RCF</t>
  </si>
  <si>
    <t>5999330</t>
  </si>
  <si>
    <t>19/01/2007-06/08/2002</t>
  </si>
  <si>
    <t>85-30,612</t>
  </si>
  <si>
    <t>Beneteau</t>
  </si>
  <si>
    <t>C000007290</t>
  </si>
  <si>
    <t>FR0000035164</t>
  </si>
  <si>
    <t>Leisure Goods</t>
  </si>
  <si>
    <t>BEN</t>
  </si>
  <si>
    <t>7309283</t>
  </si>
  <si>
    <t>Fonciere Des Murs</t>
  </si>
  <si>
    <t>C000007444</t>
  </si>
  <si>
    <t>FR0000060303</t>
  </si>
  <si>
    <t>FMU</t>
  </si>
  <si>
    <t>B1WSPV4</t>
  </si>
  <si>
    <t>26/07/2007-24/05/2007-24/04/2007-21/07/2006-06/03/2006-09/03/2005-20/09/2004</t>
  </si>
  <si>
    <t>177-316-242-118,8-583-297-18,075</t>
  </si>
  <si>
    <t>Acq. of Assets-Acq. of Assets-Acq. of Assets-Acq. of Assets-Acq. of Assets-Acq. of Assets-Merger</t>
  </si>
  <si>
    <t>Soitec</t>
  </si>
  <si>
    <t>C000087709</t>
  </si>
  <si>
    <t>FR0004025062</t>
  </si>
  <si>
    <t>SOI</t>
  </si>
  <si>
    <t>4562294</t>
  </si>
  <si>
    <t>01/02/2012-11/12/2009-06/07/2006</t>
  </si>
  <si>
    <t>15-55-13</t>
  </si>
  <si>
    <t>Merger-Acq. Maj. Int.-Acq. of Assets</t>
  </si>
  <si>
    <t>Nexity</t>
  </si>
  <si>
    <t>C901722467</t>
  </si>
  <si>
    <t>FR0010112524</t>
  </si>
  <si>
    <t>Real Estate Investment &amp; Services</t>
  </si>
  <si>
    <t>NXI</t>
  </si>
  <si>
    <t>B037JC2</t>
  </si>
  <si>
    <t>Esso</t>
  </si>
  <si>
    <t>C000007736</t>
  </si>
  <si>
    <t>FR0000120669</t>
  </si>
  <si>
    <t>ES</t>
  </si>
  <si>
    <t>4320986</t>
  </si>
  <si>
    <t>Crcam Nord De France CCI</t>
  </si>
  <si>
    <t>C901657910</t>
  </si>
  <si>
    <t>FR0000185514</t>
  </si>
  <si>
    <t>CNF</t>
  </si>
  <si>
    <t>B0VTSP6</t>
  </si>
  <si>
    <t>Eurofins Scientific AG</t>
  </si>
  <si>
    <t>C000087206</t>
  </si>
  <si>
    <t>FR0000038259</t>
  </si>
  <si>
    <t>ERF</t>
  </si>
  <si>
    <t>5972643</t>
  </si>
  <si>
    <t>24/02/2011-23/08/2006-02/11/2005</t>
  </si>
  <si>
    <t>152,26-2,563-6,21</t>
  </si>
  <si>
    <t>Acq. of Assets-Acq. Rem. Int.-Acq. of Assets</t>
  </si>
  <si>
    <t>Societe Fonciere Financiere Et De Partic</t>
  </si>
  <si>
    <t>C000007167</t>
  </si>
  <si>
    <t>FR0000064784</t>
  </si>
  <si>
    <t>FFP</t>
  </si>
  <si>
    <t>4344072</t>
  </si>
  <si>
    <t>Fimalac</t>
  </si>
  <si>
    <t>C000087677</t>
  </si>
  <si>
    <t>FR0000037947</t>
  </si>
  <si>
    <t>FIM</t>
  </si>
  <si>
    <t>5991080</t>
  </si>
  <si>
    <t>16/07/2013</t>
  </si>
  <si>
    <t>66,9</t>
  </si>
  <si>
    <t>Acq. Maj. Int.</t>
  </si>
  <si>
    <t>ANF SA</t>
  </si>
  <si>
    <t>C000057621</t>
  </si>
  <si>
    <t>FR0000063091</t>
  </si>
  <si>
    <t>ANF</t>
  </si>
  <si>
    <t>B08H9V6</t>
  </si>
  <si>
    <t>24/07/2007</t>
  </si>
  <si>
    <t>79,128</t>
  </si>
  <si>
    <t>Sartorius Stedim Biotech</t>
  </si>
  <si>
    <t>C000040996</t>
  </si>
  <si>
    <t>FR0000053266</t>
  </si>
  <si>
    <t>DIM</t>
  </si>
  <si>
    <t>B0BQFY5</t>
  </si>
  <si>
    <t>21/06/2004</t>
  </si>
  <si>
    <t>38,372</t>
  </si>
  <si>
    <t>Plastic Omnium</t>
  </si>
  <si>
    <t>C000007047</t>
  </si>
  <si>
    <t>FR0000124570</t>
  </si>
  <si>
    <t>POM</t>
  </si>
  <si>
    <t>B08V9H4</t>
  </si>
  <si>
    <t>17/06/2010</t>
  </si>
  <si>
    <t>330</t>
  </si>
  <si>
    <t>Acq. Rem. Int.</t>
  </si>
  <si>
    <t>Electricite Strasbourg</t>
  </si>
  <si>
    <t>C000007352</t>
  </si>
  <si>
    <t>FR0000031023</t>
  </si>
  <si>
    <t>ELEC</t>
  </si>
  <si>
    <t>4002400</t>
  </si>
  <si>
    <t>Eurosic</t>
  </si>
  <si>
    <t>C000007135</t>
  </si>
  <si>
    <t>FR0000038200</t>
  </si>
  <si>
    <t>ERSC</t>
  </si>
  <si>
    <t>4317717</t>
  </si>
  <si>
    <t>10/07/2013-04/07/2011-08/03/2007-08/03/2007</t>
  </si>
  <si>
    <t>50-346-93,096-295,45</t>
  </si>
  <si>
    <t>Acq. of Assets-Acq. of Assets-Acq. Rem. Int.-Acq. Maj. Int.</t>
  </si>
  <si>
    <t>Bongrain</t>
  </si>
  <si>
    <t>C000007282</t>
  </si>
  <si>
    <t>FR0000120107</t>
  </si>
  <si>
    <t>BH</t>
  </si>
  <si>
    <t>4356925</t>
  </si>
  <si>
    <t>23/12/2010</t>
  </si>
  <si>
    <t>37,355</t>
  </si>
  <si>
    <t>Ubisoft Entertainment SA</t>
  </si>
  <si>
    <t>C000087716</t>
  </si>
  <si>
    <t>FR0000054470</t>
  </si>
  <si>
    <t>UBI</t>
  </si>
  <si>
    <t>B1L3CS6</t>
  </si>
  <si>
    <t>23/01/2013-13/07/2006</t>
  </si>
  <si>
    <t>1,878-18,904</t>
  </si>
  <si>
    <t>Unibel</t>
  </si>
  <si>
    <t>C000007254</t>
  </si>
  <si>
    <t>FR0000054215</t>
  </si>
  <si>
    <t>UNBL</t>
  </si>
  <si>
    <t>7160587</t>
  </si>
  <si>
    <t>Crcam Langued CCI</t>
  </si>
  <si>
    <t>C902570405</t>
  </si>
  <si>
    <t>FR0010461053</t>
  </si>
  <si>
    <t>Compartment C (Small Cap)</t>
  </si>
  <si>
    <t>CRLA</t>
  </si>
  <si>
    <t>B1X4SF6</t>
  </si>
  <si>
    <t>LDC</t>
  </si>
  <si>
    <t>C000007707</t>
  </si>
  <si>
    <t>FR0000053829</t>
  </si>
  <si>
    <t>LOUP</t>
  </si>
  <si>
    <t>7444203</t>
  </si>
  <si>
    <t>10/07/2009-26/06/2009</t>
  </si>
  <si>
    <t>60-73</t>
  </si>
  <si>
    <t>Paris Orleans</t>
  </si>
  <si>
    <t>C000007598</t>
  </si>
  <si>
    <t>FR0000031684</t>
  </si>
  <si>
    <t>PAOR</t>
  </si>
  <si>
    <t>4672308</t>
  </si>
  <si>
    <t>Siic De Paris</t>
  </si>
  <si>
    <t>C000007106</t>
  </si>
  <si>
    <t>FR0000057937</t>
  </si>
  <si>
    <t>IMMP</t>
  </si>
  <si>
    <t>7309669</t>
  </si>
  <si>
    <t>20/04/2012-11/09/2007-23/10/2006-17/07/2006</t>
  </si>
  <si>
    <t>6,382-118-300-150</t>
  </si>
  <si>
    <t>Acq. Rem. Int.-Acq. of Assets-Acq. of Assets-Acq. of Assets</t>
  </si>
  <si>
    <t>Alten</t>
  </si>
  <si>
    <t>C000062604</t>
  </si>
  <si>
    <t>FR0000071946</t>
  </si>
  <si>
    <t>ATE</t>
  </si>
  <si>
    <t>5608915</t>
  </si>
  <si>
    <t>02/09/2005-02/04/2003-16/05/2002</t>
  </si>
  <si>
    <t>14,73-7-4,638</t>
  </si>
  <si>
    <t>Merger-Acq. of Assets-Acq. Part. Int.</t>
  </si>
  <si>
    <t>Stallergenes</t>
  </si>
  <si>
    <t>C000056173</t>
  </si>
  <si>
    <t>FR0000065674</t>
  </si>
  <si>
    <t>GENP</t>
  </si>
  <si>
    <t>B18SZ52</t>
  </si>
  <si>
    <t>Artois Industrielle Financier De L'arto.</t>
  </si>
  <si>
    <t>C000007245</t>
  </si>
  <si>
    <t>FR0000076952</t>
  </si>
  <si>
    <t>ARTO</t>
  </si>
  <si>
    <t>4085003</t>
  </si>
  <si>
    <t>Saft Groupe SA</t>
  </si>
  <si>
    <t>C901834561</t>
  </si>
  <si>
    <t>FR0010208165</t>
  </si>
  <si>
    <t>SAFT</t>
  </si>
  <si>
    <t>B09YFD0</t>
  </si>
  <si>
    <t>Canal +</t>
  </si>
  <si>
    <t>C901501151</t>
  </si>
  <si>
    <t>FR0000125460</t>
  </si>
  <si>
    <t>AN</t>
  </si>
  <si>
    <t>5718988</t>
  </si>
  <si>
    <t>17/02/2006-16/12/2005-21/04/2004</t>
  </si>
  <si>
    <t>1510-1130-10</t>
  </si>
  <si>
    <t>Merger-Merger-Acq. of Assets</t>
  </si>
  <si>
    <t>NRJ Group</t>
  </si>
  <si>
    <t>C000071602</t>
  </si>
  <si>
    <t>FR0000121691</t>
  </si>
  <si>
    <t>NRG</t>
  </si>
  <si>
    <t>5996126</t>
  </si>
  <si>
    <t>Bonduelle</t>
  </si>
  <si>
    <t>C000051381</t>
  </si>
  <si>
    <t>FR0000063935</t>
  </si>
  <si>
    <t>BON</t>
  </si>
  <si>
    <t>5481989</t>
  </si>
  <si>
    <t>Lisi</t>
  </si>
  <si>
    <t>C000007462</t>
  </si>
  <si>
    <t>FR0000050353</t>
  </si>
  <si>
    <t>FII</t>
  </si>
  <si>
    <t>5489916</t>
  </si>
  <si>
    <t>Norbert Dentressangle</t>
  </si>
  <si>
    <t>C901521253</t>
  </si>
  <si>
    <t>FR0000052870</t>
  </si>
  <si>
    <t>GND</t>
  </si>
  <si>
    <t>5477427</t>
  </si>
  <si>
    <t>29/11/2010-02/10/2007-21/10/2002</t>
  </si>
  <si>
    <t>243,126-352,044-10</t>
  </si>
  <si>
    <t>Generale De Sante</t>
  </si>
  <si>
    <t>C000087680</t>
  </si>
  <si>
    <t>FR0000044471</t>
  </si>
  <si>
    <t>GDS</t>
  </si>
  <si>
    <t>7144116</t>
  </si>
  <si>
    <t>09/07/2008-06/12/2005</t>
  </si>
  <si>
    <t>12,5-430</t>
  </si>
  <si>
    <t>Acq. Maj. Int.-Acq. of Assets</t>
  </si>
  <si>
    <t>April</t>
  </si>
  <si>
    <t>C000039373</t>
  </si>
  <si>
    <t>FR0004037125</t>
  </si>
  <si>
    <t>APR</t>
  </si>
  <si>
    <t>7084892</t>
  </si>
  <si>
    <t>Mersen (Ex LCL)</t>
  </si>
  <si>
    <t>C000007172</t>
  </si>
  <si>
    <t>FR0000039620</t>
  </si>
  <si>
    <t>MRN</t>
  </si>
  <si>
    <t>5481202</t>
  </si>
  <si>
    <t>Laurent Perrier</t>
  </si>
  <si>
    <t>C000064319</t>
  </si>
  <si>
    <t>FR0006864484</t>
  </si>
  <si>
    <t>LPE</t>
  </si>
  <si>
    <t>5700952</t>
  </si>
  <si>
    <t>Derichebourg</t>
  </si>
  <si>
    <t>C000089299</t>
  </si>
  <si>
    <t>FR0000053381</t>
  </si>
  <si>
    <t>DBG</t>
  </si>
  <si>
    <t>4457088</t>
  </si>
  <si>
    <t>19/04/2007-30/05/2001</t>
  </si>
  <si>
    <t>1622,758-370,002</t>
  </si>
  <si>
    <t>Manitou</t>
  </si>
  <si>
    <t>C000007589</t>
  </si>
  <si>
    <t>FR0000038606</t>
  </si>
  <si>
    <t>MTU</t>
  </si>
  <si>
    <t>5724048</t>
  </si>
  <si>
    <t>Stef</t>
  </si>
  <si>
    <t>C000053506</t>
  </si>
  <si>
    <t>FR0000064271</t>
  </si>
  <si>
    <t>STF</t>
  </si>
  <si>
    <t>B0VY3M3</t>
  </si>
  <si>
    <t>Compagnie Des Alpes</t>
  </si>
  <si>
    <t>C000007089</t>
  </si>
  <si>
    <t>FR0000053324</t>
  </si>
  <si>
    <t>CDA</t>
  </si>
  <si>
    <t>B1YBWR6</t>
  </si>
  <si>
    <t>02/11/2010-02/10/2009-04/05/2006-23/05/2002</t>
  </si>
  <si>
    <t>57-46-240-136,401</t>
  </si>
  <si>
    <t>Acq. Rem. Int.-Acq. Maj. Int.-Acq. of Assets-Merger</t>
  </si>
  <si>
    <t>Fonciere 6 Et 7</t>
  </si>
  <si>
    <t>C902516012</t>
  </si>
  <si>
    <t>FR0010436329</t>
  </si>
  <si>
    <t>SRG</t>
  </si>
  <si>
    <t>B1SSWW8</t>
  </si>
  <si>
    <t>Boiron SA</t>
  </si>
  <si>
    <t>C000089599</t>
  </si>
  <si>
    <t>FR0000061129</t>
  </si>
  <si>
    <t>BOI</t>
  </si>
  <si>
    <t>7622043</t>
  </si>
  <si>
    <t>24/06/2004</t>
  </si>
  <si>
    <t>32,677</t>
  </si>
  <si>
    <t>Sopra Group</t>
  </si>
  <si>
    <t>C000007348</t>
  </si>
  <si>
    <t>FR0000050809</t>
  </si>
  <si>
    <t>SOP</t>
  </si>
  <si>
    <t>5633616</t>
  </si>
  <si>
    <t>13/09/2005-06/10/2003</t>
  </si>
  <si>
    <t>24,838-8,147</t>
  </si>
  <si>
    <t>Merger-Merger</t>
  </si>
  <si>
    <t>Moncey Financiere</t>
  </si>
  <si>
    <t>C000048672</t>
  </si>
  <si>
    <t>FR0000076986</t>
  </si>
  <si>
    <t>MONC</t>
  </si>
  <si>
    <t>4086062</t>
  </si>
  <si>
    <t>Club Mediterranee SA</t>
  </si>
  <si>
    <t>C000087198</t>
  </si>
  <si>
    <t>FR0000121568</t>
  </si>
  <si>
    <t>CU</t>
  </si>
  <si>
    <t>4204370</t>
  </si>
  <si>
    <t>03/05/2001</t>
  </si>
  <si>
    <t>41,16</t>
  </si>
  <si>
    <t>Korian Medica</t>
  </si>
  <si>
    <t>C902449169</t>
  </si>
  <si>
    <t>FR0010386334</t>
  </si>
  <si>
    <t>KORI</t>
  </si>
  <si>
    <t>B1HKRM0</t>
  </si>
  <si>
    <t>18/11/2013-02/04/2007-22/02/2007</t>
  </si>
  <si>
    <t>1101,802-80-13,6</t>
  </si>
  <si>
    <t>Merger-Acq. of Assets-Acq. of Assets</t>
  </si>
  <si>
    <t>Crcam Atlantique Vendee</t>
  </si>
  <si>
    <t>C000083234</t>
  </si>
  <si>
    <t>FR0000185506</t>
  </si>
  <si>
    <t>CRAV</t>
  </si>
  <si>
    <t>7397879</t>
  </si>
  <si>
    <t>Altran Technologies</t>
  </si>
  <si>
    <t>C000007527</t>
  </si>
  <si>
    <t>FR0000034639</t>
  </si>
  <si>
    <t>ALT</t>
  </si>
  <si>
    <t>4907732</t>
  </si>
  <si>
    <t>21/12/2012-01/04/2001</t>
  </si>
  <si>
    <t>94,7-4,212</t>
  </si>
  <si>
    <t>Credit Agricole SUD Rhone Alpes</t>
  </si>
  <si>
    <t>C000052195</t>
  </si>
  <si>
    <t>FR0000045346</t>
  </si>
  <si>
    <t>CRSU</t>
  </si>
  <si>
    <t>5082304</t>
  </si>
  <si>
    <t>Naturex</t>
  </si>
  <si>
    <t>C000041130</t>
  </si>
  <si>
    <t>FR0000054694</t>
  </si>
  <si>
    <t>NRX</t>
  </si>
  <si>
    <t>5142822</t>
  </si>
  <si>
    <t>07/01/2014-21/12/2011-02/11/2011-24/10/2011-06/08/2009-08/01/2008-02/05/2007-23/01/2007-06/06/2005-06/04/2004</t>
  </si>
  <si>
    <t>2,203-8,4-8,5-16,8-110-9,5-2,2-10-28,537-1,651</t>
  </si>
  <si>
    <t>Acq. Maj. Int.-Merger-Acq. of Assets-Acq. of Assets-Acq. of Assets-Acq. of Assets-Merger-Merger-Merger-Acq. of Assets</t>
  </si>
  <si>
    <t>Groupe Steria SCA</t>
  </si>
  <si>
    <t>C000064230</t>
  </si>
  <si>
    <t>FR0000072910</t>
  </si>
  <si>
    <t>RIA</t>
  </si>
  <si>
    <t>7123546</t>
  </si>
  <si>
    <t>30/07/2007-19/10/2004-21/05/2001</t>
  </si>
  <si>
    <t>698,141-95,858-189,951</t>
  </si>
  <si>
    <t>Fonciere Euris SA</t>
  </si>
  <si>
    <t>C000007704</t>
  </si>
  <si>
    <t>FR0000038499</t>
  </si>
  <si>
    <t>EURS</t>
  </si>
  <si>
    <t>4521637</t>
  </si>
  <si>
    <t>Gameloft SE</t>
  </si>
  <si>
    <t>C000071487</t>
  </si>
  <si>
    <t>FR0000079600</t>
  </si>
  <si>
    <t>GFT</t>
  </si>
  <si>
    <t>5984273</t>
  </si>
  <si>
    <t>Fonciere De Paris</t>
  </si>
  <si>
    <t>C000007403</t>
  </si>
  <si>
    <t>FR0000034431</t>
  </si>
  <si>
    <t>FDPA</t>
  </si>
  <si>
    <t>4207658</t>
  </si>
  <si>
    <t>Crcam Normandie Seine</t>
  </si>
  <si>
    <t>C000076838</t>
  </si>
  <si>
    <t>FR0000044364</t>
  </si>
  <si>
    <t>CCN</t>
  </si>
  <si>
    <t>7121153</t>
  </si>
  <si>
    <t>Grand Marnier</t>
  </si>
  <si>
    <t>C000049124</t>
  </si>
  <si>
    <t>FR0000038036</t>
  </si>
  <si>
    <t>MALA</t>
  </si>
  <si>
    <t>B02SRX3</t>
  </si>
  <si>
    <t>Bull</t>
  </si>
  <si>
    <t>C000006995</t>
  </si>
  <si>
    <t>FR0010266601</t>
  </si>
  <si>
    <t>BULL</t>
  </si>
  <si>
    <t>B0V2C19</t>
  </si>
  <si>
    <t>18/11/2009</t>
  </si>
  <si>
    <t>105,24</t>
  </si>
  <si>
    <t>Credit Agricole Loire-H-Loire</t>
  </si>
  <si>
    <t>C000048716</t>
  </si>
  <si>
    <t>FR0000045239</t>
  </si>
  <si>
    <t>CRLO</t>
  </si>
  <si>
    <t>4253736</t>
  </si>
  <si>
    <t>Axway Software</t>
  </si>
  <si>
    <t>C901923073</t>
  </si>
  <si>
    <t>FR0011040500</t>
  </si>
  <si>
    <t>AXW</t>
  </si>
  <si>
    <t>B3S0TP0</t>
  </si>
  <si>
    <t>Terreis</t>
  </si>
  <si>
    <t>C902462510</t>
  </si>
  <si>
    <t>FR0010407049</t>
  </si>
  <si>
    <t>TER</t>
  </si>
  <si>
    <t>B1L0DN9</t>
  </si>
  <si>
    <t>Artprice.com</t>
  </si>
  <si>
    <t>C000069865</t>
  </si>
  <si>
    <t>FR0000074783</t>
  </si>
  <si>
    <t>PRC</t>
  </si>
  <si>
    <t>5869240</t>
  </si>
  <si>
    <t>Trigano</t>
  </si>
  <si>
    <t>C000087715</t>
  </si>
  <si>
    <t>FR0005691656</t>
  </si>
  <si>
    <t>TRI</t>
  </si>
  <si>
    <t>4457624</t>
  </si>
  <si>
    <t>Interparfums</t>
  </si>
  <si>
    <t>C000040464</t>
  </si>
  <si>
    <t>FR0004024222</t>
  </si>
  <si>
    <t>ITP</t>
  </si>
  <si>
    <t>4433839</t>
  </si>
  <si>
    <t>18/12/2003</t>
  </si>
  <si>
    <t>6</t>
  </si>
  <si>
    <t>Manutan International SA</t>
  </si>
  <si>
    <t>C000007202</t>
  </si>
  <si>
    <t>FR0000032302</t>
  </si>
  <si>
    <t>MAN</t>
  </si>
  <si>
    <t>4564869</t>
  </si>
  <si>
    <t>ABC Arbitrage</t>
  </si>
  <si>
    <t>C000062662</t>
  </si>
  <si>
    <t>FR0004040608</t>
  </si>
  <si>
    <t>ABCA</t>
  </si>
  <si>
    <t>4121714</t>
  </si>
  <si>
    <t>Union Financiere Francais SA</t>
  </si>
  <si>
    <t>C000007502</t>
  </si>
  <si>
    <t>FR0000034548</t>
  </si>
  <si>
    <t>UFF</t>
  </si>
  <si>
    <t>4911982</t>
  </si>
  <si>
    <t>Credit Agricole Alpes Provences</t>
  </si>
  <si>
    <t>C000062116</t>
  </si>
  <si>
    <t>FR0000044323</t>
  </si>
  <si>
    <t>CRAP</t>
  </si>
  <si>
    <t>5585148</t>
  </si>
  <si>
    <t>Albioma</t>
  </si>
  <si>
    <t>C000007487</t>
  </si>
  <si>
    <t>FR0000060402</t>
  </si>
  <si>
    <t>ABIO</t>
  </si>
  <si>
    <t>B188CY0</t>
  </si>
  <si>
    <t>05/03/2014</t>
  </si>
  <si>
    <t>43,058</t>
  </si>
  <si>
    <t>Kaufman Et Broad</t>
  </si>
  <si>
    <t>C000070015</t>
  </si>
  <si>
    <t>FR0004007813</t>
  </si>
  <si>
    <t>KOF</t>
  </si>
  <si>
    <t>B138HB7</t>
  </si>
  <si>
    <t>International Plantations D Heveas</t>
  </si>
  <si>
    <t>C000007281</t>
  </si>
  <si>
    <t>FR0000036857</t>
  </si>
  <si>
    <t>SIPH</t>
  </si>
  <si>
    <t>4465058</t>
  </si>
  <si>
    <t>Burelle SA</t>
  </si>
  <si>
    <t>C000007022</t>
  </si>
  <si>
    <t>FR0000061137</t>
  </si>
  <si>
    <t>BUR</t>
  </si>
  <si>
    <t>4152769</t>
  </si>
  <si>
    <t>Credit Agricole Touraine</t>
  </si>
  <si>
    <t>C000049645</t>
  </si>
  <si>
    <t>FR0000045304</t>
  </si>
  <si>
    <t>CRTO</t>
  </si>
  <si>
    <t>4426624</t>
  </si>
  <si>
    <t>Crcam Ille-Village CCI</t>
  </si>
  <si>
    <t>C000037990</t>
  </si>
  <si>
    <t>FR0000045213</t>
  </si>
  <si>
    <t>CIV</t>
  </si>
  <si>
    <t>4202448</t>
  </si>
  <si>
    <t>Robertet SA</t>
  </si>
  <si>
    <t>C000007274</t>
  </si>
  <si>
    <t>FR0000039091</t>
  </si>
  <si>
    <t>RBT</t>
  </si>
  <si>
    <t>4899572</t>
  </si>
  <si>
    <t>Finatis</t>
  </si>
  <si>
    <t>C000007040</t>
  </si>
  <si>
    <t>FR0000035123</t>
  </si>
  <si>
    <t>FNTS</t>
  </si>
  <si>
    <t>4521734</t>
  </si>
  <si>
    <t>Exel Industries SA</t>
  </si>
  <si>
    <t>C000042056</t>
  </si>
  <si>
    <t>FR0004527638</t>
  </si>
  <si>
    <t>EXE</t>
  </si>
  <si>
    <t>5266528</t>
  </si>
  <si>
    <t>04/07/2012-19/11/2007</t>
  </si>
  <si>
    <t>3-39</t>
  </si>
  <si>
    <t>Lanson-BCC</t>
  </si>
  <si>
    <t>C000039490</t>
  </si>
  <si>
    <t>FR0004027068</t>
  </si>
  <si>
    <t>LAN</t>
  </si>
  <si>
    <t>B188ZL8</t>
  </si>
  <si>
    <t>22/12/2005</t>
  </si>
  <si>
    <t>530</t>
  </si>
  <si>
    <t>Pierre Et Vacances</t>
  </si>
  <si>
    <t>C000089298</t>
  </si>
  <si>
    <t>FR0000073041</t>
  </si>
  <si>
    <t>VAC</t>
  </si>
  <si>
    <t>5700479</t>
  </si>
  <si>
    <t>01/07/2007-16/05/2007-06/08/2004-20/08/2003-02/08/2002-04/09/2001-03/08/2001-28/06/2001</t>
  </si>
  <si>
    <t>5-23-7-270-32-6-89,945-11,007</t>
  </si>
  <si>
    <t>Acq. of Assets-Acq. of Assets-Merger-Acq. Rem. Int.-Acq. of Assets-Acq. Rem. Int.-Acq. Maj. Int.-Acq. of Assets</t>
  </si>
  <si>
    <t>Technicolor SA</t>
  </si>
  <si>
    <t>C000087712</t>
  </si>
  <si>
    <t>FR0010918292</t>
  </si>
  <si>
    <t>TCH</t>
  </si>
  <si>
    <t>B4MMD80</t>
  </si>
  <si>
    <t>30/11/2005-27/07/2005-12/05/2004-26/02/2004-04/06/2003-12/02/2003-11/09/2002-26/02/2002-14/12/2001-07/06/2001</t>
  </si>
  <si>
    <t>131,62-236,103-337,84-11,25-51,502-68-190-306,748-190,266-464,997</t>
  </si>
  <si>
    <t>Acq. of Assets-Acq. of Assets-Acq. of Assets-Acq. of Assets-Acq. of Assets-Acq. Rem. Int.-Acq. Maj. Int.-Acq. of Assets-Acq. of Assets-Acq. of Assets</t>
  </si>
  <si>
    <t>Vetoquinol</t>
  </si>
  <si>
    <t>C900438581</t>
  </si>
  <si>
    <t>FR0004186856</t>
  </si>
  <si>
    <t>VETO</t>
  </si>
  <si>
    <t>B1GN292</t>
  </si>
  <si>
    <t>29/06/2009</t>
  </si>
  <si>
    <t>25,157</t>
  </si>
  <si>
    <t>Seche Environnement</t>
  </si>
  <si>
    <t>C000041514</t>
  </si>
  <si>
    <t>FR0000039109</t>
  </si>
  <si>
    <t>SCHP</t>
  </si>
  <si>
    <t>5366837</t>
  </si>
  <si>
    <t>11/09/2002-10/04/2002-10/04/2002-01/08/2001</t>
  </si>
  <si>
    <t>1,03-133,587-128,089-30,5</t>
  </si>
  <si>
    <t>Acq. Rem. Int.-Acq. Maj. Int.-Acq. Rem. Int.-Acq. of Assets</t>
  </si>
  <si>
    <t>GL Events</t>
  </si>
  <si>
    <t>C000061856</t>
  </si>
  <si>
    <t>FR0000066672</t>
  </si>
  <si>
    <t>GLO</t>
  </si>
  <si>
    <t>7154104</t>
  </si>
  <si>
    <t>10/07/2007</t>
  </si>
  <si>
    <t>85</t>
  </si>
  <si>
    <t>Transgene</t>
  </si>
  <si>
    <t>C000041745</t>
  </si>
  <si>
    <t>FR0005175080</t>
  </si>
  <si>
    <t>TNG</t>
  </si>
  <si>
    <t>5429075</t>
  </si>
  <si>
    <t>Cegedim</t>
  </si>
  <si>
    <t>C000007751</t>
  </si>
  <si>
    <t>FR0000053506</t>
  </si>
  <si>
    <t>CGM</t>
  </si>
  <si>
    <t>5456233</t>
  </si>
  <si>
    <t>28/07/2010-01/03/2007</t>
  </si>
  <si>
    <t>10,392-549,658</t>
  </si>
  <si>
    <t>Credit Agricole Toulouse</t>
  </si>
  <si>
    <t>C903037996</t>
  </si>
  <si>
    <t>FR0000045544</t>
  </si>
  <si>
    <t>CAT31</t>
  </si>
  <si>
    <t>4230171</t>
  </si>
  <si>
    <t>Thermador Groupe</t>
  </si>
  <si>
    <t>C000007205</t>
  </si>
  <si>
    <t>FR0000061111</t>
  </si>
  <si>
    <t>THEP</t>
  </si>
  <si>
    <t>4886819</t>
  </si>
  <si>
    <t>Assystem</t>
  </si>
  <si>
    <t>C000066952</t>
  </si>
  <si>
    <t>FR0000074148</t>
  </si>
  <si>
    <t>ASY</t>
  </si>
  <si>
    <t>5797921</t>
  </si>
  <si>
    <t>Societe Fermiere Du Casino De Cannes</t>
  </si>
  <si>
    <t>C000007166</t>
  </si>
  <si>
    <t>FR0000062101</t>
  </si>
  <si>
    <t>FCMC</t>
  </si>
  <si>
    <t>4178408</t>
  </si>
  <si>
    <t>MPI</t>
  </si>
  <si>
    <t>C902356757</t>
  </si>
  <si>
    <t>FR0011120914</t>
  </si>
  <si>
    <t>B704L07</t>
  </si>
  <si>
    <t>Altamir</t>
  </si>
  <si>
    <t>C000056802</t>
  </si>
  <si>
    <t>FR0000053837</t>
  </si>
  <si>
    <t>LTA</t>
  </si>
  <si>
    <t>B1YJJ57</t>
  </si>
  <si>
    <t>29/04/2005</t>
  </si>
  <si>
    <t>180</t>
  </si>
  <si>
    <t>Synergie SA</t>
  </si>
  <si>
    <t>C000007215</t>
  </si>
  <si>
    <t>FR0000032658</t>
  </si>
  <si>
    <t>SDG</t>
  </si>
  <si>
    <t>5999749</t>
  </si>
  <si>
    <t>Tour Eiffel</t>
  </si>
  <si>
    <t>C000007503</t>
  </si>
  <si>
    <t>FR0000036816</t>
  </si>
  <si>
    <t>EIFF</t>
  </si>
  <si>
    <t>4900140</t>
  </si>
  <si>
    <t>24/11/2005</t>
  </si>
  <si>
    <t>171</t>
  </si>
  <si>
    <t>Parrot SA</t>
  </si>
  <si>
    <t>C900688134</t>
  </si>
  <si>
    <t>FR0004038263</t>
  </si>
  <si>
    <t>PARRO</t>
  </si>
  <si>
    <t>B04VST3</t>
  </si>
  <si>
    <t>26/07/2012-29/07/2011-13/05/2011-30/11/2007</t>
  </si>
  <si>
    <t>5-27,9-3,6-1,435</t>
  </si>
  <si>
    <t>Sequana</t>
  </si>
  <si>
    <t>C000007198</t>
  </si>
  <si>
    <t>FR0011352590</t>
  </si>
  <si>
    <t>Forestry &amp; Paper</t>
  </si>
  <si>
    <t>SEQ</t>
  </si>
  <si>
    <t>B90P3F3</t>
  </si>
  <si>
    <t>Akka Technologies</t>
  </si>
  <si>
    <t>C901802721</t>
  </si>
  <si>
    <t>FR0004180537</t>
  </si>
  <si>
    <t>AKA</t>
  </si>
  <si>
    <t>B188LG5</t>
  </si>
  <si>
    <t>Tessi SA</t>
  </si>
  <si>
    <t>C000079965</t>
  </si>
  <si>
    <t>FR0004529147</t>
  </si>
  <si>
    <t>TES</t>
  </si>
  <si>
    <t>7158678</t>
  </si>
  <si>
    <t>Altareit</t>
  </si>
  <si>
    <t>C000007446</t>
  </si>
  <si>
    <t>FR0000039216</t>
  </si>
  <si>
    <t>AREIT</t>
  </si>
  <si>
    <t>4352707</t>
  </si>
  <si>
    <t>Guerbet</t>
  </si>
  <si>
    <t>C000007351</t>
  </si>
  <si>
    <t>FR0000032526</t>
  </si>
  <si>
    <t>GBT</t>
  </si>
  <si>
    <t>4395155</t>
  </si>
  <si>
    <t>Jacquet Metal SCE</t>
  </si>
  <si>
    <t>C000007068</t>
  </si>
  <si>
    <t>FR0000033904</t>
  </si>
  <si>
    <t>JCQ</t>
  </si>
  <si>
    <t>5286582</t>
  </si>
  <si>
    <t>Samse SA</t>
  </si>
  <si>
    <t>C000007283</t>
  </si>
  <si>
    <t>FR0000060071</t>
  </si>
  <si>
    <t>SAMS</t>
  </si>
  <si>
    <t>B15RWD9</t>
  </si>
  <si>
    <t>07/01/2013</t>
  </si>
  <si>
    <t>29</t>
  </si>
  <si>
    <t>AB Science</t>
  </si>
  <si>
    <t>C903153374</t>
  </si>
  <si>
    <t>FR0010557264</t>
  </si>
  <si>
    <t>AB</t>
  </si>
  <si>
    <t>B5VSTM2</t>
  </si>
  <si>
    <t>Credit Agricole Morbihan</t>
  </si>
  <si>
    <t>C000007554</t>
  </si>
  <si>
    <t>FR0000045551</t>
  </si>
  <si>
    <t>CMO</t>
  </si>
  <si>
    <t>4230449</t>
  </si>
  <si>
    <t>Cegereal</t>
  </si>
  <si>
    <t>C901950364</t>
  </si>
  <si>
    <t>FR0010309096</t>
  </si>
  <si>
    <t>CGR</t>
  </si>
  <si>
    <t>B11XY46</t>
  </si>
  <si>
    <t>Euro Disney SCA</t>
  </si>
  <si>
    <t>C000007121</t>
  </si>
  <si>
    <t>FR0010540740</t>
  </si>
  <si>
    <t>EDL</t>
  </si>
  <si>
    <t>B29QD14</t>
  </si>
  <si>
    <t>Vranken-Pommery Monopole</t>
  </si>
  <si>
    <t>C000042626</t>
  </si>
  <si>
    <t>FR0000062796</t>
  </si>
  <si>
    <t>VRAP</t>
  </si>
  <si>
    <t>5438435</t>
  </si>
  <si>
    <t>13/11/2012-03/04/2002</t>
  </si>
  <si>
    <t>37,6-180</t>
  </si>
  <si>
    <t>Nextradiotv</t>
  </si>
  <si>
    <t>C901873677</t>
  </si>
  <si>
    <t>FR0010240994</t>
  </si>
  <si>
    <t>NXTV</t>
  </si>
  <si>
    <t>B0LLD68</t>
  </si>
  <si>
    <t>04/04/2007</t>
  </si>
  <si>
    <t>80</t>
  </si>
  <si>
    <t>Gaumont</t>
  </si>
  <si>
    <t>C000007104</t>
  </si>
  <si>
    <t>FR0000034894</t>
  </si>
  <si>
    <t>GAM</t>
  </si>
  <si>
    <t>4412162</t>
  </si>
  <si>
    <t>16/11/2007</t>
  </si>
  <si>
    <t>24</t>
  </si>
  <si>
    <t>Fiducial Real Estate</t>
  </si>
  <si>
    <t>C000049810</t>
  </si>
  <si>
    <t>FR0000060535</t>
  </si>
  <si>
    <t>ORIA</t>
  </si>
  <si>
    <t>4410304</t>
  </si>
  <si>
    <t>Euro Ressources SA</t>
  </si>
  <si>
    <t>C000048715</t>
  </si>
  <si>
    <t>FR0000054678</t>
  </si>
  <si>
    <t>5147311</t>
  </si>
  <si>
    <t>Viel Et CIE</t>
  </si>
  <si>
    <t>C000007627</t>
  </si>
  <si>
    <t>FR0000050049</t>
  </si>
  <si>
    <t>VIL</t>
  </si>
  <si>
    <t>5962417</t>
  </si>
  <si>
    <t>Neurones</t>
  </si>
  <si>
    <t>C000071293</t>
  </si>
  <si>
    <t>FR0004050250</t>
  </si>
  <si>
    <t>NRO</t>
  </si>
  <si>
    <t>5972676</t>
  </si>
  <si>
    <t>Groupe Partouche SA</t>
  </si>
  <si>
    <t>C000007706</t>
  </si>
  <si>
    <t>FR0000053548</t>
  </si>
  <si>
    <t>PARP</t>
  </si>
  <si>
    <t>7722006</t>
  </si>
  <si>
    <t>28/01/2002</t>
  </si>
  <si>
    <t>233,175</t>
  </si>
  <si>
    <t>Cnim Construction FRF 10</t>
  </si>
  <si>
    <t>C000007062</t>
  </si>
  <si>
    <t>FR0000053399</t>
  </si>
  <si>
    <t>COM</t>
  </si>
  <si>
    <t>4182023</t>
  </si>
  <si>
    <t>Parisienne De Chauffage</t>
  </si>
  <si>
    <t>C000007285</t>
  </si>
  <si>
    <t>FR0000052896</t>
  </si>
  <si>
    <t>CHAU</t>
  </si>
  <si>
    <t>4189165</t>
  </si>
  <si>
    <t>Archos SA</t>
  </si>
  <si>
    <t>C000080648</t>
  </si>
  <si>
    <t>FR0000182479</t>
  </si>
  <si>
    <t>JXR</t>
  </si>
  <si>
    <t>7305195</t>
  </si>
  <si>
    <t>Fonciere Inea</t>
  </si>
  <si>
    <t>C902453574</t>
  </si>
  <si>
    <t>FR0010341032</t>
  </si>
  <si>
    <t>INEA</t>
  </si>
  <si>
    <t>B1JNDW9</t>
  </si>
  <si>
    <t>TFF Group</t>
  </si>
  <si>
    <t>C000062585</t>
  </si>
  <si>
    <t>FR0000071904</t>
  </si>
  <si>
    <t>TFF</t>
  </si>
  <si>
    <t>5605831</t>
  </si>
  <si>
    <t>13/07/2011</t>
  </si>
  <si>
    <t>3</t>
  </si>
  <si>
    <t>IDI</t>
  </si>
  <si>
    <t>C000054222</t>
  </si>
  <si>
    <t>FR0000051393</t>
  </si>
  <si>
    <t>IDIP</t>
  </si>
  <si>
    <t>4079590</t>
  </si>
  <si>
    <t>19/12/2009-19/05/2006-17/12/2001</t>
  </si>
  <si>
    <t>30-5,427-11,096</t>
  </si>
  <si>
    <t>Merger-Merger-Acq. Maj. Int.</t>
  </si>
  <si>
    <t>Argan</t>
  </si>
  <si>
    <t>C902572471</t>
  </si>
  <si>
    <t>FR0010481960</t>
  </si>
  <si>
    <t>ARG</t>
  </si>
  <si>
    <t>B1YKDN6</t>
  </si>
  <si>
    <t>Jacques Bogart</t>
  </si>
  <si>
    <t>C000007265</t>
  </si>
  <si>
    <t>FR0000032633</t>
  </si>
  <si>
    <t>JBOG</t>
  </si>
  <si>
    <t>4108814</t>
  </si>
  <si>
    <t>Smtpc</t>
  </si>
  <si>
    <t>C901032395</t>
  </si>
  <si>
    <t>FR0004016699</t>
  </si>
  <si>
    <t>SMTPC</t>
  </si>
  <si>
    <t>B1KPV64</t>
  </si>
  <si>
    <t>Catering International Services</t>
  </si>
  <si>
    <t>C000052262</t>
  </si>
  <si>
    <t>FR0000064446</t>
  </si>
  <si>
    <t>CTRG</t>
  </si>
  <si>
    <t>7172946</t>
  </si>
  <si>
    <t>Groupe FLO</t>
  </si>
  <si>
    <t>C000051573</t>
  </si>
  <si>
    <t>FR0004076891</t>
  </si>
  <si>
    <t>FLO</t>
  </si>
  <si>
    <t>5452640</t>
  </si>
  <si>
    <t>01/01/2008-16/09/2004</t>
  </si>
  <si>
    <t>8-16,3</t>
  </si>
  <si>
    <t>Haulotte Group</t>
  </si>
  <si>
    <t>C000061938</t>
  </si>
  <si>
    <t>FR0000066755</t>
  </si>
  <si>
    <t>PIG</t>
  </si>
  <si>
    <t>5968846</t>
  </si>
  <si>
    <t>Radiall SA</t>
  </si>
  <si>
    <t>C000007300</t>
  </si>
  <si>
    <t>FR0000050320</t>
  </si>
  <si>
    <t>RLL</t>
  </si>
  <si>
    <t>4720111</t>
  </si>
  <si>
    <t>Aufeminin.com</t>
  </si>
  <si>
    <t>C000014170</t>
  </si>
  <si>
    <t>FR0004042083</t>
  </si>
  <si>
    <t>FEM</t>
  </si>
  <si>
    <t>4074368</t>
  </si>
  <si>
    <t>10/10/2006</t>
  </si>
  <si>
    <t>7,217</t>
  </si>
  <si>
    <t>Pharmagest Interactive</t>
  </si>
  <si>
    <t>C000073856</t>
  </si>
  <si>
    <t>FR0000077687</t>
  </si>
  <si>
    <t>PHA</t>
  </si>
  <si>
    <t>4596431</t>
  </si>
  <si>
    <t>07/04/2006</t>
  </si>
  <si>
    <t>11,46</t>
  </si>
  <si>
    <t>Lectra</t>
  </si>
  <si>
    <t>C000007203</t>
  </si>
  <si>
    <t>FR0000065484</t>
  </si>
  <si>
    <t>LSS</t>
  </si>
  <si>
    <t>4508663</t>
  </si>
  <si>
    <t>22/12/2004-05/01/2004</t>
  </si>
  <si>
    <t>4,573-51,7</t>
  </si>
  <si>
    <t>Maison France Confort</t>
  </si>
  <si>
    <t>C000071396</t>
  </si>
  <si>
    <t>FR0004159473</t>
  </si>
  <si>
    <t>MFC</t>
  </si>
  <si>
    <t>B0DCZT6</t>
  </si>
  <si>
    <t>03/05/2007-05/07/2002</t>
  </si>
  <si>
    <t>7-1,6</t>
  </si>
  <si>
    <t>Locindus</t>
  </si>
  <si>
    <t>C000007126</t>
  </si>
  <si>
    <t>FR0000121352</t>
  </si>
  <si>
    <t>LD</t>
  </si>
  <si>
    <t>7409105</t>
  </si>
  <si>
    <t>Spir Communication</t>
  </si>
  <si>
    <t>C000007381</t>
  </si>
  <si>
    <t>FR0000131732</t>
  </si>
  <si>
    <t>SPI</t>
  </si>
  <si>
    <t>4834142</t>
  </si>
  <si>
    <t>22/09/2010</t>
  </si>
  <si>
    <t>60</t>
  </si>
  <si>
    <t>Groupe Crit</t>
  </si>
  <si>
    <t>C000049947</t>
  </si>
  <si>
    <t>FR0000036675</t>
  </si>
  <si>
    <t>CEN</t>
  </si>
  <si>
    <t>7071775</t>
  </si>
  <si>
    <t>21/06/2006-14/11/2001</t>
  </si>
  <si>
    <t>10-185</t>
  </si>
  <si>
    <t>Cegid Group</t>
  </si>
  <si>
    <t>C000007651</t>
  </si>
  <si>
    <t>FR0000124703</t>
  </si>
  <si>
    <t>CGD</t>
  </si>
  <si>
    <t>7743728</t>
  </si>
  <si>
    <t>17/09/2008-23/06/2004-02/10/2003</t>
  </si>
  <si>
    <t>4-57,269-3</t>
  </si>
  <si>
    <t>Touax SA</t>
  </si>
  <si>
    <t>C000053011</t>
  </si>
  <si>
    <t>FR0000033003</t>
  </si>
  <si>
    <t>TOUP</t>
  </si>
  <si>
    <t>5508974</t>
  </si>
  <si>
    <t>Sofragi</t>
  </si>
  <si>
    <t>C000007360</t>
  </si>
  <si>
    <t>FR0000030140</t>
  </si>
  <si>
    <t>SOFR</t>
  </si>
  <si>
    <t>4818908</t>
  </si>
  <si>
    <t>Audika Groupe</t>
  </si>
  <si>
    <t>C000054701</t>
  </si>
  <si>
    <t>FR0000063752</t>
  </si>
  <si>
    <t>ADI</t>
  </si>
  <si>
    <t>B0CMCV8</t>
  </si>
  <si>
    <t>GFI Informatique</t>
  </si>
  <si>
    <t>C000054273</t>
  </si>
  <si>
    <t>FR0004038099</t>
  </si>
  <si>
    <t>GFI</t>
  </si>
  <si>
    <t>4074391</t>
  </si>
  <si>
    <t>02/10/2012-05/06/2012-15/02/2011-22/04/2008-02/10/2007</t>
  </si>
  <si>
    <t>4,9-2,554-2,9-7,545-40</t>
  </si>
  <si>
    <t>Acq. Maj. Int.-Acq. of Assets-Acq. Cert. Asts.-Acq. of Assets-Acq. of Assets</t>
  </si>
  <si>
    <t>Fleury Michon</t>
  </si>
  <si>
    <t>C000069998</t>
  </si>
  <si>
    <t>FR0000074759</t>
  </si>
  <si>
    <t>FLE</t>
  </si>
  <si>
    <t>5875269</t>
  </si>
  <si>
    <t>Valneva</t>
  </si>
  <si>
    <t>C901473334</t>
  </si>
  <si>
    <t>FR0004056851</t>
  </si>
  <si>
    <t>VLA</t>
  </si>
  <si>
    <t>B03KGM0</t>
  </si>
  <si>
    <t>16/12/2012-11/01/2010</t>
  </si>
  <si>
    <t>132,538-10,4</t>
  </si>
  <si>
    <t>Grands Moulin De Strasbourg</t>
  </si>
  <si>
    <t>C000007459</t>
  </si>
  <si>
    <t>FR0000064180</t>
  </si>
  <si>
    <t>GDMS</t>
  </si>
  <si>
    <t>4607883</t>
  </si>
  <si>
    <t>St Dupont</t>
  </si>
  <si>
    <t>C000032784</t>
  </si>
  <si>
    <t>FR0000054199</t>
  </si>
  <si>
    <t>DPT</t>
  </si>
  <si>
    <t>5158186</t>
  </si>
  <si>
    <t>Store Electronics</t>
  </si>
  <si>
    <t>C901939008</t>
  </si>
  <si>
    <t>FR0010282822</t>
  </si>
  <si>
    <t>SESL</t>
  </si>
  <si>
    <t>B0XMRC3</t>
  </si>
  <si>
    <t>Sword Group</t>
  </si>
  <si>
    <t>C000081008</t>
  </si>
  <si>
    <t>FR0004180578</t>
  </si>
  <si>
    <t>SWP</t>
  </si>
  <si>
    <t>B089JF6</t>
  </si>
  <si>
    <t>14/05/2004</t>
  </si>
  <si>
    <t>3,727</t>
  </si>
  <si>
    <t>Stentys</t>
  </si>
  <si>
    <t>C902482605</t>
  </si>
  <si>
    <t>FR0010949404</t>
  </si>
  <si>
    <t>STNT</t>
  </si>
  <si>
    <t>B4MBF36</t>
  </si>
  <si>
    <t>Theolia</t>
  </si>
  <si>
    <t>C000083491</t>
  </si>
  <si>
    <t>FR0011284991</t>
  </si>
  <si>
    <t>TEO</t>
  </si>
  <si>
    <t>B8DRDL5</t>
  </si>
  <si>
    <t>17/09/2007-14/02/2007-17/10/2006-16/03/2006-08/03/2006</t>
  </si>
  <si>
    <t>42,5-100,748-105-2,2-3</t>
  </si>
  <si>
    <t>Merger-Merger-Merger-Acq. Maj. Int.-Acq. Maj. Int.</t>
  </si>
  <si>
    <t>Affine RE</t>
  </si>
  <si>
    <t>C000007584</t>
  </si>
  <si>
    <t>FR0000036105</t>
  </si>
  <si>
    <t>IML</t>
  </si>
  <si>
    <t>4458274</t>
  </si>
  <si>
    <t>19/12/2013-14/11/2011-19/02/2007</t>
  </si>
  <si>
    <t>51-18,8-28,212</t>
  </si>
  <si>
    <t>Acq. Rem. Int.-Acq. of Assets-Acq. Maj. Int.</t>
  </si>
  <si>
    <t>Patrimoine Et Commerce NR</t>
  </si>
  <si>
    <t>C000039507</t>
  </si>
  <si>
    <t>FR0011027135</t>
  </si>
  <si>
    <t>PAT</t>
  </si>
  <si>
    <t>B5B8QJ8</t>
  </si>
  <si>
    <t>LE Noble AGE</t>
  </si>
  <si>
    <t>C902296944</t>
  </si>
  <si>
    <t>FR0004170017</t>
  </si>
  <si>
    <t>LNA</t>
  </si>
  <si>
    <t>B03GCV9</t>
  </si>
  <si>
    <t>Big Ben Interactive</t>
  </si>
  <si>
    <t>C000066997</t>
  </si>
  <si>
    <t>FR0000074072</t>
  </si>
  <si>
    <t>BIG</t>
  </si>
  <si>
    <t>5800034</t>
  </si>
  <si>
    <t>23/05/2011</t>
  </si>
  <si>
    <t>94,909</t>
  </si>
  <si>
    <t>Groupe Gorge</t>
  </si>
  <si>
    <t>C000057484</t>
  </si>
  <si>
    <t>FR0000062671</t>
  </si>
  <si>
    <t>GOE</t>
  </si>
  <si>
    <t>B06BGH5</t>
  </si>
  <si>
    <t>22/05/2013</t>
  </si>
  <si>
    <t>4,84</t>
  </si>
  <si>
    <t>Immobiliere Dassault SA</t>
  </si>
  <si>
    <t>C000007261</t>
  </si>
  <si>
    <t>FR0000033243</t>
  </si>
  <si>
    <t>IMDA</t>
  </si>
  <si>
    <t>4337061</t>
  </si>
  <si>
    <t>SII</t>
  </si>
  <si>
    <t>C000066985</t>
  </si>
  <si>
    <t>FR0000074122</t>
  </si>
  <si>
    <t>5801297</t>
  </si>
  <si>
    <t>Geci International SA</t>
  </si>
  <si>
    <t>C000076024</t>
  </si>
  <si>
    <t>FR0000079634</t>
  </si>
  <si>
    <t>GECP</t>
  </si>
  <si>
    <t>7058637</t>
  </si>
  <si>
    <t>Hi Media</t>
  </si>
  <si>
    <t>C000071424</t>
  </si>
  <si>
    <t>FR0000075988</t>
  </si>
  <si>
    <t>HIM</t>
  </si>
  <si>
    <t>5977370</t>
  </si>
  <si>
    <t>06/07/2009-25/06/2008-25/08/2007-20/03/2006-10/02/2006-13/10/2005-04/07/2005-28/01/2003</t>
  </si>
  <si>
    <t>29,388-7-68,307-22,87-18,5-1,1-1,65-2,17</t>
  </si>
  <si>
    <t>Acq. of Assets-Merger-Merger-Acq. Maj. Int.-Acq. of Assets-Acq. of Assets-Merger-Merger</t>
  </si>
  <si>
    <t>Solucom</t>
  </si>
  <si>
    <t>C000069908</t>
  </si>
  <si>
    <t>FR0004036036</t>
  </si>
  <si>
    <t>LCO</t>
  </si>
  <si>
    <t>5885934</t>
  </si>
  <si>
    <t>Devoteam SA</t>
  </si>
  <si>
    <t>C000066998</t>
  </si>
  <si>
    <t>FR0000073793</t>
  </si>
  <si>
    <t>DVT</t>
  </si>
  <si>
    <t>5805103</t>
  </si>
  <si>
    <t>30/11/2009-20/06/2009-06/03/2002</t>
  </si>
  <si>
    <t>0,846-1-48,7</t>
  </si>
  <si>
    <t>Frey SA</t>
  </si>
  <si>
    <t>C902937180</t>
  </si>
  <si>
    <t>FR0010588079</t>
  </si>
  <si>
    <t>FREY</t>
  </si>
  <si>
    <t>B2QFBX2</t>
  </si>
  <si>
    <t>Cafom SA</t>
  </si>
  <si>
    <t>C901773255</t>
  </si>
  <si>
    <t>FR0010151589</t>
  </si>
  <si>
    <t>CAFO</t>
  </si>
  <si>
    <t>B05HV24</t>
  </si>
  <si>
    <t>Linedata Services</t>
  </si>
  <si>
    <t>C000071206</t>
  </si>
  <si>
    <t>FR0004156297</t>
  </si>
  <si>
    <t>LIN</t>
  </si>
  <si>
    <t>5967876</t>
  </si>
  <si>
    <t>14/02/2013-29/11/2005-15/03/2001</t>
  </si>
  <si>
    <t>33,678-36,658-32,247</t>
  </si>
  <si>
    <t>Acq. of Assets-Merger-Acq. of Assets</t>
  </si>
  <si>
    <t>Salvepar</t>
  </si>
  <si>
    <t>C000007493</t>
  </si>
  <si>
    <t>FR0000124356</t>
  </si>
  <si>
    <t>SY</t>
  </si>
  <si>
    <t>4772220</t>
  </si>
  <si>
    <t>Oeneo</t>
  </si>
  <si>
    <t>C000041649</t>
  </si>
  <si>
    <t>FR0000052680</t>
  </si>
  <si>
    <t>SBT</t>
  </si>
  <si>
    <t>5998177</t>
  </si>
  <si>
    <t>27/02/2001</t>
  </si>
  <si>
    <t>2,237</t>
  </si>
  <si>
    <t>MR Bricolage SA</t>
  </si>
  <si>
    <t>C000071036</t>
  </si>
  <si>
    <t>FR0004034320</t>
  </si>
  <si>
    <t>MRB</t>
  </si>
  <si>
    <t>5953109</t>
  </si>
  <si>
    <t>02/07/2012</t>
  </si>
  <si>
    <t>11,25</t>
  </si>
  <si>
    <t>Banque Reunion</t>
  </si>
  <si>
    <t>C000007234</t>
  </si>
  <si>
    <t>FR0000039612</t>
  </si>
  <si>
    <t>BQRE</t>
  </si>
  <si>
    <t>5286173</t>
  </si>
  <si>
    <t>Ausy SA</t>
  </si>
  <si>
    <t>C000063790</t>
  </si>
  <si>
    <t>FR0000072621</t>
  </si>
  <si>
    <t>OSI</t>
  </si>
  <si>
    <t>5672084</t>
  </si>
  <si>
    <t>03/03/2009-11/07/2007</t>
  </si>
  <si>
    <t>5-10</t>
  </si>
  <si>
    <t>Toupargel Groupe</t>
  </si>
  <si>
    <t>C000056119</t>
  </si>
  <si>
    <t>FR0000039240</t>
  </si>
  <si>
    <t>TOU</t>
  </si>
  <si>
    <t>7794748</t>
  </si>
  <si>
    <t>09/01/2003</t>
  </si>
  <si>
    <t>Baccarat</t>
  </si>
  <si>
    <t>C000007399</t>
  </si>
  <si>
    <t>FR0000064123</t>
  </si>
  <si>
    <t>BCRA</t>
  </si>
  <si>
    <t>4235745</t>
  </si>
  <si>
    <t>MGI Coutier</t>
  </si>
  <si>
    <t>C000033196</t>
  </si>
  <si>
    <t>FR0000053027</t>
  </si>
  <si>
    <t>MGIC</t>
  </si>
  <si>
    <t>4569530</t>
  </si>
  <si>
    <t>Lebon</t>
  </si>
  <si>
    <t>C000007523</t>
  </si>
  <si>
    <t>FR0000121295</t>
  </si>
  <si>
    <t>LBON</t>
  </si>
  <si>
    <t>4507659</t>
  </si>
  <si>
    <t>ECA SA</t>
  </si>
  <si>
    <t>C901675612</t>
  </si>
  <si>
    <t>FR0010099515</t>
  </si>
  <si>
    <t>ECASA</t>
  </si>
  <si>
    <t>B01SF41</t>
  </si>
  <si>
    <t>Etam Developement</t>
  </si>
  <si>
    <t>C000032781</t>
  </si>
  <si>
    <t>FR0000035743</t>
  </si>
  <si>
    <t>TAM</t>
  </si>
  <si>
    <t>5261716</t>
  </si>
  <si>
    <t>Advini</t>
  </si>
  <si>
    <t>C000040518</t>
  </si>
  <si>
    <t>FR0000053043</t>
  </si>
  <si>
    <t>ADVI</t>
  </si>
  <si>
    <t>4434296</t>
  </si>
  <si>
    <t>Securidev SA</t>
  </si>
  <si>
    <t>C000041891</t>
  </si>
  <si>
    <t>FR0000052839</t>
  </si>
  <si>
    <t>SCDV</t>
  </si>
  <si>
    <t>4796996</t>
  </si>
  <si>
    <t>15/11/2005</t>
  </si>
  <si>
    <t>Netgem</t>
  </si>
  <si>
    <t>C000070698</t>
  </si>
  <si>
    <t>FR0004154060</t>
  </si>
  <si>
    <t>NTG</t>
  </si>
  <si>
    <t>5940930</t>
  </si>
  <si>
    <t>22/01/2013</t>
  </si>
  <si>
    <t>17,396</t>
  </si>
  <si>
    <t>CBO Territoria</t>
  </si>
  <si>
    <t>C901819449</t>
  </si>
  <si>
    <t>FR0010193979</t>
  </si>
  <si>
    <t>CBOT</t>
  </si>
  <si>
    <t>B08TZN6</t>
  </si>
  <si>
    <t>Latecoere</t>
  </si>
  <si>
    <t>C000007426</t>
  </si>
  <si>
    <t>FR0000032278</t>
  </si>
  <si>
    <t>LAT</t>
  </si>
  <si>
    <t>7530146</t>
  </si>
  <si>
    <t>14/12/2005</t>
  </si>
  <si>
    <t>2,8</t>
  </si>
  <si>
    <t>Technofan SA</t>
  </si>
  <si>
    <t>C000007303</t>
  </si>
  <si>
    <t>FR0000065450</t>
  </si>
  <si>
    <t>TNFN</t>
  </si>
  <si>
    <t>4879422</t>
  </si>
  <si>
    <t>Malteries F-Belges</t>
  </si>
  <si>
    <t>C000007344</t>
  </si>
  <si>
    <t>FR0000030074</t>
  </si>
  <si>
    <t>MALT</t>
  </si>
  <si>
    <t>4561116</t>
  </si>
  <si>
    <t>Lesnxconstructeurs</t>
  </si>
  <si>
    <t>C902444476</t>
  </si>
  <si>
    <t>FR0004023208</t>
  </si>
  <si>
    <t>LNC</t>
  </si>
  <si>
    <t>B1GN2V4</t>
  </si>
  <si>
    <t>Europacorp Promesses</t>
  </si>
  <si>
    <t>C901414960</t>
  </si>
  <si>
    <t>FR0010490920</t>
  </si>
  <si>
    <t>ECP</t>
  </si>
  <si>
    <t>B1Z7SG4</t>
  </si>
  <si>
    <t>12/10/2007</t>
  </si>
  <si>
    <t>28</t>
  </si>
  <si>
    <t>Avenir Telecom</t>
  </si>
  <si>
    <t>C000061741</t>
  </si>
  <si>
    <t>FR0000066052</t>
  </si>
  <si>
    <t>AVT</t>
  </si>
  <si>
    <t>4084947</t>
  </si>
  <si>
    <t>26/12/2006</t>
  </si>
  <si>
    <t>4,5</t>
  </si>
  <si>
    <t>OL Groupe</t>
  </si>
  <si>
    <t>C902497616</t>
  </si>
  <si>
    <t>FR0010428771</t>
  </si>
  <si>
    <t>OLG</t>
  </si>
  <si>
    <t>B1PMPV3</t>
  </si>
  <si>
    <t>Nicox SA</t>
  </si>
  <si>
    <t>C000087699</t>
  </si>
  <si>
    <t>FR0000074130</t>
  </si>
  <si>
    <t>COX</t>
  </si>
  <si>
    <t>7382303</t>
  </si>
  <si>
    <t>26/11/2013</t>
  </si>
  <si>
    <t>5,9</t>
  </si>
  <si>
    <t>Exacompta SA</t>
  </si>
  <si>
    <t>C000007084</t>
  </si>
  <si>
    <t>FR0000064164</t>
  </si>
  <si>
    <t>EXAC</t>
  </si>
  <si>
    <t>4682341</t>
  </si>
  <si>
    <t>PSB Industries</t>
  </si>
  <si>
    <t>C000007048</t>
  </si>
  <si>
    <t>FR0000060329</t>
  </si>
  <si>
    <t>PSB</t>
  </si>
  <si>
    <t>4688219</t>
  </si>
  <si>
    <t>Infotel</t>
  </si>
  <si>
    <t>C000062583</t>
  </si>
  <si>
    <t>FR0000071797</t>
  </si>
  <si>
    <t>INF</t>
  </si>
  <si>
    <t>5604667</t>
  </si>
  <si>
    <t>Orosdi</t>
  </si>
  <si>
    <t>C000050761</t>
  </si>
  <si>
    <t>FR0000039141</t>
  </si>
  <si>
    <t>OROS</t>
  </si>
  <si>
    <t>4662202</t>
  </si>
  <si>
    <t>Recylex SA</t>
  </si>
  <si>
    <t>C000007677</t>
  </si>
  <si>
    <t>FR0000120388</t>
  </si>
  <si>
    <t>RX</t>
  </si>
  <si>
    <t>4679406</t>
  </si>
  <si>
    <t>Bastide Confort Medical</t>
  </si>
  <si>
    <t>C000039551</t>
  </si>
  <si>
    <t>FR0000035370</t>
  </si>
  <si>
    <t>BLC</t>
  </si>
  <si>
    <t>B0VTWY3</t>
  </si>
  <si>
    <t>Grenobloise D'electronique Et D'automati</t>
  </si>
  <si>
    <t>C000007067</t>
  </si>
  <si>
    <t>FR0000053035</t>
  </si>
  <si>
    <t>GEA</t>
  </si>
  <si>
    <t>4397849</t>
  </si>
  <si>
    <t>VM Materiaux</t>
  </si>
  <si>
    <t>C000007626</t>
  </si>
  <si>
    <t>FR0000066540</t>
  </si>
  <si>
    <t>VMMA</t>
  </si>
  <si>
    <t>B01ZFZ3</t>
  </si>
  <si>
    <t>Afone</t>
  </si>
  <si>
    <t>C000078376</t>
  </si>
  <si>
    <t>FR0000044612</t>
  </si>
  <si>
    <t>AFO</t>
  </si>
  <si>
    <t>7153383</t>
  </si>
  <si>
    <t>Sofibus Patrimoine</t>
  </si>
  <si>
    <t>C000007614</t>
  </si>
  <si>
    <t>FR0000038804</t>
  </si>
  <si>
    <t>SFBS</t>
  </si>
  <si>
    <t>4818566</t>
  </si>
  <si>
    <t>Aubay</t>
  </si>
  <si>
    <t>C000062010</t>
  </si>
  <si>
    <t>FR0000063737</t>
  </si>
  <si>
    <t>AUB</t>
  </si>
  <si>
    <t>5997323</t>
  </si>
  <si>
    <t>19/06/2013-07/07/2010-12/07/2006</t>
  </si>
  <si>
    <t>7,429-7-25,7</t>
  </si>
  <si>
    <t>Acq. Maj. Int.-Merger-Merger</t>
  </si>
  <si>
    <t>Selectirente</t>
  </si>
  <si>
    <t>C902419316</t>
  </si>
  <si>
    <t>FR0004175842</t>
  </si>
  <si>
    <t>SELER</t>
  </si>
  <si>
    <t>B03M4Y4</t>
  </si>
  <si>
    <t>Metabolic Explorer</t>
  </si>
  <si>
    <t>C901628280</t>
  </si>
  <si>
    <t>FR0004177046</t>
  </si>
  <si>
    <t>METEX</t>
  </si>
  <si>
    <t>B03LYZ2</t>
  </si>
  <si>
    <t>Fidu OFF (Ex SAC)</t>
  </si>
  <si>
    <t>C000007494</t>
  </si>
  <si>
    <t>FR0000061418</t>
  </si>
  <si>
    <t>SACI</t>
  </si>
  <si>
    <t>4845036</t>
  </si>
  <si>
    <t>Fonciere Sepric</t>
  </si>
  <si>
    <t>C903060440</t>
  </si>
  <si>
    <t>FR0004031292</t>
  </si>
  <si>
    <t>SPRIC</t>
  </si>
  <si>
    <t>B3KJD31</t>
  </si>
  <si>
    <t>22/12/2011</t>
  </si>
  <si>
    <t>10</t>
  </si>
  <si>
    <t>Lafuma</t>
  </si>
  <si>
    <t>C000040821</t>
  </si>
  <si>
    <t>FR0000035263</t>
  </si>
  <si>
    <t>LAF</t>
  </si>
  <si>
    <t>5249518</t>
  </si>
  <si>
    <t>03/06/2005-13/05/2005</t>
  </si>
  <si>
    <t>13,865-25,9</t>
  </si>
  <si>
    <t>Acanthe Developpement</t>
  </si>
  <si>
    <t>C000052973</t>
  </si>
  <si>
    <t>FR0000064602</t>
  </si>
  <si>
    <t>ACAN</t>
  </si>
  <si>
    <t>7128961</t>
  </si>
  <si>
    <t>07/06/2011</t>
  </si>
  <si>
    <t>1,273</t>
  </si>
  <si>
    <t>Industrielle Financiere D'entre</t>
  </si>
  <si>
    <t>C000007586</t>
  </si>
  <si>
    <t>FR0000066219</t>
  </si>
  <si>
    <t>INFE</t>
  </si>
  <si>
    <t>4462060</t>
  </si>
  <si>
    <t>ESI Group</t>
  </si>
  <si>
    <t>C000071839</t>
  </si>
  <si>
    <t>FR0004110310</t>
  </si>
  <si>
    <t>ESI</t>
  </si>
  <si>
    <t>4031910</t>
  </si>
  <si>
    <t>29/11/2002</t>
  </si>
  <si>
    <t>3,017</t>
  </si>
  <si>
    <t>Bourse Direct</t>
  </si>
  <si>
    <t>C000067233</t>
  </si>
  <si>
    <t>FR0000074254</t>
  </si>
  <si>
    <t>BSD</t>
  </si>
  <si>
    <t>5984767</t>
  </si>
  <si>
    <t>Bioalliance Pharma</t>
  </si>
  <si>
    <t>C900930013</t>
  </si>
  <si>
    <t>FR0010095596</t>
  </si>
  <si>
    <t>BIO</t>
  </si>
  <si>
    <t>B04P0G6</t>
  </si>
  <si>
    <t>Aurea SA</t>
  </si>
  <si>
    <t>C000007164</t>
  </si>
  <si>
    <t>FR0000039232</t>
  </si>
  <si>
    <t>AURE</t>
  </si>
  <si>
    <t>4061821</t>
  </si>
  <si>
    <t>01/07/2011</t>
  </si>
  <si>
    <t>0,9</t>
  </si>
  <si>
    <t>Gerard Perrier</t>
  </si>
  <si>
    <t>C000041249</t>
  </si>
  <si>
    <t>FR0000061459</t>
  </si>
  <si>
    <t>PERR</t>
  </si>
  <si>
    <t>B1BRLP8</t>
  </si>
  <si>
    <t>Fipp</t>
  </si>
  <si>
    <t>C000007445</t>
  </si>
  <si>
    <t>FR0000038184</t>
  </si>
  <si>
    <t>FIPP</t>
  </si>
  <si>
    <t>4338804</t>
  </si>
  <si>
    <t>High Co</t>
  </si>
  <si>
    <t>C000040317</t>
  </si>
  <si>
    <t>FR0000054231</t>
  </si>
  <si>
    <t>HCO</t>
  </si>
  <si>
    <t>7394977</t>
  </si>
  <si>
    <t>18/08/2008</t>
  </si>
  <si>
    <t>5,5</t>
  </si>
  <si>
    <t>Riber</t>
  </si>
  <si>
    <t>C000071312</t>
  </si>
  <si>
    <t>FR0000075954</t>
  </si>
  <si>
    <t>RIB</t>
  </si>
  <si>
    <t>5972740</t>
  </si>
  <si>
    <t>23/09/2008</t>
  </si>
  <si>
    <t>1,074</t>
  </si>
  <si>
    <t>Lacroix SA</t>
  </si>
  <si>
    <t>C000007140</t>
  </si>
  <si>
    <t>FR0000066607</t>
  </si>
  <si>
    <t>LACR</t>
  </si>
  <si>
    <t>4511445</t>
  </si>
  <si>
    <t>Electricite Madagascar</t>
  </si>
  <si>
    <t>C000048749</t>
  </si>
  <si>
    <t>FR0000035719</t>
  </si>
  <si>
    <t>EEM</t>
  </si>
  <si>
    <t>4308409</t>
  </si>
  <si>
    <t>Bois Scierie Manch</t>
  </si>
  <si>
    <t>C000063177</t>
  </si>
  <si>
    <t>FR0006239109</t>
  </si>
  <si>
    <t>CBSM</t>
  </si>
  <si>
    <t>B1XM9S0</t>
  </si>
  <si>
    <t>Innate Pharma</t>
  </si>
  <si>
    <t>C902436498</t>
  </si>
  <si>
    <t>FR0010331421</t>
  </si>
  <si>
    <t>IPH</t>
  </si>
  <si>
    <t>B1G5FB1</t>
  </si>
  <si>
    <t>Sabeton SA</t>
  </si>
  <si>
    <t>C000007208</t>
  </si>
  <si>
    <t>FR0000060121</t>
  </si>
  <si>
    <t>SABE</t>
  </si>
  <si>
    <t>4054940</t>
  </si>
  <si>
    <t>Adlpartner</t>
  </si>
  <si>
    <t>C000057192</t>
  </si>
  <si>
    <t>FR0000062978</t>
  </si>
  <si>
    <t>ALP</t>
  </si>
  <si>
    <t>5458789</t>
  </si>
  <si>
    <t>Musee Grevin</t>
  </si>
  <si>
    <t>C000007214</t>
  </si>
  <si>
    <t>FR0000037970</t>
  </si>
  <si>
    <t>GREV</t>
  </si>
  <si>
    <t>4612100</t>
  </si>
  <si>
    <t>Chargeurs SA</t>
  </si>
  <si>
    <t>C000007714</t>
  </si>
  <si>
    <t>FR0000130692</t>
  </si>
  <si>
    <t>CRI</t>
  </si>
  <si>
    <t>5021318</t>
  </si>
  <si>
    <t>Irdnordpasdecalais</t>
  </si>
  <si>
    <t>C000007562</t>
  </si>
  <si>
    <t>FR0000124232</t>
  </si>
  <si>
    <t>DP</t>
  </si>
  <si>
    <t>4268105</t>
  </si>
  <si>
    <t>Gascogne</t>
  </si>
  <si>
    <t>C902300413</t>
  </si>
  <si>
    <t>FR0000124414</t>
  </si>
  <si>
    <t>BI</t>
  </si>
  <si>
    <t>4670788</t>
  </si>
  <si>
    <t>23/01/2002</t>
  </si>
  <si>
    <t>5,13</t>
  </si>
  <si>
    <t>U10</t>
  </si>
  <si>
    <t>C000069252</t>
  </si>
  <si>
    <t>FR0000079147</t>
  </si>
  <si>
    <t>UDIS</t>
  </si>
  <si>
    <t>B0T4NR0</t>
  </si>
  <si>
    <t>01/07/2006</t>
  </si>
  <si>
    <t>13</t>
  </si>
  <si>
    <t>Bleecker</t>
  </si>
  <si>
    <t>C000054229</t>
  </si>
  <si>
    <t>FR0000062150</t>
  </si>
  <si>
    <t>BLEE</t>
  </si>
  <si>
    <t>4358921</t>
  </si>
  <si>
    <t>Plastiques Du VAL De Loire</t>
  </si>
  <si>
    <t>C000042190</t>
  </si>
  <si>
    <t>FR0000051377</t>
  </si>
  <si>
    <t>PVL</t>
  </si>
  <si>
    <t>4691596</t>
  </si>
  <si>
    <t>30/05/2009</t>
  </si>
  <si>
    <t>Groupe Open SA</t>
  </si>
  <si>
    <t>C903210181</t>
  </si>
  <si>
    <t>FR0004050300</t>
  </si>
  <si>
    <t>OPN</t>
  </si>
  <si>
    <t>B01XQR6</t>
  </si>
  <si>
    <t>07/07/2008-25/09/2007-14/02/2007-16/12/2004-17/05/2004</t>
  </si>
  <si>
    <t>44,558-34,922-5-0,8-4,5</t>
  </si>
  <si>
    <t>Merger-Acq. Rem. Int.-Acq. of Assets-Acq. of Assets-Acq. Maj. Int.</t>
  </si>
  <si>
    <t>Crosswood</t>
  </si>
  <si>
    <t>C000039829</t>
  </si>
  <si>
    <t>FR0000050395</t>
  </si>
  <si>
    <t>CROS</t>
  </si>
  <si>
    <t>4266143</t>
  </si>
  <si>
    <t>Avanquest Software SA</t>
  </si>
  <si>
    <t>C000039558</t>
  </si>
  <si>
    <t>FR0004026714</t>
  </si>
  <si>
    <t>AVQ</t>
  </si>
  <si>
    <t>5988178</t>
  </si>
  <si>
    <t>13/06/2007-31/01/2007-17/01/2007-15/05/2006-12/07/2005-01/02/2005-24/09/2001-02/03/2001</t>
  </si>
  <si>
    <t>1,482-47,083-37,083-4,038-2,675-10,321-1,277-5,808</t>
  </si>
  <si>
    <t>Acq. of Assets-Merger-Acq. of Assets-Merger-Merger-Acq. of Assets-Acq. of Assets-Acq. Maj. Int.</t>
  </si>
  <si>
    <t>LE Belier</t>
  </si>
  <si>
    <t>C000064313</t>
  </si>
  <si>
    <t>FR0000072399</t>
  </si>
  <si>
    <t>BELI</t>
  </si>
  <si>
    <t>5700974</t>
  </si>
  <si>
    <t>Tipiak</t>
  </si>
  <si>
    <t>C000007350</t>
  </si>
  <si>
    <t>FR0000066482</t>
  </si>
  <si>
    <t>TIPI</t>
  </si>
  <si>
    <t>4892054</t>
  </si>
  <si>
    <t>Dnxcorp</t>
  </si>
  <si>
    <t>C902525405</t>
  </si>
  <si>
    <t>FR0010436584</t>
  </si>
  <si>
    <t>DNX</t>
  </si>
  <si>
    <t>B1VGKY7</t>
  </si>
  <si>
    <t>GPE Groupe Pizzorno</t>
  </si>
  <si>
    <t>C901841114</t>
  </si>
  <si>
    <t>FR0010214064</t>
  </si>
  <si>
    <t>GPE</t>
  </si>
  <si>
    <t>B0CMD37</t>
  </si>
  <si>
    <t>AST Groupe</t>
  </si>
  <si>
    <t>C000071746</t>
  </si>
  <si>
    <t>FR0000076887</t>
  </si>
  <si>
    <t>ASP</t>
  </si>
  <si>
    <t>B036Z87</t>
  </si>
  <si>
    <t>Paref</t>
  </si>
  <si>
    <t>C901907252</t>
  </si>
  <si>
    <t>FR0010263202</t>
  </si>
  <si>
    <t>PAR</t>
  </si>
  <si>
    <t>B0T4GJ3</t>
  </si>
  <si>
    <t>14/01/2008</t>
  </si>
  <si>
    <t>Montupet</t>
  </si>
  <si>
    <t>C000007355</t>
  </si>
  <si>
    <t>FR0000037046</t>
  </si>
  <si>
    <t>MON</t>
  </si>
  <si>
    <t>5494330</t>
  </si>
  <si>
    <t>Ige + XAO</t>
  </si>
  <si>
    <t>C000052817</t>
  </si>
  <si>
    <t>FR0000030827</t>
  </si>
  <si>
    <t>IGE</t>
  </si>
  <si>
    <t>5206320</t>
  </si>
  <si>
    <t>Installux</t>
  </si>
  <si>
    <t>C000007496</t>
  </si>
  <si>
    <t>FR0000060451</t>
  </si>
  <si>
    <t>STAL</t>
  </si>
  <si>
    <t>4659293</t>
  </si>
  <si>
    <t>Delta Plus Group</t>
  </si>
  <si>
    <t>C000065141</t>
  </si>
  <si>
    <t>FR0004152502</t>
  </si>
  <si>
    <t>DLTA</t>
  </si>
  <si>
    <t>5717725</t>
  </si>
  <si>
    <t>28/06/2002</t>
  </si>
  <si>
    <t>24,286</t>
  </si>
  <si>
    <t>Compagnie Fonciere Internationale</t>
  </si>
  <si>
    <t>C000007258</t>
  </si>
  <si>
    <t>FR0000037475</t>
  </si>
  <si>
    <t>CFI</t>
  </si>
  <si>
    <t>5738715</t>
  </si>
  <si>
    <t>Huis Clos</t>
  </si>
  <si>
    <t>C000063314</t>
  </si>
  <si>
    <t>FR0000072357</t>
  </si>
  <si>
    <t>HCL</t>
  </si>
  <si>
    <t>5666173</t>
  </si>
  <si>
    <t>Orapi</t>
  </si>
  <si>
    <t>C000070762</t>
  </si>
  <si>
    <t>FR0000075392</t>
  </si>
  <si>
    <t>ORAP</t>
  </si>
  <si>
    <t>7437968</t>
  </si>
  <si>
    <t>Passat</t>
  </si>
  <si>
    <t>C000051932</t>
  </si>
  <si>
    <t>FR0000038465</t>
  </si>
  <si>
    <t>PSAT</t>
  </si>
  <si>
    <t>7560949</t>
  </si>
  <si>
    <t>Groupe Go Sport</t>
  </si>
  <si>
    <t>C000063400</t>
  </si>
  <si>
    <t>FR0000072456</t>
  </si>
  <si>
    <t>GSP</t>
  </si>
  <si>
    <t>5648029</t>
  </si>
  <si>
    <t>Fonciere Volta</t>
  </si>
  <si>
    <t>C000054609</t>
  </si>
  <si>
    <t>FR0000053944</t>
  </si>
  <si>
    <t>SPEL</t>
  </si>
  <si>
    <t>5014415</t>
  </si>
  <si>
    <t>Zublin Immobiliere France</t>
  </si>
  <si>
    <t>C901954101</t>
  </si>
  <si>
    <t>FR0010298901</t>
  </si>
  <si>
    <t>ZIF</t>
  </si>
  <si>
    <t>B10QRG9</t>
  </si>
  <si>
    <t>Business Et Decision SA</t>
  </si>
  <si>
    <t>C000075341</t>
  </si>
  <si>
    <t>FR0000078958</t>
  </si>
  <si>
    <t>BND</t>
  </si>
  <si>
    <t>7035135</t>
  </si>
  <si>
    <t>03/07/2008-14/05/2007-02/10/2001</t>
  </si>
  <si>
    <t>4,853-36,818-5,778</t>
  </si>
  <si>
    <t>Acq. of Assets-Merger-Acq. Maj. Int.</t>
  </si>
  <si>
    <t>Valtech</t>
  </si>
  <si>
    <t>C000063527</t>
  </si>
  <si>
    <t>FR0011505163</t>
  </si>
  <si>
    <t>LTE</t>
  </si>
  <si>
    <t>BB36RL1</t>
  </si>
  <si>
    <t>28/05/2001</t>
  </si>
  <si>
    <t>21,8</t>
  </si>
  <si>
    <t>Ldlc.com</t>
  </si>
  <si>
    <t>C000070819</t>
  </si>
  <si>
    <t>FR0000075442</t>
  </si>
  <si>
    <t>LDL</t>
  </si>
  <si>
    <t>5948451</t>
  </si>
  <si>
    <t>Ulric De Varens SA</t>
  </si>
  <si>
    <t>C000076720</t>
  </si>
  <si>
    <t>FR0000079980</t>
  </si>
  <si>
    <t>ULDV</t>
  </si>
  <si>
    <t>7118092</t>
  </si>
  <si>
    <t>Sqli</t>
  </si>
  <si>
    <t>C000070798</t>
  </si>
  <si>
    <t>FR0011289040</t>
  </si>
  <si>
    <t>SQI</t>
  </si>
  <si>
    <t>B8KMFF1</t>
  </si>
  <si>
    <t>19/06/2009-19/11/2007-30/05/2007</t>
  </si>
  <si>
    <t>1,8-2-2,4</t>
  </si>
  <si>
    <t>Explosifs Et Products Chimiques N</t>
  </si>
  <si>
    <t>C000007405</t>
  </si>
  <si>
    <t>FR0000039026</t>
  </si>
  <si>
    <t>3902</t>
  </si>
  <si>
    <t>4326401</t>
  </si>
  <si>
    <t>Signaux Girod</t>
  </si>
  <si>
    <t>C000007488</t>
  </si>
  <si>
    <t>FR0000060790</t>
  </si>
  <si>
    <t>GIRO</t>
  </si>
  <si>
    <t>4807456</t>
  </si>
  <si>
    <t>Precia</t>
  </si>
  <si>
    <t>C000007600</t>
  </si>
  <si>
    <t>FR0000060832</t>
  </si>
  <si>
    <t>PREC</t>
  </si>
  <si>
    <t>4699330</t>
  </si>
  <si>
    <t>Poncin Yachts</t>
  </si>
  <si>
    <t>C901817525</t>
  </si>
  <si>
    <t>FR0010193052</t>
  </si>
  <si>
    <t>PONY</t>
  </si>
  <si>
    <t>B083S40</t>
  </si>
  <si>
    <t>Systar</t>
  </si>
  <si>
    <t>C000050089</t>
  </si>
  <si>
    <t>FR0000052854</t>
  </si>
  <si>
    <t>SAR</t>
  </si>
  <si>
    <t>5944426</t>
  </si>
  <si>
    <t>Micropole</t>
  </si>
  <si>
    <t>C000073382</t>
  </si>
  <si>
    <t>FR0000077570</t>
  </si>
  <si>
    <t>MUN</t>
  </si>
  <si>
    <t>4452470</t>
  </si>
  <si>
    <t>26/09/2003-13/06/2001</t>
  </si>
  <si>
    <t>5,174-47,4</t>
  </si>
  <si>
    <t>Videlio</t>
  </si>
  <si>
    <t>C000057051</t>
  </si>
  <si>
    <t>FR0000066680</t>
  </si>
  <si>
    <t>VDLO</t>
  </si>
  <si>
    <t>5568581</t>
  </si>
  <si>
    <t>02/08/2012</t>
  </si>
  <si>
    <t>1</t>
  </si>
  <si>
    <t>Actia Group</t>
  </si>
  <si>
    <t>C000007594</t>
  </si>
  <si>
    <t>FR0000076655</t>
  </si>
  <si>
    <t>ATI</t>
  </si>
  <si>
    <t>5983786</t>
  </si>
  <si>
    <t>Carpinienne Participations</t>
  </si>
  <si>
    <t>C000057755</t>
  </si>
  <si>
    <t>FR0000064156</t>
  </si>
  <si>
    <t>CARP</t>
  </si>
  <si>
    <t>4173276</t>
  </si>
  <si>
    <t>Agricole De La Crau SA</t>
  </si>
  <si>
    <t>C000007411</t>
  </si>
  <si>
    <t>FR0000062176</t>
  </si>
  <si>
    <t>AGCR</t>
  </si>
  <si>
    <t>4009627</t>
  </si>
  <si>
    <t>Capelli</t>
  </si>
  <si>
    <t>C901725708</t>
  </si>
  <si>
    <t>FR0010127530</t>
  </si>
  <si>
    <t>CAPLI</t>
  </si>
  <si>
    <t>B17M9K8</t>
  </si>
  <si>
    <t>ITS Group</t>
  </si>
  <si>
    <t>C000066648</t>
  </si>
  <si>
    <t>FR0000073843</t>
  </si>
  <si>
    <t>ITS</t>
  </si>
  <si>
    <t>4620170</t>
  </si>
  <si>
    <t>10/10/2013-11/02/2010-05/03/2007-21/01/2005</t>
  </si>
  <si>
    <t>2,209-10,8-3,878-10,431</t>
  </si>
  <si>
    <t>Acq. of Assets-Merger-Acq. of Assets-Merger</t>
  </si>
  <si>
    <t>PCAS</t>
  </si>
  <si>
    <t>C000041231</t>
  </si>
  <si>
    <t>FR0000053514</t>
  </si>
  <si>
    <t>PCA</t>
  </si>
  <si>
    <t>5834903</t>
  </si>
  <si>
    <t>Devernois</t>
  </si>
  <si>
    <t>C000007279</t>
  </si>
  <si>
    <t>FR0000060840</t>
  </si>
  <si>
    <t>DEVR</t>
  </si>
  <si>
    <t>4262613</t>
  </si>
  <si>
    <t>NSC Groupe</t>
  </si>
  <si>
    <t>C000007046</t>
  </si>
  <si>
    <t>FR0000064529</t>
  </si>
  <si>
    <t>NSGP</t>
  </si>
  <si>
    <t>4617611</t>
  </si>
  <si>
    <t>Barbara BUI</t>
  </si>
  <si>
    <t>C000051364</t>
  </si>
  <si>
    <t>FR0000062788</t>
  </si>
  <si>
    <t>BUI</t>
  </si>
  <si>
    <t>5436945</t>
  </si>
  <si>
    <t>Hubwoo</t>
  </si>
  <si>
    <t>C000073462</t>
  </si>
  <si>
    <t>FR0004052561</t>
  </si>
  <si>
    <t>HBW</t>
  </si>
  <si>
    <t>4469124</t>
  </si>
  <si>
    <t>14/05/2008-11/06/2007-01/10/2004-10/03/2003</t>
  </si>
  <si>
    <t>2,9-7,1-18,527-20</t>
  </si>
  <si>
    <t>Acq. of Assets-Merger-Merger-Merger</t>
  </si>
  <si>
    <t>Graine Voltz</t>
  </si>
  <si>
    <t>C000049650</t>
  </si>
  <si>
    <t>FR0000065971</t>
  </si>
  <si>
    <t>6597</t>
  </si>
  <si>
    <t>5565634</t>
  </si>
  <si>
    <t>21/07/2009</t>
  </si>
  <si>
    <t>3,398</t>
  </si>
  <si>
    <t>CCA International</t>
  </si>
  <si>
    <t>C000074191</t>
  </si>
  <si>
    <t>FR0000078339</t>
  </si>
  <si>
    <t>CCA</t>
  </si>
  <si>
    <t>4699664</t>
  </si>
  <si>
    <t>Thermocompact SA</t>
  </si>
  <si>
    <t>C000051473</t>
  </si>
  <si>
    <t>FR0004037182</t>
  </si>
  <si>
    <t>THER</t>
  </si>
  <si>
    <t>5544473</t>
  </si>
  <si>
    <t>20/09/2001-30/06/2001</t>
  </si>
  <si>
    <t>13-1,829</t>
  </si>
  <si>
    <t>Alliance Developpement</t>
  </si>
  <si>
    <t>C000051243</t>
  </si>
  <si>
    <t>BE0974269012</t>
  </si>
  <si>
    <t>ALDV</t>
  </si>
  <si>
    <t>BBJPM17</t>
  </si>
  <si>
    <t>HF Company</t>
  </si>
  <si>
    <t>C000055451</t>
  </si>
  <si>
    <t>FR0000038531</t>
  </si>
  <si>
    <t>HF</t>
  </si>
  <si>
    <t>B05Q8M0</t>
  </si>
  <si>
    <t>11/05/2005</t>
  </si>
  <si>
    <t>51</t>
  </si>
  <si>
    <t>Sodifrance SA</t>
  </si>
  <si>
    <t>C000063624</t>
  </si>
  <si>
    <t>FR0000072563</t>
  </si>
  <si>
    <t>SOA</t>
  </si>
  <si>
    <t>5663000</t>
  </si>
  <si>
    <t>Cast SA</t>
  </si>
  <si>
    <t>C000064134</t>
  </si>
  <si>
    <t>FR0000072894</t>
  </si>
  <si>
    <t>CAS</t>
  </si>
  <si>
    <t>5689147</t>
  </si>
  <si>
    <t>Sogeclair</t>
  </si>
  <si>
    <t>C000061870</t>
  </si>
  <si>
    <t>FR0000065864</t>
  </si>
  <si>
    <t>SOG</t>
  </si>
  <si>
    <t>5551365</t>
  </si>
  <si>
    <t>MRM Industries</t>
  </si>
  <si>
    <t>C000007053</t>
  </si>
  <si>
    <t>FR0000060196</t>
  </si>
  <si>
    <t>MRM</t>
  </si>
  <si>
    <t>4562067</t>
  </si>
  <si>
    <t>LE Tanneur Et CIE</t>
  </si>
  <si>
    <t>C000070919</t>
  </si>
  <si>
    <t>FR0000075673</t>
  </si>
  <si>
    <t>LTAN</t>
  </si>
  <si>
    <t>5950694</t>
  </si>
  <si>
    <t>Risc Group</t>
  </si>
  <si>
    <t>C000074135</t>
  </si>
  <si>
    <t>FR0011010198</t>
  </si>
  <si>
    <t>RSC</t>
  </si>
  <si>
    <t>B43S2Y6</t>
  </si>
  <si>
    <t>24/06/2008-12/09/2007-03/07/2007</t>
  </si>
  <si>
    <t>3,164-35-6,929</t>
  </si>
  <si>
    <t>Orchestra Premaman</t>
  </si>
  <si>
    <t>C000071653</t>
  </si>
  <si>
    <t>FR0010160564</t>
  </si>
  <si>
    <t>KAZI</t>
  </si>
  <si>
    <t>B0632N9</t>
  </si>
  <si>
    <t>01/06/2001</t>
  </si>
  <si>
    <t>2,006</t>
  </si>
  <si>
    <t>Guillemot Corporation</t>
  </si>
  <si>
    <t>C000061875</t>
  </si>
  <si>
    <t>FR0000066722</t>
  </si>
  <si>
    <t>GUI</t>
  </si>
  <si>
    <t>5916425</t>
  </si>
  <si>
    <t>VET Affaires</t>
  </si>
  <si>
    <t>C000071891</t>
  </si>
  <si>
    <t>FR0000077158</t>
  </si>
  <si>
    <t>VET</t>
  </si>
  <si>
    <t>4265010</t>
  </si>
  <si>
    <t>Aures Technologies</t>
  </si>
  <si>
    <t>C000066329</t>
  </si>
  <si>
    <t>FR0000073827</t>
  </si>
  <si>
    <t>AURS</t>
  </si>
  <si>
    <t>7066801</t>
  </si>
  <si>
    <t>Schaeffer</t>
  </si>
  <si>
    <t>C000007277</t>
  </si>
  <si>
    <t>FR0000064511</t>
  </si>
  <si>
    <t>SCDU</t>
  </si>
  <si>
    <t>4778604</t>
  </si>
  <si>
    <t>Fonciere Atland</t>
  </si>
  <si>
    <t>C000007619</t>
  </si>
  <si>
    <t>FR0000064362</t>
  </si>
  <si>
    <t>FATL</t>
  </si>
  <si>
    <t>4872807</t>
  </si>
  <si>
    <t>Les Hotels De Paris</t>
  </si>
  <si>
    <t>C000075600</t>
  </si>
  <si>
    <t>FR0004165801</t>
  </si>
  <si>
    <t>HDP</t>
  </si>
  <si>
    <t>4863834</t>
  </si>
  <si>
    <t>Media 6</t>
  </si>
  <si>
    <t>C000051449</t>
  </si>
  <si>
    <t>FR0000064404</t>
  </si>
  <si>
    <t>EDI</t>
  </si>
  <si>
    <t>5483703</t>
  </si>
  <si>
    <t>Index Multimedia</t>
  </si>
  <si>
    <t>C000081718</t>
  </si>
  <si>
    <t>FR0004061513</t>
  </si>
  <si>
    <t>Mobile Telecommunications</t>
  </si>
  <si>
    <t>MUL</t>
  </si>
  <si>
    <t>7342330</t>
  </si>
  <si>
    <t>28/03/2006</t>
  </si>
  <si>
    <t>Public Systeme Hopscotch</t>
  </si>
  <si>
    <t>C000052680</t>
  </si>
  <si>
    <t>FR0000065278</t>
  </si>
  <si>
    <t>PUS</t>
  </si>
  <si>
    <t>5498008</t>
  </si>
  <si>
    <t>Keyrus</t>
  </si>
  <si>
    <t>C000071365</t>
  </si>
  <si>
    <t>FR0004029411</t>
  </si>
  <si>
    <t>KEY</t>
  </si>
  <si>
    <t>5979417</t>
  </si>
  <si>
    <t>Avenir Finance</t>
  </si>
  <si>
    <t>C900821828</t>
  </si>
  <si>
    <t>FR0004152874</t>
  </si>
  <si>
    <t>AVF</t>
  </si>
  <si>
    <t>5981809</t>
  </si>
  <si>
    <t>CS Communication Systems SA</t>
  </si>
  <si>
    <t>C000007094</t>
  </si>
  <si>
    <t>FR0007317813</t>
  </si>
  <si>
    <t>SX</t>
  </si>
  <si>
    <t>7004856</t>
  </si>
  <si>
    <t>BCI Navigation</t>
  </si>
  <si>
    <t>C000071463</t>
  </si>
  <si>
    <t>FR0000076192</t>
  </si>
  <si>
    <t>BNA</t>
  </si>
  <si>
    <t>5980969</t>
  </si>
  <si>
    <t>Overlap Groupe</t>
  </si>
  <si>
    <t>C000071704</t>
  </si>
  <si>
    <t>FR0010759530</t>
  </si>
  <si>
    <t>OVG</t>
  </si>
  <si>
    <t>B4ZMYW8</t>
  </si>
  <si>
    <t>03/05/2006-10/02/2005</t>
  </si>
  <si>
    <t>3,015-6,5</t>
  </si>
  <si>
    <t>Dalet SA</t>
  </si>
  <si>
    <t>C000071705</t>
  </si>
  <si>
    <t>FR0011026749</t>
  </si>
  <si>
    <t>DLT</t>
  </si>
  <si>
    <t>B5NQ2B4</t>
  </si>
  <si>
    <t>Intexa</t>
  </si>
  <si>
    <t>C000049784</t>
  </si>
  <si>
    <t>FR0000064958</t>
  </si>
  <si>
    <t>6495</t>
  </si>
  <si>
    <t>5496659</t>
  </si>
  <si>
    <t>Euromedis Groupe</t>
  </si>
  <si>
    <t>C000070585</t>
  </si>
  <si>
    <t>FR0000075343</t>
  </si>
  <si>
    <t>EMG</t>
  </si>
  <si>
    <t>5943401</t>
  </si>
  <si>
    <t>Coheris Atix</t>
  </si>
  <si>
    <t>C000064698</t>
  </si>
  <si>
    <t>FR0004031763</t>
  </si>
  <si>
    <t>COH</t>
  </si>
  <si>
    <t>5929456</t>
  </si>
  <si>
    <t>20/03/2007-20/03/2007-04/11/2004</t>
  </si>
  <si>
    <t>2,655-0,79-1,5</t>
  </si>
  <si>
    <t>Acq. Maj. Int.-Acq. Rem. Int.-Acq. Maj. Int.</t>
  </si>
  <si>
    <t>Innelec Multimedia</t>
  </si>
  <si>
    <t>C000049611</t>
  </si>
  <si>
    <t>FR0000064297</t>
  </si>
  <si>
    <t>INN</t>
  </si>
  <si>
    <t>5483640</t>
  </si>
  <si>
    <t>Fiebm</t>
  </si>
  <si>
    <t>C000007037</t>
  </si>
  <si>
    <t>FR0000062341</t>
  </si>
  <si>
    <t>BERR</t>
  </si>
  <si>
    <t>4337005</t>
  </si>
  <si>
    <t>Groupe Vial</t>
  </si>
  <si>
    <t>C902458846</t>
  </si>
  <si>
    <t>FR0010340406</t>
  </si>
  <si>
    <t>VIA</t>
  </si>
  <si>
    <t>B1JRSL5</t>
  </si>
  <si>
    <t>01/01/2008</t>
  </si>
  <si>
    <t>16,5</t>
  </si>
  <si>
    <t>Medasys</t>
  </si>
  <si>
    <t>C000007587</t>
  </si>
  <si>
    <t>FR0000052623</t>
  </si>
  <si>
    <t>MED</t>
  </si>
  <si>
    <t>4479468</t>
  </si>
  <si>
    <t>Diagnostic Medical Systems</t>
  </si>
  <si>
    <t>C901529708</t>
  </si>
  <si>
    <t>FR0000063224</t>
  </si>
  <si>
    <t>DGM</t>
  </si>
  <si>
    <t>5462014</t>
  </si>
  <si>
    <t>Encres Dubuit</t>
  </si>
  <si>
    <t>C000070331</t>
  </si>
  <si>
    <t>FR0004030708</t>
  </si>
  <si>
    <t>DBT</t>
  </si>
  <si>
    <t>5914548</t>
  </si>
  <si>
    <t>Quantel</t>
  </si>
  <si>
    <t>C000087705</t>
  </si>
  <si>
    <t>FR0000038242</t>
  </si>
  <si>
    <t>QUA</t>
  </si>
  <si>
    <t>5336324</t>
  </si>
  <si>
    <t>03/09/2007</t>
  </si>
  <si>
    <t>6,1</t>
  </si>
  <si>
    <t>Ermo</t>
  </si>
  <si>
    <t>C000051592</t>
  </si>
  <si>
    <t>FR0000063950</t>
  </si>
  <si>
    <t>ERMO</t>
  </si>
  <si>
    <t>5481990</t>
  </si>
  <si>
    <t>Verneuil Participations</t>
  </si>
  <si>
    <t>C000007499</t>
  </si>
  <si>
    <t>FR0000062465</t>
  </si>
  <si>
    <t>VRNL</t>
  </si>
  <si>
    <t>4900924</t>
  </si>
  <si>
    <t>Itesoft</t>
  </si>
  <si>
    <t>C000075113</t>
  </si>
  <si>
    <t>FR0004026151</t>
  </si>
  <si>
    <t>ITE</t>
  </si>
  <si>
    <t>4732785</t>
  </si>
  <si>
    <t>Cottin Freres</t>
  </si>
  <si>
    <t>C000062579</t>
  </si>
  <si>
    <t>FR0000071854</t>
  </si>
  <si>
    <t>COTT</t>
  </si>
  <si>
    <t>BKKMLD5</t>
  </si>
  <si>
    <t>Tayninh</t>
  </si>
  <si>
    <t>C000007480</t>
  </si>
  <si>
    <t>FR0000063307</t>
  </si>
  <si>
    <t>TAYN</t>
  </si>
  <si>
    <t>7177684</t>
  </si>
  <si>
    <t>Soft Computing</t>
  </si>
  <si>
    <t>C000070870</t>
  </si>
  <si>
    <t>FR0000075517</t>
  </si>
  <si>
    <t>SFT</t>
  </si>
  <si>
    <t>5947232</t>
  </si>
  <si>
    <t>11/05/2006-06/04/2001</t>
  </si>
  <si>
    <t>1,488-6,174</t>
  </si>
  <si>
    <t>Systran</t>
  </si>
  <si>
    <t>C000054779</t>
  </si>
  <si>
    <t>FR0004109197</t>
  </si>
  <si>
    <t>RAN</t>
  </si>
  <si>
    <t>4440301</t>
  </si>
  <si>
    <t>Prismaflex International</t>
  </si>
  <si>
    <t>C000063264</t>
  </si>
  <si>
    <t>FR0004044600</t>
  </si>
  <si>
    <t>PRS</t>
  </si>
  <si>
    <t>5639595</t>
  </si>
  <si>
    <t>Alpha MOS</t>
  </si>
  <si>
    <t>C000050974</t>
  </si>
  <si>
    <t>FR0000062804</t>
  </si>
  <si>
    <t>ALM</t>
  </si>
  <si>
    <t>5439171</t>
  </si>
  <si>
    <t>Mecelec</t>
  </si>
  <si>
    <t>C000007513</t>
  </si>
  <si>
    <t>FR0000061244</t>
  </si>
  <si>
    <t>MCLC</t>
  </si>
  <si>
    <t>4574341</t>
  </si>
  <si>
    <t>Societe Francaise De Casinos</t>
  </si>
  <si>
    <t>C000041732</t>
  </si>
  <si>
    <t>FR0010209809</t>
  </si>
  <si>
    <t>SFCA</t>
  </si>
  <si>
    <t>B0C1CM6</t>
  </si>
  <si>
    <t>Nergeco</t>
  </si>
  <si>
    <t>C000041069</t>
  </si>
  <si>
    <t>FR0000037392</t>
  </si>
  <si>
    <t>NERG</t>
  </si>
  <si>
    <t>5327168</t>
  </si>
  <si>
    <t>Guy Degrenne SA</t>
  </si>
  <si>
    <t>C000041093</t>
  </si>
  <si>
    <t>FR0004035061</t>
  </si>
  <si>
    <t>GUYD</t>
  </si>
  <si>
    <t>5187942</t>
  </si>
  <si>
    <t>Xilam Animation SA</t>
  </si>
  <si>
    <t>C000080590</t>
  </si>
  <si>
    <t>FR0004034072</t>
  </si>
  <si>
    <t>XIL</t>
  </si>
  <si>
    <t>7300651</t>
  </si>
  <si>
    <t>FSDV Sarreguemines</t>
  </si>
  <si>
    <t>C000049674</t>
  </si>
  <si>
    <t>FR0000031973</t>
  </si>
  <si>
    <t>FAYE</t>
  </si>
  <si>
    <t>4776341</t>
  </si>
  <si>
    <t>Tivoly</t>
  </si>
  <si>
    <t>C000007621</t>
  </si>
  <si>
    <t>FR0000060949</t>
  </si>
  <si>
    <t>TVLY</t>
  </si>
  <si>
    <t>4894027</t>
  </si>
  <si>
    <t>Dane-Elec Memory</t>
  </si>
  <si>
    <t>C000039771</t>
  </si>
  <si>
    <t>FR0000036774</t>
  </si>
  <si>
    <t>DAN</t>
  </si>
  <si>
    <t>4211422</t>
  </si>
  <si>
    <t>Egide</t>
  </si>
  <si>
    <t>C000064304</t>
  </si>
  <si>
    <t>FR0000072373</t>
  </si>
  <si>
    <t>GID</t>
  </si>
  <si>
    <t>5700866</t>
  </si>
  <si>
    <t>Emme</t>
  </si>
  <si>
    <t>C000070769</t>
  </si>
  <si>
    <t>FR0004155000</t>
  </si>
  <si>
    <t>EME</t>
  </si>
  <si>
    <t>5933640</t>
  </si>
  <si>
    <t>Fauvet-Girel</t>
  </si>
  <si>
    <t>C000054817</t>
  </si>
  <si>
    <t>FR0000063034</t>
  </si>
  <si>
    <t>FAUV</t>
  </si>
  <si>
    <t>4332107</t>
  </si>
  <si>
    <t>Henri Maire</t>
  </si>
  <si>
    <t>C000007506</t>
  </si>
  <si>
    <t>FR0000061087</t>
  </si>
  <si>
    <t>MAIR</t>
  </si>
  <si>
    <t>4420648</t>
  </si>
  <si>
    <t>Lexibook</t>
  </si>
  <si>
    <t>C000040875</t>
  </si>
  <si>
    <t>FR0000033599</t>
  </si>
  <si>
    <t>LEX</t>
  </si>
  <si>
    <t>5220193</t>
  </si>
  <si>
    <t>Courtois SA</t>
  </si>
  <si>
    <t>C000048673</t>
  </si>
  <si>
    <t>FR0000065393</t>
  </si>
  <si>
    <t>COUR</t>
  </si>
  <si>
    <t>4228734</t>
  </si>
  <si>
    <t>Groupe JAJ</t>
  </si>
  <si>
    <t>C000050444</t>
  </si>
  <si>
    <t>FR0004010338</t>
  </si>
  <si>
    <t>GJAJ</t>
  </si>
  <si>
    <t>7265170</t>
  </si>
  <si>
    <t>Chausseria</t>
  </si>
  <si>
    <t>C000057785</t>
  </si>
  <si>
    <t>FR0000060907</t>
  </si>
  <si>
    <t>CHSR</t>
  </si>
  <si>
    <t>4189198</t>
  </si>
  <si>
    <t>Acteos</t>
  </si>
  <si>
    <t>C000071833</t>
  </si>
  <si>
    <t>FR0000076861</t>
  </si>
  <si>
    <t>EOS</t>
  </si>
  <si>
    <t>4069740</t>
  </si>
  <si>
    <t>Docks Des Petroles D'ambes</t>
  </si>
  <si>
    <t>C000007564</t>
  </si>
  <si>
    <t>FR0000065260</t>
  </si>
  <si>
    <t>DPAM</t>
  </si>
  <si>
    <t>4273068</t>
  </si>
  <si>
    <t>Quotium Technologies SA</t>
  </si>
  <si>
    <t>C000040412</t>
  </si>
  <si>
    <t>FR0010211615</t>
  </si>
  <si>
    <t>QTE</t>
  </si>
  <si>
    <t>B0GDG60</t>
  </si>
  <si>
    <t>Cibox Interactive</t>
  </si>
  <si>
    <t>C000039562</t>
  </si>
  <si>
    <t>FR0000054322</t>
  </si>
  <si>
    <t>CIB</t>
  </si>
  <si>
    <t>5453610</t>
  </si>
  <si>
    <t>Rocamat</t>
  </si>
  <si>
    <t>C000007602</t>
  </si>
  <si>
    <t>FR0000064255</t>
  </si>
  <si>
    <t>ROCA</t>
  </si>
  <si>
    <t>4745103</t>
  </si>
  <si>
    <t>13/11/2006</t>
  </si>
  <si>
    <t>24,156</t>
  </si>
  <si>
    <t>Visiodent SA</t>
  </si>
  <si>
    <t>C000062870</t>
  </si>
  <si>
    <t>FR0000065765</t>
  </si>
  <si>
    <t>SDT</t>
  </si>
  <si>
    <t>4454681</t>
  </si>
  <si>
    <t>Memscap Regpt</t>
  </si>
  <si>
    <t>C000075713</t>
  </si>
  <si>
    <t>FR0010298620</t>
  </si>
  <si>
    <t>MEMS</t>
  </si>
  <si>
    <t>B114KJ6</t>
  </si>
  <si>
    <t>12/11/2007-21/10/2004-28/08/2003-01/08/2002-26/12/2001</t>
  </si>
  <si>
    <t>1,769-4,798-13,995-13,397-10</t>
  </si>
  <si>
    <t>Merger-Merger-Merger-Acq. of Assets-Acq. of Assets</t>
  </si>
  <si>
    <t>Foncier Paris Nord</t>
  </si>
  <si>
    <t>C000062747</t>
  </si>
  <si>
    <t>FR0011277391</t>
  </si>
  <si>
    <t>FPN</t>
  </si>
  <si>
    <t>B881LH4</t>
  </si>
  <si>
    <t>La Perla World</t>
  </si>
  <si>
    <t>C901505917</t>
  </si>
  <si>
    <t>FR0000064917</t>
  </si>
  <si>
    <t>PERW</t>
  </si>
  <si>
    <t>5494363</t>
  </si>
  <si>
    <t>It Link</t>
  </si>
  <si>
    <t>C000063841</t>
  </si>
  <si>
    <t>FR0000072597</t>
  </si>
  <si>
    <t>ITL</t>
  </si>
  <si>
    <t>5679610</t>
  </si>
  <si>
    <t>Fonciere 7 Investissement</t>
  </si>
  <si>
    <t>C000052513</t>
  </si>
  <si>
    <t>FR0000065930</t>
  </si>
  <si>
    <t>LEBL</t>
  </si>
  <si>
    <t>5562594</t>
  </si>
  <si>
    <t>Duc</t>
  </si>
  <si>
    <t>C000039859</t>
  </si>
  <si>
    <t>FR0000036287</t>
  </si>
  <si>
    <t>DUC</t>
  </si>
  <si>
    <t>5271759</t>
  </si>
  <si>
    <t>06/12/2007</t>
  </si>
  <si>
    <t>1,8</t>
  </si>
  <si>
    <t>Cameleon Software</t>
  </si>
  <si>
    <t>C000068999</t>
  </si>
  <si>
    <t>FR0000074247</t>
  </si>
  <si>
    <t>CAM</t>
  </si>
  <si>
    <t>5812437</t>
  </si>
  <si>
    <t>Soditech Ingenierie SA</t>
  </si>
  <si>
    <t>C000074376</t>
  </si>
  <si>
    <t>FR0000078321</t>
  </si>
  <si>
    <t>SEC</t>
  </si>
  <si>
    <t>4708021</t>
  </si>
  <si>
    <t>Digigram</t>
  </si>
  <si>
    <t>C000039793</t>
  </si>
  <si>
    <t>FR0000035784</t>
  </si>
  <si>
    <t>DIG</t>
  </si>
  <si>
    <t>5258901</t>
  </si>
  <si>
    <t>Medea</t>
  </si>
  <si>
    <t>C000052898</t>
  </si>
  <si>
    <t>FR0000063323</t>
  </si>
  <si>
    <t>MEDE</t>
  </si>
  <si>
    <t>5465381</t>
  </si>
  <si>
    <t>19/02/2007</t>
  </si>
  <si>
    <t>977,5</t>
  </si>
  <si>
    <t>Marocaine Compagnie</t>
  </si>
  <si>
    <t>C000048748</t>
  </si>
  <si>
    <t>FR0000030611</t>
  </si>
  <si>
    <t>3061</t>
  </si>
  <si>
    <t>4569206</t>
  </si>
  <si>
    <t>Carrefour Property Development</t>
  </si>
  <si>
    <t>C000067079</t>
  </si>
  <si>
    <t>FR0010828137</t>
  </si>
  <si>
    <t>CARPD</t>
  </si>
  <si>
    <t>B4Y0230</t>
  </si>
  <si>
    <t>1ST QUARTILE</t>
  </si>
  <si>
    <t>MEDIAN</t>
  </si>
  <si>
    <t>3RD QUARTILE</t>
  </si>
  <si>
    <t>QUARTILE</t>
  </si>
  <si>
    <t>Test</t>
  </si>
  <si>
    <t>MesDates</t>
  </si>
  <si>
    <t>=EVALUER("{"""&amp;SUBSTITUE('2011'!$N2;"-";""";""")&amp;"""}")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</si>
</sst>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;[Red]\(#,##0.0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1" fillId="0" borderId="0" xfId="0" applyFont="1" applyAlignment="1">
      <alignment horizontal="left"/>
    </xf>
    <xf numFmtId="0" fontId="1" fillId="4" borderId="3" xfId="0" applyFont="1" applyFill="1" applyBorder="1" applyAlignment="1">
      <alignment horizontal="left"/>
    </xf>
    <xf numFmtId="164" fontId="0" fillId="0" borderId="0" xfId="0" applyNumberFormat="1" applyAlignment="1">
      <alignment horizontal="right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49" fontId="0" fillId="5" borderId="0" xfId="0" applyNumberFormat="1" applyFill="1" applyAlignment="1">
      <alignment horizontal="left"/>
    </xf>
    <xf numFmtId="0" fontId="0" fillId="5" borderId="0" xfId="0" applyFill="1"/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460"/>
  <sheetViews>
    <sheetView tabSelected="1" topLeftCell="H1" workbookViewId="0">
      <selection activeCell="AD2" sqref="AD2"/>
    </sheetView>
  </sheetViews>
  <sheetFormatPr baseColWidth="10" defaultRowHeight="15" x14ac:dyDescent="0.25"/>
  <cols>
    <col min="14" max="14" width="25.7109375" style="22" customWidth="1"/>
    <col min="15" max="21" width="0" hidden="1" customWidth="1"/>
    <col min="22" max="22" width="13.42578125" hidden="1" customWidth="1"/>
    <col min="23" max="23" width="13.42578125" style="19" hidden="1" customWidth="1"/>
    <col min="24" max="29" width="0" hidden="1" customWidth="1"/>
    <col min="31" max="31" width="1.140625" customWidth="1"/>
  </cols>
  <sheetData>
    <row r="1" spans="1:33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7" t="s">
        <v>10</v>
      </c>
      <c r="L1" s="7" t="s">
        <v>11</v>
      </c>
      <c r="M1" s="1" t="s">
        <v>12</v>
      </c>
      <c r="N1" s="20" t="s">
        <v>13</v>
      </c>
      <c r="O1" s="1" t="s">
        <v>14</v>
      </c>
      <c r="P1" s="1" t="s">
        <v>15</v>
      </c>
      <c r="Q1" s="8" t="s">
        <v>12</v>
      </c>
      <c r="R1" s="8" t="s">
        <v>1</v>
      </c>
      <c r="S1" s="8" t="s">
        <v>3</v>
      </c>
      <c r="T1" s="8" t="s">
        <v>2</v>
      </c>
      <c r="U1" s="9" t="s">
        <v>16</v>
      </c>
      <c r="V1" s="8" t="s">
        <v>17</v>
      </c>
      <c r="W1" s="8" t="s">
        <v>2869</v>
      </c>
      <c r="X1" s="8" t="s">
        <v>12</v>
      </c>
      <c r="Y1" s="8" t="s">
        <v>1</v>
      </c>
      <c r="Z1" s="8" t="s">
        <v>3</v>
      </c>
      <c r="AA1" s="8" t="s">
        <v>2</v>
      </c>
      <c r="AB1" s="9" t="s">
        <v>18</v>
      </c>
      <c r="AC1" s="8" t="s">
        <v>17</v>
      </c>
      <c r="AD1" s="23" t="s">
        <v>2870</v>
      </c>
    </row>
    <row r="2" spans="1:33" x14ac:dyDescent="0.25">
      <c r="A2" s="10" t="s">
        <v>19</v>
      </c>
      <c r="B2" s="11" t="s">
        <v>20</v>
      </c>
      <c r="C2" s="11" t="s">
        <v>21</v>
      </c>
      <c r="D2" s="12" t="s">
        <v>22</v>
      </c>
      <c r="E2" s="13" t="s">
        <v>23</v>
      </c>
      <c r="F2" s="13" t="s">
        <v>24</v>
      </c>
      <c r="G2" s="13" t="s">
        <v>25</v>
      </c>
      <c r="H2" s="13" t="s">
        <v>26</v>
      </c>
      <c r="I2" s="13" t="s">
        <v>26</v>
      </c>
      <c r="J2" s="13" t="s">
        <v>27</v>
      </c>
      <c r="K2" s="14" t="s">
        <v>28</v>
      </c>
      <c r="L2" s="14" t="s">
        <v>29</v>
      </c>
      <c r="M2" s="10" t="s">
        <v>19</v>
      </c>
      <c r="N2" s="21" t="s">
        <v>30</v>
      </c>
      <c r="O2" s="12" t="s">
        <v>31</v>
      </c>
      <c r="P2" s="12" t="s">
        <v>32</v>
      </c>
      <c r="Q2" s="15" t="s">
        <v>19</v>
      </c>
      <c r="R2" s="11" t="s">
        <v>20</v>
      </c>
      <c r="S2" s="11" t="s">
        <v>22</v>
      </c>
      <c r="T2" s="11" t="s">
        <v>21</v>
      </c>
      <c r="U2" s="16" t="s">
        <v>33</v>
      </c>
      <c r="V2" s="17">
        <v>89041419.030000001</v>
      </c>
      <c r="W2" s="18" t="s">
        <v>2866</v>
      </c>
      <c r="X2" s="15" t="s">
        <v>19</v>
      </c>
      <c r="Y2" s="11" t="s">
        <v>20</v>
      </c>
      <c r="Z2" s="11" t="s">
        <v>22</v>
      </c>
      <c r="AA2" s="11" t="s">
        <v>21</v>
      </c>
      <c r="AB2" s="16" t="s">
        <v>34</v>
      </c>
      <c r="AC2">
        <v>0.76410507313542309</v>
      </c>
      <c r="AD2" t="b">
        <f>IFERROR(SUMPRODUCT((YEAR(MesDates*1)&gt;2007)*(YEAR(MesDates*1)&lt;2015))&gt;0,FALSE)</f>
        <v>1</v>
      </c>
      <c r="AF2" s="24" t="s">
        <v>2871</v>
      </c>
      <c r="AG2" s="25" t="s">
        <v>2872</v>
      </c>
    </row>
    <row r="3" spans="1:33" x14ac:dyDescent="0.25">
      <c r="A3" s="10" t="s">
        <v>35</v>
      </c>
      <c r="B3" s="11" t="s">
        <v>36</v>
      </c>
      <c r="C3" s="11" t="s">
        <v>21</v>
      </c>
      <c r="D3" s="12" t="s">
        <v>37</v>
      </c>
      <c r="E3" s="13" t="s">
        <v>38</v>
      </c>
      <c r="F3" s="13" t="s">
        <v>24</v>
      </c>
      <c r="G3" s="13" t="s">
        <v>25</v>
      </c>
      <c r="H3" s="13" t="s">
        <v>39</v>
      </c>
      <c r="I3" s="13" t="s">
        <v>39</v>
      </c>
      <c r="J3" s="13" t="s">
        <v>40</v>
      </c>
      <c r="K3" s="14" t="s">
        <v>41</v>
      </c>
      <c r="L3" s="14" t="s">
        <v>42</v>
      </c>
      <c r="M3" s="10" t="s">
        <v>35</v>
      </c>
      <c r="N3" s="21" t="s">
        <v>43</v>
      </c>
      <c r="O3" s="12" t="s">
        <v>44</v>
      </c>
      <c r="P3" s="12" t="s">
        <v>45</v>
      </c>
      <c r="Q3" s="15" t="s">
        <v>35</v>
      </c>
      <c r="R3" s="11" t="s">
        <v>36</v>
      </c>
      <c r="S3" s="11" t="s">
        <v>37</v>
      </c>
      <c r="T3" s="11" t="s">
        <v>21</v>
      </c>
      <c r="U3" s="16" t="s">
        <v>33</v>
      </c>
      <c r="V3" s="17">
        <v>75119578.203999996</v>
      </c>
      <c r="W3" s="18">
        <f>+QUARTILE(V2:V460,1)</f>
        <v>40086.823600000003</v>
      </c>
      <c r="X3" s="15" t="s">
        <v>35</v>
      </c>
      <c r="Y3" s="11" t="s">
        <v>36</v>
      </c>
      <c r="Z3" s="11" t="s">
        <v>37</v>
      </c>
      <c r="AA3" s="11" t="s">
        <v>21</v>
      </c>
      <c r="AB3" s="16" t="s">
        <v>34</v>
      </c>
      <c r="AC3">
        <v>0.7483934460777687</v>
      </c>
      <c r="AD3" t="b">
        <f>IFERROR(SUMPRODUCT((YEAR(MesDates*1)&gt;2007)*(YEAR(MesDates*1)&lt;2015))&gt;0,FALSE)</f>
        <v>1</v>
      </c>
    </row>
    <row r="4" spans="1:33" x14ac:dyDescent="0.25">
      <c r="A4" s="10" t="s">
        <v>46</v>
      </c>
      <c r="B4" s="11" t="s">
        <v>47</v>
      </c>
      <c r="C4" s="11" t="s">
        <v>21</v>
      </c>
      <c r="D4" s="12" t="s">
        <v>48</v>
      </c>
      <c r="E4" s="13" t="s">
        <v>38</v>
      </c>
      <c r="F4" s="13" t="s">
        <v>24</v>
      </c>
      <c r="G4" s="13" t="s">
        <v>25</v>
      </c>
      <c r="H4" s="13" t="s">
        <v>49</v>
      </c>
      <c r="I4" s="13" t="s">
        <v>50</v>
      </c>
      <c r="J4" s="13" t="s">
        <v>51</v>
      </c>
      <c r="K4" s="14" t="s">
        <v>52</v>
      </c>
      <c r="L4" s="14" t="s">
        <v>53</v>
      </c>
      <c r="M4" s="10" t="s">
        <v>46</v>
      </c>
      <c r="N4" s="21" t="s">
        <v>54</v>
      </c>
      <c r="O4" s="12" t="s">
        <v>55</v>
      </c>
      <c r="P4" s="12" t="s">
        <v>56</v>
      </c>
      <c r="Q4" s="15" t="s">
        <v>46</v>
      </c>
      <c r="R4" s="11" t="s">
        <v>47</v>
      </c>
      <c r="S4" s="11" t="s">
        <v>48</v>
      </c>
      <c r="T4" s="11" t="s">
        <v>21</v>
      </c>
      <c r="U4" s="16" t="s">
        <v>33</v>
      </c>
      <c r="V4" s="17">
        <v>54500776.692400001</v>
      </c>
      <c r="W4" s="18" t="s">
        <v>2867</v>
      </c>
      <c r="X4" s="15" t="s">
        <v>46</v>
      </c>
      <c r="Y4" s="11" t="s">
        <v>47</v>
      </c>
      <c r="Z4" s="11" t="s">
        <v>48</v>
      </c>
      <c r="AA4" s="11" t="s">
        <v>21</v>
      </c>
      <c r="AB4" s="16" t="s">
        <v>34</v>
      </c>
      <c r="AC4">
        <v>0.41193908348705671</v>
      </c>
      <c r="AD4" t="b">
        <f>IFERROR(SUMPRODUCT((YEAR(MesDates*1)&gt;2007)*(YEAR(MesDates*1)&lt;2015))&gt;0,FALSE)</f>
        <v>1</v>
      </c>
    </row>
    <row r="5" spans="1:33" x14ac:dyDescent="0.25">
      <c r="A5" s="10" t="s">
        <v>57</v>
      </c>
      <c r="B5" s="11" t="s">
        <v>58</v>
      </c>
      <c r="C5" s="11" t="s">
        <v>21</v>
      </c>
      <c r="D5" s="12" t="s">
        <v>59</v>
      </c>
      <c r="E5" s="13" t="s">
        <v>38</v>
      </c>
      <c r="F5" s="13" t="s">
        <v>24</v>
      </c>
      <c r="G5" s="13" t="s">
        <v>25</v>
      </c>
      <c r="H5" s="13" t="s">
        <v>49</v>
      </c>
      <c r="I5" s="13" t="s">
        <v>50</v>
      </c>
      <c r="J5" s="13" t="s">
        <v>51</v>
      </c>
      <c r="K5" s="14" t="s">
        <v>60</v>
      </c>
      <c r="L5" s="14" t="s">
        <v>61</v>
      </c>
      <c r="M5" s="10" t="s">
        <v>57</v>
      </c>
      <c r="N5" s="21" t="s">
        <v>62</v>
      </c>
      <c r="O5" s="12" t="s">
        <v>63</v>
      </c>
      <c r="P5" s="12" t="s">
        <v>64</v>
      </c>
      <c r="Q5" s="15" t="s">
        <v>57</v>
      </c>
      <c r="R5" s="11" t="s">
        <v>58</v>
      </c>
      <c r="S5" s="11" t="s">
        <v>59</v>
      </c>
      <c r="T5" s="11" t="s">
        <v>21</v>
      </c>
      <c r="U5" s="16" t="s">
        <v>33</v>
      </c>
      <c r="V5" s="17">
        <v>47966984.336099997</v>
      </c>
      <c r="W5" s="18">
        <f>+MEDIAN(V2:V460)</f>
        <v>154699.19219999999</v>
      </c>
      <c r="X5" s="15" t="s">
        <v>57</v>
      </c>
      <c r="Y5" s="11" t="s">
        <v>58</v>
      </c>
      <c r="Z5" s="11" t="s">
        <v>59</v>
      </c>
      <c r="AA5" s="11" t="s">
        <v>21</v>
      </c>
      <c r="AB5" s="16" t="s">
        <v>34</v>
      </c>
      <c r="AC5">
        <v>0.36763620319421109</v>
      </c>
      <c r="AD5" t="b">
        <f>IFERROR(SUMPRODUCT((YEAR(MesDates*1)&gt;2007)*(YEAR(MesDates*1)&lt;2015))&gt;0,FALSE)</f>
        <v>1</v>
      </c>
    </row>
    <row r="6" spans="1:33" x14ac:dyDescent="0.25">
      <c r="A6" s="10" t="s">
        <v>65</v>
      </c>
      <c r="B6" s="11" t="s">
        <v>66</v>
      </c>
      <c r="C6" s="11" t="s">
        <v>21</v>
      </c>
      <c r="D6" s="12" t="s">
        <v>67</v>
      </c>
      <c r="E6" s="13" t="s">
        <v>23</v>
      </c>
      <c r="F6" s="13" t="s">
        <v>24</v>
      </c>
      <c r="G6" s="13" t="s">
        <v>25</v>
      </c>
      <c r="H6" s="13" t="s">
        <v>68</v>
      </c>
      <c r="I6" s="13" t="s">
        <v>68</v>
      </c>
      <c r="J6" s="13" t="s">
        <v>69</v>
      </c>
      <c r="K6" s="14" t="s">
        <v>70</v>
      </c>
      <c r="L6" s="14" t="s">
        <v>71</v>
      </c>
      <c r="M6" s="10" t="s">
        <v>65</v>
      </c>
      <c r="N6" s="21" t="s">
        <v>72</v>
      </c>
      <c r="O6" s="12" t="s">
        <v>73</v>
      </c>
      <c r="P6" s="12" t="s">
        <v>74</v>
      </c>
      <c r="Q6" s="15" t="s">
        <v>65</v>
      </c>
      <c r="R6" s="11" t="s">
        <v>66</v>
      </c>
      <c r="S6" s="11" t="s">
        <v>67</v>
      </c>
      <c r="T6" s="11" t="s">
        <v>21</v>
      </c>
      <c r="U6" s="16" t="s">
        <v>33</v>
      </c>
      <c r="V6" s="17">
        <v>46754457.319679998</v>
      </c>
      <c r="W6" s="18" t="s">
        <v>2868</v>
      </c>
      <c r="X6" s="15" t="s">
        <v>65</v>
      </c>
      <c r="Y6" s="11" t="s">
        <v>66</v>
      </c>
      <c r="Z6" s="11" t="s">
        <v>67</v>
      </c>
      <c r="AA6" s="11" t="s">
        <v>21</v>
      </c>
      <c r="AB6" s="16" t="s">
        <v>34</v>
      </c>
      <c r="AC6">
        <v>1.3459679270731553</v>
      </c>
      <c r="AD6" t="b">
        <f>IFERROR(SUMPRODUCT((YEAR(MesDates*1)&gt;2007)*(YEAR(MesDates*1)&lt;2015))&gt;0,FALSE)</f>
        <v>1</v>
      </c>
    </row>
    <row r="7" spans="1:33" x14ac:dyDescent="0.25">
      <c r="A7" s="10" t="s">
        <v>75</v>
      </c>
      <c r="B7" s="11" t="s">
        <v>76</v>
      </c>
      <c r="C7" s="11" t="s">
        <v>21</v>
      </c>
      <c r="D7" s="12" t="s">
        <v>77</v>
      </c>
      <c r="E7" s="13" t="s">
        <v>38</v>
      </c>
      <c r="F7" s="13" t="s">
        <v>24</v>
      </c>
      <c r="G7" s="13" t="s">
        <v>25</v>
      </c>
      <c r="H7" s="13" t="s">
        <v>78</v>
      </c>
      <c r="I7" s="13" t="s">
        <v>79</v>
      </c>
      <c r="J7" s="13" t="s">
        <v>79</v>
      </c>
      <c r="K7" s="14" t="s">
        <v>80</v>
      </c>
      <c r="L7" s="14" t="s">
        <v>81</v>
      </c>
      <c r="M7" s="10" t="s">
        <v>75</v>
      </c>
      <c r="N7" s="21" t="s">
        <v>82</v>
      </c>
      <c r="O7" s="12" t="s">
        <v>83</v>
      </c>
      <c r="P7" s="12" t="s">
        <v>84</v>
      </c>
      <c r="Q7" s="15" t="s">
        <v>75</v>
      </c>
      <c r="R7" s="11" t="s">
        <v>76</v>
      </c>
      <c r="S7" s="11" t="s">
        <v>77</v>
      </c>
      <c r="T7" s="11" t="s">
        <v>21</v>
      </c>
      <c r="U7" s="16" t="s">
        <v>33</v>
      </c>
      <c r="V7" s="17">
        <v>36355089.483800001</v>
      </c>
      <c r="W7" s="18">
        <f>+QUARTILE(V2:V460,3)</f>
        <v>893878.9520874999</v>
      </c>
      <c r="X7" s="15" t="s">
        <v>75</v>
      </c>
      <c r="Y7" s="11" t="s">
        <v>76</v>
      </c>
      <c r="Z7" s="11" t="s">
        <v>77</v>
      </c>
      <c r="AA7" s="11" t="s">
        <v>21</v>
      </c>
      <c r="AB7" s="16" t="s">
        <v>34</v>
      </c>
      <c r="AC7">
        <v>2.0731622743931144</v>
      </c>
      <c r="AD7" t="b">
        <f>IFERROR(SUMPRODUCT((YEAR(MesDates*1)&gt;2007)*(YEAR(MesDates*1)&lt;2015))&gt;0,FALSE)</f>
        <v>1</v>
      </c>
    </row>
    <row r="8" spans="1:33" x14ac:dyDescent="0.25">
      <c r="A8" s="10" t="s">
        <v>85</v>
      </c>
      <c r="B8" s="11" t="s">
        <v>86</v>
      </c>
      <c r="C8" s="11" t="s">
        <v>21</v>
      </c>
      <c r="D8" s="12" t="s">
        <v>87</v>
      </c>
      <c r="E8" s="13" t="s">
        <v>38</v>
      </c>
      <c r="F8" s="13" t="s">
        <v>24</v>
      </c>
      <c r="G8" s="13" t="s">
        <v>25</v>
      </c>
      <c r="H8" s="13" t="s">
        <v>68</v>
      </c>
      <c r="I8" s="13" t="s">
        <v>68</v>
      </c>
      <c r="J8" s="13" t="s">
        <v>88</v>
      </c>
      <c r="K8" s="14" t="s">
        <v>89</v>
      </c>
      <c r="L8" s="14" t="s">
        <v>90</v>
      </c>
      <c r="M8" s="10" t="s">
        <v>85</v>
      </c>
      <c r="N8" s="21" t="s">
        <v>91</v>
      </c>
      <c r="O8" s="12" t="s">
        <v>92</v>
      </c>
      <c r="P8" s="12" t="s">
        <v>93</v>
      </c>
      <c r="Q8" s="15" t="s">
        <v>85</v>
      </c>
      <c r="R8" s="11" t="s">
        <v>86</v>
      </c>
      <c r="S8" s="11" t="s">
        <v>87</v>
      </c>
      <c r="T8" s="11" t="s">
        <v>21</v>
      </c>
      <c r="U8" s="16" t="s">
        <v>33</v>
      </c>
      <c r="V8" s="17">
        <v>34736592.078400001</v>
      </c>
      <c r="W8" s="18"/>
      <c r="X8" s="15" t="s">
        <v>85</v>
      </c>
      <c r="Y8" s="11" t="s">
        <v>86</v>
      </c>
      <c r="Z8" s="11" t="s">
        <v>87</v>
      </c>
      <c r="AA8" s="11" t="s">
        <v>21</v>
      </c>
      <c r="AB8" s="16" t="s">
        <v>34</v>
      </c>
      <c r="AC8">
        <v>0.88005178893208458</v>
      </c>
      <c r="AD8" t="b">
        <f>IFERROR(SUMPRODUCT((YEAR(MesDates*1)&gt;2007)*(YEAR(MesDates*1)&lt;2015))&gt;0,FALSE)</f>
        <v>1</v>
      </c>
    </row>
    <row r="9" spans="1:33" x14ac:dyDescent="0.25">
      <c r="A9" s="10" t="s">
        <v>94</v>
      </c>
      <c r="B9" s="11" t="s">
        <v>95</v>
      </c>
      <c r="C9" s="11" t="s">
        <v>21</v>
      </c>
      <c r="D9" s="12" t="s">
        <v>96</v>
      </c>
      <c r="E9" s="13" t="s">
        <v>38</v>
      </c>
      <c r="F9" s="13" t="s">
        <v>24</v>
      </c>
      <c r="G9" s="13" t="s">
        <v>25</v>
      </c>
      <c r="H9" s="13" t="s">
        <v>97</v>
      </c>
      <c r="I9" s="13" t="s">
        <v>97</v>
      </c>
      <c r="J9" s="13" t="s">
        <v>98</v>
      </c>
      <c r="K9" s="14" t="s">
        <v>99</v>
      </c>
      <c r="L9" s="14" t="s">
        <v>100</v>
      </c>
      <c r="M9" s="10" t="s">
        <v>94</v>
      </c>
      <c r="N9" s="21" t="s">
        <v>101</v>
      </c>
      <c r="O9" s="12" t="s">
        <v>102</v>
      </c>
      <c r="P9" s="12" t="s">
        <v>103</v>
      </c>
      <c r="Q9" s="15" t="s">
        <v>94</v>
      </c>
      <c r="R9" s="11" t="s">
        <v>95</v>
      </c>
      <c r="S9" s="11" t="s">
        <v>96</v>
      </c>
      <c r="T9" s="11" t="s">
        <v>21</v>
      </c>
      <c r="U9" s="16" t="s">
        <v>33</v>
      </c>
      <c r="V9" s="17">
        <v>31956665.016630001</v>
      </c>
      <c r="W9" s="18"/>
      <c r="X9" s="15" t="s">
        <v>94</v>
      </c>
      <c r="Y9" s="11" t="s">
        <v>95</v>
      </c>
      <c r="Z9" s="11" t="s">
        <v>96</v>
      </c>
      <c r="AA9" s="11" t="s">
        <v>21</v>
      </c>
      <c r="AB9" s="16" t="s">
        <v>34</v>
      </c>
      <c r="AC9">
        <v>0.86282470294228841</v>
      </c>
      <c r="AD9" t="b">
        <f>IFERROR(SUMPRODUCT((YEAR(MesDates*1)&gt;2007)*(YEAR(MesDates*1)&lt;2015))&gt;0,FALSE)</f>
        <v>1</v>
      </c>
    </row>
    <row r="10" spans="1:33" x14ac:dyDescent="0.25">
      <c r="A10" s="10" t="s">
        <v>104</v>
      </c>
      <c r="B10" s="11" t="s">
        <v>105</v>
      </c>
      <c r="C10" s="11" t="s">
        <v>21</v>
      </c>
      <c r="D10" s="12" t="s">
        <v>106</v>
      </c>
      <c r="E10" s="13" t="s">
        <v>38</v>
      </c>
      <c r="F10" s="13" t="s">
        <v>24</v>
      </c>
      <c r="G10" s="13" t="s">
        <v>25</v>
      </c>
      <c r="H10" s="13" t="s">
        <v>49</v>
      </c>
      <c r="I10" s="13" t="s">
        <v>107</v>
      </c>
      <c r="J10" s="13" t="s">
        <v>108</v>
      </c>
      <c r="K10" s="14" t="s">
        <v>109</v>
      </c>
      <c r="L10" s="14" t="s">
        <v>110</v>
      </c>
      <c r="M10" s="10" t="s">
        <v>104</v>
      </c>
      <c r="N10" s="21" t="s">
        <v>111</v>
      </c>
      <c r="O10" s="12" t="s">
        <v>112</v>
      </c>
      <c r="P10" s="12" t="s">
        <v>113</v>
      </c>
      <c r="Q10" s="15" t="s">
        <v>104</v>
      </c>
      <c r="R10" s="11" t="s">
        <v>105</v>
      </c>
      <c r="S10" s="11" t="s">
        <v>106</v>
      </c>
      <c r="T10" s="11" t="s">
        <v>21</v>
      </c>
      <c r="U10" s="16" t="s">
        <v>33</v>
      </c>
      <c r="V10" s="17">
        <v>29173138.615559999</v>
      </c>
      <c r="W10" s="18"/>
      <c r="X10" s="15" t="s">
        <v>104</v>
      </c>
      <c r="Y10" s="11" t="s">
        <v>105</v>
      </c>
      <c r="Z10" s="11" t="s">
        <v>106</v>
      </c>
      <c r="AA10" s="11" t="s">
        <v>21</v>
      </c>
      <c r="AB10" s="16" t="s">
        <v>34</v>
      </c>
      <c r="AC10">
        <v>0.41476510839139724</v>
      </c>
      <c r="AD10" t="b">
        <f>IFERROR(SUMPRODUCT((YEAR(MesDates*1)&gt;2007)*(YEAR(MesDates*1)&lt;2015))&gt;0,FALSE)</f>
        <v>1</v>
      </c>
    </row>
    <row r="11" spans="1:33" x14ac:dyDescent="0.25">
      <c r="A11" s="10" t="s">
        <v>114</v>
      </c>
      <c r="B11" s="11" t="s">
        <v>115</v>
      </c>
      <c r="C11" s="11" t="s">
        <v>21</v>
      </c>
      <c r="D11" s="12" t="s">
        <v>116</v>
      </c>
      <c r="E11" s="13" t="s">
        <v>38</v>
      </c>
      <c r="F11" s="13" t="s">
        <v>24</v>
      </c>
      <c r="G11" s="13" t="s">
        <v>25</v>
      </c>
      <c r="H11" s="13" t="s">
        <v>117</v>
      </c>
      <c r="I11" s="13" t="s">
        <v>118</v>
      </c>
      <c r="J11" s="13" t="s">
        <v>118</v>
      </c>
      <c r="K11" s="14" t="s">
        <v>119</v>
      </c>
      <c r="L11" s="14" t="s">
        <v>120</v>
      </c>
      <c r="M11" s="10" t="s">
        <v>114</v>
      </c>
      <c r="N11" s="21" t="s">
        <v>121</v>
      </c>
      <c r="O11" s="12" t="s">
        <v>122</v>
      </c>
      <c r="P11" s="12" t="s">
        <v>123</v>
      </c>
      <c r="Q11" s="15" t="s">
        <v>114</v>
      </c>
      <c r="R11" s="11" t="s">
        <v>115</v>
      </c>
      <c r="S11" s="11" t="s">
        <v>116</v>
      </c>
      <c r="T11" s="11" t="s">
        <v>21</v>
      </c>
      <c r="U11" s="16" t="s">
        <v>33</v>
      </c>
      <c r="V11" s="17">
        <v>27022648.492355</v>
      </c>
      <c r="W11" s="18"/>
      <c r="X11" s="15" t="s">
        <v>114</v>
      </c>
      <c r="Y11" s="11" t="s">
        <v>115</v>
      </c>
      <c r="Z11" s="11" t="s">
        <v>116</v>
      </c>
      <c r="AA11" s="11" t="s">
        <v>21</v>
      </c>
      <c r="AB11" s="16" t="s">
        <v>34</v>
      </c>
      <c r="AC11">
        <v>0.36112670461449453</v>
      </c>
      <c r="AD11" t="b">
        <f>IFERROR(SUMPRODUCT((YEAR(MesDates*1)&gt;2007)*(YEAR(MesDates*1)&lt;2015))&gt;0,FALSE)</f>
        <v>1</v>
      </c>
    </row>
    <row r="12" spans="1:33" hidden="1" x14ac:dyDescent="0.25">
      <c r="A12" s="10" t="s">
        <v>124</v>
      </c>
      <c r="B12" s="11" t="s">
        <v>125</v>
      </c>
      <c r="C12" s="11" t="s">
        <v>21</v>
      </c>
      <c r="D12" s="12" t="s">
        <v>126</v>
      </c>
      <c r="E12" s="13" t="s">
        <v>38</v>
      </c>
      <c r="F12" s="13" t="s">
        <v>24</v>
      </c>
      <c r="G12" s="13" t="s">
        <v>25</v>
      </c>
      <c r="H12" s="13" t="s">
        <v>49</v>
      </c>
      <c r="I12" s="13" t="s">
        <v>50</v>
      </c>
      <c r="J12" s="13" t="s">
        <v>51</v>
      </c>
      <c r="K12" s="14" t="s">
        <v>127</v>
      </c>
      <c r="L12" s="14" t="s">
        <v>128</v>
      </c>
      <c r="M12" s="10" t="s">
        <v>124</v>
      </c>
      <c r="N12" s="21" t="s">
        <v>129</v>
      </c>
      <c r="O12" s="12" t="s">
        <v>129</v>
      </c>
      <c r="P12" s="12" t="s">
        <v>129</v>
      </c>
      <c r="Q12" s="15" t="s">
        <v>124</v>
      </c>
      <c r="R12" s="11" t="s">
        <v>125</v>
      </c>
      <c r="S12" s="11" t="s">
        <v>126</v>
      </c>
      <c r="T12" s="11" t="s">
        <v>21</v>
      </c>
      <c r="U12" s="16" t="s">
        <v>33</v>
      </c>
      <c r="V12" s="17">
        <v>23967427.315200001</v>
      </c>
      <c r="W12" s="18"/>
      <c r="X12" s="15" t="s">
        <v>124</v>
      </c>
      <c r="Y12" s="11" t="s">
        <v>125</v>
      </c>
      <c r="Z12" s="11" t="s">
        <v>126</v>
      </c>
      <c r="AA12" s="11" t="s">
        <v>21</v>
      </c>
      <c r="AB12" s="16" t="s">
        <v>34</v>
      </c>
      <c r="AC12">
        <v>9.649763279070156E-2</v>
      </c>
      <c r="AD12" t="b">
        <f>IFERROR(SUMPRODUCT((YEAR(MesDates*1)&gt;2007)*(YEAR(MesDates*1)&lt;2015))&gt;0,FALSE)</f>
        <v>0</v>
      </c>
    </row>
    <row r="13" spans="1:33" x14ac:dyDescent="0.25">
      <c r="A13" s="10" t="s">
        <v>130</v>
      </c>
      <c r="B13" s="11" t="s">
        <v>131</v>
      </c>
      <c r="C13" s="11" t="s">
        <v>21</v>
      </c>
      <c r="D13" s="12" t="s">
        <v>132</v>
      </c>
      <c r="E13" s="13" t="s">
        <v>38</v>
      </c>
      <c r="F13" s="13" t="s">
        <v>24</v>
      </c>
      <c r="G13" s="13" t="s">
        <v>25</v>
      </c>
      <c r="H13" s="13" t="s">
        <v>78</v>
      </c>
      <c r="I13" s="13" t="s">
        <v>133</v>
      </c>
      <c r="J13" s="13" t="s">
        <v>134</v>
      </c>
      <c r="K13" s="14" t="s">
        <v>135</v>
      </c>
      <c r="L13" s="14" t="s">
        <v>136</v>
      </c>
      <c r="M13" s="10" t="s">
        <v>130</v>
      </c>
      <c r="N13" s="21" t="s">
        <v>137</v>
      </c>
      <c r="O13" s="12" t="s">
        <v>138</v>
      </c>
      <c r="P13" s="12" t="s">
        <v>139</v>
      </c>
      <c r="Q13" s="15" t="s">
        <v>130</v>
      </c>
      <c r="R13" s="11" t="s">
        <v>131</v>
      </c>
      <c r="S13" s="11" t="s">
        <v>132</v>
      </c>
      <c r="T13" s="11" t="s">
        <v>21</v>
      </c>
      <c r="U13" s="16" t="s">
        <v>33</v>
      </c>
      <c r="V13" s="17">
        <v>23495801.327459998</v>
      </c>
      <c r="W13" s="18"/>
      <c r="X13" s="15" t="s">
        <v>130</v>
      </c>
      <c r="Y13" s="11" t="s">
        <v>131</v>
      </c>
      <c r="Z13" s="11" t="s">
        <v>132</v>
      </c>
      <c r="AA13" s="11" t="s">
        <v>21</v>
      </c>
      <c r="AB13" s="16" t="s">
        <v>34</v>
      </c>
      <c r="AC13">
        <v>1.8648438241938738</v>
      </c>
      <c r="AD13" t="b">
        <f>IFERROR(SUMPRODUCT((YEAR(MesDates*1)&gt;2007)*(YEAR(MesDates*1)&lt;2015))&gt;0,FALSE)</f>
        <v>1</v>
      </c>
    </row>
    <row r="14" spans="1:33" hidden="1" x14ac:dyDescent="0.25">
      <c r="A14" s="10" t="s">
        <v>140</v>
      </c>
      <c r="B14" s="11" t="s">
        <v>141</v>
      </c>
      <c r="C14" s="11" t="s">
        <v>21</v>
      </c>
      <c r="D14" s="12" t="s">
        <v>142</v>
      </c>
      <c r="E14" s="13" t="s">
        <v>38</v>
      </c>
      <c r="F14" s="13" t="s">
        <v>24</v>
      </c>
      <c r="G14" s="13" t="s">
        <v>25</v>
      </c>
      <c r="H14" s="13" t="s">
        <v>143</v>
      </c>
      <c r="I14" s="13" t="s">
        <v>144</v>
      </c>
      <c r="J14" s="13" t="s">
        <v>145</v>
      </c>
      <c r="K14" s="14" t="s">
        <v>146</v>
      </c>
      <c r="L14" s="14" t="s">
        <v>147</v>
      </c>
      <c r="M14" s="10" t="s">
        <v>140</v>
      </c>
      <c r="N14" s="21" t="s">
        <v>148</v>
      </c>
      <c r="O14" s="12" t="s">
        <v>149</v>
      </c>
      <c r="P14" s="12" t="s">
        <v>150</v>
      </c>
      <c r="Q14" s="15" t="s">
        <v>140</v>
      </c>
      <c r="R14" s="11" t="s">
        <v>141</v>
      </c>
      <c r="S14" s="11" t="s">
        <v>142</v>
      </c>
      <c r="T14" s="11" t="s">
        <v>21</v>
      </c>
      <c r="U14" s="16" t="s">
        <v>33</v>
      </c>
      <c r="V14" s="17">
        <v>21958128.92952</v>
      </c>
      <c r="W14" s="18"/>
      <c r="X14" s="15" t="s">
        <v>140</v>
      </c>
      <c r="Y14" s="11" t="s">
        <v>141</v>
      </c>
      <c r="Z14" s="11" t="s">
        <v>142</v>
      </c>
      <c r="AA14" s="11" t="s">
        <v>21</v>
      </c>
      <c r="AB14" s="16" t="s">
        <v>34</v>
      </c>
      <c r="AC14">
        <v>0.72401432977411373</v>
      </c>
      <c r="AD14" t="b">
        <f>IFERROR(SUMPRODUCT((YEAR(MesDates*1)&gt;2007)*(YEAR(MesDates*1)&lt;2015))&gt;0,FALSE)</f>
        <v>0</v>
      </c>
    </row>
    <row r="15" spans="1:33" x14ac:dyDescent="0.25">
      <c r="A15" s="10" t="s">
        <v>151</v>
      </c>
      <c r="B15" s="11" t="s">
        <v>152</v>
      </c>
      <c r="C15" s="11" t="s">
        <v>21</v>
      </c>
      <c r="D15" s="12" t="s">
        <v>153</v>
      </c>
      <c r="E15" s="13" t="s">
        <v>38</v>
      </c>
      <c r="F15" s="13" t="s">
        <v>24</v>
      </c>
      <c r="G15" s="13" t="s">
        <v>25</v>
      </c>
      <c r="H15" s="13" t="s">
        <v>154</v>
      </c>
      <c r="I15" s="13" t="s">
        <v>155</v>
      </c>
      <c r="J15" s="13" t="s">
        <v>155</v>
      </c>
      <c r="K15" s="14" t="s">
        <v>156</v>
      </c>
      <c r="L15" s="14" t="s">
        <v>157</v>
      </c>
      <c r="M15" s="10" t="s">
        <v>151</v>
      </c>
      <c r="N15" s="21" t="s">
        <v>158</v>
      </c>
      <c r="O15" s="12" t="s">
        <v>159</v>
      </c>
      <c r="P15" s="12" t="s">
        <v>160</v>
      </c>
      <c r="Q15" s="15" t="s">
        <v>151</v>
      </c>
      <c r="R15" s="11" t="s">
        <v>152</v>
      </c>
      <c r="S15" s="11" t="s">
        <v>153</v>
      </c>
      <c r="T15" s="11" t="s">
        <v>21</v>
      </c>
      <c r="U15" s="16" t="s">
        <v>33</v>
      </c>
      <c r="V15" s="17">
        <v>21081207.955366999</v>
      </c>
      <c r="W15" s="18"/>
      <c r="X15" s="15" t="s">
        <v>151</v>
      </c>
      <c r="Y15" s="11" t="s">
        <v>152</v>
      </c>
      <c r="Z15" s="11" t="s">
        <v>153</v>
      </c>
      <c r="AA15" s="11" t="s">
        <v>21</v>
      </c>
      <c r="AB15" s="16" t="s">
        <v>34</v>
      </c>
      <c r="AC15">
        <v>0.92248034558423153</v>
      </c>
      <c r="AD15" t="b">
        <f>IFERROR(SUMPRODUCT((YEAR(MesDates*1)&gt;2007)*(YEAR(MesDates*1)&lt;2015))&gt;0,FALSE)</f>
        <v>1</v>
      </c>
    </row>
    <row r="16" spans="1:33" x14ac:dyDescent="0.25">
      <c r="A16" s="10" t="s">
        <v>161</v>
      </c>
      <c r="B16" s="11" t="s">
        <v>162</v>
      </c>
      <c r="C16" s="11" t="s">
        <v>21</v>
      </c>
      <c r="D16" s="12" t="s">
        <v>163</v>
      </c>
      <c r="E16" s="13" t="s">
        <v>38</v>
      </c>
      <c r="F16" s="13" t="s">
        <v>24</v>
      </c>
      <c r="G16" s="13" t="s">
        <v>25</v>
      </c>
      <c r="H16" s="13" t="s">
        <v>143</v>
      </c>
      <c r="I16" s="13" t="s">
        <v>164</v>
      </c>
      <c r="J16" s="13" t="s">
        <v>164</v>
      </c>
      <c r="K16" s="14" t="s">
        <v>165</v>
      </c>
      <c r="L16" s="14" t="s">
        <v>166</v>
      </c>
      <c r="M16" s="10" t="s">
        <v>161</v>
      </c>
      <c r="N16" s="21" t="s">
        <v>167</v>
      </c>
      <c r="O16" s="12" t="s">
        <v>168</v>
      </c>
      <c r="P16" s="12" t="s">
        <v>169</v>
      </c>
      <c r="Q16" s="15" t="s">
        <v>161</v>
      </c>
      <c r="R16" s="11" t="s">
        <v>162</v>
      </c>
      <c r="S16" s="11" t="s">
        <v>163</v>
      </c>
      <c r="T16" s="11" t="s">
        <v>21</v>
      </c>
      <c r="U16" s="16" t="s">
        <v>33</v>
      </c>
      <c r="V16" s="17">
        <v>18239014.57296</v>
      </c>
      <c r="W16" s="18"/>
      <c r="X16" s="15" t="s">
        <v>161</v>
      </c>
      <c r="Y16" s="11" t="s">
        <v>162</v>
      </c>
      <c r="Z16" s="11" t="s">
        <v>163</v>
      </c>
      <c r="AA16" s="11" t="s">
        <v>21</v>
      </c>
      <c r="AB16" s="16" t="s">
        <v>34</v>
      </c>
      <c r="AC16">
        <v>0.70672129508080683</v>
      </c>
      <c r="AD16" t="b">
        <f>IFERROR(SUMPRODUCT((YEAR(MesDates*1)&gt;2007)*(YEAR(MesDates*1)&lt;2015))&gt;0,FALSE)</f>
        <v>1</v>
      </c>
    </row>
    <row r="17" spans="1:30" x14ac:dyDescent="0.25">
      <c r="A17" s="10" t="s">
        <v>170</v>
      </c>
      <c r="B17" s="11" t="s">
        <v>171</v>
      </c>
      <c r="C17" s="11" t="s">
        <v>21</v>
      </c>
      <c r="D17" s="12" t="s">
        <v>172</v>
      </c>
      <c r="E17" s="13" t="s">
        <v>38</v>
      </c>
      <c r="F17" s="13" t="s">
        <v>24</v>
      </c>
      <c r="G17" s="13" t="s">
        <v>25</v>
      </c>
      <c r="H17" s="13" t="s">
        <v>49</v>
      </c>
      <c r="I17" s="13" t="s">
        <v>107</v>
      </c>
      <c r="J17" s="13" t="s">
        <v>173</v>
      </c>
      <c r="K17" s="14" t="s">
        <v>174</v>
      </c>
      <c r="L17" s="14" t="s">
        <v>175</v>
      </c>
      <c r="M17" s="10" t="s">
        <v>170</v>
      </c>
      <c r="N17" s="21" t="s">
        <v>176</v>
      </c>
      <c r="O17" s="12" t="s">
        <v>177</v>
      </c>
      <c r="P17" s="12" t="s">
        <v>178</v>
      </c>
      <c r="Q17" s="15" t="s">
        <v>170</v>
      </c>
      <c r="R17" s="11" t="s">
        <v>171</v>
      </c>
      <c r="S17" s="11" t="s">
        <v>172</v>
      </c>
      <c r="T17" s="11" t="s">
        <v>21</v>
      </c>
      <c r="U17" s="16" t="s">
        <v>33</v>
      </c>
      <c r="V17" s="17">
        <v>17850110.387479998</v>
      </c>
      <c r="W17" s="18"/>
      <c r="X17" s="15" t="s">
        <v>170</v>
      </c>
      <c r="Y17" s="11" t="s">
        <v>171</v>
      </c>
      <c r="Z17" s="11" t="s">
        <v>172</v>
      </c>
      <c r="AA17" s="11" t="s">
        <v>21</v>
      </c>
      <c r="AB17" s="16" t="s">
        <v>34</v>
      </c>
      <c r="AC17">
        <v>0.52010882837518824</v>
      </c>
      <c r="AD17" t="b">
        <f>IFERROR(SUMPRODUCT((YEAR(MesDates*1)&gt;2007)*(YEAR(MesDates*1)&lt;2015))&gt;0,FALSE)</f>
        <v>1</v>
      </c>
    </row>
    <row r="18" spans="1:30" hidden="1" x14ac:dyDescent="0.25">
      <c r="A18" s="10" t="s">
        <v>179</v>
      </c>
      <c r="B18" s="11" t="s">
        <v>180</v>
      </c>
      <c r="C18" s="11" t="s">
        <v>21</v>
      </c>
      <c r="D18" s="12" t="s">
        <v>181</v>
      </c>
      <c r="E18" s="13" t="s">
        <v>38</v>
      </c>
      <c r="F18" s="13" t="s">
        <v>24</v>
      </c>
      <c r="G18" s="13" t="s">
        <v>25</v>
      </c>
      <c r="H18" s="13" t="s">
        <v>49</v>
      </c>
      <c r="I18" s="13" t="s">
        <v>50</v>
      </c>
      <c r="J18" s="13" t="s">
        <v>51</v>
      </c>
      <c r="K18" s="14" t="s">
        <v>182</v>
      </c>
      <c r="L18" s="14" t="s">
        <v>183</v>
      </c>
      <c r="M18" s="10" t="s">
        <v>179</v>
      </c>
      <c r="N18" s="21" t="s">
        <v>129</v>
      </c>
      <c r="O18" s="12" t="s">
        <v>129</v>
      </c>
      <c r="P18" s="12" t="s">
        <v>129</v>
      </c>
      <c r="Q18" s="15" t="s">
        <v>179</v>
      </c>
      <c r="R18" s="11" t="s">
        <v>180</v>
      </c>
      <c r="S18" s="11" t="s">
        <v>181</v>
      </c>
      <c r="T18" s="11" t="s">
        <v>21</v>
      </c>
      <c r="U18" s="16" t="s">
        <v>33</v>
      </c>
      <c r="V18" s="17">
        <v>16410144.37212</v>
      </c>
      <c r="W18" s="18"/>
      <c r="X18" s="15" t="s">
        <v>179</v>
      </c>
      <c r="Y18" s="11" t="s">
        <v>180</v>
      </c>
      <c r="Z18" s="11" t="s">
        <v>181</v>
      </c>
      <c r="AA18" s="11" t="s">
        <v>21</v>
      </c>
      <c r="AB18" s="16" t="s">
        <v>34</v>
      </c>
      <c r="AC18">
        <v>0.58701494524118725</v>
      </c>
      <c r="AD18" t="b">
        <f>IFERROR(SUMPRODUCT((YEAR(MesDates*1)&gt;2007)*(YEAR(MesDates*1)&lt;2015))&gt;0,FALSE)</f>
        <v>0</v>
      </c>
    </row>
    <row r="19" spans="1:30" x14ac:dyDescent="0.25">
      <c r="A19" s="10" t="s">
        <v>184</v>
      </c>
      <c r="B19" s="11" t="s">
        <v>185</v>
      </c>
      <c r="C19" s="11" t="s">
        <v>21</v>
      </c>
      <c r="D19" s="12" t="s">
        <v>186</v>
      </c>
      <c r="E19" s="13" t="s">
        <v>187</v>
      </c>
      <c r="F19" s="13" t="s">
        <v>24</v>
      </c>
      <c r="G19" s="13" t="s">
        <v>25</v>
      </c>
      <c r="H19" s="13" t="s">
        <v>143</v>
      </c>
      <c r="I19" s="13" t="s">
        <v>164</v>
      </c>
      <c r="J19" s="13" t="s">
        <v>164</v>
      </c>
      <c r="K19" s="14" t="s">
        <v>188</v>
      </c>
      <c r="L19" s="14" t="s">
        <v>189</v>
      </c>
      <c r="M19" s="10" t="s">
        <v>184</v>
      </c>
      <c r="N19" s="21" t="s">
        <v>190</v>
      </c>
      <c r="O19" s="12" t="s">
        <v>191</v>
      </c>
      <c r="P19" s="12" t="s">
        <v>192</v>
      </c>
      <c r="Q19" s="15" t="s">
        <v>184</v>
      </c>
      <c r="R19" s="11" t="s">
        <v>185</v>
      </c>
      <c r="S19" s="11" t="s">
        <v>186</v>
      </c>
      <c r="T19" s="11" t="s">
        <v>21</v>
      </c>
      <c r="U19" s="16" t="s">
        <v>33</v>
      </c>
      <c r="V19" s="17">
        <v>15609891.97184</v>
      </c>
      <c r="W19" s="18"/>
      <c r="X19" s="15" t="s">
        <v>184</v>
      </c>
      <c r="Y19" s="11" t="s">
        <v>185</v>
      </c>
      <c r="Z19" s="11" t="s">
        <v>186</v>
      </c>
      <c r="AA19" s="11" t="s">
        <v>21</v>
      </c>
      <c r="AB19" s="16" t="s">
        <v>34</v>
      </c>
      <c r="AC19">
        <v>1.1412635034334626</v>
      </c>
      <c r="AD19" t="b">
        <f>IFERROR(SUMPRODUCT((YEAR(MesDates*1)&gt;2007)*(YEAR(MesDates*1)&lt;2015))&gt;0,FALSE)</f>
        <v>1</v>
      </c>
    </row>
    <row r="20" spans="1:30" x14ac:dyDescent="0.25">
      <c r="A20" s="10" t="s">
        <v>193</v>
      </c>
      <c r="B20" s="11" t="s">
        <v>194</v>
      </c>
      <c r="C20" s="11" t="s">
        <v>21</v>
      </c>
      <c r="D20" s="12" t="s">
        <v>195</v>
      </c>
      <c r="E20" s="13" t="s">
        <v>38</v>
      </c>
      <c r="F20" s="13" t="s">
        <v>24</v>
      </c>
      <c r="G20" s="13" t="s">
        <v>25</v>
      </c>
      <c r="H20" s="13" t="s">
        <v>154</v>
      </c>
      <c r="I20" s="13" t="s">
        <v>196</v>
      </c>
      <c r="J20" s="13" t="s">
        <v>197</v>
      </c>
      <c r="K20" s="14" t="s">
        <v>198</v>
      </c>
      <c r="L20" s="14" t="s">
        <v>199</v>
      </c>
      <c r="M20" s="10" t="s">
        <v>193</v>
      </c>
      <c r="N20" s="21" t="s">
        <v>200</v>
      </c>
      <c r="O20" s="12" t="s">
        <v>201</v>
      </c>
      <c r="P20" s="12" t="s">
        <v>202</v>
      </c>
      <c r="Q20" s="15" t="s">
        <v>193</v>
      </c>
      <c r="R20" s="11" t="s">
        <v>194</v>
      </c>
      <c r="S20" s="11" t="s">
        <v>195</v>
      </c>
      <c r="T20" s="11" t="s">
        <v>21</v>
      </c>
      <c r="U20" s="16" t="s">
        <v>33</v>
      </c>
      <c r="V20" s="17">
        <v>13935209.76905</v>
      </c>
      <c r="W20" s="18"/>
      <c r="X20" s="15" t="s">
        <v>193</v>
      </c>
      <c r="Y20" s="11" t="s">
        <v>194</v>
      </c>
      <c r="Z20" s="11" t="s">
        <v>195</v>
      </c>
      <c r="AA20" s="11" t="s">
        <v>21</v>
      </c>
      <c r="AB20" s="16" t="s">
        <v>34</v>
      </c>
      <c r="AC20">
        <v>0.78398532788967024</v>
      </c>
      <c r="AD20" t="b">
        <f>IFERROR(SUMPRODUCT((YEAR(MesDates*1)&gt;2007)*(YEAR(MesDates*1)&lt;2015))&gt;0,FALSE)</f>
        <v>1</v>
      </c>
    </row>
    <row r="21" spans="1:30" hidden="1" x14ac:dyDescent="0.25">
      <c r="A21" s="10" t="s">
        <v>203</v>
      </c>
      <c r="B21" s="11" t="s">
        <v>204</v>
      </c>
      <c r="C21" s="11" t="s">
        <v>21</v>
      </c>
      <c r="D21" s="12" t="s">
        <v>205</v>
      </c>
      <c r="E21" s="13" t="s">
        <v>38</v>
      </c>
      <c r="F21" s="13" t="s">
        <v>24</v>
      </c>
      <c r="G21" s="13" t="s">
        <v>25</v>
      </c>
      <c r="H21" s="13" t="s">
        <v>78</v>
      </c>
      <c r="I21" s="13" t="s">
        <v>79</v>
      </c>
      <c r="J21" s="13" t="s">
        <v>79</v>
      </c>
      <c r="K21" s="14" t="s">
        <v>206</v>
      </c>
      <c r="L21" s="14" t="s">
        <v>207</v>
      </c>
      <c r="M21" s="10" t="s">
        <v>203</v>
      </c>
      <c r="N21" s="21" t="s">
        <v>208</v>
      </c>
      <c r="O21" s="12" t="s">
        <v>209</v>
      </c>
      <c r="P21" s="12" t="s">
        <v>210</v>
      </c>
      <c r="Q21" s="15" t="s">
        <v>203</v>
      </c>
      <c r="R21" s="11" t="s">
        <v>204</v>
      </c>
      <c r="S21" s="11" t="s">
        <v>205</v>
      </c>
      <c r="T21" s="11" t="s">
        <v>21</v>
      </c>
      <c r="U21" s="16" t="s">
        <v>33</v>
      </c>
      <c r="V21" s="17">
        <v>12830067.832590001</v>
      </c>
      <c r="W21" s="18"/>
      <c r="X21" s="15" t="s">
        <v>203</v>
      </c>
      <c r="Y21" s="11" t="s">
        <v>204</v>
      </c>
      <c r="Z21" s="11" t="s">
        <v>205</v>
      </c>
      <c r="AA21" s="11" t="s">
        <v>21</v>
      </c>
      <c r="AB21" s="16" t="s">
        <v>34</v>
      </c>
      <c r="AC21">
        <v>3.6684919062114267</v>
      </c>
      <c r="AD21" t="b">
        <f>IFERROR(SUMPRODUCT((YEAR(MesDates*1)&gt;2007)*(YEAR(MesDates*1)&lt;2015))&gt;0,FALSE)</f>
        <v>0</v>
      </c>
    </row>
    <row r="22" spans="1:30" x14ac:dyDescent="0.25">
      <c r="A22" s="10" t="s">
        <v>211</v>
      </c>
      <c r="B22" s="11" t="s">
        <v>212</v>
      </c>
      <c r="C22" s="11" t="s">
        <v>21</v>
      </c>
      <c r="D22" s="12" t="s">
        <v>213</v>
      </c>
      <c r="E22" s="13" t="s">
        <v>214</v>
      </c>
      <c r="F22" s="13" t="s">
        <v>24</v>
      </c>
      <c r="G22" s="13" t="s">
        <v>25</v>
      </c>
      <c r="H22" s="13" t="s">
        <v>78</v>
      </c>
      <c r="I22" s="13" t="s">
        <v>215</v>
      </c>
      <c r="J22" s="13" t="s">
        <v>216</v>
      </c>
      <c r="K22" s="14" t="s">
        <v>217</v>
      </c>
      <c r="L22" s="14" t="s">
        <v>218</v>
      </c>
      <c r="M22" s="10" t="s">
        <v>211</v>
      </c>
      <c r="N22" s="21" t="s">
        <v>219</v>
      </c>
      <c r="O22" s="12" t="s">
        <v>220</v>
      </c>
      <c r="P22" s="12" t="s">
        <v>221</v>
      </c>
      <c r="Q22" s="15" t="s">
        <v>211</v>
      </c>
      <c r="R22" s="11" t="s">
        <v>212</v>
      </c>
      <c r="S22" s="11" t="s">
        <v>213</v>
      </c>
      <c r="T22" s="11" t="s">
        <v>21</v>
      </c>
      <c r="U22" s="16" t="s">
        <v>33</v>
      </c>
      <c r="V22" s="17">
        <v>12751976.882099999</v>
      </c>
      <c r="W22" s="18"/>
      <c r="X22" s="15" t="s">
        <v>211</v>
      </c>
      <c r="Y22" s="11" t="s">
        <v>212</v>
      </c>
      <c r="Z22" s="11" t="s">
        <v>213</v>
      </c>
      <c r="AA22" s="11" t="s">
        <v>21</v>
      </c>
      <c r="AB22" s="16" t="s">
        <v>34</v>
      </c>
      <c r="AC22">
        <v>0.91238402543935559</v>
      </c>
      <c r="AD22" t="b">
        <f>IFERROR(SUMPRODUCT((YEAR(MesDates*1)&gt;2007)*(YEAR(MesDates*1)&lt;2015))&gt;0,FALSE)</f>
        <v>1</v>
      </c>
    </row>
    <row r="23" spans="1:30" hidden="1" x14ac:dyDescent="0.25">
      <c r="A23" s="10" t="s">
        <v>222</v>
      </c>
      <c r="B23" s="11" t="s">
        <v>223</v>
      </c>
      <c r="C23" s="11" t="s">
        <v>21</v>
      </c>
      <c r="D23" s="12" t="s">
        <v>224</v>
      </c>
      <c r="E23" s="13" t="s">
        <v>38</v>
      </c>
      <c r="F23" s="13" t="s">
        <v>24</v>
      </c>
      <c r="G23" s="13" t="s">
        <v>25</v>
      </c>
      <c r="H23" s="13" t="s">
        <v>143</v>
      </c>
      <c r="I23" s="13" t="s">
        <v>144</v>
      </c>
      <c r="J23" s="13" t="s">
        <v>225</v>
      </c>
      <c r="K23" s="14" t="s">
        <v>226</v>
      </c>
      <c r="L23" s="14" t="s">
        <v>227</v>
      </c>
      <c r="M23" s="10" t="s">
        <v>222</v>
      </c>
      <c r="N23" s="21" t="s">
        <v>228</v>
      </c>
      <c r="O23" s="12" t="s">
        <v>229</v>
      </c>
      <c r="P23" s="12" t="s">
        <v>230</v>
      </c>
      <c r="Q23" s="15" t="s">
        <v>222</v>
      </c>
      <c r="R23" s="11" t="s">
        <v>223</v>
      </c>
      <c r="S23" s="11" t="s">
        <v>224</v>
      </c>
      <c r="T23" s="11" t="s">
        <v>21</v>
      </c>
      <c r="U23" s="16" t="s">
        <v>33</v>
      </c>
      <c r="V23" s="17">
        <v>12284645.4594</v>
      </c>
      <c r="W23" s="18"/>
      <c r="X23" s="15" t="s">
        <v>222</v>
      </c>
      <c r="Y23" s="11" t="s">
        <v>223</v>
      </c>
      <c r="Z23" s="11" t="s">
        <v>224</v>
      </c>
      <c r="AA23" s="11" t="s">
        <v>21</v>
      </c>
      <c r="AB23" s="16" t="s">
        <v>34</v>
      </c>
      <c r="AC23">
        <v>0.33049386841631295</v>
      </c>
      <c r="AD23" t="b">
        <f>IFERROR(SUMPRODUCT((YEAR(MesDates*1)&gt;2007)*(YEAR(MesDates*1)&lt;2015))&gt;0,FALSE)</f>
        <v>0</v>
      </c>
    </row>
    <row r="24" spans="1:30" x14ac:dyDescent="0.25">
      <c r="A24" s="10" t="s">
        <v>231</v>
      </c>
      <c r="B24" s="11" t="s">
        <v>232</v>
      </c>
      <c r="C24" s="11" t="s">
        <v>21</v>
      </c>
      <c r="D24" s="12" t="s">
        <v>233</v>
      </c>
      <c r="E24" s="13" t="s">
        <v>38</v>
      </c>
      <c r="F24" s="13" t="s">
        <v>24</v>
      </c>
      <c r="G24" s="13" t="s">
        <v>25</v>
      </c>
      <c r="H24" s="13" t="s">
        <v>154</v>
      </c>
      <c r="I24" s="13" t="s">
        <v>196</v>
      </c>
      <c r="J24" s="13" t="s">
        <v>234</v>
      </c>
      <c r="K24" s="14" t="s">
        <v>235</v>
      </c>
      <c r="L24" s="14" t="s">
        <v>236</v>
      </c>
      <c r="M24" s="10" t="s">
        <v>231</v>
      </c>
      <c r="N24" s="21" t="s">
        <v>237</v>
      </c>
      <c r="O24" s="12" t="s">
        <v>238</v>
      </c>
      <c r="P24" s="12" t="s">
        <v>239</v>
      </c>
      <c r="Q24" s="15" t="s">
        <v>231</v>
      </c>
      <c r="R24" s="11" t="s">
        <v>232</v>
      </c>
      <c r="S24" s="11" t="s">
        <v>233</v>
      </c>
      <c r="T24" s="11" t="s">
        <v>21</v>
      </c>
      <c r="U24" s="16" t="s">
        <v>33</v>
      </c>
      <c r="V24" s="17">
        <v>11867883.42025</v>
      </c>
      <c r="W24" s="18"/>
      <c r="X24" s="15" t="s">
        <v>231</v>
      </c>
      <c r="Y24" s="11" t="s">
        <v>232</v>
      </c>
      <c r="Z24" s="11" t="s">
        <v>233</v>
      </c>
      <c r="AA24" s="11" t="s">
        <v>21</v>
      </c>
      <c r="AB24" s="16" t="s">
        <v>34</v>
      </c>
      <c r="AC24">
        <v>0.55763945142128724</v>
      </c>
      <c r="AD24" t="b">
        <f>IFERROR(SUMPRODUCT((YEAR(MesDates*1)&gt;2007)*(YEAR(MesDates*1)&lt;2015))&gt;0,FALSE)</f>
        <v>1</v>
      </c>
    </row>
    <row r="25" spans="1:30" x14ac:dyDescent="0.25">
      <c r="A25" s="10" t="s">
        <v>240</v>
      </c>
      <c r="B25" s="11" t="s">
        <v>241</v>
      </c>
      <c r="C25" s="11" t="s">
        <v>21</v>
      </c>
      <c r="D25" s="12" t="s">
        <v>242</v>
      </c>
      <c r="E25" s="13" t="s">
        <v>38</v>
      </c>
      <c r="F25" s="13" t="s">
        <v>24</v>
      </c>
      <c r="G25" s="13" t="s">
        <v>25</v>
      </c>
      <c r="H25" s="13" t="s">
        <v>39</v>
      </c>
      <c r="I25" s="13" t="s">
        <v>39</v>
      </c>
      <c r="J25" s="13" t="s">
        <v>243</v>
      </c>
      <c r="K25" s="14" t="s">
        <v>244</v>
      </c>
      <c r="L25" s="14" t="s">
        <v>245</v>
      </c>
      <c r="M25" s="10" t="s">
        <v>240</v>
      </c>
      <c r="N25" s="21" t="s">
        <v>246</v>
      </c>
      <c r="O25" s="12" t="s">
        <v>247</v>
      </c>
      <c r="P25" s="12" t="s">
        <v>248</v>
      </c>
      <c r="Q25" s="15" t="s">
        <v>240</v>
      </c>
      <c r="R25" s="11" t="s">
        <v>241</v>
      </c>
      <c r="S25" s="11" t="s">
        <v>242</v>
      </c>
      <c r="T25" s="11" t="s">
        <v>21</v>
      </c>
      <c r="U25" s="16" t="s">
        <v>33</v>
      </c>
      <c r="V25" s="17">
        <v>11383230.523499999</v>
      </c>
      <c r="W25" s="18"/>
      <c r="X25" s="15" t="s">
        <v>240</v>
      </c>
      <c r="Y25" s="11" t="s">
        <v>241</v>
      </c>
      <c r="Z25" s="11" t="s">
        <v>242</v>
      </c>
      <c r="AA25" s="11" t="s">
        <v>21</v>
      </c>
      <c r="AB25" s="16" t="s">
        <v>34</v>
      </c>
      <c r="AC25">
        <v>0.29208378000744439</v>
      </c>
      <c r="AD25" t="b">
        <f>IFERROR(SUMPRODUCT((YEAR(MesDates*1)&gt;2007)*(YEAR(MesDates*1)&lt;2015))&gt;0,FALSE)</f>
        <v>1</v>
      </c>
    </row>
    <row r="26" spans="1:30" x14ac:dyDescent="0.25">
      <c r="A26" s="10" t="s">
        <v>249</v>
      </c>
      <c r="B26" s="11" t="s">
        <v>250</v>
      </c>
      <c r="C26" s="11" t="s">
        <v>21</v>
      </c>
      <c r="D26" s="12" t="s">
        <v>251</v>
      </c>
      <c r="E26" s="13" t="s">
        <v>38</v>
      </c>
      <c r="F26" s="13" t="s">
        <v>24</v>
      </c>
      <c r="G26" s="13" t="s">
        <v>25</v>
      </c>
      <c r="H26" s="13" t="s">
        <v>78</v>
      </c>
      <c r="I26" s="13" t="s">
        <v>79</v>
      </c>
      <c r="J26" s="13" t="s">
        <v>79</v>
      </c>
      <c r="K26" s="14" t="s">
        <v>252</v>
      </c>
      <c r="L26" s="14" t="s">
        <v>253</v>
      </c>
      <c r="M26" s="10" t="s">
        <v>249</v>
      </c>
      <c r="N26" s="21" t="s">
        <v>254</v>
      </c>
      <c r="O26" s="12" t="s">
        <v>255</v>
      </c>
      <c r="P26" s="12" t="s">
        <v>256</v>
      </c>
      <c r="Q26" s="15" t="s">
        <v>249</v>
      </c>
      <c r="R26" s="11" t="s">
        <v>250</v>
      </c>
      <c r="S26" s="11" t="s">
        <v>251</v>
      </c>
      <c r="T26" s="11" t="s">
        <v>21</v>
      </c>
      <c r="U26" s="16" t="s">
        <v>33</v>
      </c>
      <c r="V26" s="17">
        <v>10860983.04016</v>
      </c>
      <c r="W26" s="18"/>
      <c r="X26" s="15" t="s">
        <v>249</v>
      </c>
      <c r="Y26" s="11" t="s">
        <v>250</v>
      </c>
      <c r="Z26" s="11" t="s">
        <v>251</v>
      </c>
      <c r="AA26" s="11" t="s">
        <v>21</v>
      </c>
      <c r="AB26" s="16" t="s">
        <v>34</v>
      </c>
      <c r="AC26">
        <v>3.9404352112283134</v>
      </c>
      <c r="AD26" t="b">
        <f>IFERROR(SUMPRODUCT((YEAR(MesDates*1)&gt;2007)*(YEAR(MesDates*1)&lt;2015))&gt;0,FALSE)</f>
        <v>1</v>
      </c>
    </row>
    <row r="27" spans="1:30" x14ac:dyDescent="0.25">
      <c r="A27" s="10" t="s">
        <v>257</v>
      </c>
      <c r="B27" s="11" t="s">
        <v>258</v>
      </c>
      <c r="C27" s="11" t="s">
        <v>21</v>
      </c>
      <c r="D27" s="12" t="s">
        <v>259</v>
      </c>
      <c r="E27" s="13" t="s">
        <v>38</v>
      </c>
      <c r="F27" s="13" t="s">
        <v>24</v>
      </c>
      <c r="G27" s="13" t="s">
        <v>25</v>
      </c>
      <c r="H27" s="13" t="s">
        <v>143</v>
      </c>
      <c r="I27" s="13" t="s">
        <v>144</v>
      </c>
      <c r="J27" s="13" t="s">
        <v>260</v>
      </c>
      <c r="K27" s="14" t="s">
        <v>261</v>
      </c>
      <c r="L27" s="14" t="s">
        <v>262</v>
      </c>
      <c r="M27" s="10" t="s">
        <v>257</v>
      </c>
      <c r="N27" s="21" t="s">
        <v>263</v>
      </c>
      <c r="O27" s="12" t="s">
        <v>264</v>
      </c>
      <c r="P27" s="12" t="s">
        <v>265</v>
      </c>
      <c r="Q27" s="15" t="s">
        <v>257</v>
      </c>
      <c r="R27" s="11" t="s">
        <v>258</v>
      </c>
      <c r="S27" s="11" t="s">
        <v>259</v>
      </c>
      <c r="T27" s="11" t="s">
        <v>21</v>
      </c>
      <c r="U27" s="16" t="s">
        <v>33</v>
      </c>
      <c r="V27" s="17">
        <v>9497128.6355399992</v>
      </c>
      <c r="W27" s="18"/>
      <c r="X27" s="15" t="s">
        <v>257</v>
      </c>
      <c r="Y27" s="11" t="s">
        <v>258</v>
      </c>
      <c r="Z27" s="11" t="s">
        <v>259</v>
      </c>
      <c r="AA27" s="11" t="s">
        <v>21</v>
      </c>
      <c r="AB27" s="16" t="s">
        <v>34</v>
      </c>
      <c r="AC27">
        <v>0.5231054764709443</v>
      </c>
      <c r="AD27" t="b">
        <f>IFERROR(SUMPRODUCT((YEAR(MesDates*1)&gt;2007)*(YEAR(MesDates*1)&lt;2015))&gt;0,FALSE)</f>
        <v>1</v>
      </c>
    </row>
    <row r="28" spans="1:30" hidden="1" x14ac:dyDescent="0.25">
      <c r="A28" s="10" t="s">
        <v>266</v>
      </c>
      <c r="B28" s="11" t="s">
        <v>267</v>
      </c>
      <c r="C28" s="11" t="s">
        <v>21</v>
      </c>
      <c r="D28" s="12" t="s">
        <v>268</v>
      </c>
      <c r="E28" s="13" t="s">
        <v>38</v>
      </c>
      <c r="F28" s="13" t="s">
        <v>24</v>
      </c>
      <c r="G28" s="13" t="s">
        <v>25</v>
      </c>
      <c r="H28" s="13" t="s">
        <v>49</v>
      </c>
      <c r="I28" s="13" t="s">
        <v>269</v>
      </c>
      <c r="J28" s="13" t="s">
        <v>269</v>
      </c>
      <c r="K28" s="14" t="s">
        <v>270</v>
      </c>
      <c r="L28" s="14" t="s">
        <v>271</v>
      </c>
      <c r="M28" s="10" t="s">
        <v>266</v>
      </c>
      <c r="N28" s="21" t="s">
        <v>272</v>
      </c>
      <c r="O28" s="12" t="s">
        <v>273</v>
      </c>
      <c r="P28" s="12" t="s">
        <v>274</v>
      </c>
      <c r="Q28" s="15" t="s">
        <v>266</v>
      </c>
      <c r="R28" s="11" t="s">
        <v>267</v>
      </c>
      <c r="S28" s="11" t="s">
        <v>268</v>
      </c>
      <c r="T28" s="11" t="s">
        <v>21</v>
      </c>
      <c r="U28" s="16" t="s">
        <v>33</v>
      </c>
      <c r="V28" s="17">
        <v>8222363.1204749998</v>
      </c>
      <c r="W28" s="18"/>
      <c r="X28" s="15" t="s">
        <v>266</v>
      </c>
      <c r="Y28" s="11" t="s">
        <v>267</v>
      </c>
      <c r="Z28" s="11" t="s">
        <v>268</v>
      </c>
      <c r="AA28" s="11" t="s">
        <v>21</v>
      </c>
      <c r="AB28" s="16" t="s">
        <v>34</v>
      </c>
      <c r="AC28">
        <v>0.98499663434131168</v>
      </c>
      <c r="AD28" t="b">
        <f>IFERROR(SUMPRODUCT((YEAR(MesDates*1)&gt;2007)*(YEAR(MesDates*1)&lt;2015))&gt;0,FALSE)</f>
        <v>0</v>
      </c>
    </row>
    <row r="29" spans="1:30" x14ac:dyDescent="0.25">
      <c r="A29" s="10" t="s">
        <v>275</v>
      </c>
      <c r="B29" s="11" t="s">
        <v>276</v>
      </c>
      <c r="C29" s="11" t="s">
        <v>21</v>
      </c>
      <c r="D29" s="12" t="s">
        <v>277</v>
      </c>
      <c r="E29" s="13" t="s">
        <v>38</v>
      </c>
      <c r="F29" s="13" t="s">
        <v>24</v>
      </c>
      <c r="G29" s="13" t="s">
        <v>25</v>
      </c>
      <c r="H29" s="13" t="s">
        <v>26</v>
      </c>
      <c r="I29" s="13" t="s">
        <v>26</v>
      </c>
      <c r="J29" s="13" t="s">
        <v>278</v>
      </c>
      <c r="K29" s="14" t="s">
        <v>279</v>
      </c>
      <c r="L29" s="14" t="s">
        <v>280</v>
      </c>
      <c r="M29" s="10" t="s">
        <v>275</v>
      </c>
      <c r="N29" s="21" t="s">
        <v>281</v>
      </c>
      <c r="O29" s="12" t="s">
        <v>282</v>
      </c>
      <c r="P29" s="12" t="s">
        <v>283</v>
      </c>
      <c r="Q29" s="15" t="s">
        <v>275</v>
      </c>
      <c r="R29" s="11" t="s">
        <v>276</v>
      </c>
      <c r="S29" s="11" t="s">
        <v>277</v>
      </c>
      <c r="T29" s="11" t="s">
        <v>21</v>
      </c>
      <c r="U29" s="16" t="s">
        <v>33</v>
      </c>
      <c r="V29" s="17">
        <v>7897064.8048</v>
      </c>
      <c r="W29" s="18"/>
      <c r="X29" s="15" t="s">
        <v>275</v>
      </c>
      <c r="Y29" s="11" t="s">
        <v>276</v>
      </c>
      <c r="Z29" s="11" t="s">
        <v>277</v>
      </c>
      <c r="AA29" s="11" t="s">
        <v>21</v>
      </c>
      <c r="AB29" s="16" t="s">
        <v>34</v>
      </c>
      <c r="AC29">
        <v>0.46239964977626646</v>
      </c>
      <c r="AD29" t="b">
        <f>IFERROR(SUMPRODUCT((YEAR(MesDates*1)&gt;2007)*(YEAR(MesDates*1)&lt;2015))&gt;0,FALSE)</f>
        <v>1</v>
      </c>
    </row>
    <row r="30" spans="1:30" hidden="1" x14ac:dyDescent="0.25">
      <c r="A30" s="10" t="s">
        <v>284</v>
      </c>
      <c r="B30" s="11" t="s">
        <v>285</v>
      </c>
      <c r="C30" s="11" t="s">
        <v>21</v>
      </c>
      <c r="D30" s="12" t="s">
        <v>286</v>
      </c>
      <c r="E30" s="13" t="s">
        <v>38</v>
      </c>
      <c r="F30" s="13" t="s">
        <v>24</v>
      </c>
      <c r="G30" s="13" t="s">
        <v>25</v>
      </c>
      <c r="H30" s="13" t="s">
        <v>49</v>
      </c>
      <c r="I30" s="13" t="s">
        <v>269</v>
      </c>
      <c r="J30" s="13" t="s">
        <v>269</v>
      </c>
      <c r="K30" s="14" t="s">
        <v>287</v>
      </c>
      <c r="L30" s="14" t="s">
        <v>288</v>
      </c>
      <c r="M30" s="10" t="s">
        <v>284</v>
      </c>
      <c r="N30" s="21" t="s">
        <v>289</v>
      </c>
      <c r="O30" s="12" t="s">
        <v>290</v>
      </c>
      <c r="P30" s="12" t="s">
        <v>291</v>
      </c>
      <c r="Q30" s="15" t="s">
        <v>284</v>
      </c>
      <c r="R30" s="11" t="s">
        <v>285</v>
      </c>
      <c r="S30" s="11" t="s">
        <v>286</v>
      </c>
      <c r="T30" s="11" t="s">
        <v>21</v>
      </c>
      <c r="U30" s="16" t="s">
        <v>33</v>
      </c>
      <c r="V30" s="17">
        <v>7816569.1771999998</v>
      </c>
      <c r="W30" s="18"/>
      <c r="X30" s="15" t="s">
        <v>284</v>
      </c>
      <c r="Y30" s="11" t="s">
        <v>285</v>
      </c>
      <c r="Z30" s="11" t="s">
        <v>286</v>
      </c>
      <c r="AA30" s="11" t="s">
        <v>21</v>
      </c>
      <c r="AB30" s="16" t="s">
        <v>34</v>
      </c>
      <c r="AC30">
        <v>3.081403036802385</v>
      </c>
      <c r="AD30" t="b">
        <f>IFERROR(SUMPRODUCT((YEAR(MesDates*1)&gt;2007)*(YEAR(MesDates*1)&lt;2015))&gt;0,FALSE)</f>
        <v>0</v>
      </c>
    </row>
    <row r="31" spans="1:30" x14ac:dyDescent="0.25">
      <c r="A31" s="10" t="s">
        <v>292</v>
      </c>
      <c r="B31" s="11" t="s">
        <v>293</v>
      </c>
      <c r="C31" s="11" t="s">
        <v>21</v>
      </c>
      <c r="D31" s="12" t="s">
        <v>294</v>
      </c>
      <c r="E31" s="13" t="s">
        <v>38</v>
      </c>
      <c r="F31" s="13" t="s">
        <v>24</v>
      </c>
      <c r="G31" s="13" t="s">
        <v>25</v>
      </c>
      <c r="H31" s="13" t="s">
        <v>154</v>
      </c>
      <c r="I31" s="13" t="s">
        <v>295</v>
      </c>
      <c r="J31" s="13" t="s">
        <v>295</v>
      </c>
      <c r="K31" s="14" t="s">
        <v>296</v>
      </c>
      <c r="L31" s="14" t="s">
        <v>297</v>
      </c>
      <c r="M31" s="10" t="s">
        <v>292</v>
      </c>
      <c r="N31" s="21" t="s">
        <v>298</v>
      </c>
      <c r="O31" s="12" t="s">
        <v>299</v>
      </c>
      <c r="P31" s="12" t="s">
        <v>300</v>
      </c>
      <c r="Q31" s="15" t="s">
        <v>292</v>
      </c>
      <c r="R31" s="11" t="s">
        <v>293</v>
      </c>
      <c r="S31" s="11" t="s">
        <v>294</v>
      </c>
      <c r="T31" s="11" t="s">
        <v>21</v>
      </c>
      <c r="U31" s="16" t="s">
        <v>33</v>
      </c>
      <c r="V31" s="17">
        <v>7811003.8034199998</v>
      </c>
      <c r="W31" s="18"/>
      <c r="X31" s="15" t="s">
        <v>292</v>
      </c>
      <c r="Y31" s="11" t="s">
        <v>293</v>
      </c>
      <c r="Z31" s="11" t="s">
        <v>294</v>
      </c>
      <c r="AA31" s="11" t="s">
        <v>21</v>
      </c>
      <c r="AB31" s="16" t="s">
        <v>34</v>
      </c>
      <c r="AC31">
        <v>0.32454215409421078</v>
      </c>
      <c r="AD31" t="b">
        <f>IFERROR(SUMPRODUCT((YEAR(MesDates*1)&gt;2007)*(YEAR(MesDates*1)&lt;2015))&gt;0,FALSE)</f>
        <v>1</v>
      </c>
    </row>
    <row r="32" spans="1:30" x14ac:dyDescent="0.25">
      <c r="A32" s="10" t="s">
        <v>301</v>
      </c>
      <c r="B32" s="11" t="s">
        <v>302</v>
      </c>
      <c r="C32" s="11" t="s">
        <v>21</v>
      </c>
      <c r="D32" s="12" t="s">
        <v>303</v>
      </c>
      <c r="E32" s="13" t="s">
        <v>38</v>
      </c>
      <c r="F32" s="13" t="s">
        <v>24</v>
      </c>
      <c r="G32" s="13" t="s">
        <v>25</v>
      </c>
      <c r="H32" s="13" t="s">
        <v>143</v>
      </c>
      <c r="I32" s="13" t="s">
        <v>164</v>
      </c>
      <c r="J32" s="13" t="s">
        <v>164</v>
      </c>
      <c r="K32" s="14" t="s">
        <v>304</v>
      </c>
      <c r="L32" s="14" t="s">
        <v>305</v>
      </c>
      <c r="M32" s="10" t="s">
        <v>301</v>
      </c>
      <c r="N32" s="21" t="s">
        <v>306</v>
      </c>
      <c r="O32" s="12" t="s">
        <v>307</v>
      </c>
      <c r="P32" s="12" t="s">
        <v>308</v>
      </c>
      <c r="Q32" s="15" t="s">
        <v>301</v>
      </c>
      <c r="R32" s="11" t="s">
        <v>302</v>
      </c>
      <c r="S32" s="11" t="s">
        <v>303</v>
      </c>
      <c r="T32" s="11" t="s">
        <v>21</v>
      </c>
      <c r="U32" s="16" t="s">
        <v>33</v>
      </c>
      <c r="V32" s="17">
        <v>7773744.1899600001</v>
      </c>
      <c r="W32" s="18"/>
      <c r="X32" s="15" t="s">
        <v>301</v>
      </c>
      <c r="Y32" s="11" t="s">
        <v>302</v>
      </c>
      <c r="Z32" s="11" t="s">
        <v>303</v>
      </c>
      <c r="AA32" s="11" t="s">
        <v>21</v>
      </c>
      <c r="AB32" s="16" t="s">
        <v>34</v>
      </c>
      <c r="AC32">
        <v>2.0587248060811669</v>
      </c>
      <c r="AD32" t="b">
        <f>IFERROR(SUMPRODUCT((YEAR(MesDates*1)&gt;2007)*(YEAR(MesDates*1)&lt;2015))&gt;0,FALSE)</f>
        <v>1</v>
      </c>
    </row>
    <row r="33" spans="1:30" x14ac:dyDescent="0.25">
      <c r="A33" s="10" t="s">
        <v>309</v>
      </c>
      <c r="B33" s="11" t="s">
        <v>310</v>
      </c>
      <c r="C33" s="11" t="s">
        <v>21</v>
      </c>
      <c r="D33" s="12" t="s">
        <v>311</v>
      </c>
      <c r="E33" s="13" t="s">
        <v>38</v>
      </c>
      <c r="F33" s="13" t="s">
        <v>24</v>
      </c>
      <c r="G33" s="13" t="s">
        <v>25</v>
      </c>
      <c r="H33" s="13" t="s">
        <v>143</v>
      </c>
      <c r="I33" s="13" t="s">
        <v>164</v>
      </c>
      <c r="J33" s="13" t="s">
        <v>164</v>
      </c>
      <c r="K33" s="14" t="s">
        <v>312</v>
      </c>
      <c r="L33" s="14" t="s">
        <v>313</v>
      </c>
      <c r="M33" s="10" t="s">
        <v>309</v>
      </c>
      <c r="N33" s="21" t="s">
        <v>314</v>
      </c>
      <c r="O33" s="12" t="s">
        <v>315</v>
      </c>
      <c r="P33" s="12" t="s">
        <v>274</v>
      </c>
      <c r="Q33" s="15" t="s">
        <v>309</v>
      </c>
      <c r="R33" s="11" t="s">
        <v>310</v>
      </c>
      <c r="S33" s="11" t="s">
        <v>311</v>
      </c>
      <c r="T33" s="11" t="s">
        <v>21</v>
      </c>
      <c r="U33" s="16" t="s">
        <v>33</v>
      </c>
      <c r="V33" s="17">
        <v>7662858.4682550002</v>
      </c>
      <c r="W33" s="18"/>
      <c r="X33" s="15" t="s">
        <v>309</v>
      </c>
      <c r="Y33" s="11" t="s">
        <v>310</v>
      </c>
      <c r="Z33" s="11" t="s">
        <v>311</v>
      </c>
      <c r="AA33" s="11" t="s">
        <v>21</v>
      </c>
      <c r="AB33" s="16" t="s">
        <v>34</v>
      </c>
      <c r="AC33">
        <v>1.0911071938281514</v>
      </c>
      <c r="AD33" t="b">
        <f>IFERROR(SUMPRODUCT((YEAR(MesDates*1)&gt;2007)*(YEAR(MesDates*1)&lt;2015))&gt;0,FALSE)</f>
        <v>1</v>
      </c>
    </row>
    <row r="34" spans="1:30" x14ac:dyDescent="0.25">
      <c r="A34" s="10" t="s">
        <v>316</v>
      </c>
      <c r="B34" s="11" t="s">
        <v>317</v>
      </c>
      <c r="C34" s="11" t="s">
        <v>21</v>
      </c>
      <c r="D34" s="12" t="s">
        <v>318</v>
      </c>
      <c r="E34" s="13" t="s">
        <v>38</v>
      </c>
      <c r="F34" s="13" t="s">
        <v>24</v>
      </c>
      <c r="G34" s="13" t="s">
        <v>25</v>
      </c>
      <c r="H34" s="13" t="s">
        <v>319</v>
      </c>
      <c r="I34" s="13" t="s">
        <v>319</v>
      </c>
      <c r="J34" s="13" t="s">
        <v>320</v>
      </c>
      <c r="K34" s="14" t="s">
        <v>321</v>
      </c>
      <c r="L34" s="14" t="s">
        <v>322</v>
      </c>
      <c r="M34" s="10" t="s">
        <v>316</v>
      </c>
      <c r="N34" s="21" t="s">
        <v>323</v>
      </c>
      <c r="O34" s="12" t="s">
        <v>324</v>
      </c>
      <c r="P34" s="12" t="s">
        <v>325</v>
      </c>
      <c r="Q34" s="15" t="s">
        <v>316</v>
      </c>
      <c r="R34" s="11" t="s">
        <v>317</v>
      </c>
      <c r="S34" s="11" t="s">
        <v>318</v>
      </c>
      <c r="T34" s="11" t="s">
        <v>21</v>
      </c>
      <c r="U34" s="16" t="s">
        <v>33</v>
      </c>
      <c r="V34" s="17">
        <v>7582878.2069699997</v>
      </c>
      <c r="W34" s="18"/>
      <c r="X34" s="15" t="s">
        <v>316</v>
      </c>
      <c r="Y34" s="11" t="s">
        <v>317</v>
      </c>
      <c r="Z34" s="11" t="s">
        <v>318</v>
      </c>
      <c r="AA34" s="11" t="s">
        <v>21</v>
      </c>
      <c r="AB34" s="16" t="s">
        <v>34</v>
      </c>
      <c r="AC34">
        <v>0.27248136441131349</v>
      </c>
      <c r="AD34" t="b">
        <f>IFERROR(SUMPRODUCT((YEAR(MesDates*1)&gt;2007)*(YEAR(MesDates*1)&lt;2015))&gt;0,FALSE)</f>
        <v>1</v>
      </c>
    </row>
    <row r="35" spans="1:30" hidden="1" x14ac:dyDescent="0.25">
      <c r="A35" s="10" t="s">
        <v>326</v>
      </c>
      <c r="B35" s="11" t="s">
        <v>327</v>
      </c>
      <c r="C35" s="11" t="s">
        <v>21</v>
      </c>
      <c r="D35" s="12" t="s">
        <v>328</v>
      </c>
      <c r="E35" s="13" t="s">
        <v>38</v>
      </c>
      <c r="F35" s="13" t="s">
        <v>24</v>
      </c>
      <c r="G35" s="13" t="s">
        <v>25</v>
      </c>
      <c r="H35" s="13" t="s">
        <v>68</v>
      </c>
      <c r="I35" s="13" t="s">
        <v>68</v>
      </c>
      <c r="J35" s="13" t="s">
        <v>88</v>
      </c>
      <c r="K35" s="14" t="s">
        <v>329</v>
      </c>
      <c r="L35" s="14" t="s">
        <v>330</v>
      </c>
      <c r="M35" s="10" t="s">
        <v>326</v>
      </c>
      <c r="N35" s="21" t="s">
        <v>331</v>
      </c>
      <c r="O35" s="12" t="s">
        <v>332</v>
      </c>
      <c r="P35" s="12" t="s">
        <v>333</v>
      </c>
      <c r="Q35" s="15" t="s">
        <v>326</v>
      </c>
      <c r="R35" s="11" t="s">
        <v>327</v>
      </c>
      <c r="S35" s="11" t="s">
        <v>328</v>
      </c>
      <c r="T35" s="11" t="s">
        <v>21</v>
      </c>
      <c r="U35" s="16" t="s">
        <v>33</v>
      </c>
      <c r="V35" s="17">
        <v>7270495.2812700002</v>
      </c>
      <c r="W35" s="18"/>
      <c r="X35" s="15" t="s">
        <v>326</v>
      </c>
      <c r="Y35" s="11" t="s">
        <v>327</v>
      </c>
      <c r="Z35" s="11" t="s">
        <v>328</v>
      </c>
      <c r="AA35" s="11" t="s">
        <v>21</v>
      </c>
      <c r="AB35" s="16" t="s">
        <v>34</v>
      </c>
      <c r="AC35">
        <v>0.83364334416310537</v>
      </c>
      <c r="AD35" t="b">
        <f>IFERROR(SUMPRODUCT((YEAR(MesDates*1)&gt;2007)*(YEAR(MesDates*1)&lt;2015))&gt;0,FALSE)</f>
        <v>0</v>
      </c>
    </row>
    <row r="36" spans="1:30" x14ac:dyDescent="0.25">
      <c r="A36" s="10" t="s">
        <v>334</v>
      </c>
      <c r="B36" s="11" t="s">
        <v>335</v>
      </c>
      <c r="C36" s="11" t="s">
        <v>21</v>
      </c>
      <c r="D36" s="12" t="s">
        <v>336</v>
      </c>
      <c r="E36" s="13" t="s">
        <v>38</v>
      </c>
      <c r="F36" s="13" t="s">
        <v>24</v>
      </c>
      <c r="G36" s="13" t="s">
        <v>25</v>
      </c>
      <c r="H36" s="13" t="s">
        <v>154</v>
      </c>
      <c r="I36" s="13" t="s">
        <v>196</v>
      </c>
      <c r="J36" s="13" t="s">
        <v>234</v>
      </c>
      <c r="K36" s="14" t="s">
        <v>337</v>
      </c>
      <c r="L36" s="14" t="s">
        <v>338</v>
      </c>
      <c r="M36" s="10" t="s">
        <v>334</v>
      </c>
      <c r="N36" s="21" t="s">
        <v>339</v>
      </c>
      <c r="O36" s="12" t="s">
        <v>340</v>
      </c>
      <c r="P36" s="12" t="s">
        <v>341</v>
      </c>
      <c r="Q36" s="15" t="s">
        <v>334</v>
      </c>
      <c r="R36" s="11" t="s">
        <v>335</v>
      </c>
      <c r="S36" s="11" t="s">
        <v>336</v>
      </c>
      <c r="T36" s="11" t="s">
        <v>21</v>
      </c>
      <c r="U36" s="16" t="s">
        <v>33</v>
      </c>
      <c r="V36" s="17">
        <v>7200884.11216</v>
      </c>
      <c r="W36" s="18"/>
      <c r="X36" s="15" t="s">
        <v>334</v>
      </c>
      <c r="Y36" s="11" t="s">
        <v>335</v>
      </c>
      <c r="Z36" s="11" t="s">
        <v>336</v>
      </c>
      <c r="AA36" s="11" t="s">
        <v>21</v>
      </c>
      <c r="AB36" s="16" t="s">
        <v>34</v>
      </c>
      <c r="AC36">
        <v>0.94141217861740445</v>
      </c>
      <c r="AD36" t="b">
        <f>IFERROR(SUMPRODUCT((YEAR(MesDates*1)&gt;2007)*(YEAR(MesDates*1)&lt;2015))&gt;0,FALSE)</f>
        <v>1</v>
      </c>
    </row>
    <row r="37" spans="1:30" x14ac:dyDescent="0.25">
      <c r="A37" s="10" t="s">
        <v>342</v>
      </c>
      <c r="B37" s="11" t="s">
        <v>343</v>
      </c>
      <c r="C37" s="11" t="s">
        <v>21</v>
      </c>
      <c r="D37" s="12" t="s">
        <v>344</v>
      </c>
      <c r="E37" s="13" t="s">
        <v>38</v>
      </c>
      <c r="F37" s="13" t="s">
        <v>24</v>
      </c>
      <c r="G37" s="13" t="s">
        <v>25</v>
      </c>
      <c r="H37" s="13" t="s">
        <v>154</v>
      </c>
      <c r="I37" s="13" t="s">
        <v>155</v>
      </c>
      <c r="J37" s="13" t="s">
        <v>155</v>
      </c>
      <c r="K37" s="14" t="s">
        <v>345</v>
      </c>
      <c r="L37" s="14" t="s">
        <v>346</v>
      </c>
      <c r="M37" s="10" t="s">
        <v>342</v>
      </c>
      <c r="N37" s="21" t="s">
        <v>347</v>
      </c>
      <c r="O37" s="12" t="s">
        <v>348</v>
      </c>
      <c r="P37" s="12" t="s">
        <v>349</v>
      </c>
      <c r="Q37" s="15" t="s">
        <v>342</v>
      </c>
      <c r="R37" s="11" t="s">
        <v>343</v>
      </c>
      <c r="S37" s="11" t="s">
        <v>344</v>
      </c>
      <c r="T37" s="11" t="s">
        <v>21</v>
      </c>
      <c r="U37" s="16" t="s">
        <v>33</v>
      </c>
      <c r="V37" s="17">
        <v>6822153.4460000005</v>
      </c>
      <c r="W37" s="18"/>
      <c r="X37" s="15" t="s">
        <v>342</v>
      </c>
      <c r="Y37" s="11" t="s">
        <v>343</v>
      </c>
      <c r="Z37" s="11" t="s">
        <v>344</v>
      </c>
      <c r="AA37" s="11" t="s">
        <v>21</v>
      </c>
      <c r="AB37" s="16" t="s">
        <v>34</v>
      </c>
      <c r="AC37">
        <v>0.24209804324591849</v>
      </c>
      <c r="AD37" t="b">
        <f>IFERROR(SUMPRODUCT((YEAR(MesDates*1)&gt;2007)*(YEAR(MesDates*1)&lt;2015))&gt;0,FALSE)</f>
        <v>1</v>
      </c>
    </row>
    <row r="38" spans="1:30" x14ac:dyDescent="0.25">
      <c r="A38" s="10" t="s">
        <v>350</v>
      </c>
      <c r="B38" s="11" t="s">
        <v>351</v>
      </c>
      <c r="C38" s="11" t="s">
        <v>21</v>
      </c>
      <c r="D38" s="12" t="s">
        <v>352</v>
      </c>
      <c r="E38" s="13" t="s">
        <v>38</v>
      </c>
      <c r="F38" s="13" t="s">
        <v>24</v>
      </c>
      <c r="G38" s="13" t="s">
        <v>25</v>
      </c>
      <c r="H38" s="13" t="s">
        <v>154</v>
      </c>
      <c r="I38" s="13" t="s">
        <v>155</v>
      </c>
      <c r="J38" s="13" t="s">
        <v>155</v>
      </c>
      <c r="K38" s="14" t="s">
        <v>353</v>
      </c>
      <c r="L38" s="14" t="s">
        <v>354</v>
      </c>
      <c r="M38" s="10" t="s">
        <v>350</v>
      </c>
      <c r="N38" s="21" t="s">
        <v>355</v>
      </c>
      <c r="O38" s="12" t="s">
        <v>356</v>
      </c>
      <c r="P38" s="12" t="s">
        <v>357</v>
      </c>
      <c r="Q38" s="15" t="s">
        <v>350</v>
      </c>
      <c r="R38" s="11" t="s">
        <v>351</v>
      </c>
      <c r="S38" s="11" t="s">
        <v>352</v>
      </c>
      <c r="T38" s="11" t="s">
        <v>21</v>
      </c>
      <c r="U38" s="16" t="s">
        <v>33</v>
      </c>
      <c r="V38" s="17">
        <v>6611230.0593349999</v>
      </c>
      <c r="W38" s="18"/>
      <c r="X38" s="15" t="s">
        <v>350</v>
      </c>
      <c r="Y38" s="11" t="s">
        <v>351</v>
      </c>
      <c r="Z38" s="11" t="s">
        <v>352</v>
      </c>
      <c r="AA38" s="11" t="s">
        <v>21</v>
      </c>
      <c r="AB38" s="16" t="s">
        <v>34</v>
      </c>
      <c r="AC38">
        <v>0.58960283714466377</v>
      </c>
      <c r="AD38" t="b">
        <f>IFERROR(SUMPRODUCT((YEAR(MesDates*1)&gt;2007)*(YEAR(MesDates*1)&lt;2015))&gt;0,FALSE)</f>
        <v>1</v>
      </c>
    </row>
    <row r="39" spans="1:30" hidden="1" x14ac:dyDescent="0.25">
      <c r="A39" s="10" t="s">
        <v>358</v>
      </c>
      <c r="B39" s="11" t="s">
        <v>359</v>
      </c>
      <c r="C39" s="11" t="s">
        <v>21</v>
      </c>
      <c r="D39" s="12" t="s">
        <v>360</v>
      </c>
      <c r="E39" s="13" t="s">
        <v>38</v>
      </c>
      <c r="F39" s="13" t="s">
        <v>24</v>
      </c>
      <c r="G39" s="13" t="s">
        <v>25</v>
      </c>
      <c r="H39" s="13" t="s">
        <v>143</v>
      </c>
      <c r="I39" s="13" t="s">
        <v>144</v>
      </c>
      <c r="J39" s="13" t="s">
        <v>145</v>
      </c>
      <c r="K39" s="14" t="s">
        <v>361</v>
      </c>
      <c r="L39" s="14" t="s">
        <v>362</v>
      </c>
      <c r="M39" s="10" t="s">
        <v>358</v>
      </c>
      <c r="N39" s="21" t="s">
        <v>363</v>
      </c>
      <c r="O39" s="12" t="s">
        <v>364</v>
      </c>
      <c r="P39" s="12" t="s">
        <v>365</v>
      </c>
      <c r="Q39" s="15" t="s">
        <v>358</v>
      </c>
      <c r="R39" s="11" t="s">
        <v>359</v>
      </c>
      <c r="S39" s="11" t="s">
        <v>360</v>
      </c>
      <c r="T39" s="11" t="s">
        <v>21</v>
      </c>
      <c r="U39" s="16" t="s">
        <v>33</v>
      </c>
      <c r="V39" s="17">
        <v>6531287.20615</v>
      </c>
      <c r="W39" s="18"/>
      <c r="X39" s="15" t="s">
        <v>358</v>
      </c>
      <c r="Y39" s="11" t="s">
        <v>359</v>
      </c>
      <c r="Z39" s="11" t="s">
        <v>360</v>
      </c>
      <c r="AA39" s="11" t="s">
        <v>21</v>
      </c>
      <c r="AB39" s="16" t="s">
        <v>34</v>
      </c>
      <c r="AC39">
        <v>0.4510290095995429</v>
      </c>
      <c r="AD39" t="b">
        <f>IFERROR(SUMPRODUCT((YEAR(MesDates*1)&gt;2007)*(YEAR(MesDates*1)&lt;2015))&gt;0,FALSE)</f>
        <v>0</v>
      </c>
    </row>
    <row r="40" spans="1:30" x14ac:dyDescent="0.25">
      <c r="A40" s="10" t="s">
        <v>366</v>
      </c>
      <c r="B40" s="11" t="s">
        <v>367</v>
      </c>
      <c r="C40" s="11" t="s">
        <v>21</v>
      </c>
      <c r="D40" s="12" t="s">
        <v>368</v>
      </c>
      <c r="E40" s="13" t="s">
        <v>38</v>
      </c>
      <c r="F40" s="13" t="s">
        <v>24</v>
      </c>
      <c r="G40" s="13" t="s">
        <v>25</v>
      </c>
      <c r="H40" s="13" t="s">
        <v>143</v>
      </c>
      <c r="I40" s="13" t="s">
        <v>144</v>
      </c>
      <c r="J40" s="13" t="s">
        <v>369</v>
      </c>
      <c r="K40" s="14" t="s">
        <v>370</v>
      </c>
      <c r="L40" s="14" t="s">
        <v>371</v>
      </c>
      <c r="M40" s="10" t="s">
        <v>366</v>
      </c>
      <c r="N40" s="21" t="s">
        <v>372</v>
      </c>
      <c r="O40" s="12" t="s">
        <v>373</v>
      </c>
      <c r="P40" s="12" t="s">
        <v>374</v>
      </c>
      <c r="Q40" s="15" t="s">
        <v>366</v>
      </c>
      <c r="R40" s="11" t="s">
        <v>367</v>
      </c>
      <c r="S40" s="11" t="s">
        <v>368</v>
      </c>
      <c r="T40" s="11" t="s">
        <v>21</v>
      </c>
      <c r="U40" s="16" t="s">
        <v>33</v>
      </c>
      <c r="V40" s="17">
        <v>6190529.1618999997</v>
      </c>
      <c r="W40" s="18"/>
      <c r="X40" s="15" t="s">
        <v>366</v>
      </c>
      <c r="Y40" s="11" t="s">
        <v>367</v>
      </c>
      <c r="Z40" s="11" t="s">
        <v>368</v>
      </c>
      <c r="AA40" s="11" t="s">
        <v>21</v>
      </c>
      <c r="AB40" s="16" t="s">
        <v>34</v>
      </c>
      <c r="AC40">
        <v>0.17210160426302024</v>
      </c>
      <c r="AD40" t="b">
        <f>IFERROR(SUMPRODUCT((YEAR(MesDates*1)&gt;2007)*(YEAR(MesDates*1)&lt;2015))&gt;0,FALSE)</f>
        <v>1</v>
      </c>
    </row>
    <row r="41" spans="1:30" x14ac:dyDescent="0.25">
      <c r="A41" s="10" t="s">
        <v>375</v>
      </c>
      <c r="B41" s="11" t="s">
        <v>376</v>
      </c>
      <c r="C41" s="11" t="s">
        <v>21</v>
      </c>
      <c r="D41" s="12" t="s">
        <v>377</v>
      </c>
      <c r="E41" s="13" t="s">
        <v>38</v>
      </c>
      <c r="F41" s="13" t="s">
        <v>24</v>
      </c>
      <c r="G41" s="13" t="s">
        <v>25</v>
      </c>
      <c r="H41" s="13" t="s">
        <v>143</v>
      </c>
      <c r="I41" s="13" t="s">
        <v>144</v>
      </c>
      <c r="J41" s="13" t="s">
        <v>225</v>
      </c>
      <c r="K41" s="14" t="s">
        <v>378</v>
      </c>
      <c r="L41" s="14" t="s">
        <v>379</v>
      </c>
      <c r="M41" s="10" t="s">
        <v>375</v>
      </c>
      <c r="N41" s="21" t="s">
        <v>380</v>
      </c>
      <c r="O41" s="12" t="s">
        <v>381</v>
      </c>
      <c r="P41" s="12" t="s">
        <v>382</v>
      </c>
      <c r="Q41" s="15" t="s">
        <v>375</v>
      </c>
      <c r="R41" s="11" t="s">
        <v>376</v>
      </c>
      <c r="S41" s="11" t="s">
        <v>377</v>
      </c>
      <c r="T41" s="11" t="s">
        <v>21</v>
      </c>
      <c r="U41" s="16" t="s">
        <v>33</v>
      </c>
      <c r="V41" s="17">
        <v>6040376.4484799998</v>
      </c>
      <c r="W41" s="18"/>
      <c r="X41" s="15" t="s">
        <v>375</v>
      </c>
      <c r="Y41" s="11" t="s">
        <v>376</v>
      </c>
      <c r="Z41" s="11" t="s">
        <v>377</v>
      </c>
      <c r="AA41" s="11" t="s">
        <v>21</v>
      </c>
      <c r="AB41" s="16" t="s">
        <v>34</v>
      </c>
      <c r="AC41">
        <v>0.79966638523257816</v>
      </c>
      <c r="AD41" t="b">
        <f>IFERROR(SUMPRODUCT((YEAR(MesDates*1)&gt;2007)*(YEAR(MesDates*1)&lt;2015))&gt;0,FALSE)</f>
        <v>1</v>
      </c>
    </row>
    <row r="42" spans="1:30" hidden="1" x14ac:dyDescent="0.25">
      <c r="A42" s="10" t="s">
        <v>383</v>
      </c>
      <c r="B42" s="11" t="s">
        <v>384</v>
      </c>
      <c r="C42" s="11" t="s">
        <v>21</v>
      </c>
      <c r="D42" s="12" t="s">
        <v>385</v>
      </c>
      <c r="E42" s="13" t="s">
        <v>38</v>
      </c>
      <c r="F42" s="13" t="s">
        <v>24</v>
      </c>
      <c r="G42" s="13" t="s">
        <v>25</v>
      </c>
      <c r="H42" s="13" t="s">
        <v>78</v>
      </c>
      <c r="I42" s="13" t="s">
        <v>79</v>
      </c>
      <c r="J42" s="13" t="s">
        <v>79</v>
      </c>
      <c r="K42" s="14" t="s">
        <v>386</v>
      </c>
      <c r="L42" s="14" t="s">
        <v>387</v>
      </c>
      <c r="M42" s="10" t="s">
        <v>383</v>
      </c>
      <c r="N42" s="21" t="s">
        <v>388</v>
      </c>
      <c r="O42" s="12" t="s">
        <v>389</v>
      </c>
      <c r="P42" s="12" t="s">
        <v>390</v>
      </c>
      <c r="Q42" s="15" t="s">
        <v>383</v>
      </c>
      <c r="R42" s="11" t="s">
        <v>384</v>
      </c>
      <c r="S42" s="11" t="s">
        <v>385</v>
      </c>
      <c r="T42" s="11" t="s">
        <v>21</v>
      </c>
      <c r="U42" s="16" t="s">
        <v>33</v>
      </c>
      <c r="V42" s="17">
        <v>5981487.1498079998</v>
      </c>
      <c r="W42" s="18"/>
      <c r="X42" s="15" t="s">
        <v>383</v>
      </c>
      <c r="Y42" s="11" t="s">
        <v>384</v>
      </c>
      <c r="Z42" s="11" t="s">
        <v>385</v>
      </c>
      <c r="AA42" s="11" t="s">
        <v>21</v>
      </c>
      <c r="AB42" s="16" t="s">
        <v>34</v>
      </c>
      <c r="AC42">
        <v>2.8203688443168371</v>
      </c>
      <c r="AD42" t="b">
        <f>IFERROR(SUMPRODUCT((YEAR(MesDates*1)&gt;2007)*(YEAR(MesDates*1)&lt;2015))&gt;0,FALSE)</f>
        <v>0</v>
      </c>
    </row>
    <row r="43" spans="1:30" hidden="1" x14ac:dyDescent="0.25">
      <c r="A43" s="10" t="s">
        <v>391</v>
      </c>
      <c r="B43" s="11" t="s">
        <v>392</v>
      </c>
      <c r="C43" s="11" t="s">
        <v>21</v>
      </c>
      <c r="D43" s="12" t="s">
        <v>393</v>
      </c>
      <c r="E43" s="13" t="s">
        <v>38</v>
      </c>
      <c r="F43" s="13" t="s">
        <v>24</v>
      </c>
      <c r="G43" s="13" t="s">
        <v>25</v>
      </c>
      <c r="H43" s="13" t="s">
        <v>143</v>
      </c>
      <c r="I43" s="13" t="s">
        <v>144</v>
      </c>
      <c r="J43" s="13" t="s">
        <v>260</v>
      </c>
      <c r="K43" s="14" t="s">
        <v>394</v>
      </c>
      <c r="L43" s="14" t="s">
        <v>395</v>
      </c>
      <c r="M43" s="10" t="s">
        <v>391</v>
      </c>
      <c r="N43" s="21" t="s">
        <v>129</v>
      </c>
      <c r="O43" s="12" t="s">
        <v>129</v>
      </c>
      <c r="P43" s="12" t="s">
        <v>129</v>
      </c>
      <c r="Q43" s="15" t="s">
        <v>391</v>
      </c>
      <c r="R43" s="11" t="s">
        <v>392</v>
      </c>
      <c r="S43" s="11" t="s">
        <v>393</v>
      </c>
      <c r="T43" s="11" t="s">
        <v>21</v>
      </c>
      <c r="U43" s="16" t="s">
        <v>33</v>
      </c>
      <c r="V43" s="17">
        <v>5771761.29</v>
      </c>
      <c r="W43" s="18"/>
      <c r="X43" s="15" t="s">
        <v>391</v>
      </c>
      <c r="Y43" s="11" t="s">
        <v>392</v>
      </c>
      <c r="Z43" s="11" t="s">
        <v>393</v>
      </c>
      <c r="AA43" s="11" t="s">
        <v>21</v>
      </c>
      <c r="AB43" s="16" t="s">
        <v>34</v>
      </c>
      <c r="AC43">
        <v>0.77302694547161355</v>
      </c>
      <c r="AD43" t="b">
        <f>IFERROR(SUMPRODUCT((YEAR(MesDates*1)&gt;2007)*(YEAR(MesDates*1)&lt;2015))&gt;0,FALSE)</f>
        <v>0</v>
      </c>
    </row>
    <row r="44" spans="1:30" x14ac:dyDescent="0.25">
      <c r="A44" s="10" t="s">
        <v>396</v>
      </c>
      <c r="B44" s="11" t="s">
        <v>397</v>
      </c>
      <c r="C44" s="11" t="s">
        <v>21</v>
      </c>
      <c r="D44" s="12" t="s">
        <v>398</v>
      </c>
      <c r="E44" s="13" t="s">
        <v>38</v>
      </c>
      <c r="F44" s="13" t="s">
        <v>24</v>
      </c>
      <c r="G44" s="13" t="s">
        <v>25</v>
      </c>
      <c r="H44" s="13" t="s">
        <v>78</v>
      </c>
      <c r="I44" s="13" t="s">
        <v>133</v>
      </c>
      <c r="J44" s="13" t="s">
        <v>399</v>
      </c>
      <c r="K44" s="14" t="s">
        <v>400</v>
      </c>
      <c r="L44" s="14" t="s">
        <v>401</v>
      </c>
      <c r="M44" s="10" t="s">
        <v>396</v>
      </c>
      <c r="N44" s="21" t="s">
        <v>402</v>
      </c>
      <c r="O44" s="12" t="s">
        <v>403</v>
      </c>
      <c r="P44" s="12" t="s">
        <v>404</v>
      </c>
      <c r="Q44" s="15" t="s">
        <v>396</v>
      </c>
      <c r="R44" s="11" t="s">
        <v>397</v>
      </c>
      <c r="S44" s="11" t="s">
        <v>398</v>
      </c>
      <c r="T44" s="11" t="s">
        <v>21</v>
      </c>
      <c r="U44" s="16" t="s">
        <v>33</v>
      </c>
      <c r="V44" s="17">
        <v>5668108.3779840004</v>
      </c>
      <c r="W44" s="18"/>
      <c r="X44" s="15" t="s">
        <v>396</v>
      </c>
      <c r="Y44" s="11" t="s">
        <v>397</v>
      </c>
      <c r="Z44" s="11" t="s">
        <v>398</v>
      </c>
      <c r="AA44" s="11" t="s">
        <v>21</v>
      </c>
      <c r="AB44" s="16" t="s">
        <v>34</v>
      </c>
      <c r="AC44">
        <v>1.5864551981623001</v>
      </c>
      <c r="AD44" t="b">
        <f>IFERROR(SUMPRODUCT((YEAR(MesDates*1)&gt;2007)*(YEAR(MesDates*1)&lt;2015))&gt;0,FALSE)</f>
        <v>1</v>
      </c>
    </row>
    <row r="45" spans="1:30" x14ac:dyDescent="0.25">
      <c r="A45" s="10" t="s">
        <v>405</v>
      </c>
      <c r="B45" s="11" t="s">
        <v>406</v>
      </c>
      <c r="C45" s="11" t="s">
        <v>21</v>
      </c>
      <c r="D45" s="12" t="s">
        <v>407</v>
      </c>
      <c r="E45" s="13" t="s">
        <v>38</v>
      </c>
      <c r="F45" s="13" t="s">
        <v>24</v>
      </c>
      <c r="G45" s="13" t="s">
        <v>25</v>
      </c>
      <c r="H45" s="13" t="s">
        <v>319</v>
      </c>
      <c r="I45" s="13" t="s">
        <v>319</v>
      </c>
      <c r="J45" s="13" t="s">
        <v>320</v>
      </c>
      <c r="K45" s="14" t="s">
        <v>408</v>
      </c>
      <c r="L45" s="14" t="s">
        <v>409</v>
      </c>
      <c r="M45" s="10" t="s">
        <v>405</v>
      </c>
      <c r="N45" s="21" t="s">
        <v>410</v>
      </c>
      <c r="O45" s="12" t="s">
        <v>411</v>
      </c>
      <c r="P45" s="12" t="s">
        <v>365</v>
      </c>
      <c r="Q45" s="15" t="s">
        <v>405</v>
      </c>
      <c r="R45" s="11" t="s">
        <v>406</v>
      </c>
      <c r="S45" s="11" t="s">
        <v>407</v>
      </c>
      <c r="T45" s="11" t="s">
        <v>21</v>
      </c>
      <c r="U45" s="16" t="s">
        <v>33</v>
      </c>
      <c r="V45" s="17">
        <v>5436715.9773500003</v>
      </c>
      <c r="W45" s="18"/>
      <c r="X45" s="15" t="s">
        <v>405</v>
      </c>
      <c r="Y45" s="11" t="s">
        <v>406</v>
      </c>
      <c r="Z45" s="11" t="s">
        <v>407</v>
      </c>
      <c r="AA45" s="11" t="s">
        <v>21</v>
      </c>
      <c r="AB45" s="16" t="s">
        <v>34</v>
      </c>
      <c r="AC45">
        <v>0.28015460184889218</v>
      </c>
      <c r="AD45" t="b">
        <f>IFERROR(SUMPRODUCT((YEAR(MesDates*1)&gt;2007)*(YEAR(MesDates*1)&lt;2015))&gt;0,FALSE)</f>
        <v>1</v>
      </c>
    </row>
    <row r="46" spans="1:30" hidden="1" x14ac:dyDescent="0.25">
      <c r="A46" s="10" t="s">
        <v>412</v>
      </c>
      <c r="B46" s="11" t="s">
        <v>413</v>
      </c>
      <c r="C46" s="11" t="s">
        <v>21</v>
      </c>
      <c r="D46" s="12" t="s">
        <v>414</v>
      </c>
      <c r="E46" s="13" t="s">
        <v>38</v>
      </c>
      <c r="F46" s="13" t="s">
        <v>24</v>
      </c>
      <c r="G46" s="13" t="s">
        <v>25</v>
      </c>
      <c r="H46" s="13" t="s">
        <v>143</v>
      </c>
      <c r="I46" s="13" t="s">
        <v>144</v>
      </c>
      <c r="J46" s="13" t="s">
        <v>415</v>
      </c>
      <c r="K46" s="14" t="s">
        <v>412</v>
      </c>
      <c r="L46" s="14" t="s">
        <v>416</v>
      </c>
      <c r="M46" s="10" t="s">
        <v>412</v>
      </c>
      <c r="N46" s="21" t="s">
        <v>129</v>
      </c>
      <c r="O46" s="12" t="s">
        <v>129</v>
      </c>
      <c r="P46" s="12" t="s">
        <v>129</v>
      </c>
      <c r="Q46" s="15" t="s">
        <v>412</v>
      </c>
      <c r="R46" s="11" t="s">
        <v>413</v>
      </c>
      <c r="S46" s="11" t="s">
        <v>414</v>
      </c>
      <c r="T46" s="11" t="s">
        <v>21</v>
      </c>
      <c r="U46" s="16" t="s">
        <v>33</v>
      </c>
      <c r="V46" s="17">
        <v>5244911.9060000004</v>
      </c>
      <c r="W46" s="18"/>
      <c r="X46" s="15" t="s">
        <v>412</v>
      </c>
      <c r="Y46" s="11" t="s">
        <v>413</v>
      </c>
      <c r="Z46" s="11" t="s">
        <v>414</v>
      </c>
      <c r="AA46" s="11" t="s">
        <v>21</v>
      </c>
      <c r="AB46" s="16" t="s">
        <v>34</v>
      </c>
      <c r="AC46">
        <v>0.6862380273503873</v>
      </c>
      <c r="AD46" t="b">
        <f>IFERROR(SUMPRODUCT((YEAR(MesDates*1)&gt;2007)*(YEAR(MesDates*1)&lt;2015))&gt;0,FALSE)</f>
        <v>0</v>
      </c>
    </row>
    <row r="47" spans="1:30" x14ac:dyDescent="0.25">
      <c r="A47" s="10" t="s">
        <v>417</v>
      </c>
      <c r="B47" s="11" t="s">
        <v>418</v>
      </c>
      <c r="C47" s="11" t="s">
        <v>21</v>
      </c>
      <c r="D47" s="12" t="s">
        <v>419</v>
      </c>
      <c r="E47" s="13" t="s">
        <v>38</v>
      </c>
      <c r="F47" s="13" t="s">
        <v>24</v>
      </c>
      <c r="G47" s="13" t="s">
        <v>25</v>
      </c>
      <c r="H47" s="13" t="s">
        <v>143</v>
      </c>
      <c r="I47" s="13" t="s">
        <v>144</v>
      </c>
      <c r="J47" s="13" t="s">
        <v>260</v>
      </c>
      <c r="K47" s="14" t="s">
        <v>420</v>
      </c>
      <c r="L47" s="14" t="s">
        <v>421</v>
      </c>
      <c r="M47" s="10" t="s">
        <v>417</v>
      </c>
      <c r="N47" s="21" t="s">
        <v>422</v>
      </c>
      <c r="O47" s="12" t="s">
        <v>423</v>
      </c>
      <c r="P47" s="12" t="s">
        <v>424</v>
      </c>
      <c r="Q47" s="15" t="s">
        <v>417</v>
      </c>
      <c r="R47" s="11" t="s">
        <v>418</v>
      </c>
      <c r="S47" s="11" t="s">
        <v>419</v>
      </c>
      <c r="T47" s="11" t="s">
        <v>21</v>
      </c>
      <c r="U47" s="16" t="s">
        <v>33</v>
      </c>
      <c r="V47" s="17">
        <v>4850385.3295999998</v>
      </c>
      <c r="W47" s="18"/>
      <c r="X47" s="15" t="s">
        <v>417</v>
      </c>
      <c r="Y47" s="11" t="s">
        <v>418</v>
      </c>
      <c r="Z47" s="11" t="s">
        <v>419</v>
      </c>
      <c r="AA47" s="11" t="s">
        <v>21</v>
      </c>
      <c r="AB47" s="16" t="s">
        <v>34</v>
      </c>
      <c r="AC47">
        <v>0.84945828424311676</v>
      </c>
      <c r="AD47" t="b">
        <f>IFERROR(SUMPRODUCT((YEAR(MesDates*1)&gt;2007)*(YEAR(MesDates*1)&lt;2015))&gt;0,FALSE)</f>
        <v>1</v>
      </c>
    </row>
    <row r="48" spans="1:30" x14ac:dyDescent="0.25">
      <c r="A48" s="10" t="s">
        <v>425</v>
      </c>
      <c r="B48" s="11" t="s">
        <v>426</v>
      </c>
      <c r="C48" s="11" t="s">
        <v>21</v>
      </c>
      <c r="D48" s="12" t="s">
        <v>427</v>
      </c>
      <c r="E48" s="13" t="s">
        <v>23</v>
      </c>
      <c r="F48" s="13" t="s">
        <v>24</v>
      </c>
      <c r="G48" s="13" t="s">
        <v>25</v>
      </c>
      <c r="H48" s="13" t="s">
        <v>68</v>
      </c>
      <c r="I48" s="13" t="s">
        <v>68</v>
      </c>
      <c r="J48" s="13" t="s">
        <v>69</v>
      </c>
      <c r="K48" s="14" t="s">
        <v>428</v>
      </c>
      <c r="L48" s="14" t="s">
        <v>429</v>
      </c>
      <c r="M48" s="10" t="s">
        <v>425</v>
      </c>
      <c r="N48" s="21" t="s">
        <v>430</v>
      </c>
      <c r="O48" s="12" t="s">
        <v>431</v>
      </c>
      <c r="P48" s="12" t="s">
        <v>432</v>
      </c>
      <c r="Q48" s="15" t="s">
        <v>425</v>
      </c>
      <c r="R48" s="11" t="s">
        <v>426</v>
      </c>
      <c r="S48" s="11" t="s">
        <v>427</v>
      </c>
      <c r="T48" s="11" t="s">
        <v>21</v>
      </c>
      <c r="U48" s="16" t="s">
        <v>33</v>
      </c>
      <c r="V48" s="17">
        <v>4512265.0003079996</v>
      </c>
      <c r="W48" s="18"/>
      <c r="X48" s="15" t="s">
        <v>425</v>
      </c>
      <c r="Y48" s="11" t="s">
        <v>426</v>
      </c>
      <c r="Z48" s="11" t="s">
        <v>427</v>
      </c>
      <c r="AA48" s="11" t="s">
        <v>21</v>
      </c>
      <c r="AB48" s="16" t="s">
        <v>34</v>
      </c>
      <c r="AC48">
        <v>1.0961457271818893</v>
      </c>
      <c r="AD48" t="b">
        <f>IFERROR(SUMPRODUCT((YEAR(MesDates*1)&gt;2007)*(YEAR(MesDates*1)&lt;2015))&gt;0,FALSE)</f>
        <v>1</v>
      </c>
    </row>
    <row r="49" spans="1:30" x14ac:dyDescent="0.25">
      <c r="A49" s="10" t="s">
        <v>433</v>
      </c>
      <c r="B49" s="11" t="s">
        <v>434</v>
      </c>
      <c r="C49" s="11" t="s">
        <v>21</v>
      </c>
      <c r="D49" s="12" t="s">
        <v>435</v>
      </c>
      <c r="E49" s="13" t="s">
        <v>38</v>
      </c>
      <c r="F49" s="13" t="s">
        <v>24</v>
      </c>
      <c r="G49" s="13" t="s">
        <v>25</v>
      </c>
      <c r="H49" s="13" t="s">
        <v>154</v>
      </c>
      <c r="I49" s="13" t="s">
        <v>295</v>
      </c>
      <c r="J49" s="13" t="s">
        <v>295</v>
      </c>
      <c r="K49" s="14" t="s">
        <v>436</v>
      </c>
      <c r="L49" s="14" t="s">
        <v>437</v>
      </c>
      <c r="M49" s="10" t="s">
        <v>433</v>
      </c>
      <c r="N49" s="21" t="s">
        <v>438</v>
      </c>
      <c r="O49" s="12" t="s">
        <v>439</v>
      </c>
      <c r="P49" s="12" t="s">
        <v>440</v>
      </c>
      <c r="Q49" s="15" t="s">
        <v>433</v>
      </c>
      <c r="R49" s="11" t="s">
        <v>434</v>
      </c>
      <c r="S49" s="11" t="s">
        <v>435</v>
      </c>
      <c r="T49" s="11" t="s">
        <v>21</v>
      </c>
      <c r="U49" s="16" t="s">
        <v>33</v>
      </c>
      <c r="V49" s="17">
        <v>4450719.5699100001</v>
      </c>
      <c r="W49" s="18"/>
      <c r="X49" s="15" t="s">
        <v>433</v>
      </c>
      <c r="Y49" s="11" t="s">
        <v>434</v>
      </c>
      <c r="Z49" s="11" t="s">
        <v>435</v>
      </c>
      <c r="AA49" s="11" t="s">
        <v>21</v>
      </c>
      <c r="AB49" s="16" t="s">
        <v>34</v>
      </c>
      <c r="AC49">
        <v>0.7947029563292668</v>
      </c>
      <c r="AD49" t="b">
        <f>IFERROR(SUMPRODUCT((YEAR(MesDates*1)&gt;2007)*(YEAR(MesDates*1)&lt;2015))&gt;0,FALSE)</f>
        <v>1</v>
      </c>
    </row>
    <row r="50" spans="1:30" x14ac:dyDescent="0.25">
      <c r="A50" s="10" t="s">
        <v>441</v>
      </c>
      <c r="B50" s="11" t="s">
        <v>442</v>
      </c>
      <c r="C50" s="11" t="s">
        <v>21</v>
      </c>
      <c r="D50" s="12" t="s">
        <v>443</v>
      </c>
      <c r="E50" s="13" t="s">
        <v>38</v>
      </c>
      <c r="F50" s="13" t="s">
        <v>24</v>
      </c>
      <c r="G50" s="13" t="s">
        <v>25</v>
      </c>
      <c r="H50" s="13" t="s">
        <v>68</v>
      </c>
      <c r="I50" s="13" t="s">
        <v>68</v>
      </c>
      <c r="J50" s="13" t="s">
        <v>69</v>
      </c>
      <c r="K50" s="14" t="s">
        <v>444</v>
      </c>
      <c r="L50" s="14" t="s">
        <v>445</v>
      </c>
      <c r="M50" s="10" t="s">
        <v>441</v>
      </c>
      <c r="N50" s="21" t="s">
        <v>446</v>
      </c>
      <c r="O50" s="12" t="s">
        <v>447</v>
      </c>
      <c r="P50" s="12" t="s">
        <v>448</v>
      </c>
      <c r="Q50" s="15" t="s">
        <v>441</v>
      </c>
      <c r="R50" s="11" t="s">
        <v>442</v>
      </c>
      <c r="S50" s="11" t="s">
        <v>443</v>
      </c>
      <c r="T50" s="11" t="s">
        <v>21</v>
      </c>
      <c r="U50" s="16" t="s">
        <v>33</v>
      </c>
      <c r="V50" s="17">
        <v>4280359.914477</v>
      </c>
      <c r="W50" s="18"/>
      <c r="X50" s="15" t="s">
        <v>441</v>
      </c>
      <c r="Y50" s="11" t="s">
        <v>442</v>
      </c>
      <c r="Z50" s="11" t="s">
        <v>443</v>
      </c>
      <c r="AA50" s="11" t="s">
        <v>21</v>
      </c>
      <c r="AB50" s="16" t="s">
        <v>34</v>
      </c>
      <c r="AC50">
        <v>1.6516601737365393</v>
      </c>
      <c r="AD50" t="b">
        <f>IFERROR(SUMPRODUCT((YEAR(MesDates*1)&gt;2007)*(YEAR(MesDates*1)&lt;2015))&gt;0,FALSE)</f>
        <v>1</v>
      </c>
    </row>
    <row r="51" spans="1:30" x14ac:dyDescent="0.25">
      <c r="A51" s="10" t="s">
        <v>449</v>
      </c>
      <c r="B51" s="11" t="s">
        <v>450</v>
      </c>
      <c r="C51" s="11" t="s">
        <v>21</v>
      </c>
      <c r="D51" s="12" t="s">
        <v>451</v>
      </c>
      <c r="E51" s="13" t="s">
        <v>38</v>
      </c>
      <c r="F51" s="13" t="s">
        <v>24</v>
      </c>
      <c r="G51" s="13" t="s">
        <v>25</v>
      </c>
      <c r="H51" s="13" t="s">
        <v>78</v>
      </c>
      <c r="I51" s="13" t="s">
        <v>215</v>
      </c>
      <c r="J51" s="13" t="s">
        <v>216</v>
      </c>
      <c r="K51" s="14" t="s">
        <v>452</v>
      </c>
      <c r="L51" s="14" t="s">
        <v>453</v>
      </c>
      <c r="M51" s="10" t="s">
        <v>449</v>
      </c>
      <c r="N51" s="21" t="s">
        <v>454</v>
      </c>
      <c r="O51" s="12" t="s">
        <v>455</v>
      </c>
      <c r="P51" s="12" t="s">
        <v>456</v>
      </c>
      <c r="Q51" s="15" t="s">
        <v>449</v>
      </c>
      <c r="R51" s="11" t="s">
        <v>450</v>
      </c>
      <c r="S51" s="11" t="s">
        <v>451</v>
      </c>
      <c r="T51" s="11" t="s">
        <v>21</v>
      </c>
      <c r="U51" s="16" t="s">
        <v>33</v>
      </c>
      <c r="V51" s="17">
        <v>4082928.3372800001</v>
      </c>
      <c r="W51" s="18"/>
      <c r="X51" s="15" t="s">
        <v>449</v>
      </c>
      <c r="Y51" s="11" t="s">
        <v>450</v>
      </c>
      <c r="Z51" s="11" t="s">
        <v>451</v>
      </c>
      <c r="AA51" s="11" t="s">
        <v>21</v>
      </c>
      <c r="AB51" s="16" t="s">
        <v>34</v>
      </c>
      <c r="AC51">
        <v>0.51364629176840215</v>
      </c>
      <c r="AD51" t="b">
        <f>IFERROR(SUMPRODUCT((YEAR(MesDates*1)&gt;2007)*(YEAR(MesDates*1)&lt;2015))&gt;0,FALSE)</f>
        <v>1</v>
      </c>
    </row>
    <row r="52" spans="1:30" x14ac:dyDescent="0.25">
      <c r="A52" s="10" t="s">
        <v>457</v>
      </c>
      <c r="B52" s="11" t="s">
        <v>458</v>
      </c>
      <c r="C52" s="11" t="s">
        <v>21</v>
      </c>
      <c r="D52" s="12" t="s">
        <v>459</v>
      </c>
      <c r="E52" s="13" t="s">
        <v>38</v>
      </c>
      <c r="F52" s="13" t="s">
        <v>24</v>
      </c>
      <c r="G52" s="13" t="s">
        <v>25</v>
      </c>
      <c r="H52" s="13" t="s">
        <v>78</v>
      </c>
      <c r="I52" s="13" t="s">
        <v>215</v>
      </c>
      <c r="J52" s="13" t="s">
        <v>216</v>
      </c>
      <c r="K52" s="14" t="s">
        <v>460</v>
      </c>
      <c r="L52" s="14" t="s">
        <v>461</v>
      </c>
      <c r="M52" s="10" t="s">
        <v>457</v>
      </c>
      <c r="N52" s="21" t="s">
        <v>462</v>
      </c>
      <c r="O52" s="12" t="s">
        <v>463</v>
      </c>
      <c r="P52" s="12" t="s">
        <v>464</v>
      </c>
      <c r="Q52" s="15" t="s">
        <v>457</v>
      </c>
      <c r="R52" s="11" t="s">
        <v>458</v>
      </c>
      <c r="S52" s="11" t="s">
        <v>459</v>
      </c>
      <c r="T52" s="11" t="s">
        <v>21</v>
      </c>
      <c r="U52" s="16" t="s">
        <v>33</v>
      </c>
      <c r="V52" s="17">
        <v>3966883.18</v>
      </c>
      <c r="W52" s="18"/>
      <c r="X52" s="15" t="s">
        <v>457</v>
      </c>
      <c r="Y52" s="11" t="s">
        <v>458</v>
      </c>
      <c r="Z52" s="11" t="s">
        <v>459</v>
      </c>
      <c r="AA52" s="11" t="s">
        <v>21</v>
      </c>
      <c r="AB52" s="16" t="s">
        <v>34</v>
      </c>
      <c r="AC52">
        <v>1.579120109102885</v>
      </c>
      <c r="AD52" t="b">
        <f>IFERROR(SUMPRODUCT((YEAR(MesDates*1)&gt;2007)*(YEAR(MesDates*1)&lt;2015))&gt;0,FALSE)</f>
        <v>1</v>
      </c>
    </row>
    <row r="53" spans="1:30" x14ac:dyDescent="0.25">
      <c r="A53" s="10" t="s">
        <v>465</v>
      </c>
      <c r="B53" s="11" t="s">
        <v>466</v>
      </c>
      <c r="C53" s="11" t="s">
        <v>21</v>
      </c>
      <c r="D53" s="12" t="s">
        <v>467</v>
      </c>
      <c r="E53" s="13" t="s">
        <v>38</v>
      </c>
      <c r="F53" s="13" t="s">
        <v>24</v>
      </c>
      <c r="G53" s="13" t="s">
        <v>25</v>
      </c>
      <c r="H53" s="13" t="s">
        <v>154</v>
      </c>
      <c r="I53" s="13" t="s">
        <v>155</v>
      </c>
      <c r="J53" s="13" t="s">
        <v>155</v>
      </c>
      <c r="K53" s="14" t="s">
        <v>468</v>
      </c>
      <c r="L53" s="14" t="s">
        <v>469</v>
      </c>
      <c r="M53" s="10" t="s">
        <v>465</v>
      </c>
      <c r="N53" s="21" t="s">
        <v>470</v>
      </c>
      <c r="O53" s="12" t="s">
        <v>471</v>
      </c>
      <c r="P53" s="12" t="s">
        <v>472</v>
      </c>
      <c r="Q53" s="15" t="s">
        <v>465</v>
      </c>
      <c r="R53" s="11" t="s">
        <v>466</v>
      </c>
      <c r="S53" s="11" t="s">
        <v>467</v>
      </c>
      <c r="T53" s="11" t="s">
        <v>21</v>
      </c>
      <c r="U53" s="16" t="s">
        <v>33</v>
      </c>
      <c r="V53" s="17">
        <v>3948004.091885</v>
      </c>
      <c r="W53" s="18"/>
      <c r="X53" s="15" t="s">
        <v>465</v>
      </c>
      <c r="Y53" s="11" t="s">
        <v>466</v>
      </c>
      <c r="Z53" s="11" t="s">
        <v>467</v>
      </c>
      <c r="AA53" s="11" t="s">
        <v>21</v>
      </c>
      <c r="AB53" s="16" t="s">
        <v>34</v>
      </c>
      <c r="AC53">
        <v>0.63171160463747733</v>
      </c>
      <c r="AD53" t="b">
        <f>IFERROR(SUMPRODUCT((YEAR(MesDates*1)&gt;2007)*(YEAR(MesDates*1)&lt;2015))&gt;0,FALSE)</f>
        <v>1</v>
      </c>
    </row>
    <row r="54" spans="1:30" x14ac:dyDescent="0.25">
      <c r="A54" s="10" t="s">
        <v>473</v>
      </c>
      <c r="B54" s="11" t="s">
        <v>474</v>
      </c>
      <c r="C54" s="11" t="s">
        <v>21</v>
      </c>
      <c r="D54" s="12" t="s">
        <v>475</v>
      </c>
      <c r="E54" s="13" t="s">
        <v>38</v>
      </c>
      <c r="F54" s="13" t="s">
        <v>24</v>
      </c>
      <c r="G54" s="13" t="s">
        <v>25</v>
      </c>
      <c r="H54" s="13" t="s">
        <v>78</v>
      </c>
      <c r="I54" s="13" t="s">
        <v>79</v>
      </c>
      <c r="J54" s="13" t="s">
        <v>79</v>
      </c>
      <c r="K54" s="14" t="s">
        <v>476</v>
      </c>
      <c r="L54" s="14" t="s">
        <v>477</v>
      </c>
      <c r="M54" s="10" t="s">
        <v>473</v>
      </c>
      <c r="N54" s="21" t="s">
        <v>478</v>
      </c>
      <c r="O54" s="12" t="s">
        <v>479</v>
      </c>
      <c r="P54" s="12" t="s">
        <v>480</v>
      </c>
      <c r="Q54" s="15" t="s">
        <v>473</v>
      </c>
      <c r="R54" s="11" t="s">
        <v>474</v>
      </c>
      <c r="S54" s="11" t="s">
        <v>475</v>
      </c>
      <c r="T54" s="11" t="s">
        <v>21</v>
      </c>
      <c r="U54" s="16" t="s">
        <v>33</v>
      </c>
      <c r="V54" s="17">
        <v>3798674.0759999999</v>
      </c>
      <c r="W54" s="18"/>
      <c r="X54" s="15" t="s">
        <v>473</v>
      </c>
      <c r="Y54" s="11" t="s">
        <v>474</v>
      </c>
      <c r="Z54" s="11" t="s">
        <v>475</v>
      </c>
      <c r="AA54" s="11" t="s">
        <v>21</v>
      </c>
      <c r="AB54" s="16" t="s">
        <v>34</v>
      </c>
      <c r="AC54">
        <v>2.4290054412133251</v>
      </c>
      <c r="AD54" t="b">
        <f>IFERROR(SUMPRODUCT((YEAR(MesDates*1)&gt;2007)*(YEAR(MesDates*1)&lt;2015))&gt;0,FALSE)</f>
        <v>1</v>
      </c>
    </row>
    <row r="55" spans="1:30" x14ac:dyDescent="0.25">
      <c r="A55" s="10" t="s">
        <v>481</v>
      </c>
      <c r="B55" s="11" t="s">
        <v>482</v>
      </c>
      <c r="C55" s="11" t="s">
        <v>21</v>
      </c>
      <c r="D55" s="12" t="s">
        <v>483</v>
      </c>
      <c r="E55" s="13" t="s">
        <v>38</v>
      </c>
      <c r="F55" s="13" t="s">
        <v>24</v>
      </c>
      <c r="G55" s="13" t="s">
        <v>25</v>
      </c>
      <c r="H55" s="13" t="s">
        <v>319</v>
      </c>
      <c r="I55" s="13" t="s">
        <v>319</v>
      </c>
      <c r="J55" s="13" t="s">
        <v>320</v>
      </c>
      <c r="K55" s="14" t="s">
        <v>484</v>
      </c>
      <c r="L55" s="14" t="s">
        <v>485</v>
      </c>
      <c r="M55" s="10" t="s">
        <v>481</v>
      </c>
      <c r="N55" s="21" t="s">
        <v>486</v>
      </c>
      <c r="O55" s="12" t="s">
        <v>487</v>
      </c>
      <c r="P55" s="12" t="s">
        <v>488</v>
      </c>
      <c r="Q55" s="15" t="s">
        <v>481</v>
      </c>
      <c r="R55" s="11" t="s">
        <v>482</v>
      </c>
      <c r="S55" s="11" t="s">
        <v>483</v>
      </c>
      <c r="T55" s="11" t="s">
        <v>21</v>
      </c>
      <c r="U55" s="16" t="s">
        <v>33</v>
      </c>
      <c r="V55" s="17">
        <v>3707877.9192400002</v>
      </c>
      <c r="W55" s="18"/>
      <c r="X55" s="15" t="s">
        <v>481</v>
      </c>
      <c r="Y55" s="11" t="s">
        <v>482</v>
      </c>
      <c r="Z55" s="11" t="s">
        <v>483</v>
      </c>
      <c r="AA55" s="11" t="s">
        <v>21</v>
      </c>
      <c r="AB55" s="16" t="s">
        <v>34</v>
      </c>
      <c r="AC55">
        <v>1.1478263558559523</v>
      </c>
      <c r="AD55" t="b">
        <f>IFERROR(SUMPRODUCT((YEAR(MesDates*1)&gt;2007)*(YEAR(MesDates*1)&lt;2015))&gt;0,FALSE)</f>
        <v>1</v>
      </c>
    </row>
    <row r="56" spans="1:30" hidden="1" x14ac:dyDescent="0.25">
      <c r="A56" s="10" t="s">
        <v>489</v>
      </c>
      <c r="B56" s="11" t="s">
        <v>490</v>
      </c>
      <c r="C56" s="11" t="s">
        <v>21</v>
      </c>
      <c r="D56" s="12" t="s">
        <v>491</v>
      </c>
      <c r="E56" s="13" t="s">
        <v>38</v>
      </c>
      <c r="F56" s="13" t="s">
        <v>24</v>
      </c>
      <c r="G56" s="13" t="s">
        <v>25</v>
      </c>
      <c r="H56" s="13" t="s">
        <v>143</v>
      </c>
      <c r="I56" s="13" t="s">
        <v>144</v>
      </c>
      <c r="J56" s="13" t="s">
        <v>145</v>
      </c>
      <c r="K56" s="14" t="s">
        <v>492</v>
      </c>
      <c r="L56" s="14" t="s">
        <v>493</v>
      </c>
      <c r="M56" s="10" t="s">
        <v>489</v>
      </c>
      <c r="N56" s="21" t="s">
        <v>129</v>
      </c>
      <c r="O56" s="12" t="s">
        <v>129</v>
      </c>
      <c r="P56" s="12" t="s">
        <v>129</v>
      </c>
      <c r="Q56" s="15" t="s">
        <v>489</v>
      </c>
      <c r="R56" s="11" t="s">
        <v>490</v>
      </c>
      <c r="S56" s="11" t="s">
        <v>491</v>
      </c>
      <c r="T56" s="11" t="s">
        <v>21</v>
      </c>
      <c r="U56" s="16" t="s">
        <v>33</v>
      </c>
      <c r="V56" s="17">
        <v>3514222.6151999999</v>
      </c>
      <c r="W56" s="18"/>
      <c r="X56" s="15" t="s">
        <v>489</v>
      </c>
      <c r="Y56" s="11" t="s">
        <v>490</v>
      </c>
      <c r="Z56" s="11" t="s">
        <v>491</v>
      </c>
      <c r="AA56" s="11" t="s">
        <v>21</v>
      </c>
      <c r="AB56" s="16" t="s">
        <v>34</v>
      </c>
      <c r="AC56">
        <v>1.1778707421938397</v>
      </c>
      <c r="AD56" t="b">
        <f>IFERROR(SUMPRODUCT((YEAR(MesDates*1)&gt;2007)*(YEAR(MesDates*1)&lt;2015))&gt;0,FALSE)</f>
        <v>0</v>
      </c>
    </row>
    <row r="57" spans="1:30" x14ac:dyDescent="0.25">
      <c r="A57" s="10" t="s">
        <v>494</v>
      </c>
      <c r="B57" s="11" t="s">
        <v>495</v>
      </c>
      <c r="C57" s="11" t="s">
        <v>21</v>
      </c>
      <c r="D57" s="12" t="s">
        <v>496</v>
      </c>
      <c r="E57" s="13" t="s">
        <v>38</v>
      </c>
      <c r="F57" s="13" t="s">
        <v>24</v>
      </c>
      <c r="G57" s="13" t="s">
        <v>25</v>
      </c>
      <c r="H57" s="13" t="s">
        <v>117</v>
      </c>
      <c r="I57" s="13" t="s">
        <v>118</v>
      </c>
      <c r="J57" s="13" t="s">
        <v>118</v>
      </c>
      <c r="K57" s="14" t="s">
        <v>497</v>
      </c>
      <c r="L57" s="14" t="s">
        <v>498</v>
      </c>
      <c r="M57" s="10" t="s">
        <v>494</v>
      </c>
      <c r="N57" s="21" t="s">
        <v>499</v>
      </c>
      <c r="O57" s="12" t="s">
        <v>500</v>
      </c>
      <c r="P57" s="12" t="s">
        <v>374</v>
      </c>
      <c r="Q57" s="15" t="s">
        <v>494</v>
      </c>
      <c r="R57" s="11" t="s">
        <v>495</v>
      </c>
      <c r="S57" s="11" t="s">
        <v>496</v>
      </c>
      <c r="T57" s="11" t="s">
        <v>21</v>
      </c>
      <c r="U57" s="16" t="s">
        <v>33</v>
      </c>
      <c r="V57" s="17">
        <v>3372282.1858999999</v>
      </c>
      <c r="W57" s="18"/>
      <c r="X57" s="15" t="s">
        <v>494</v>
      </c>
      <c r="Y57" s="11" t="s">
        <v>495</v>
      </c>
      <c r="Z57" s="11" t="s">
        <v>496</v>
      </c>
      <c r="AA57" s="11" t="s">
        <v>21</v>
      </c>
      <c r="AB57" s="16" t="s">
        <v>34</v>
      </c>
      <c r="AC57">
        <v>0.64941184612506841</v>
      </c>
      <c r="AD57" t="b">
        <f>IFERROR(SUMPRODUCT((YEAR(MesDates*1)&gt;2007)*(YEAR(MesDates*1)&lt;2015))&gt;0,FALSE)</f>
        <v>1</v>
      </c>
    </row>
    <row r="58" spans="1:30" hidden="1" x14ac:dyDescent="0.25">
      <c r="A58" s="10" t="s">
        <v>501</v>
      </c>
      <c r="B58" s="11" t="s">
        <v>502</v>
      </c>
      <c r="C58" s="11" t="s">
        <v>21</v>
      </c>
      <c r="D58" s="12" t="s">
        <v>503</v>
      </c>
      <c r="E58" s="13" t="s">
        <v>38</v>
      </c>
      <c r="F58" s="13" t="s">
        <v>24</v>
      </c>
      <c r="G58" s="13" t="s">
        <v>25</v>
      </c>
      <c r="H58" s="13" t="s">
        <v>143</v>
      </c>
      <c r="I58" s="13" t="s">
        <v>164</v>
      </c>
      <c r="J58" s="13" t="s">
        <v>164</v>
      </c>
      <c r="K58" s="14" t="s">
        <v>504</v>
      </c>
      <c r="L58" s="14" t="s">
        <v>505</v>
      </c>
      <c r="M58" s="10" t="s">
        <v>501</v>
      </c>
      <c r="N58" s="21" t="s">
        <v>506</v>
      </c>
      <c r="O58" s="12" t="s">
        <v>507</v>
      </c>
      <c r="P58" s="12" t="s">
        <v>508</v>
      </c>
      <c r="Q58" s="15" t="s">
        <v>501</v>
      </c>
      <c r="R58" s="11" t="s">
        <v>502</v>
      </c>
      <c r="S58" s="11" t="s">
        <v>503</v>
      </c>
      <c r="T58" s="11" t="s">
        <v>21</v>
      </c>
      <c r="U58" s="16" t="s">
        <v>33</v>
      </c>
      <c r="V58" s="17">
        <v>3363413.3969999999</v>
      </c>
      <c r="W58" s="18"/>
      <c r="X58" s="15" t="s">
        <v>501</v>
      </c>
      <c r="Y58" s="11" t="s">
        <v>502</v>
      </c>
      <c r="Z58" s="11" t="s">
        <v>503</v>
      </c>
      <c r="AA58" s="11" t="s">
        <v>21</v>
      </c>
      <c r="AB58" s="16" t="s">
        <v>34</v>
      </c>
      <c r="AC58">
        <v>0.74150861212140196</v>
      </c>
      <c r="AD58" t="b">
        <f>IFERROR(SUMPRODUCT((YEAR(MesDates*1)&gt;2007)*(YEAR(MesDates*1)&lt;2015))&gt;0,FALSE)</f>
        <v>0</v>
      </c>
    </row>
    <row r="59" spans="1:30" x14ac:dyDescent="0.25">
      <c r="A59" s="10" t="s">
        <v>509</v>
      </c>
      <c r="B59" s="11" t="s">
        <v>510</v>
      </c>
      <c r="C59" s="11" t="s">
        <v>21</v>
      </c>
      <c r="D59" s="12" t="s">
        <v>511</v>
      </c>
      <c r="E59" s="13" t="s">
        <v>38</v>
      </c>
      <c r="F59" s="13" t="s">
        <v>24</v>
      </c>
      <c r="G59" s="13" t="s">
        <v>25</v>
      </c>
      <c r="H59" s="13" t="s">
        <v>78</v>
      </c>
      <c r="I59" s="13" t="s">
        <v>133</v>
      </c>
      <c r="J59" s="13" t="s">
        <v>134</v>
      </c>
      <c r="K59" s="14" t="s">
        <v>512</v>
      </c>
      <c r="L59" s="14" t="s">
        <v>513</v>
      </c>
      <c r="M59" s="10" t="s">
        <v>509</v>
      </c>
      <c r="N59" s="21" t="s">
        <v>514</v>
      </c>
      <c r="O59" s="12" t="s">
        <v>515</v>
      </c>
      <c r="P59" s="12" t="s">
        <v>516</v>
      </c>
      <c r="Q59" s="15" t="s">
        <v>509</v>
      </c>
      <c r="R59" s="11" t="s">
        <v>510</v>
      </c>
      <c r="S59" s="11" t="s">
        <v>511</v>
      </c>
      <c r="T59" s="11" t="s">
        <v>21</v>
      </c>
      <c r="U59" s="16" t="s">
        <v>33</v>
      </c>
      <c r="V59" s="17">
        <v>3336742.17618</v>
      </c>
      <c r="W59" s="18"/>
      <c r="X59" s="15" t="s">
        <v>509</v>
      </c>
      <c r="Y59" s="11" t="s">
        <v>510</v>
      </c>
      <c r="Z59" s="11" t="s">
        <v>511</v>
      </c>
      <c r="AA59" s="11" t="s">
        <v>21</v>
      </c>
      <c r="AB59" s="16" t="s">
        <v>34</v>
      </c>
      <c r="AC59">
        <v>1.3195505578560114</v>
      </c>
      <c r="AD59" t="b">
        <f>IFERROR(SUMPRODUCT((YEAR(MesDates*1)&gt;2007)*(YEAR(MesDates*1)&lt;2015))&gt;0,FALSE)</f>
        <v>1</v>
      </c>
    </row>
    <row r="60" spans="1:30" x14ac:dyDescent="0.25">
      <c r="A60" s="10" t="s">
        <v>517</v>
      </c>
      <c r="B60" s="11" t="s">
        <v>518</v>
      </c>
      <c r="C60" s="11" t="s">
        <v>21</v>
      </c>
      <c r="D60" s="12" t="s">
        <v>519</v>
      </c>
      <c r="E60" s="13" t="s">
        <v>38</v>
      </c>
      <c r="F60" s="13" t="s">
        <v>24</v>
      </c>
      <c r="G60" s="13" t="s">
        <v>25</v>
      </c>
      <c r="H60" s="13" t="s">
        <v>143</v>
      </c>
      <c r="I60" s="13" t="s">
        <v>144</v>
      </c>
      <c r="J60" s="13" t="s">
        <v>415</v>
      </c>
      <c r="K60" s="14" t="s">
        <v>520</v>
      </c>
      <c r="L60" s="14" t="s">
        <v>521</v>
      </c>
      <c r="M60" s="10" t="s">
        <v>517</v>
      </c>
      <c r="N60" s="21" t="s">
        <v>522</v>
      </c>
      <c r="O60" s="12" t="s">
        <v>523</v>
      </c>
      <c r="P60" s="12" t="s">
        <v>524</v>
      </c>
      <c r="Q60" s="15" t="s">
        <v>517</v>
      </c>
      <c r="R60" s="11" t="s">
        <v>518</v>
      </c>
      <c r="S60" s="11" t="s">
        <v>519</v>
      </c>
      <c r="T60" s="11" t="s">
        <v>21</v>
      </c>
      <c r="U60" s="16" t="s">
        <v>33</v>
      </c>
      <c r="V60" s="17">
        <v>3303343.875</v>
      </c>
      <c r="W60" s="18"/>
      <c r="X60" s="15" t="s">
        <v>517</v>
      </c>
      <c r="Y60" s="11" t="s">
        <v>518</v>
      </c>
      <c r="Z60" s="11" t="s">
        <v>519</v>
      </c>
      <c r="AA60" s="11" t="s">
        <v>21</v>
      </c>
      <c r="AB60" s="16" t="s">
        <v>34</v>
      </c>
      <c r="AC60">
        <v>1.1500997606554055</v>
      </c>
      <c r="AD60" t="b">
        <f>IFERROR(SUMPRODUCT((YEAR(MesDates*1)&gt;2007)*(YEAR(MesDates*1)&lt;2015))&gt;0,FALSE)</f>
        <v>1</v>
      </c>
    </row>
    <row r="61" spans="1:30" x14ac:dyDescent="0.25">
      <c r="A61" s="10" t="s">
        <v>525</v>
      </c>
      <c r="B61" s="11" t="s">
        <v>526</v>
      </c>
      <c r="C61" s="11" t="s">
        <v>21</v>
      </c>
      <c r="D61" s="12" t="s">
        <v>527</v>
      </c>
      <c r="E61" s="13" t="s">
        <v>38</v>
      </c>
      <c r="F61" s="13" t="s">
        <v>24</v>
      </c>
      <c r="G61" s="13" t="s">
        <v>25</v>
      </c>
      <c r="H61" s="13" t="s">
        <v>49</v>
      </c>
      <c r="I61" s="13" t="s">
        <v>50</v>
      </c>
      <c r="J61" s="13" t="s">
        <v>528</v>
      </c>
      <c r="K61" s="14" t="s">
        <v>529</v>
      </c>
      <c r="L61" s="14" t="s">
        <v>530</v>
      </c>
      <c r="M61" s="10" t="s">
        <v>525</v>
      </c>
      <c r="N61" s="21" t="s">
        <v>531</v>
      </c>
      <c r="O61" s="12" t="s">
        <v>532</v>
      </c>
      <c r="P61" s="12" t="s">
        <v>533</v>
      </c>
      <c r="Q61" s="15" t="s">
        <v>525</v>
      </c>
      <c r="R61" s="11" t="s">
        <v>526</v>
      </c>
      <c r="S61" s="11" t="s">
        <v>527</v>
      </c>
      <c r="T61" s="11" t="s">
        <v>21</v>
      </c>
      <c r="U61" s="16" t="s">
        <v>33</v>
      </c>
      <c r="V61" s="17">
        <v>3224473.9219999998</v>
      </c>
      <c r="W61" s="18"/>
      <c r="X61" s="15" t="s">
        <v>525</v>
      </c>
      <c r="Y61" s="11" t="s">
        <v>526</v>
      </c>
      <c r="Z61" s="11" t="s">
        <v>527</v>
      </c>
      <c r="AA61" s="11" t="s">
        <v>21</v>
      </c>
      <c r="AB61" s="16" t="s">
        <v>34</v>
      </c>
      <c r="AC61">
        <v>0.45498956899301607</v>
      </c>
      <c r="AD61" t="b">
        <f>IFERROR(SUMPRODUCT((YEAR(MesDates*1)&gt;2007)*(YEAR(MesDates*1)&lt;2015))&gt;0,FALSE)</f>
        <v>1</v>
      </c>
    </row>
    <row r="62" spans="1:30" x14ac:dyDescent="0.25">
      <c r="A62" s="10" t="s">
        <v>534</v>
      </c>
      <c r="B62" s="11" t="s">
        <v>535</v>
      </c>
      <c r="C62" s="11" t="s">
        <v>21</v>
      </c>
      <c r="D62" s="12" t="s">
        <v>536</v>
      </c>
      <c r="E62" s="13" t="s">
        <v>38</v>
      </c>
      <c r="F62" s="13" t="s">
        <v>24</v>
      </c>
      <c r="G62" s="13" t="s">
        <v>25</v>
      </c>
      <c r="H62" s="13" t="s">
        <v>78</v>
      </c>
      <c r="I62" s="13" t="s">
        <v>215</v>
      </c>
      <c r="J62" s="13" t="s">
        <v>216</v>
      </c>
      <c r="K62" s="14" t="s">
        <v>537</v>
      </c>
      <c r="L62" s="14" t="s">
        <v>538</v>
      </c>
      <c r="M62" s="10" t="s">
        <v>534</v>
      </c>
      <c r="N62" s="21" t="s">
        <v>539</v>
      </c>
      <c r="O62" s="12" t="s">
        <v>540</v>
      </c>
      <c r="P62" s="12" t="s">
        <v>541</v>
      </c>
      <c r="Q62" s="15" t="s">
        <v>534</v>
      </c>
      <c r="R62" s="11" t="s">
        <v>535</v>
      </c>
      <c r="S62" s="11" t="s">
        <v>536</v>
      </c>
      <c r="T62" s="11" t="s">
        <v>21</v>
      </c>
      <c r="U62" s="16" t="s">
        <v>33</v>
      </c>
      <c r="V62" s="17">
        <v>3132875.4460700001</v>
      </c>
      <c r="W62" s="18"/>
      <c r="X62" s="15" t="s">
        <v>534</v>
      </c>
      <c r="Y62" s="11" t="s">
        <v>535</v>
      </c>
      <c r="Z62" s="11" t="s">
        <v>536</v>
      </c>
      <c r="AA62" s="11" t="s">
        <v>21</v>
      </c>
      <c r="AB62" s="16" t="s">
        <v>34</v>
      </c>
      <c r="AC62">
        <v>0.87405326101777503</v>
      </c>
      <c r="AD62" t="b">
        <f>IFERROR(SUMPRODUCT((YEAR(MesDates*1)&gt;2007)*(YEAR(MesDates*1)&lt;2015))&gt;0,FALSE)</f>
        <v>1</v>
      </c>
    </row>
    <row r="63" spans="1:30" hidden="1" x14ac:dyDescent="0.25">
      <c r="A63" s="10" t="s">
        <v>542</v>
      </c>
      <c r="B63" s="11" t="s">
        <v>543</v>
      </c>
      <c r="C63" s="11" t="s">
        <v>21</v>
      </c>
      <c r="D63" s="12" t="s">
        <v>544</v>
      </c>
      <c r="E63" s="13" t="s">
        <v>38</v>
      </c>
      <c r="F63" s="13" t="s">
        <v>24</v>
      </c>
      <c r="G63" s="13" t="s">
        <v>25</v>
      </c>
      <c r="H63" s="13" t="s">
        <v>143</v>
      </c>
      <c r="I63" s="13" t="s">
        <v>144</v>
      </c>
      <c r="J63" s="13" t="s">
        <v>260</v>
      </c>
      <c r="K63" s="14" t="s">
        <v>545</v>
      </c>
      <c r="L63" s="14" t="s">
        <v>546</v>
      </c>
      <c r="M63" s="10" t="s">
        <v>542</v>
      </c>
      <c r="N63" s="21" t="s">
        <v>547</v>
      </c>
      <c r="O63" s="12" t="s">
        <v>548</v>
      </c>
      <c r="P63" s="12" t="s">
        <v>549</v>
      </c>
      <c r="Q63" s="15" t="s">
        <v>542</v>
      </c>
      <c r="R63" s="11" t="s">
        <v>543</v>
      </c>
      <c r="S63" s="11" t="s">
        <v>544</v>
      </c>
      <c r="T63" s="11" t="s">
        <v>21</v>
      </c>
      <c r="U63" s="16" t="s">
        <v>33</v>
      </c>
      <c r="V63" s="17">
        <v>3026325.73912</v>
      </c>
      <c r="W63" s="18"/>
      <c r="X63" s="15" t="s">
        <v>542</v>
      </c>
      <c r="Y63" s="11" t="s">
        <v>543</v>
      </c>
      <c r="Z63" s="11" t="s">
        <v>544</v>
      </c>
      <c r="AA63" s="11" t="s">
        <v>21</v>
      </c>
      <c r="AB63" s="16" t="s">
        <v>34</v>
      </c>
      <c r="AC63">
        <v>0.52579006265951245</v>
      </c>
      <c r="AD63" t="b">
        <f>IFERROR(SUMPRODUCT((YEAR(MesDates*1)&gt;2007)*(YEAR(MesDates*1)&lt;2015))&gt;0,FALSE)</f>
        <v>0</v>
      </c>
    </row>
    <row r="64" spans="1:30" x14ac:dyDescent="0.25">
      <c r="A64" s="10" t="s">
        <v>550</v>
      </c>
      <c r="B64" s="11" t="s">
        <v>551</v>
      </c>
      <c r="C64" s="11" t="s">
        <v>21</v>
      </c>
      <c r="D64" s="12" t="s">
        <v>552</v>
      </c>
      <c r="E64" s="13" t="s">
        <v>553</v>
      </c>
      <c r="F64" s="13" t="s">
        <v>24</v>
      </c>
      <c r="G64" s="13" t="s">
        <v>25</v>
      </c>
      <c r="H64" s="13" t="s">
        <v>143</v>
      </c>
      <c r="I64" s="13" t="s">
        <v>144</v>
      </c>
      <c r="J64" s="13" t="s">
        <v>415</v>
      </c>
      <c r="K64" s="14" t="s">
        <v>554</v>
      </c>
      <c r="L64" s="14" t="s">
        <v>555</v>
      </c>
      <c r="M64" s="10" t="s">
        <v>550</v>
      </c>
      <c r="N64" s="21" t="s">
        <v>556</v>
      </c>
      <c r="O64" s="12" t="s">
        <v>557</v>
      </c>
      <c r="P64" s="12" t="s">
        <v>558</v>
      </c>
      <c r="Q64" s="15" t="s">
        <v>550</v>
      </c>
      <c r="R64" s="11" t="s">
        <v>551</v>
      </c>
      <c r="S64" s="11" t="s">
        <v>552</v>
      </c>
      <c r="T64" s="11" t="s">
        <v>21</v>
      </c>
      <c r="U64" s="16" t="s">
        <v>33</v>
      </c>
      <c r="V64" s="17">
        <v>2900401.1882000002</v>
      </c>
      <c r="W64" s="18"/>
      <c r="X64" s="15" t="s">
        <v>550</v>
      </c>
      <c r="Y64" s="11" t="s">
        <v>551</v>
      </c>
      <c r="Z64" s="11" t="s">
        <v>552</v>
      </c>
      <c r="AA64" s="11" t="s">
        <v>21</v>
      </c>
      <c r="AB64" s="16" t="s">
        <v>34</v>
      </c>
      <c r="AC64">
        <v>0.82759447546967457</v>
      </c>
      <c r="AD64" t="b">
        <f>IFERROR(SUMPRODUCT((YEAR(MesDates*1)&gt;2007)*(YEAR(MesDates*1)&lt;2015))&gt;0,FALSE)</f>
        <v>1</v>
      </c>
    </row>
    <row r="65" spans="1:30" x14ac:dyDescent="0.25">
      <c r="A65" s="10" t="s">
        <v>559</v>
      </c>
      <c r="B65" s="11" t="s">
        <v>560</v>
      </c>
      <c r="C65" s="11" t="s">
        <v>21</v>
      </c>
      <c r="D65" s="12" t="s">
        <v>561</v>
      </c>
      <c r="E65" s="13" t="s">
        <v>38</v>
      </c>
      <c r="F65" s="13" t="s">
        <v>24</v>
      </c>
      <c r="G65" s="13" t="s">
        <v>25</v>
      </c>
      <c r="H65" s="13" t="s">
        <v>319</v>
      </c>
      <c r="I65" s="13" t="s">
        <v>319</v>
      </c>
      <c r="J65" s="13" t="s">
        <v>320</v>
      </c>
      <c r="K65" s="14" t="s">
        <v>562</v>
      </c>
      <c r="L65" s="14" t="s">
        <v>563</v>
      </c>
      <c r="M65" s="10" t="s">
        <v>559</v>
      </c>
      <c r="N65" s="21" t="s">
        <v>564</v>
      </c>
      <c r="O65" s="12" t="s">
        <v>565</v>
      </c>
      <c r="P65" s="12" t="s">
        <v>566</v>
      </c>
      <c r="Q65" s="15" t="s">
        <v>559</v>
      </c>
      <c r="R65" s="11" t="s">
        <v>560</v>
      </c>
      <c r="S65" s="11" t="s">
        <v>561</v>
      </c>
      <c r="T65" s="11" t="s">
        <v>21</v>
      </c>
      <c r="U65" s="16" t="s">
        <v>33</v>
      </c>
      <c r="V65" s="17">
        <v>2826886.73618</v>
      </c>
      <c r="W65" s="18"/>
      <c r="X65" s="15" t="s">
        <v>559</v>
      </c>
      <c r="Y65" s="11" t="s">
        <v>560</v>
      </c>
      <c r="Z65" s="11" t="s">
        <v>561</v>
      </c>
      <c r="AA65" s="11" t="s">
        <v>21</v>
      </c>
      <c r="AB65" s="16" t="s">
        <v>34</v>
      </c>
      <c r="AC65">
        <v>0.82171668580502022</v>
      </c>
      <c r="AD65" t="b">
        <f>IFERROR(SUMPRODUCT((YEAR(MesDates*1)&gt;2007)*(YEAR(MesDates*1)&lt;2015))&gt;0,FALSE)</f>
        <v>1</v>
      </c>
    </row>
    <row r="66" spans="1:30" hidden="1" x14ac:dyDescent="0.25">
      <c r="A66" s="10" t="s">
        <v>567</v>
      </c>
      <c r="B66" s="11" t="s">
        <v>568</v>
      </c>
      <c r="C66" s="11" t="s">
        <v>21</v>
      </c>
      <c r="D66" s="12" t="s">
        <v>569</v>
      </c>
      <c r="E66" s="13" t="s">
        <v>38</v>
      </c>
      <c r="F66" s="13" t="s">
        <v>24</v>
      </c>
      <c r="G66" s="13" t="s">
        <v>25</v>
      </c>
      <c r="H66" s="13" t="s">
        <v>49</v>
      </c>
      <c r="I66" s="13" t="s">
        <v>50</v>
      </c>
      <c r="J66" s="13" t="s">
        <v>528</v>
      </c>
      <c r="K66" s="14" t="s">
        <v>570</v>
      </c>
      <c r="L66" s="14" t="s">
        <v>571</v>
      </c>
      <c r="M66" s="10" t="s">
        <v>567</v>
      </c>
      <c r="N66" s="21" t="s">
        <v>572</v>
      </c>
      <c r="O66" s="12" t="s">
        <v>573</v>
      </c>
      <c r="P66" s="12" t="s">
        <v>574</v>
      </c>
      <c r="Q66" s="15" t="s">
        <v>567</v>
      </c>
      <c r="R66" s="11" t="s">
        <v>568</v>
      </c>
      <c r="S66" s="11" t="s">
        <v>569</v>
      </c>
      <c r="T66" s="11" t="s">
        <v>21</v>
      </c>
      <c r="U66" s="16" t="s">
        <v>33</v>
      </c>
      <c r="V66" s="17">
        <v>2767676.0854799999</v>
      </c>
      <c r="W66" s="18"/>
      <c r="X66" s="15" t="s">
        <v>567</v>
      </c>
      <c r="Y66" s="11" t="s">
        <v>568</v>
      </c>
      <c r="Z66" s="11" t="s">
        <v>569</v>
      </c>
      <c r="AA66" s="11" t="s">
        <v>21</v>
      </c>
      <c r="AB66" s="16" t="s">
        <v>34</v>
      </c>
      <c r="AC66">
        <v>0.44745120518148479</v>
      </c>
      <c r="AD66" t="b">
        <f>IFERROR(SUMPRODUCT((YEAR(MesDates*1)&gt;2007)*(YEAR(MesDates*1)&lt;2015))&gt;0,FALSE)</f>
        <v>0</v>
      </c>
    </row>
    <row r="67" spans="1:30" x14ac:dyDescent="0.25">
      <c r="A67" s="10" t="s">
        <v>575</v>
      </c>
      <c r="B67" s="11" t="s">
        <v>576</v>
      </c>
      <c r="C67" s="11" t="s">
        <v>21</v>
      </c>
      <c r="D67" s="12" t="s">
        <v>577</v>
      </c>
      <c r="E67" s="13" t="s">
        <v>38</v>
      </c>
      <c r="F67" s="13" t="s">
        <v>24</v>
      </c>
      <c r="G67" s="13" t="s">
        <v>25</v>
      </c>
      <c r="H67" s="13" t="s">
        <v>26</v>
      </c>
      <c r="I67" s="13" t="s">
        <v>26</v>
      </c>
      <c r="J67" s="13" t="s">
        <v>278</v>
      </c>
      <c r="K67" s="14" t="s">
        <v>578</v>
      </c>
      <c r="L67" s="14" t="s">
        <v>579</v>
      </c>
      <c r="M67" s="10" t="s">
        <v>575</v>
      </c>
      <c r="N67" s="21" t="s">
        <v>580</v>
      </c>
      <c r="O67" s="12" t="s">
        <v>581</v>
      </c>
      <c r="P67" s="12" t="s">
        <v>582</v>
      </c>
      <c r="Q67" s="15" t="s">
        <v>575</v>
      </c>
      <c r="R67" s="11" t="s">
        <v>576</v>
      </c>
      <c r="S67" s="11" t="s">
        <v>577</v>
      </c>
      <c r="T67" s="11" t="s">
        <v>21</v>
      </c>
      <c r="U67" s="16" t="s">
        <v>33</v>
      </c>
      <c r="V67" s="17">
        <v>2738664.1686140001</v>
      </c>
      <c r="W67" s="18"/>
      <c r="X67" s="15" t="s">
        <v>575</v>
      </c>
      <c r="Y67" s="11" t="s">
        <v>576</v>
      </c>
      <c r="Z67" s="11" t="s">
        <v>577</v>
      </c>
      <c r="AA67" s="11" t="s">
        <v>21</v>
      </c>
      <c r="AB67" s="16" t="s">
        <v>34</v>
      </c>
      <c r="AC67">
        <v>1.0731144160283574</v>
      </c>
      <c r="AD67" t="b">
        <f>IFERROR(SUMPRODUCT((YEAR(MesDates*1)&gt;2007)*(YEAR(MesDates*1)&lt;2015))&gt;0,FALSE)</f>
        <v>1</v>
      </c>
    </row>
    <row r="68" spans="1:30" x14ac:dyDescent="0.25">
      <c r="A68" s="10" t="s">
        <v>583</v>
      </c>
      <c r="B68" s="11" t="s">
        <v>584</v>
      </c>
      <c r="C68" s="11" t="s">
        <v>21</v>
      </c>
      <c r="D68" s="12" t="s">
        <v>585</v>
      </c>
      <c r="E68" s="13" t="s">
        <v>38</v>
      </c>
      <c r="F68" s="13" t="s">
        <v>24</v>
      </c>
      <c r="G68" s="13" t="s">
        <v>25</v>
      </c>
      <c r="H68" s="13" t="s">
        <v>319</v>
      </c>
      <c r="I68" s="13" t="s">
        <v>319</v>
      </c>
      <c r="J68" s="13" t="s">
        <v>586</v>
      </c>
      <c r="K68" s="14" t="s">
        <v>587</v>
      </c>
      <c r="L68" s="14" t="s">
        <v>588</v>
      </c>
      <c r="M68" s="10" t="s">
        <v>583</v>
      </c>
      <c r="N68" s="21" t="s">
        <v>589</v>
      </c>
      <c r="O68" s="12" t="s">
        <v>590</v>
      </c>
      <c r="P68" s="12" t="s">
        <v>591</v>
      </c>
      <c r="Q68" s="15" t="s">
        <v>583</v>
      </c>
      <c r="R68" s="11" t="s">
        <v>584</v>
      </c>
      <c r="S68" s="11" t="s">
        <v>585</v>
      </c>
      <c r="T68" s="11" t="s">
        <v>21</v>
      </c>
      <c r="U68" s="16" t="s">
        <v>33</v>
      </c>
      <c r="V68" s="17">
        <v>2736473.6299020001</v>
      </c>
      <c r="W68" s="18"/>
      <c r="X68" s="15" t="s">
        <v>583</v>
      </c>
      <c r="Y68" s="11" t="s">
        <v>584</v>
      </c>
      <c r="Z68" s="11" t="s">
        <v>585</v>
      </c>
      <c r="AA68" s="11" t="s">
        <v>21</v>
      </c>
      <c r="AB68" s="16" t="s">
        <v>34</v>
      </c>
      <c r="AC68">
        <v>1.4083819255141228</v>
      </c>
      <c r="AD68" t="b">
        <f>IFERROR(SUMPRODUCT((YEAR(MesDates*1)&gt;2007)*(YEAR(MesDates*1)&lt;2015))&gt;0,FALSE)</f>
        <v>1</v>
      </c>
    </row>
    <row r="69" spans="1:30" x14ac:dyDescent="0.25">
      <c r="A69" s="10" t="s">
        <v>592</v>
      </c>
      <c r="B69" s="11" t="s">
        <v>593</v>
      </c>
      <c r="C69" s="11" t="s">
        <v>21</v>
      </c>
      <c r="D69" s="12" t="s">
        <v>594</v>
      </c>
      <c r="E69" s="13" t="s">
        <v>38</v>
      </c>
      <c r="F69" s="13" t="s">
        <v>24</v>
      </c>
      <c r="G69" s="13" t="s">
        <v>25</v>
      </c>
      <c r="H69" s="13" t="s">
        <v>78</v>
      </c>
      <c r="I69" s="13" t="s">
        <v>215</v>
      </c>
      <c r="J69" s="13" t="s">
        <v>216</v>
      </c>
      <c r="K69" s="14" t="s">
        <v>595</v>
      </c>
      <c r="L69" s="14" t="s">
        <v>596</v>
      </c>
      <c r="M69" s="10" t="s">
        <v>592</v>
      </c>
      <c r="N69" s="21" t="s">
        <v>597</v>
      </c>
      <c r="O69" s="12" t="s">
        <v>598</v>
      </c>
      <c r="P69" s="12" t="s">
        <v>599</v>
      </c>
      <c r="Q69" s="15" t="s">
        <v>592</v>
      </c>
      <c r="R69" s="11" t="s">
        <v>593</v>
      </c>
      <c r="S69" s="11" t="s">
        <v>594</v>
      </c>
      <c r="T69" s="11" t="s">
        <v>21</v>
      </c>
      <c r="U69" s="16" t="s">
        <v>33</v>
      </c>
      <c r="V69" s="17">
        <v>2692543.7872000001</v>
      </c>
      <c r="W69" s="18"/>
      <c r="X69" s="15" t="s">
        <v>592</v>
      </c>
      <c r="Y69" s="11" t="s">
        <v>593</v>
      </c>
      <c r="Z69" s="11" t="s">
        <v>594</v>
      </c>
      <c r="AA69" s="11" t="s">
        <v>21</v>
      </c>
      <c r="AB69" s="16" t="s">
        <v>34</v>
      </c>
      <c r="AC69">
        <v>1.4606681676623245</v>
      </c>
      <c r="AD69" t="b">
        <f>IFERROR(SUMPRODUCT((YEAR(MesDates*1)&gt;2007)*(YEAR(MesDates*1)&lt;2015))&gt;0,FALSE)</f>
        <v>1</v>
      </c>
    </row>
    <row r="70" spans="1:30" x14ac:dyDescent="0.25">
      <c r="A70" s="10" t="s">
        <v>600</v>
      </c>
      <c r="B70" s="11" t="s">
        <v>601</v>
      </c>
      <c r="C70" s="11" t="s">
        <v>21</v>
      </c>
      <c r="D70" s="12" t="s">
        <v>602</v>
      </c>
      <c r="E70" s="13" t="s">
        <v>38</v>
      </c>
      <c r="F70" s="13" t="s">
        <v>24</v>
      </c>
      <c r="G70" s="13" t="s">
        <v>25</v>
      </c>
      <c r="H70" s="13" t="s">
        <v>117</v>
      </c>
      <c r="I70" s="13" t="s">
        <v>603</v>
      </c>
      <c r="J70" s="13" t="s">
        <v>604</v>
      </c>
      <c r="K70" s="14" t="s">
        <v>605</v>
      </c>
      <c r="L70" s="14" t="s">
        <v>606</v>
      </c>
      <c r="M70" s="10" t="s">
        <v>600</v>
      </c>
      <c r="N70" s="21" t="s">
        <v>607</v>
      </c>
      <c r="O70" s="12" t="s">
        <v>608</v>
      </c>
      <c r="P70" s="12" t="s">
        <v>609</v>
      </c>
      <c r="Q70" s="15" t="s">
        <v>600</v>
      </c>
      <c r="R70" s="11" t="s">
        <v>601</v>
      </c>
      <c r="S70" s="11" t="s">
        <v>602</v>
      </c>
      <c r="T70" s="11" t="s">
        <v>21</v>
      </c>
      <c r="U70" s="16" t="s">
        <v>33</v>
      </c>
      <c r="V70" s="17">
        <v>2672277.7836600002</v>
      </c>
      <c r="W70" s="18"/>
      <c r="X70" s="15" t="s">
        <v>600</v>
      </c>
      <c r="Y70" s="11" t="s">
        <v>601</v>
      </c>
      <c r="Z70" s="11" t="s">
        <v>602</v>
      </c>
      <c r="AA70" s="11" t="s">
        <v>21</v>
      </c>
      <c r="AB70" s="16" t="s">
        <v>34</v>
      </c>
      <c r="AC70">
        <v>0.81582087510905976</v>
      </c>
      <c r="AD70" t="b">
        <f>IFERROR(SUMPRODUCT((YEAR(MesDates*1)&gt;2007)*(YEAR(MesDates*1)&lt;2015))&gt;0,FALSE)</f>
        <v>1</v>
      </c>
    </row>
    <row r="71" spans="1:30" hidden="1" x14ac:dyDescent="0.25">
      <c r="A71" s="10" t="s">
        <v>610</v>
      </c>
      <c r="B71" s="11" t="s">
        <v>611</v>
      </c>
      <c r="C71" s="11" t="s">
        <v>21</v>
      </c>
      <c r="D71" s="12" t="s">
        <v>612</v>
      </c>
      <c r="E71" s="13" t="s">
        <v>38</v>
      </c>
      <c r="F71" s="13" t="s">
        <v>24</v>
      </c>
      <c r="G71" s="13" t="s">
        <v>25</v>
      </c>
      <c r="H71" s="13" t="s">
        <v>49</v>
      </c>
      <c r="I71" s="13" t="s">
        <v>269</v>
      </c>
      <c r="J71" s="13" t="s">
        <v>269</v>
      </c>
      <c r="K71" s="14" t="s">
        <v>613</v>
      </c>
      <c r="L71" s="14" t="s">
        <v>614</v>
      </c>
      <c r="M71" s="10" t="s">
        <v>610</v>
      </c>
      <c r="N71" s="21" t="s">
        <v>129</v>
      </c>
      <c r="O71" s="12" t="s">
        <v>129</v>
      </c>
      <c r="P71" s="12" t="s">
        <v>129</v>
      </c>
      <c r="Q71" s="15" t="s">
        <v>610</v>
      </c>
      <c r="R71" s="11" t="s">
        <v>611</v>
      </c>
      <c r="S71" s="11" t="s">
        <v>612</v>
      </c>
      <c r="T71" s="11" t="s">
        <v>21</v>
      </c>
      <c r="U71" s="16" t="s">
        <v>33</v>
      </c>
      <c r="V71" s="17">
        <v>2626198.3179100002</v>
      </c>
      <c r="W71" s="18"/>
      <c r="X71" s="15" t="s">
        <v>610</v>
      </c>
      <c r="Y71" s="11" t="s">
        <v>611</v>
      </c>
      <c r="Z71" s="11" t="s">
        <v>612</v>
      </c>
      <c r="AA71" s="11" t="s">
        <v>21</v>
      </c>
      <c r="AB71" s="16" t="s">
        <v>34</v>
      </c>
      <c r="AC71">
        <v>5.2684520836229396</v>
      </c>
      <c r="AD71" t="b">
        <f>IFERROR(SUMPRODUCT((YEAR(MesDates*1)&gt;2007)*(YEAR(MesDates*1)&lt;2015))&gt;0,FALSE)</f>
        <v>0</v>
      </c>
    </row>
    <row r="72" spans="1:30" x14ac:dyDescent="0.25">
      <c r="A72" s="10" t="s">
        <v>615</v>
      </c>
      <c r="B72" s="11" t="s">
        <v>616</v>
      </c>
      <c r="C72" s="11" t="s">
        <v>21</v>
      </c>
      <c r="D72" s="12" t="s">
        <v>617</v>
      </c>
      <c r="E72" s="13" t="s">
        <v>38</v>
      </c>
      <c r="F72" s="13" t="s">
        <v>24</v>
      </c>
      <c r="G72" s="13" t="s">
        <v>25</v>
      </c>
      <c r="H72" s="13" t="s">
        <v>49</v>
      </c>
      <c r="I72" s="13" t="s">
        <v>107</v>
      </c>
      <c r="J72" s="13" t="s">
        <v>173</v>
      </c>
      <c r="K72" s="14" t="s">
        <v>618</v>
      </c>
      <c r="L72" s="14" t="s">
        <v>619</v>
      </c>
      <c r="M72" s="10" t="s">
        <v>615</v>
      </c>
      <c r="N72" s="21" t="s">
        <v>620</v>
      </c>
      <c r="O72" s="12" t="s">
        <v>621</v>
      </c>
      <c r="P72" s="12" t="s">
        <v>365</v>
      </c>
      <c r="Q72" s="15" t="s">
        <v>615</v>
      </c>
      <c r="R72" s="11" t="s">
        <v>616</v>
      </c>
      <c r="S72" s="11" t="s">
        <v>617</v>
      </c>
      <c r="T72" s="11" t="s">
        <v>21</v>
      </c>
      <c r="U72" s="16" t="s">
        <v>33</v>
      </c>
      <c r="V72" s="17">
        <v>2625492.86888</v>
      </c>
      <c r="W72" s="18"/>
      <c r="X72" s="15" t="s">
        <v>615</v>
      </c>
      <c r="Y72" s="11" t="s">
        <v>616</v>
      </c>
      <c r="Z72" s="11" t="s">
        <v>617</v>
      </c>
      <c r="AA72" s="11" t="s">
        <v>21</v>
      </c>
      <c r="AB72" s="16" t="s">
        <v>34</v>
      </c>
      <c r="AC72">
        <v>0.40483827345279322</v>
      </c>
      <c r="AD72" t="b">
        <f>IFERROR(SUMPRODUCT((YEAR(MesDates*1)&gt;2007)*(YEAR(MesDates*1)&lt;2015))&gt;0,FALSE)</f>
        <v>1</v>
      </c>
    </row>
    <row r="73" spans="1:30" x14ac:dyDescent="0.25">
      <c r="A73" s="10" t="s">
        <v>622</v>
      </c>
      <c r="B73" s="11" t="s">
        <v>623</v>
      </c>
      <c r="C73" s="11" t="s">
        <v>21</v>
      </c>
      <c r="D73" s="12" t="s">
        <v>624</v>
      </c>
      <c r="E73" s="13" t="s">
        <v>38</v>
      </c>
      <c r="F73" s="13" t="s">
        <v>24</v>
      </c>
      <c r="G73" s="13" t="s">
        <v>25</v>
      </c>
      <c r="H73" s="13" t="s">
        <v>154</v>
      </c>
      <c r="I73" s="13" t="s">
        <v>155</v>
      </c>
      <c r="J73" s="13" t="s">
        <v>155</v>
      </c>
      <c r="K73" s="14" t="s">
        <v>625</v>
      </c>
      <c r="L73" s="14" t="s">
        <v>626</v>
      </c>
      <c r="M73" s="10" t="s">
        <v>622</v>
      </c>
      <c r="N73" s="21" t="s">
        <v>627</v>
      </c>
      <c r="O73" s="12" t="s">
        <v>628</v>
      </c>
      <c r="P73" s="12" t="s">
        <v>629</v>
      </c>
      <c r="Q73" s="15" t="s">
        <v>622</v>
      </c>
      <c r="R73" s="11" t="s">
        <v>623</v>
      </c>
      <c r="S73" s="11" t="s">
        <v>624</v>
      </c>
      <c r="T73" s="11" t="s">
        <v>21</v>
      </c>
      <c r="U73" s="16" t="s">
        <v>33</v>
      </c>
      <c r="V73" s="17">
        <v>2598155.9951999998</v>
      </c>
      <c r="W73" s="18"/>
      <c r="X73" s="15" t="s">
        <v>622</v>
      </c>
      <c r="Y73" s="11" t="s">
        <v>623</v>
      </c>
      <c r="Z73" s="11" t="s">
        <v>624</v>
      </c>
      <c r="AA73" s="11" t="s">
        <v>21</v>
      </c>
      <c r="AB73" s="16" t="s">
        <v>34</v>
      </c>
      <c r="AC73">
        <v>1.1350357736210497</v>
      </c>
      <c r="AD73" t="b">
        <f>IFERROR(SUMPRODUCT((YEAR(MesDates*1)&gt;2007)*(YEAR(MesDates*1)&lt;2015))&gt;0,FALSE)</f>
        <v>1</v>
      </c>
    </row>
    <row r="74" spans="1:30" x14ac:dyDescent="0.25">
      <c r="A74" s="10" t="s">
        <v>630</v>
      </c>
      <c r="B74" s="11" t="s">
        <v>631</v>
      </c>
      <c r="C74" s="11" t="s">
        <v>21</v>
      </c>
      <c r="D74" s="12" t="s">
        <v>632</v>
      </c>
      <c r="E74" s="13" t="s">
        <v>38</v>
      </c>
      <c r="F74" s="13" t="s">
        <v>24</v>
      </c>
      <c r="G74" s="13" t="s">
        <v>25</v>
      </c>
      <c r="H74" s="13" t="s">
        <v>78</v>
      </c>
      <c r="I74" s="13" t="s">
        <v>633</v>
      </c>
      <c r="J74" s="13" t="s">
        <v>633</v>
      </c>
      <c r="K74" s="14" t="s">
        <v>634</v>
      </c>
      <c r="L74" s="14" t="s">
        <v>635</v>
      </c>
      <c r="M74" s="10" t="s">
        <v>630</v>
      </c>
      <c r="N74" s="21" t="s">
        <v>636</v>
      </c>
      <c r="O74" s="12" t="s">
        <v>637</v>
      </c>
      <c r="P74" s="12" t="s">
        <v>638</v>
      </c>
      <c r="Q74" s="15" t="s">
        <v>630</v>
      </c>
      <c r="R74" s="11" t="s">
        <v>631</v>
      </c>
      <c r="S74" s="11" t="s">
        <v>632</v>
      </c>
      <c r="T74" s="11" t="s">
        <v>21</v>
      </c>
      <c r="U74" s="16" t="s">
        <v>33</v>
      </c>
      <c r="V74" s="17">
        <v>2495011.23</v>
      </c>
      <c r="W74" s="18"/>
      <c r="X74" s="15" t="s">
        <v>630</v>
      </c>
      <c r="Y74" s="11" t="s">
        <v>631</v>
      </c>
      <c r="Z74" s="11" t="s">
        <v>632</v>
      </c>
      <c r="AA74" s="11" t="s">
        <v>21</v>
      </c>
      <c r="AB74" s="16" t="s">
        <v>34</v>
      </c>
      <c r="AC74">
        <v>1.0797145790802714</v>
      </c>
      <c r="AD74" t="b">
        <f>IFERROR(SUMPRODUCT((YEAR(MesDates*1)&gt;2007)*(YEAR(MesDates*1)&lt;2015))&gt;0,FALSE)</f>
        <v>1</v>
      </c>
    </row>
    <row r="75" spans="1:30" x14ac:dyDescent="0.25">
      <c r="A75" s="10" t="s">
        <v>639</v>
      </c>
      <c r="B75" s="11" t="s">
        <v>640</v>
      </c>
      <c r="C75" s="11" t="s">
        <v>21</v>
      </c>
      <c r="D75" s="12" t="s">
        <v>641</v>
      </c>
      <c r="E75" s="13" t="s">
        <v>38</v>
      </c>
      <c r="F75" s="13" t="s">
        <v>24</v>
      </c>
      <c r="G75" s="13" t="s">
        <v>25</v>
      </c>
      <c r="H75" s="13" t="s">
        <v>117</v>
      </c>
      <c r="I75" s="13" t="s">
        <v>603</v>
      </c>
      <c r="J75" s="13" t="s">
        <v>642</v>
      </c>
      <c r="K75" s="14" t="s">
        <v>643</v>
      </c>
      <c r="L75" s="14" t="s">
        <v>644</v>
      </c>
      <c r="M75" s="10" t="s">
        <v>639</v>
      </c>
      <c r="N75" s="21" t="s">
        <v>645</v>
      </c>
      <c r="O75" s="12" t="s">
        <v>646</v>
      </c>
      <c r="P75" s="12" t="s">
        <v>647</v>
      </c>
      <c r="Q75" s="15" t="s">
        <v>639</v>
      </c>
      <c r="R75" s="11" t="s">
        <v>640</v>
      </c>
      <c r="S75" s="11" t="s">
        <v>641</v>
      </c>
      <c r="T75" s="11" t="s">
        <v>21</v>
      </c>
      <c r="U75" s="16" t="s">
        <v>33</v>
      </c>
      <c r="V75" s="17">
        <v>2481529.3650000002</v>
      </c>
      <c r="W75" s="18"/>
      <c r="X75" s="15" t="s">
        <v>639</v>
      </c>
      <c r="Y75" s="11" t="s">
        <v>640</v>
      </c>
      <c r="Z75" s="11" t="s">
        <v>641</v>
      </c>
      <c r="AA75" s="11" t="s">
        <v>21</v>
      </c>
      <c r="AB75" s="16" t="s">
        <v>34</v>
      </c>
      <c r="AC75">
        <v>1.2234390786667155</v>
      </c>
      <c r="AD75" t="b">
        <f>IFERROR(SUMPRODUCT((YEAR(MesDates*1)&gt;2007)*(YEAR(MesDates*1)&lt;2015))&gt;0,FALSE)</f>
        <v>1</v>
      </c>
    </row>
    <row r="76" spans="1:30" x14ac:dyDescent="0.25">
      <c r="A76" s="10" t="s">
        <v>648</v>
      </c>
      <c r="B76" s="11" t="s">
        <v>649</v>
      </c>
      <c r="C76" s="11" t="s">
        <v>21</v>
      </c>
      <c r="D76" s="12" t="s">
        <v>650</v>
      </c>
      <c r="E76" s="13" t="s">
        <v>38</v>
      </c>
      <c r="F76" s="13" t="s">
        <v>24</v>
      </c>
      <c r="G76" s="13" t="s">
        <v>25</v>
      </c>
      <c r="H76" s="13" t="s">
        <v>49</v>
      </c>
      <c r="I76" s="13" t="s">
        <v>269</v>
      </c>
      <c r="J76" s="13" t="s">
        <v>269</v>
      </c>
      <c r="K76" s="14" t="s">
        <v>651</v>
      </c>
      <c r="L76" s="14" t="s">
        <v>652</v>
      </c>
      <c r="M76" s="10" t="s">
        <v>648</v>
      </c>
      <c r="N76" s="21" t="s">
        <v>653</v>
      </c>
      <c r="O76" s="12" t="s">
        <v>654</v>
      </c>
      <c r="P76" s="12" t="s">
        <v>655</v>
      </c>
      <c r="Q76" s="15" t="s">
        <v>648</v>
      </c>
      <c r="R76" s="11" t="s">
        <v>649</v>
      </c>
      <c r="S76" s="11" t="s">
        <v>650</v>
      </c>
      <c r="T76" s="11" t="s">
        <v>21</v>
      </c>
      <c r="U76" s="16" t="s">
        <v>33</v>
      </c>
      <c r="V76" s="17">
        <v>2308974.0369000002</v>
      </c>
      <c r="W76" s="18"/>
      <c r="X76" s="15" t="s">
        <v>648</v>
      </c>
      <c r="Y76" s="11" t="s">
        <v>649</v>
      </c>
      <c r="Z76" s="11" t="s">
        <v>650</v>
      </c>
      <c r="AA76" s="11" t="s">
        <v>21</v>
      </c>
      <c r="AB76" s="16" t="s">
        <v>34</v>
      </c>
      <c r="AC76">
        <v>0.83846763500175581</v>
      </c>
      <c r="AD76" t="b">
        <f>IFERROR(SUMPRODUCT((YEAR(MesDates*1)&gt;2007)*(YEAR(MesDates*1)&lt;2015))&gt;0,FALSE)</f>
        <v>1</v>
      </c>
    </row>
    <row r="77" spans="1:30" x14ac:dyDescent="0.25">
      <c r="A77" s="10" t="s">
        <v>656</v>
      </c>
      <c r="B77" s="11" t="s">
        <v>657</v>
      </c>
      <c r="C77" s="11" t="s">
        <v>21</v>
      </c>
      <c r="D77" s="12" t="s">
        <v>658</v>
      </c>
      <c r="E77" s="13" t="s">
        <v>38</v>
      </c>
      <c r="F77" s="13" t="s">
        <v>24</v>
      </c>
      <c r="G77" s="13" t="s">
        <v>25</v>
      </c>
      <c r="H77" s="13" t="s">
        <v>78</v>
      </c>
      <c r="I77" s="13" t="s">
        <v>215</v>
      </c>
      <c r="J77" s="13" t="s">
        <v>216</v>
      </c>
      <c r="K77" s="14" t="s">
        <v>659</v>
      </c>
      <c r="L77" s="14" t="s">
        <v>660</v>
      </c>
      <c r="M77" s="10" t="s">
        <v>656</v>
      </c>
      <c r="N77" s="21" t="s">
        <v>661</v>
      </c>
      <c r="O77" s="12" t="s">
        <v>662</v>
      </c>
      <c r="P77" s="12" t="s">
        <v>333</v>
      </c>
      <c r="Q77" s="15" t="s">
        <v>656</v>
      </c>
      <c r="R77" s="11" t="s">
        <v>657</v>
      </c>
      <c r="S77" s="11" t="s">
        <v>658</v>
      </c>
      <c r="T77" s="11" t="s">
        <v>21</v>
      </c>
      <c r="U77" s="16" t="s">
        <v>33</v>
      </c>
      <c r="V77" s="17">
        <v>2291293.6674000002</v>
      </c>
      <c r="W77" s="18"/>
      <c r="X77" s="15" t="s">
        <v>656</v>
      </c>
      <c r="Y77" s="11" t="s">
        <v>657</v>
      </c>
      <c r="Z77" s="11" t="s">
        <v>658</v>
      </c>
      <c r="AA77" s="11" t="s">
        <v>21</v>
      </c>
      <c r="AB77" s="16" t="s">
        <v>34</v>
      </c>
      <c r="AC77">
        <v>0.73294358723805719</v>
      </c>
      <c r="AD77" t="b">
        <f>IFERROR(SUMPRODUCT((YEAR(MesDates*1)&gt;2007)*(YEAR(MesDates*1)&lt;2015))&gt;0,FALSE)</f>
        <v>1</v>
      </c>
    </row>
    <row r="78" spans="1:30" x14ac:dyDescent="0.25">
      <c r="A78" s="10" t="s">
        <v>663</v>
      </c>
      <c r="B78" s="11" t="s">
        <v>664</v>
      </c>
      <c r="C78" s="11" t="s">
        <v>21</v>
      </c>
      <c r="D78" s="12" t="s">
        <v>665</v>
      </c>
      <c r="E78" s="13" t="s">
        <v>38</v>
      </c>
      <c r="F78" s="13" t="s">
        <v>24</v>
      </c>
      <c r="G78" s="13" t="s">
        <v>25</v>
      </c>
      <c r="H78" s="13" t="s">
        <v>39</v>
      </c>
      <c r="I78" s="13" t="s">
        <v>39</v>
      </c>
      <c r="J78" s="13" t="s">
        <v>243</v>
      </c>
      <c r="K78" s="14" t="s">
        <v>666</v>
      </c>
      <c r="L78" s="14" t="s">
        <v>667</v>
      </c>
      <c r="M78" s="10" t="s">
        <v>663</v>
      </c>
      <c r="N78" s="21" t="s">
        <v>668</v>
      </c>
      <c r="O78" s="12" t="s">
        <v>669</v>
      </c>
      <c r="P78" s="12" t="s">
        <v>670</v>
      </c>
      <c r="Q78" s="15" t="s">
        <v>663</v>
      </c>
      <c r="R78" s="11" t="s">
        <v>664</v>
      </c>
      <c r="S78" s="11" t="s">
        <v>665</v>
      </c>
      <c r="T78" s="11" t="s">
        <v>21</v>
      </c>
      <c r="U78" s="16" t="s">
        <v>33</v>
      </c>
      <c r="V78" s="17">
        <v>2177900.6364799999</v>
      </c>
      <c r="W78" s="18"/>
      <c r="X78" s="15" t="s">
        <v>663</v>
      </c>
      <c r="Y78" s="11" t="s">
        <v>664</v>
      </c>
      <c r="Z78" s="11" t="s">
        <v>665</v>
      </c>
      <c r="AA78" s="11" t="s">
        <v>21</v>
      </c>
      <c r="AB78" s="16" t="s">
        <v>34</v>
      </c>
      <c r="AC78">
        <v>0.50296142149552991</v>
      </c>
      <c r="AD78" t="b">
        <f>IFERROR(SUMPRODUCT((YEAR(MesDates*1)&gt;2007)*(YEAR(MesDates*1)&lt;2015))&gt;0,FALSE)</f>
        <v>1</v>
      </c>
    </row>
    <row r="79" spans="1:30" hidden="1" x14ac:dyDescent="0.25">
      <c r="A79" s="10" t="s">
        <v>671</v>
      </c>
      <c r="B79" s="11" t="s">
        <v>672</v>
      </c>
      <c r="C79" s="11" t="s">
        <v>21</v>
      </c>
      <c r="D79" s="12" t="s">
        <v>673</v>
      </c>
      <c r="E79" s="13" t="s">
        <v>38</v>
      </c>
      <c r="F79" s="13" t="s">
        <v>24</v>
      </c>
      <c r="G79" s="13" t="s">
        <v>25</v>
      </c>
      <c r="H79" s="13" t="s">
        <v>143</v>
      </c>
      <c r="I79" s="13" t="s">
        <v>164</v>
      </c>
      <c r="J79" s="13" t="s">
        <v>164</v>
      </c>
      <c r="K79" s="14" t="s">
        <v>674</v>
      </c>
      <c r="L79" s="14" t="s">
        <v>675</v>
      </c>
      <c r="M79" s="10" t="s">
        <v>671</v>
      </c>
      <c r="N79" s="21" t="s">
        <v>676</v>
      </c>
      <c r="O79" s="12" t="s">
        <v>677</v>
      </c>
      <c r="P79" s="12" t="s">
        <v>678</v>
      </c>
      <c r="Q79" s="15" t="s">
        <v>671</v>
      </c>
      <c r="R79" s="11" t="s">
        <v>672</v>
      </c>
      <c r="S79" s="11" t="s">
        <v>673</v>
      </c>
      <c r="T79" s="11" t="s">
        <v>21</v>
      </c>
      <c r="U79" s="16" t="s">
        <v>33</v>
      </c>
      <c r="V79" s="17">
        <v>2135001.128</v>
      </c>
      <c r="W79" s="18"/>
      <c r="X79" s="15" t="s">
        <v>671</v>
      </c>
      <c r="Y79" s="11" t="s">
        <v>672</v>
      </c>
      <c r="Z79" s="11" t="s">
        <v>673</v>
      </c>
      <c r="AA79" s="11" t="s">
        <v>21</v>
      </c>
      <c r="AB79" s="16" t="s">
        <v>34</v>
      </c>
      <c r="AC79">
        <v>1.6028094576257292</v>
      </c>
      <c r="AD79" t="b">
        <f>IFERROR(SUMPRODUCT((YEAR(MesDates*1)&gt;2007)*(YEAR(MesDates*1)&lt;2015))&gt;0,FALSE)</f>
        <v>0</v>
      </c>
    </row>
    <row r="80" spans="1:30" hidden="1" x14ac:dyDescent="0.25">
      <c r="A80" s="10" t="s">
        <v>679</v>
      </c>
      <c r="B80" s="11" t="s">
        <v>680</v>
      </c>
      <c r="C80" s="11" t="s">
        <v>21</v>
      </c>
      <c r="D80" s="12" t="s">
        <v>681</v>
      </c>
      <c r="E80" s="13" t="s">
        <v>38</v>
      </c>
      <c r="F80" s="13" t="s">
        <v>24</v>
      </c>
      <c r="G80" s="13" t="s">
        <v>25</v>
      </c>
      <c r="H80" s="13" t="s">
        <v>319</v>
      </c>
      <c r="I80" s="13" t="s">
        <v>319</v>
      </c>
      <c r="J80" s="13" t="s">
        <v>586</v>
      </c>
      <c r="K80" s="14" t="s">
        <v>682</v>
      </c>
      <c r="L80" s="14" t="s">
        <v>683</v>
      </c>
      <c r="M80" s="10" t="s">
        <v>679</v>
      </c>
      <c r="N80" s="21" t="s">
        <v>684</v>
      </c>
      <c r="O80" s="12" t="s">
        <v>685</v>
      </c>
      <c r="P80" s="12" t="s">
        <v>333</v>
      </c>
      <c r="Q80" s="15" t="s">
        <v>679</v>
      </c>
      <c r="R80" s="11" t="s">
        <v>680</v>
      </c>
      <c r="S80" s="11" t="s">
        <v>681</v>
      </c>
      <c r="T80" s="11" t="s">
        <v>21</v>
      </c>
      <c r="U80" s="16" t="s">
        <v>33</v>
      </c>
      <c r="V80" s="17">
        <v>2123698.2697700001</v>
      </c>
      <c r="W80" s="18"/>
      <c r="X80" s="15" t="s">
        <v>679</v>
      </c>
      <c r="Y80" s="11" t="s">
        <v>680</v>
      </c>
      <c r="Z80" s="11" t="s">
        <v>681</v>
      </c>
      <c r="AA80" s="11" t="s">
        <v>21</v>
      </c>
      <c r="AB80" s="16" t="s">
        <v>34</v>
      </c>
      <c r="AC80">
        <v>0.28544544610174422</v>
      </c>
      <c r="AD80" t="b">
        <f>IFERROR(SUMPRODUCT((YEAR(MesDates*1)&gt;2007)*(YEAR(MesDates*1)&lt;2015))&gt;0,FALSE)</f>
        <v>0</v>
      </c>
    </row>
    <row r="81" spans="1:30" x14ac:dyDescent="0.25">
      <c r="A81" s="10" t="s">
        <v>686</v>
      </c>
      <c r="B81" s="11" t="s">
        <v>687</v>
      </c>
      <c r="C81" s="11" t="s">
        <v>21</v>
      </c>
      <c r="D81" s="12" t="s">
        <v>688</v>
      </c>
      <c r="E81" s="13" t="s">
        <v>38</v>
      </c>
      <c r="F81" s="13" t="s">
        <v>24</v>
      </c>
      <c r="G81" s="13" t="s">
        <v>25</v>
      </c>
      <c r="H81" s="13" t="s">
        <v>39</v>
      </c>
      <c r="I81" s="13" t="s">
        <v>39</v>
      </c>
      <c r="J81" s="13" t="s">
        <v>40</v>
      </c>
      <c r="K81" s="14" t="s">
        <v>689</v>
      </c>
      <c r="L81" s="14" t="s">
        <v>690</v>
      </c>
      <c r="M81" s="10" t="s">
        <v>686</v>
      </c>
      <c r="N81" s="21" t="s">
        <v>691</v>
      </c>
      <c r="O81" s="12" t="s">
        <v>692</v>
      </c>
      <c r="P81" s="12" t="s">
        <v>693</v>
      </c>
      <c r="Q81" s="15" t="s">
        <v>686</v>
      </c>
      <c r="R81" s="11" t="s">
        <v>687</v>
      </c>
      <c r="S81" s="11" t="s">
        <v>688</v>
      </c>
      <c r="T81" s="11" t="s">
        <v>21</v>
      </c>
      <c r="U81" s="16" t="s">
        <v>33</v>
      </c>
      <c r="V81" s="17">
        <v>2015652.0702500001</v>
      </c>
      <c r="W81" s="18"/>
      <c r="X81" s="15" t="s">
        <v>686</v>
      </c>
      <c r="Y81" s="11" t="s">
        <v>687</v>
      </c>
      <c r="Z81" s="11" t="s">
        <v>688</v>
      </c>
      <c r="AA81" s="11" t="s">
        <v>21</v>
      </c>
      <c r="AB81" s="16" t="s">
        <v>34</v>
      </c>
      <c r="AC81">
        <v>0.5024860267051835</v>
      </c>
      <c r="AD81" t="b">
        <f>IFERROR(SUMPRODUCT((YEAR(MesDates*1)&gt;2007)*(YEAR(MesDates*1)&lt;2015))&gt;0,FALSE)</f>
        <v>1</v>
      </c>
    </row>
    <row r="82" spans="1:30" hidden="1" x14ac:dyDescent="0.25">
      <c r="A82" s="10" t="s">
        <v>694</v>
      </c>
      <c r="B82" s="11" t="s">
        <v>695</v>
      </c>
      <c r="C82" s="11" t="s">
        <v>21</v>
      </c>
      <c r="D82" s="12" t="s">
        <v>696</v>
      </c>
      <c r="E82" s="13" t="s">
        <v>38</v>
      </c>
      <c r="F82" s="13" t="s">
        <v>24</v>
      </c>
      <c r="G82" s="13" t="s">
        <v>25</v>
      </c>
      <c r="H82" s="13" t="s">
        <v>78</v>
      </c>
      <c r="I82" s="13" t="s">
        <v>133</v>
      </c>
      <c r="J82" s="13" t="s">
        <v>134</v>
      </c>
      <c r="K82" s="14" t="s">
        <v>697</v>
      </c>
      <c r="L82" s="14" t="s">
        <v>698</v>
      </c>
      <c r="M82" s="10" t="s">
        <v>694</v>
      </c>
      <c r="N82" s="21" t="s">
        <v>699</v>
      </c>
      <c r="O82" s="12" t="s">
        <v>700</v>
      </c>
      <c r="P82" s="12" t="s">
        <v>701</v>
      </c>
      <c r="Q82" s="15" t="s">
        <v>694</v>
      </c>
      <c r="R82" s="11" t="s">
        <v>695</v>
      </c>
      <c r="S82" s="11" t="s">
        <v>696</v>
      </c>
      <c r="T82" s="11" t="s">
        <v>21</v>
      </c>
      <c r="U82" s="16" t="s">
        <v>33</v>
      </c>
      <c r="V82" s="17">
        <v>1998255.324</v>
      </c>
      <c r="W82" s="18"/>
      <c r="X82" s="15" t="s">
        <v>694</v>
      </c>
      <c r="Y82" s="11" t="s">
        <v>695</v>
      </c>
      <c r="Z82" s="11" t="s">
        <v>696</v>
      </c>
      <c r="AA82" s="11" t="s">
        <v>21</v>
      </c>
      <c r="AB82" s="16" t="s">
        <v>34</v>
      </c>
      <c r="AC82">
        <v>1.1235856464556577</v>
      </c>
      <c r="AD82" t="b">
        <f>IFERROR(SUMPRODUCT((YEAR(MesDates*1)&gt;2007)*(YEAR(MesDates*1)&lt;2015))&gt;0,FALSE)</f>
        <v>0</v>
      </c>
    </row>
    <row r="83" spans="1:30" hidden="1" x14ac:dyDescent="0.25">
      <c r="A83" s="10" t="s">
        <v>702</v>
      </c>
      <c r="B83" s="11" t="s">
        <v>703</v>
      </c>
      <c r="C83" s="11" t="s">
        <v>21</v>
      </c>
      <c r="D83" s="12" t="s">
        <v>704</v>
      </c>
      <c r="E83" s="13" t="s">
        <v>38</v>
      </c>
      <c r="F83" s="13" t="s">
        <v>24</v>
      </c>
      <c r="G83" s="13" t="s">
        <v>25</v>
      </c>
      <c r="H83" s="13" t="s">
        <v>143</v>
      </c>
      <c r="I83" s="13" t="s">
        <v>164</v>
      </c>
      <c r="J83" s="13" t="s">
        <v>164</v>
      </c>
      <c r="K83" s="14" t="s">
        <v>705</v>
      </c>
      <c r="L83" s="14" t="s">
        <v>706</v>
      </c>
      <c r="M83" s="10" t="s">
        <v>702</v>
      </c>
      <c r="N83" s="21" t="s">
        <v>129</v>
      </c>
      <c r="O83" s="12" t="s">
        <v>129</v>
      </c>
      <c r="P83" s="12" t="s">
        <v>129</v>
      </c>
      <c r="Q83" s="15" t="s">
        <v>702</v>
      </c>
      <c r="R83" s="11" t="s">
        <v>703</v>
      </c>
      <c r="S83" s="11" t="s">
        <v>704</v>
      </c>
      <c r="T83" s="11" t="s">
        <v>21</v>
      </c>
      <c r="U83" s="16" t="s">
        <v>33</v>
      </c>
      <c r="V83" s="17">
        <v>1940182.8236700001</v>
      </c>
      <c r="W83" s="18"/>
      <c r="X83" s="15" t="s">
        <v>702</v>
      </c>
      <c r="Y83" s="11" t="s">
        <v>703</v>
      </c>
      <c r="Z83" s="11" t="s">
        <v>704</v>
      </c>
      <c r="AA83" s="11" t="s">
        <v>21</v>
      </c>
      <c r="AB83" s="16" t="s">
        <v>34</v>
      </c>
      <c r="AC83">
        <v>1.088435571244488</v>
      </c>
      <c r="AD83" t="b">
        <f>IFERROR(SUMPRODUCT((YEAR(MesDates*1)&gt;2007)*(YEAR(MesDates*1)&lt;2015))&gt;0,FALSE)</f>
        <v>0</v>
      </c>
    </row>
    <row r="84" spans="1:30" x14ac:dyDescent="0.25">
      <c r="A84" s="10" t="s">
        <v>707</v>
      </c>
      <c r="B84" s="11" t="s">
        <v>708</v>
      </c>
      <c r="C84" s="11" t="s">
        <v>21</v>
      </c>
      <c r="D84" s="12" t="s">
        <v>709</v>
      </c>
      <c r="E84" s="13" t="s">
        <v>38</v>
      </c>
      <c r="F84" s="13" t="s">
        <v>24</v>
      </c>
      <c r="G84" s="13" t="s">
        <v>25</v>
      </c>
      <c r="H84" s="13" t="s">
        <v>143</v>
      </c>
      <c r="I84" s="13" t="s">
        <v>144</v>
      </c>
      <c r="J84" s="13" t="s">
        <v>710</v>
      </c>
      <c r="K84" s="14" t="s">
        <v>711</v>
      </c>
      <c r="L84" s="14" t="s">
        <v>712</v>
      </c>
      <c r="M84" s="10" t="s">
        <v>707</v>
      </c>
      <c r="N84" s="21" t="s">
        <v>713</v>
      </c>
      <c r="O84" s="12" t="s">
        <v>714</v>
      </c>
      <c r="P84" s="12" t="s">
        <v>715</v>
      </c>
      <c r="Q84" s="15" t="s">
        <v>707</v>
      </c>
      <c r="R84" s="11" t="s">
        <v>708</v>
      </c>
      <c r="S84" s="11" t="s">
        <v>709</v>
      </c>
      <c r="T84" s="11" t="s">
        <v>21</v>
      </c>
      <c r="U84" s="16" t="s">
        <v>33</v>
      </c>
      <c r="V84" s="17">
        <v>1673978.6338259999</v>
      </c>
      <c r="W84" s="18"/>
      <c r="X84" s="15" t="s">
        <v>707</v>
      </c>
      <c r="Y84" s="11" t="s">
        <v>708</v>
      </c>
      <c r="Z84" s="11" t="s">
        <v>709</v>
      </c>
      <c r="AA84" s="11" t="s">
        <v>21</v>
      </c>
      <c r="AB84" s="16" t="s">
        <v>34</v>
      </c>
      <c r="AC84">
        <v>2.0523804369877725</v>
      </c>
      <c r="AD84" t="b">
        <f>IFERROR(SUMPRODUCT((YEAR(MesDates*1)&gt;2007)*(YEAR(MesDates*1)&lt;2015))&gt;0,FALSE)</f>
        <v>1</v>
      </c>
    </row>
    <row r="85" spans="1:30" x14ac:dyDescent="0.25">
      <c r="A85" s="10" t="s">
        <v>716</v>
      </c>
      <c r="B85" s="11" t="s">
        <v>717</v>
      </c>
      <c r="C85" s="11" t="s">
        <v>21</v>
      </c>
      <c r="D85" s="12" t="s">
        <v>718</v>
      </c>
      <c r="E85" s="13" t="s">
        <v>38</v>
      </c>
      <c r="F85" s="13" t="s">
        <v>24</v>
      </c>
      <c r="G85" s="13" t="s">
        <v>25</v>
      </c>
      <c r="H85" s="13" t="s">
        <v>49</v>
      </c>
      <c r="I85" s="13" t="s">
        <v>269</v>
      </c>
      <c r="J85" s="13" t="s">
        <v>269</v>
      </c>
      <c r="K85" s="14" t="s">
        <v>719</v>
      </c>
      <c r="L85" s="14" t="s">
        <v>720</v>
      </c>
      <c r="M85" s="10" t="s">
        <v>716</v>
      </c>
      <c r="N85" s="21" t="s">
        <v>721</v>
      </c>
      <c r="O85" s="12" t="s">
        <v>722</v>
      </c>
      <c r="P85" s="12" t="s">
        <v>723</v>
      </c>
      <c r="Q85" s="15" t="s">
        <v>716</v>
      </c>
      <c r="R85" s="11" t="s">
        <v>717</v>
      </c>
      <c r="S85" s="11" t="s">
        <v>718</v>
      </c>
      <c r="T85" s="11" t="s">
        <v>21</v>
      </c>
      <c r="U85" s="16" t="s">
        <v>33</v>
      </c>
      <c r="V85" s="17">
        <v>1616209.5794500001</v>
      </c>
      <c r="W85" s="18"/>
      <c r="X85" s="15" t="s">
        <v>716</v>
      </c>
      <c r="Y85" s="11" t="s">
        <v>717</v>
      </c>
      <c r="Z85" s="11" t="s">
        <v>718</v>
      </c>
      <c r="AA85" s="11" t="s">
        <v>21</v>
      </c>
      <c r="AB85" s="16" t="s">
        <v>34</v>
      </c>
      <c r="AC85">
        <v>0.71395443677092596</v>
      </c>
      <c r="AD85" t="b">
        <f>IFERROR(SUMPRODUCT((YEAR(MesDates*1)&gt;2007)*(YEAR(MesDates*1)&lt;2015))&gt;0,FALSE)</f>
        <v>1</v>
      </c>
    </row>
    <row r="86" spans="1:30" hidden="1" x14ac:dyDescent="0.25">
      <c r="A86" s="10" t="s">
        <v>724</v>
      </c>
      <c r="B86" s="11" t="s">
        <v>725</v>
      </c>
      <c r="C86" s="11" t="s">
        <v>21</v>
      </c>
      <c r="D86" s="12" t="s">
        <v>726</v>
      </c>
      <c r="E86" s="13" t="s">
        <v>38</v>
      </c>
      <c r="F86" s="13" t="s">
        <v>24</v>
      </c>
      <c r="G86" s="13" t="s">
        <v>25</v>
      </c>
      <c r="H86" s="13" t="s">
        <v>154</v>
      </c>
      <c r="I86" s="13" t="s">
        <v>196</v>
      </c>
      <c r="J86" s="13" t="s">
        <v>197</v>
      </c>
      <c r="K86" s="14" t="s">
        <v>727</v>
      </c>
      <c r="L86" s="14" t="s">
        <v>728</v>
      </c>
      <c r="M86" s="10" t="s">
        <v>724</v>
      </c>
      <c r="N86" s="21" t="s">
        <v>129</v>
      </c>
      <c r="O86" s="12" t="s">
        <v>129</v>
      </c>
      <c r="P86" s="12" t="s">
        <v>129</v>
      </c>
      <c r="Q86" s="15" t="s">
        <v>724</v>
      </c>
      <c r="R86" s="11" t="s">
        <v>725</v>
      </c>
      <c r="S86" s="11" t="s">
        <v>726</v>
      </c>
      <c r="T86" s="11" t="s">
        <v>21</v>
      </c>
      <c r="U86" s="16" t="s">
        <v>33</v>
      </c>
      <c r="V86" s="17">
        <v>1606374.4080000001</v>
      </c>
      <c r="W86" s="18"/>
      <c r="X86" s="15" t="s">
        <v>724</v>
      </c>
      <c r="Y86" s="11" t="s">
        <v>725</v>
      </c>
      <c r="Z86" s="11" t="s">
        <v>726</v>
      </c>
      <c r="AA86" s="11" t="s">
        <v>21</v>
      </c>
      <c r="AB86" s="16" t="s">
        <v>34</v>
      </c>
      <c r="AC86">
        <v>0.34101638900113751</v>
      </c>
      <c r="AD86" t="b">
        <f>IFERROR(SUMPRODUCT((YEAR(MesDates*1)&gt;2007)*(YEAR(MesDates*1)&lt;2015))&gt;0,FALSE)</f>
        <v>0</v>
      </c>
    </row>
    <row r="87" spans="1:30" x14ac:dyDescent="0.25">
      <c r="A87" s="10" t="s">
        <v>729</v>
      </c>
      <c r="B87" s="11" t="s">
        <v>730</v>
      </c>
      <c r="C87" s="11" t="s">
        <v>21</v>
      </c>
      <c r="D87" s="12" t="s">
        <v>731</v>
      </c>
      <c r="E87" s="13" t="s">
        <v>38</v>
      </c>
      <c r="F87" s="13" t="s">
        <v>24</v>
      </c>
      <c r="G87" s="13" t="s">
        <v>25</v>
      </c>
      <c r="H87" s="13" t="s">
        <v>143</v>
      </c>
      <c r="I87" s="13" t="s">
        <v>164</v>
      </c>
      <c r="J87" s="13" t="s">
        <v>164</v>
      </c>
      <c r="K87" s="14" t="s">
        <v>732</v>
      </c>
      <c r="L87" s="14" t="s">
        <v>733</v>
      </c>
      <c r="M87" s="10" t="s">
        <v>729</v>
      </c>
      <c r="N87" s="21" t="s">
        <v>734</v>
      </c>
      <c r="O87" s="12" t="s">
        <v>735</v>
      </c>
      <c r="P87" s="12" t="s">
        <v>736</v>
      </c>
      <c r="Q87" s="15" t="s">
        <v>729</v>
      </c>
      <c r="R87" s="11" t="s">
        <v>730</v>
      </c>
      <c r="S87" s="11" t="s">
        <v>731</v>
      </c>
      <c r="T87" s="11" t="s">
        <v>21</v>
      </c>
      <c r="U87" s="16" t="s">
        <v>33</v>
      </c>
      <c r="V87" s="17">
        <v>1600549.496115</v>
      </c>
      <c r="W87" s="18"/>
      <c r="X87" s="15" t="s">
        <v>729</v>
      </c>
      <c r="Y87" s="11" t="s">
        <v>730</v>
      </c>
      <c r="Z87" s="11" t="s">
        <v>731</v>
      </c>
      <c r="AA87" s="11" t="s">
        <v>21</v>
      </c>
      <c r="AB87" s="16" t="s">
        <v>34</v>
      </c>
      <c r="AC87">
        <v>1.4669961820607735</v>
      </c>
      <c r="AD87" t="b">
        <f>IFERROR(SUMPRODUCT((YEAR(MesDates*1)&gt;2007)*(YEAR(MesDates*1)&lt;2015))&gt;0,FALSE)</f>
        <v>1</v>
      </c>
    </row>
    <row r="88" spans="1:30" x14ac:dyDescent="0.25">
      <c r="A88" s="10" t="s">
        <v>737</v>
      </c>
      <c r="B88" s="11" t="s">
        <v>738</v>
      </c>
      <c r="C88" s="11" t="s">
        <v>21</v>
      </c>
      <c r="D88" s="12" t="s">
        <v>739</v>
      </c>
      <c r="E88" s="13" t="s">
        <v>38</v>
      </c>
      <c r="F88" s="13" t="s">
        <v>24</v>
      </c>
      <c r="G88" s="13" t="s">
        <v>25</v>
      </c>
      <c r="H88" s="13" t="s">
        <v>154</v>
      </c>
      <c r="I88" s="13" t="s">
        <v>155</v>
      </c>
      <c r="J88" s="13" t="s">
        <v>155</v>
      </c>
      <c r="K88" s="14" t="s">
        <v>740</v>
      </c>
      <c r="L88" s="14" t="s">
        <v>741</v>
      </c>
      <c r="M88" s="10" t="s">
        <v>737</v>
      </c>
      <c r="N88" s="21" t="s">
        <v>742</v>
      </c>
      <c r="O88" s="12" t="s">
        <v>743</v>
      </c>
      <c r="P88" s="12" t="s">
        <v>178</v>
      </c>
      <c r="Q88" s="15" t="s">
        <v>737</v>
      </c>
      <c r="R88" s="11" t="s">
        <v>738</v>
      </c>
      <c r="S88" s="11" t="s">
        <v>739</v>
      </c>
      <c r="T88" s="11" t="s">
        <v>21</v>
      </c>
      <c r="U88" s="16" t="s">
        <v>33</v>
      </c>
      <c r="V88" s="17">
        <v>1590856.708626</v>
      </c>
      <c r="W88" s="18"/>
      <c r="X88" s="15" t="s">
        <v>737</v>
      </c>
      <c r="Y88" s="11" t="s">
        <v>738</v>
      </c>
      <c r="Z88" s="11" t="s">
        <v>739</v>
      </c>
      <c r="AA88" s="11" t="s">
        <v>21</v>
      </c>
      <c r="AB88" s="16" t="s">
        <v>34</v>
      </c>
      <c r="AC88">
        <v>0.99009545703232515</v>
      </c>
      <c r="AD88" t="b">
        <f>IFERROR(SUMPRODUCT((YEAR(MesDates*1)&gt;2007)*(YEAR(MesDates*1)&lt;2015))&gt;0,FALSE)</f>
        <v>1</v>
      </c>
    </row>
    <row r="89" spans="1:30" hidden="1" x14ac:dyDescent="0.25">
      <c r="A89" s="10" t="s">
        <v>744</v>
      </c>
      <c r="B89" s="11" t="s">
        <v>745</v>
      </c>
      <c r="C89" s="11" t="s">
        <v>21</v>
      </c>
      <c r="D89" s="12" t="s">
        <v>746</v>
      </c>
      <c r="E89" s="13" t="s">
        <v>38</v>
      </c>
      <c r="F89" s="13" t="s">
        <v>24</v>
      </c>
      <c r="G89" s="13" t="s">
        <v>25</v>
      </c>
      <c r="H89" s="13" t="s">
        <v>78</v>
      </c>
      <c r="I89" s="13" t="s">
        <v>215</v>
      </c>
      <c r="J89" s="13" t="s">
        <v>216</v>
      </c>
      <c r="K89" s="14" t="s">
        <v>747</v>
      </c>
      <c r="L89" s="14" t="s">
        <v>748</v>
      </c>
      <c r="M89" s="10" t="s">
        <v>744</v>
      </c>
      <c r="N89" s="21" t="s">
        <v>749</v>
      </c>
      <c r="O89" s="12" t="s">
        <v>750</v>
      </c>
      <c r="P89" s="12" t="s">
        <v>751</v>
      </c>
      <c r="Q89" s="15" t="s">
        <v>744</v>
      </c>
      <c r="R89" s="11" t="s">
        <v>745</v>
      </c>
      <c r="S89" s="11" t="s">
        <v>746</v>
      </c>
      <c r="T89" s="11" t="s">
        <v>21</v>
      </c>
      <c r="U89" s="16" t="s">
        <v>33</v>
      </c>
      <c r="V89" s="17">
        <v>1541561.1770800001</v>
      </c>
      <c r="W89" s="18"/>
      <c r="X89" s="15" t="s">
        <v>744</v>
      </c>
      <c r="Y89" s="11" t="s">
        <v>745</v>
      </c>
      <c r="Z89" s="11" t="s">
        <v>746</v>
      </c>
      <c r="AA89" s="11" t="s">
        <v>21</v>
      </c>
      <c r="AB89" s="16" t="s">
        <v>34</v>
      </c>
      <c r="AC89">
        <v>1.2638486418621659</v>
      </c>
      <c r="AD89" t="b">
        <f>IFERROR(SUMPRODUCT((YEAR(MesDates*1)&gt;2007)*(YEAR(MesDates*1)&lt;2015))&gt;0,FALSE)</f>
        <v>0</v>
      </c>
    </row>
    <row r="90" spans="1:30" hidden="1" x14ac:dyDescent="0.25">
      <c r="A90" s="10" t="s">
        <v>752</v>
      </c>
      <c r="B90" s="11" t="s">
        <v>753</v>
      </c>
      <c r="C90" s="11" t="s">
        <v>21</v>
      </c>
      <c r="D90" s="12" t="s">
        <v>754</v>
      </c>
      <c r="E90" s="13" t="s">
        <v>38</v>
      </c>
      <c r="F90" s="13" t="s">
        <v>24</v>
      </c>
      <c r="G90" s="13" t="s">
        <v>25</v>
      </c>
      <c r="H90" s="13" t="s">
        <v>78</v>
      </c>
      <c r="I90" s="13" t="s">
        <v>755</v>
      </c>
      <c r="J90" s="13" t="s">
        <v>756</v>
      </c>
      <c r="K90" s="14" t="s">
        <v>757</v>
      </c>
      <c r="L90" s="14" t="s">
        <v>758</v>
      </c>
      <c r="M90" s="10" t="s">
        <v>752</v>
      </c>
      <c r="N90" s="21" t="s">
        <v>129</v>
      </c>
      <c r="O90" s="12" t="s">
        <v>129</v>
      </c>
      <c r="P90" s="12" t="s">
        <v>129</v>
      </c>
      <c r="Q90" s="15" t="s">
        <v>752</v>
      </c>
      <c r="R90" s="11" t="s">
        <v>753</v>
      </c>
      <c r="S90" s="11" t="s">
        <v>754</v>
      </c>
      <c r="T90" s="11" t="s">
        <v>21</v>
      </c>
      <c r="U90" s="16" t="s">
        <v>33</v>
      </c>
      <c r="V90" s="17">
        <v>1522479.2</v>
      </c>
      <c r="W90" s="18"/>
      <c r="X90" s="15" t="s">
        <v>752</v>
      </c>
      <c r="Y90" s="11" t="s">
        <v>753</v>
      </c>
      <c r="Z90" s="11" t="s">
        <v>754</v>
      </c>
      <c r="AA90" s="11" t="s">
        <v>21</v>
      </c>
      <c r="AB90" s="16" t="s">
        <v>34</v>
      </c>
      <c r="AC90">
        <v>1.0524064959311104</v>
      </c>
      <c r="AD90" t="b">
        <f>IFERROR(SUMPRODUCT((YEAR(MesDates*1)&gt;2007)*(YEAR(MesDates*1)&lt;2015))&gt;0,FALSE)</f>
        <v>0</v>
      </c>
    </row>
    <row r="91" spans="1:30" hidden="1" x14ac:dyDescent="0.25">
      <c r="A91" s="10" t="s">
        <v>759</v>
      </c>
      <c r="B91" s="11" t="s">
        <v>760</v>
      </c>
      <c r="C91" s="11" t="s">
        <v>21</v>
      </c>
      <c r="D91" s="12" t="s">
        <v>761</v>
      </c>
      <c r="E91" s="13" t="s">
        <v>38</v>
      </c>
      <c r="F91" s="13" t="s">
        <v>24</v>
      </c>
      <c r="G91" s="13" t="s">
        <v>25</v>
      </c>
      <c r="H91" s="13" t="s">
        <v>49</v>
      </c>
      <c r="I91" s="13" t="s">
        <v>107</v>
      </c>
      <c r="J91" s="13" t="s">
        <v>108</v>
      </c>
      <c r="K91" s="14" t="s">
        <v>762</v>
      </c>
      <c r="L91" s="14" t="s">
        <v>763</v>
      </c>
      <c r="M91" s="10" t="s">
        <v>759</v>
      </c>
      <c r="N91" s="21" t="s">
        <v>129</v>
      </c>
      <c r="O91" s="12" t="s">
        <v>129</v>
      </c>
      <c r="P91" s="12" t="s">
        <v>129</v>
      </c>
      <c r="Q91" s="15" t="s">
        <v>759</v>
      </c>
      <c r="R91" s="11" t="s">
        <v>760</v>
      </c>
      <c r="S91" s="11" t="s">
        <v>761</v>
      </c>
      <c r="T91" s="11" t="s">
        <v>21</v>
      </c>
      <c r="U91" s="16" t="s">
        <v>33</v>
      </c>
      <c r="V91" s="17">
        <v>1463426.6916499999</v>
      </c>
      <c r="W91" s="18"/>
      <c r="X91" s="15" t="s">
        <v>759</v>
      </c>
      <c r="Y91" s="11" t="s">
        <v>760</v>
      </c>
      <c r="Z91" s="11" t="s">
        <v>761</v>
      </c>
      <c r="AA91" s="11" t="s">
        <v>21</v>
      </c>
      <c r="AB91" s="16" t="s">
        <v>34</v>
      </c>
      <c r="AC91">
        <v>0.63412810856530755</v>
      </c>
      <c r="AD91" t="b">
        <f>IFERROR(SUMPRODUCT((YEAR(MesDates*1)&gt;2007)*(YEAR(MesDates*1)&lt;2015))&gt;0,FALSE)</f>
        <v>0</v>
      </c>
    </row>
    <row r="92" spans="1:30" hidden="1" x14ac:dyDescent="0.25">
      <c r="A92" s="10" t="s">
        <v>764</v>
      </c>
      <c r="B92" s="11" t="s">
        <v>765</v>
      </c>
      <c r="C92" s="11" t="s">
        <v>21</v>
      </c>
      <c r="D92" s="12" t="s">
        <v>766</v>
      </c>
      <c r="E92" s="13" t="s">
        <v>38</v>
      </c>
      <c r="F92" s="13" t="s">
        <v>24</v>
      </c>
      <c r="G92" s="13" t="s">
        <v>25</v>
      </c>
      <c r="H92" s="13" t="s">
        <v>154</v>
      </c>
      <c r="I92" s="13" t="s">
        <v>155</v>
      </c>
      <c r="J92" s="13" t="s">
        <v>155</v>
      </c>
      <c r="K92" s="14" t="s">
        <v>767</v>
      </c>
      <c r="L92" s="14" t="s">
        <v>768</v>
      </c>
      <c r="M92" s="10" t="s">
        <v>764</v>
      </c>
      <c r="N92" s="21" t="s">
        <v>769</v>
      </c>
      <c r="O92" s="12" t="s">
        <v>770</v>
      </c>
      <c r="P92" s="12" t="s">
        <v>365</v>
      </c>
      <c r="Q92" s="15" t="s">
        <v>764</v>
      </c>
      <c r="R92" s="11" t="s">
        <v>765</v>
      </c>
      <c r="S92" s="11" t="s">
        <v>766</v>
      </c>
      <c r="T92" s="11" t="s">
        <v>21</v>
      </c>
      <c r="U92" s="16" t="s">
        <v>33</v>
      </c>
      <c r="V92" s="17">
        <v>1454878.278675</v>
      </c>
      <c r="W92" s="18"/>
      <c r="X92" s="15" t="s">
        <v>764</v>
      </c>
      <c r="Y92" s="11" t="s">
        <v>765</v>
      </c>
      <c r="Z92" s="11" t="s">
        <v>766</v>
      </c>
      <c r="AA92" s="11" t="s">
        <v>21</v>
      </c>
      <c r="AB92" s="16" t="s">
        <v>34</v>
      </c>
      <c r="AC92">
        <v>0.47680964804270282</v>
      </c>
      <c r="AD92" t="b">
        <f>IFERROR(SUMPRODUCT((YEAR(MesDates*1)&gt;2007)*(YEAR(MesDates*1)&lt;2015))&gt;0,FALSE)</f>
        <v>0</v>
      </c>
    </row>
    <row r="93" spans="1:30" x14ac:dyDescent="0.25">
      <c r="A93" s="10" t="s">
        <v>771</v>
      </c>
      <c r="B93" s="11" t="s">
        <v>772</v>
      </c>
      <c r="C93" s="11" t="s">
        <v>21</v>
      </c>
      <c r="D93" s="12" t="s">
        <v>773</v>
      </c>
      <c r="E93" s="13" t="s">
        <v>38</v>
      </c>
      <c r="F93" s="13" t="s">
        <v>24</v>
      </c>
      <c r="G93" s="13" t="s">
        <v>25</v>
      </c>
      <c r="H93" s="13" t="s">
        <v>319</v>
      </c>
      <c r="I93" s="13" t="s">
        <v>319</v>
      </c>
      <c r="J93" s="13" t="s">
        <v>586</v>
      </c>
      <c r="K93" s="14" t="s">
        <v>774</v>
      </c>
      <c r="L93" s="14" t="s">
        <v>775</v>
      </c>
      <c r="M93" s="10" t="s">
        <v>771</v>
      </c>
      <c r="N93" s="21" t="s">
        <v>776</v>
      </c>
      <c r="O93" s="12" t="s">
        <v>777</v>
      </c>
      <c r="P93" s="12" t="s">
        <v>778</v>
      </c>
      <c r="Q93" s="15" t="s">
        <v>771</v>
      </c>
      <c r="R93" s="11" t="s">
        <v>772</v>
      </c>
      <c r="S93" s="11" t="s">
        <v>773</v>
      </c>
      <c r="T93" s="11" t="s">
        <v>21</v>
      </c>
      <c r="U93" s="16" t="s">
        <v>33</v>
      </c>
      <c r="V93" s="17">
        <v>1426019.7501000001</v>
      </c>
      <c r="W93" s="18"/>
      <c r="X93" s="15" t="s">
        <v>771</v>
      </c>
      <c r="Y93" s="11" t="s">
        <v>772</v>
      </c>
      <c r="Z93" s="11" t="s">
        <v>773</v>
      </c>
      <c r="AA93" s="11" t="s">
        <v>21</v>
      </c>
      <c r="AB93" s="16" t="s">
        <v>34</v>
      </c>
      <c r="AC93">
        <v>0.43722185471574132</v>
      </c>
      <c r="AD93" t="b">
        <f>IFERROR(SUMPRODUCT((YEAR(MesDates*1)&gt;2007)*(YEAR(MesDates*1)&lt;2015))&gt;0,FALSE)</f>
        <v>1</v>
      </c>
    </row>
    <row r="94" spans="1:30" hidden="1" x14ac:dyDescent="0.25">
      <c r="A94" s="10" t="s">
        <v>779</v>
      </c>
      <c r="B94" s="11" t="s">
        <v>780</v>
      </c>
      <c r="C94" s="11" t="s">
        <v>21</v>
      </c>
      <c r="D94" s="12" t="s">
        <v>781</v>
      </c>
      <c r="E94" s="13" t="s">
        <v>38</v>
      </c>
      <c r="F94" s="13" t="s">
        <v>24</v>
      </c>
      <c r="G94" s="13" t="s">
        <v>25</v>
      </c>
      <c r="H94" s="13" t="s">
        <v>26</v>
      </c>
      <c r="I94" s="13" t="s">
        <v>26</v>
      </c>
      <c r="J94" s="13" t="s">
        <v>278</v>
      </c>
      <c r="K94" s="14" t="s">
        <v>782</v>
      </c>
      <c r="L94" s="14" t="s">
        <v>783</v>
      </c>
      <c r="M94" s="10" t="s">
        <v>779</v>
      </c>
      <c r="N94" s="21" t="s">
        <v>129</v>
      </c>
      <c r="O94" s="12" t="s">
        <v>129</v>
      </c>
      <c r="P94" s="12" t="s">
        <v>129</v>
      </c>
      <c r="Q94" s="15" t="s">
        <v>779</v>
      </c>
      <c r="R94" s="11" t="s">
        <v>780</v>
      </c>
      <c r="S94" s="11" t="s">
        <v>781</v>
      </c>
      <c r="T94" s="11" t="s">
        <v>21</v>
      </c>
      <c r="U94" s="16" t="s">
        <v>33</v>
      </c>
      <c r="V94" s="17">
        <v>1386003.805982</v>
      </c>
      <c r="W94" s="18"/>
      <c r="X94" s="15" t="s">
        <v>779</v>
      </c>
      <c r="Y94" s="11" t="s">
        <v>780</v>
      </c>
      <c r="Z94" s="11" t="s">
        <v>781</v>
      </c>
      <c r="AA94" s="11" t="s">
        <v>21</v>
      </c>
      <c r="AB94" s="16" t="s">
        <v>34</v>
      </c>
      <c r="AC94">
        <v>0.98390783208116994</v>
      </c>
      <c r="AD94" t="b">
        <f>IFERROR(SUMPRODUCT((YEAR(MesDates*1)&gt;2007)*(YEAR(MesDates*1)&lt;2015))&gt;0,FALSE)</f>
        <v>0</v>
      </c>
    </row>
    <row r="95" spans="1:30" hidden="1" x14ac:dyDescent="0.25">
      <c r="A95" s="10" t="s">
        <v>784</v>
      </c>
      <c r="B95" s="11" t="s">
        <v>785</v>
      </c>
      <c r="C95" s="11" t="s">
        <v>21</v>
      </c>
      <c r="D95" s="12" t="s">
        <v>786</v>
      </c>
      <c r="E95" s="13" t="s">
        <v>38</v>
      </c>
      <c r="F95" s="13" t="s">
        <v>24</v>
      </c>
      <c r="G95" s="13" t="s">
        <v>25</v>
      </c>
      <c r="H95" s="13" t="s">
        <v>143</v>
      </c>
      <c r="I95" s="13" t="s">
        <v>144</v>
      </c>
      <c r="J95" s="13" t="s">
        <v>415</v>
      </c>
      <c r="K95" s="14" t="s">
        <v>787</v>
      </c>
      <c r="L95" s="14" t="s">
        <v>788</v>
      </c>
      <c r="M95" s="10" t="s">
        <v>784</v>
      </c>
      <c r="N95" s="21" t="s">
        <v>129</v>
      </c>
      <c r="O95" s="12" t="s">
        <v>129</v>
      </c>
      <c r="P95" s="12" t="s">
        <v>129</v>
      </c>
      <c r="Q95" s="15" t="s">
        <v>784</v>
      </c>
      <c r="R95" s="11" t="s">
        <v>785</v>
      </c>
      <c r="S95" s="11" t="s">
        <v>786</v>
      </c>
      <c r="T95" s="11" t="s">
        <v>21</v>
      </c>
      <c r="U95" s="16" t="s">
        <v>33</v>
      </c>
      <c r="V95" s="17">
        <v>1374347.9983999999</v>
      </c>
      <c r="W95" s="18"/>
      <c r="X95" s="15" t="s">
        <v>784</v>
      </c>
      <c r="Y95" s="11" t="s">
        <v>785</v>
      </c>
      <c r="Z95" s="11" t="s">
        <v>786</v>
      </c>
      <c r="AA95" s="11" t="s">
        <v>21</v>
      </c>
      <c r="AB95" s="16" t="s">
        <v>34</v>
      </c>
      <c r="AC95">
        <v>1.4647782092626069</v>
      </c>
      <c r="AD95" t="b">
        <f>IFERROR(SUMPRODUCT((YEAR(MesDates*1)&gt;2007)*(YEAR(MesDates*1)&lt;2015))&gt;0,FALSE)</f>
        <v>0</v>
      </c>
    </row>
    <row r="96" spans="1:30" hidden="1" x14ac:dyDescent="0.25">
      <c r="A96" s="10" t="s">
        <v>789</v>
      </c>
      <c r="B96" s="11" t="s">
        <v>790</v>
      </c>
      <c r="C96" s="11" t="s">
        <v>21</v>
      </c>
      <c r="D96" s="12" t="s">
        <v>791</v>
      </c>
      <c r="E96" s="13" t="s">
        <v>38</v>
      </c>
      <c r="F96" s="13" t="s">
        <v>24</v>
      </c>
      <c r="G96" s="13" t="s">
        <v>25</v>
      </c>
      <c r="H96" s="13" t="s">
        <v>154</v>
      </c>
      <c r="I96" s="13" t="s">
        <v>155</v>
      </c>
      <c r="J96" s="13" t="s">
        <v>155</v>
      </c>
      <c r="K96" s="14" t="s">
        <v>792</v>
      </c>
      <c r="L96" s="14" t="s">
        <v>793</v>
      </c>
      <c r="M96" s="10" t="s">
        <v>789</v>
      </c>
      <c r="N96" s="21" t="s">
        <v>794</v>
      </c>
      <c r="O96" s="12" t="s">
        <v>795</v>
      </c>
      <c r="P96" s="12" t="s">
        <v>796</v>
      </c>
      <c r="Q96" s="15" t="s">
        <v>789</v>
      </c>
      <c r="R96" s="11" t="s">
        <v>790</v>
      </c>
      <c r="S96" s="11" t="s">
        <v>791</v>
      </c>
      <c r="T96" s="11" t="s">
        <v>21</v>
      </c>
      <c r="U96" s="16" t="s">
        <v>33</v>
      </c>
      <c r="V96" s="17">
        <v>1371265.5149910001</v>
      </c>
      <c r="W96" s="18"/>
      <c r="X96" s="15" t="s">
        <v>789</v>
      </c>
      <c r="Y96" s="11" t="s">
        <v>790</v>
      </c>
      <c r="Z96" s="11" t="s">
        <v>791</v>
      </c>
      <c r="AA96" s="11" t="s">
        <v>21</v>
      </c>
      <c r="AB96" s="16" t="s">
        <v>34</v>
      </c>
      <c r="AC96">
        <v>0.94948788966558773</v>
      </c>
      <c r="AD96" t="b">
        <f>IFERROR(SUMPRODUCT((YEAR(MesDates*1)&gt;2007)*(YEAR(MesDates*1)&lt;2015))&gt;0,FALSE)</f>
        <v>0</v>
      </c>
    </row>
    <row r="97" spans="1:30" x14ac:dyDescent="0.25">
      <c r="A97" s="10" t="s">
        <v>797</v>
      </c>
      <c r="B97" s="11" t="s">
        <v>798</v>
      </c>
      <c r="C97" s="11" t="s">
        <v>21</v>
      </c>
      <c r="D97" s="12" t="s">
        <v>799</v>
      </c>
      <c r="E97" s="13" t="s">
        <v>38</v>
      </c>
      <c r="F97" s="13" t="s">
        <v>24</v>
      </c>
      <c r="G97" s="13" t="s">
        <v>25</v>
      </c>
      <c r="H97" s="13" t="s">
        <v>26</v>
      </c>
      <c r="I97" s="13" t="s">
        <v>26</v>
      </c>
      <c r="J97" s="13" t="s">
        <v>27</v>
      </c>
      <c r="K97" s="14" t="s">
        <v>800</v>
      </c>
      <c r="L97" s="14" t="s">
        <v>801</v>
      </c>
      <c r="M97" s="10" t="s">
        <v>797</v>
      </c>
      <c r="N97" s="21" t="s">
        <v>802</v>
      </c>
      <c r="O97" s="12" t="s">
        <v>803</v>
      </c>
      <c r="P97" s="12" t="s">
        <v>374</v>
      </c>
      <c r="Q97" s="15" t="s">
        <v>797</v>
      </c>
      <c r="R97" s="11" t="s">
        <v>798</v>
      </c>
      <c r="S97" s="11" t="s">
        <v>799</v>
      </c>
      <c r="T97" s="11" t="s">
        <v>21</v>
      </c>
      <c r="U97" s="16" t="s">
        <v>33</v>
      </c>
      <c r="V97" s="17">
        <v>1358520.5390399999</v>
      </c>
      <c r="W97" s="18"/>
      <c r="X97" s="15" t="s">
        <v>797</v>
      </c>
      <c r="Y97" s="11" t="s">
        <v>798</v>
      </c>
      <c r="Z97" s="11" t="s">
        <v>799</v>
      </c>
      <c r="AA97" s="11" t="s">
        <v>21</v>
      </c>
      <c r="AB97" s="16" t="s">
        <v>34</v>
      </c>
      <c r="AC97">
        <v>0.56319354622394291</v>
      </c>
      <c r="AD97" t="b">
        <f>IFERROR(SUMPRODUCT((YEAR(MesDates*1)&gt;2007)*(YEAR(MesDates*1)&lt;2015))&gt;0,FALSE)</f>
        <v>1</v>
      </c>
    </row>
    <row r="98" spans="1:30" hidden="1" x14ac:dyDescent="0.25">
      <c r="A98" s="10" t="s">
        <v>804</v>
      </c>
      <c r="B98" s="11" t="s">
        <v>805</v>
      </c>
      <c r="C98" s="11" t="s">
        <v>21</v>
      </c>
      <c r="D98" s="12" t="s">
        <v>806</v>
      </c>
      <c r="E98" s="13" t="s">
        <v>38</v>
      </c>
      <c r="F98" s="13" t="s">
        <v>24</v>
      </c>
      <c r="G98" s="13" t="s">
        <v>25</v>
      </c>
      <c r="H98" s="13" t="s">
        <v>39</v>
      </c>
      <c r="I98" s="13" t="s">
        <v>39</v>
      </c>
      <c r="J98" s="13" t="s">
        <v>243</v>
      </c>
      <c r="K98" s="14" t="s">
        <v>807</v>
      </c>
      <c r="L98" s="14" t="s">
        <v>808</v>
      </c>
      <c r="M98" s="10" t="s">
        <v>804</v>
      </c>
      <c r="N98" s="21" t="s">
        <v>809</v>
      </c>
      <c r="O98" s="12" t="s">
        <v>810</v>
      </c>
      <c r="P98" s="12" t="s">
        <v>558</v>
      </c>
      <c r="Q98" s="15" t="s">
        <v>804</v>
      </c>
      <c r="R98" s="11" t="s">
        <v>805</v>
      </c>
      <c r="S98" s="11" t="s">
        <v>806</v>
      </c>
      <c r="T98" s="11" t="s">
        <v>21</v>
      </c>
      <c r="U98" s="16" t="s">
        <v>33</v>
      </c>
      <c r="V98" s="17">
        <v>1334110.1206650001</v>
      </c>
      <c r="W98" s="18"/>
      <c r="X98" s="15" t="s">
        <v>804</v>
      </c>
      <c r="Y98" s="11" t="s">
        <v>805</v>
      </c>
      <c r="Z98" s="11" t="s">
        <v>806</v>
      </c>
      <c r="AA98" s="11" t="s">
        <v>21</v>
      </c>
      <c r="AB98" s="16" t="s">
        <v>34</v>
      </c>
      <c r="AC98">
        <v>0.86323458773099548</v>
      </c>
      <c r="AD98" t="b">
        <f>IFERROR(SUMPRODUCT((YEAR(MesDates*1)&gt;2007)*(YEAR(MesDates*1)&lt;2015))&gt;0,FALSE)</f>
        <v>0</v>
      </c>
    </row>
    <row r="99" spans="1:30" hidden="1" x14ac:dyDescent="0.25">
      <c r="A99" s="10" t="s">
        <v>811</v>
      </c>
      <c r="B99" s="11" t="s">
        <v>812</v>
      </c>
      <c r="C99" s="11" t="s">
        <v>21</v>
      </c>
      <c r="D99" s="12" t="s">
        <v>813</v>
      </c>
      <c r="E99" s="13" t="s">
        <v>38</v>
      </c>
      <c r="F99" s="13" t="s">
        <v>24</v>
      </c>
      <c r="G99" s="13" t="s">
        <v>814</v>
      </c>
      <c r="H99" s="13" t="s">
        <v>78</v>
      </c>
      <c r="I99" s="13" t="s">
        <v>79</v>
      </c>
      <c r="J99" s="13" t="s">
        <v>79</v>
      </c>
      <c r="K99" s="14" t="s">
        <v>815</v>
      </c>
      <c r="L99" s="14" t="s">
        <v>816</v>
      </c>
      <c r="M99" s="10" t="s">
        <v>811</v>
      </c>
      <c r="N99" s="21" t="s">
        <v>129</v>
      </c>
      <c r="O99" s="12" t="s">
        <v>129</v>
      </c>
      <c r="P99" s="12" t="s">
        <v>129</v>
      </c>
      <c r="Q99" s="15" t="s">
        <v>811</v>
      </c>
      <c r="R99" s="11" t="s">
        <v>812</v>
      </c>
      <c r="S99" s="11" t="s">
        <v>813</v>
      </c>
      <c r="T99" s="11" t="s">
        <v>21</v>
      </c>
      <c r="U99" s="16" t="s">
        <v>33</v>
      </c>
      <c r="V99" s="17">
        <v>1231267.13518</v>
      </c>
      <c r="W99" s="18"/>
      <c r="X99" s="15" t="s">
        <v>811</v>
      </c>
      <c r="Y99" s="11" t="s">
        <v>812</v>
      </c>
      <c r="Z99" s="11" t="s">
        <v>813</v>
      </c>
      <c r="AA99" s="11" t="s">
        <v>21</v>
      </c>
      <c r="AB99" s="16" t="s">
        <v>34</v>
      </c>
      <c r="AC99">
        <v>3.172936147141515</v>
      </c>
      <c r="AD99" t="b">
        <f>IFERROR(SUMPRODUCT((YEAR(MesDates*1)&gt;2007)*(YEAR(MesDates*1)&lt;2015))&gt;0,FALSE)</f>
        <v>0</v>
      </c>
    </row>
    <row r="100" spans="1:30" x14ac:dyDescent="0.25">
      <c r="A100" s="10" t="s">
        <v>817</v>
      </c>
      <c r="B100" s="11" t="s">
        <v>818</v>
      </c>
      <c r="C100" s="11" t="s">
        <v>21</v>
      </c>
      <c r="D100" s="12" t="s">
        <v>819</v>
      </c>
      <c r="E100" s="13" t="s">
        <v>38</v>
      </c>
      <c r="F100" s="13" t="s">
        <v>24</v>
      </c>
      <c r="G100" s="13" t="s">
        <v>25</v>
      </c>
      <c r="H100" s="13" t="s">
        <v>68</v>
      </c>
      <c r="I100" s="13" t="s">
        <v>68</v>
      </c>
      <c r="J100" s="13" t="s">
        <v>69</v>
      </c>
      <c r="K100" s="14" t="s">
        <v>820</v>
      </c>
      <c r="L100" s="14" t="s">
        <v>821</v>
      </c>
      <c r="M100" s="10" t="s">
        <v>817</v>
      </c>
      <c r="N100" s="21" t="s">
        <v>822</v>
      </c>
      <c r="O100" s="12" t="s">
        <v>823</v>
      </c>
      <c r="P100" s="12" t="s">
        <v>824</v>
      </c>
      <c r="Q100" s="15" t="s">
        <v>817</v>
      </c>
      <c r="R100" s="11" t="s">
        <v>818</v>
      </c>
      <c r="S100" s="11" t="s">
        <v>819</v>
      </c>
      <c r="T100" s="11" t="s">
        <v>21</v>
      </c>
      <c r="U100" s="16" t="s">
        <v>33</v>
      </c>
      <c r="V100" s="17">
        <v>1227825.1065380001</v>
      </c>
      <c r="W100" s="18"/>
      <c r="X100" s="15" t="s">
        <v>817</v>
      </c>
      <c r="Y100" s="11" t="s">
        <v>818</v>
      </c>
      <c r="Z100" s="11" t="s">
        <v>819</v>
      </c>
      <c r="AA100" s="11" t="s">
        <v>21</v>
      </c>
      <c r="AB100" s="16" t="s">
        <v>34</v>
      </c>
      <c r="AC100">
        <v>0.68324470279435245</v>
      </c>
      <c r="AD100" t="b">
        <f>IFERROR(SUMPRODUCT((YEAR(MesDates*1)&gt;2007)*(YEAR(MesDates*1)&lt;2015))&gt;0,FALSE)</f>
        <v>1</v>
      </c>
    </row>
    <row r="101" spans="1:30" hidden="1" x14ac:dyDescent="0.25">
      <c r="A101" s="10" t="s">
        <v>825</v>
      </c>
      <c r="B101" s="11" t="s">
        <v>826</v>
      </c>
      <c r="C101" s="11" t="s">
        <v>21</v>
      </c>
      <c r="D101" s="12" t="s">
        <v>827</v>
      </c>
      <c r="E101" s="13" t="s">
        <v>38</v>
      </c>
      <c r="F101" s="13" t="s">
        <v>24</v>
      </c>
      <c r="G101" s="13" t="s">
        <v>25</v>
      </c>
      <c r="H101" s="13" t="s">
        <v>78</v>
      </c>
      <c r="I101" s="13" t="s">
        <v>215</v>
      </c>
      <c r="J101" s="13" t="s">
        <v>216</v>
      </c>
      <c r="K101" s="14" t="s">
        <v>828</v>
      </c>
      <c r="L101" s="14" t="s">
        <v>829</v>
      </c>
      <c r="M101" s="10" t="s">
        <v>825</v>
      </c>
      <c r="N101" s="21" t="s">
        <v>830</v>
      </c>
      <c r="O101" s="12" t="s">
        <v>831</v>
      </c>
      <c r="P101" s="12" t="s">
        <v>832</v>
      </c>
      <c r="Q101" s="15" t="s">
        <v>825</v>
      </c>
      <c r="R101" s="11" t="s">
        <v>826</v>
      </c>
      <c r="S101" s="11" t="s">
        <v>827</v>
      </c>
      <c r="T101" s="11" t="s">
        <v>21</v>
      </c>
      <c r="U101" s="16" t="s">
        <v>33</v>
      </c>
      <c r="V101" s="17">
        <v>1200895.4084999999</v>
      </c>
      <c r="W101" s="18"/>
      <c r="X101" s="15" t="s">
        <v>825</v>
      </c>
      <c r="Y101" s="11" t="s">
        <v>826</v>
      </c>
      <c r="Z101" s="11" t="s">
        <v>827</v>
      </c>
      <c r="AA101" s="11" t="s">
        <v>21</v>
      </c>
      <c r="AB101" s="16" t="s">
        <v>34</v>
      </c>
      <c r="AC101">
        <v>0.82280271288088624</v>
      </c>
      <c r="AD101" t="b">
        <f>IFERROR(SUMPRODUCT((YEAR(MesDates*1)&gt;2007)*(YEAR(MesDates*1)&lt;2015))&gt;0,FALSE)</f>
        <v>0</v>
      </c>
    </row>
    <row r="102" spans="1:30" hidden="1" x14ac:dyDescent="0.25">
      <c r="A102" s="10" t="s">
        <v>833</v>
      </c>
      <c r="B102" s="11" t="s">
        <v>834</v>
      </c>
      <c r="C102" s="11" t="s">
        <v>21</v>
      </c>
      <c r="D102" s="12" t="s">
        <v>835</v>
      </c>
      <c r="E102" s="13" t="s">
        <v>38</v>
      </c>
      <c r="F102" s="13" t="s">
        <v>24</v>
      </c>
      <c r="G102" s="13" t="s">
        <v>25</v>
      </c>
      <c r="H102" s="13" t="s">
        <v>49</v>
      </c>
      <c r="I102" s="13" t="s">
        <v>107</v>
      </c>
      <c r="J102" s="13" t="s">
        <v>108</v>
      </c>
      <c r="K102" s="14" t="s">
        <v>836</v>
      </c>
      <c r="L102" s="14" t="s">
        <v>837</v>
      </c>
      <c r="M102" s="10" t="s">
        <v>833</v>
      </c>
      <c r="N102" s="21" t="s">
        <v>838</v>
      </c>
      <c r="O102" s="12" t="s">
        <v>839</v>
      </c>
      <c r="P102" s="12" t="s">
        <v>333</v>
      </c>
      <c r="Q102" s="15" t="s">
        <v>833</v>
      </c>
      <c r="R102" s="11" t="s">
        <v>834</v>
      </c>
      <c r="S102" s="11" t="s">
        <v>835</v>
      </c>
      <c r="T102" s="11" t="s">
        <v>21</v>
      </c>
      <c r="U102" s="16" t="s">
        <v>33</v>
      </c>
      <c r="V102" s="17">
        <v>1196915.9069999999</v>
      </c>
      <c r="W102" s="18"/>
      <c r="X102" s="15" t="s">
        <v>833</v>
      </c>
      <c r="Y102" s="11" t="s">
        <v>834</v>
      </c>
      <c r="Z102" s="11" t="s">
        <v>835</v>
      </c>
      <c r="AA102" s="11" t="s">
        <v>21</v>
      </c>
      <c r="AB102" s="16" t="s">
        <v>34</v>
      </c>
      <c r="AC102">
        <v>0.85927924759379115</v>
      </c>
      <c r="AD102" t="b">
        <f>IFERROR(SUMPRODUCT((YEAR(MesDates*1)&gt;2007)*(YEAR(MesDates*1)&lt;2015))&gt;0,FALSE)</f>
        <v>0</v>
      </c>
    </row>
    <row r="103" spans="1:30" hidden="1" x14ac:dyDescent="0.25">
      <c r="A103" s="10" t="s">
        <v>840</v>
      </c>
      <c r="B103" s="11" t="s">
        <v>841</v>
      </c>
      <c r="C103" s="11" t="s">
        <v>21</v>
      </c>
      <c r="D103" s="12" t="s">
        <v>842</v>
      </c>
      <c r="E103" s="13" t="s">
        <v>843</v>
      </c>
      <c r="F103" s="13" t="s">
        <v>24</v>
      </c>
      <c r="G103" s="13" t="s">
        <v>25</v>
      </c>
      <c r="H103" s="13" t="s">
        <v>154</v>
      </c>
      <c r="I103" s="13" t="s">
        <v>295</v>
      </c>
      <c r="J103" s="13" t="s">
        <v>295</v>
      </c>
      <c r="K103" s="14" t="s">
        <v>844</v>
      </c>
      <c r="L103" s="14" t="s">
        <v>845</v>
      </c>
      <c r="M103" s="10" t="s">
        <v>840</v>
      </c>
      <c r="N103" s="21" t="s">
        <v>846</v>
      </c>
      <c r="O103" s="12" t="s">
        <v>847</v>
      </c>
      <c r="P103" s="12" t="s">
        <v>365</v>
      </c>
      <c r="Q103" s="15" t="s">
        <v>840</v>
      </c>
      <c r="R103" s="11" t="s">
        <v>841</v>
      </c>
      <c r="S103" s="11" t="s">
        <v>842</v>
      </c>
      <c r="T103" s="11" t="s">
        <v>21</v>
      </c>
      <c r="U103" s="16" t="s">
        <v>33</v>
      </c>
      <c r="V103" s="17">
        <v>1170365.5493729999</v>
      </c>
      <c r="W103" s="18"/>
      <c r="X103" s="15" t="s">
        <v>840</v>
      </c>
      <c r="Y103" s="11" t="s">
        <v>841</v>
      </c>
      <c r="Z103" s="11" t="s">
        <v>842</v>
      </c>
      <c r="AA103" s="11" t="s">
        <v>21</v>
      </c>
      <c r="AB103" s="16" t="s">
        <v>34</v>
      </c>
      <c r="AC103">
        <v>5.1607807519930926</v>
      </c>
      <c r="AD103" t="b">
        <f>IFERROR(SUMPRODUCT((YEAR(MesDates*1)&gt;2007)*(YEAR(MesDates*1)&lt;2015))&gt;0,FALSE)</f>
        <v>0</v>
      </c>
    </row>
    <row r="104" spans="1:30" x14ac:dyDescent="0.25">
      <c r="A104" s="10" t="s">
        <v>848</v>
      </c>
      <c r="B104" s="11" t="s">
        <v>849</v>
      </c>
      <c r="C104" s="11" t="s">
        <v>21</v>
      </c>
      <c r="D104" s="12" t="s">
        <v>850</v>
      </c>
      <c r="E104" s="13" t="s">
        <v>38</v>
      </c>
      <c r="F104" s="13" t="s">
        <v>24</v>
      </c>
      <c r="G104" s="13" t="s">
        <v>25</v>
      </c>
      <c r="H104" s="13" t="s">
        <v>143</v>
      </c>
      <c r="I104" s="13" t="s">
        <v>144</v>
      </c>
      <c r="J104" s="13" t="s">
        <v>145</v>
      </c>
      <c r="K104" s="14" t="s">
        <v>851</v>
      </c>
      <c r="L104" s="14" t="s">
        <v>852</v>
      </c>
      <c r="M104" s="10" t="s">
        <v>848</v>
      </c>
      <c r="N104" s="21" t="s">
        <v>853</v>
      </c>
      <c r="O104" s="12" t="s">
        <v>854</v>
      </c>
      <c r="P104" s="12" t="s">
        <v>855</v>
      </c>
      <c r="Q104" s="15" t="s">
        <v>848</v>
      </c>
      <c r="R104" s="11" t="s">
        <v>849</v>
      </c>
      <c r="S104" s="11" t="s">
        <v>850</v>
      </c>
      <c r="T104" s="11" t="s">
        <v>21</v>
      </c>
      <c r="U104" s="16" t="s">
        <v>33</v>
      </c>
      <c r="V104" s="17">
        <v>1151795.6268130001</v>
      </c>
      <c r="W104" s="18"/>
      <c r="X104" s="15" t="s">
        <v>848</v>
      </c>
      <c r="Y104" s="11" t="s">
        <v>849</v>
      </c>
      <c r="Z104" s="11" t="s">
        <v>850</v>
      </c>
      <c r="AA104" s="11" t="s">
        <v>21</v>
      </c>
      <c r="AB104" s="16" t="s">
        <v>34</v>
      </c>
      <c r="AC104">
        <v>1.6365750625532105</v>
      </c>
      <c r="AD104" t="b">
        <f>IFERROR(SUMPRODUCT((YEAR(MesDates*1)&gt;2007)*(YEAR(MesDates*1)&lt;2015))&gt;0,FALSE)</f>
        <v>1</v>
      </c>
    </row>
    <row r="105" spans="1:30" x14ac:dyDescent="0.25">
      <c r="A105" s="10" t="s">
        <v>856</v>
      </c>
      <c r="B105" s="11" t="s">
        <v>857</v>
      </c>
      <c r="C105" s="11" t="s">
        <v>21</v>
      </c>
      <c r="D105" s="12" t="s">
        <v>858</v>
      </c>
      <c r="E105" s="13" t="s">
        <v>38</v>
      </c>
      <c r="F105" s="13" t="s">
        <v>24</v>
      </c>
      <c r="G105" s="13" t="s">
        <v>25</v>
      </c>
      <c r="H105" s="13" t="s">
        <v>78</v>
      </c>
      <c r="I105" s="13" t="s">
        <v>215</v>
      </c>
      <c r="J105" s="13" t="s">
        <v>216</v>
      </c>
      <c r="K105" s="14" t="s">
        <v>859</v>
      </c>
      <c r="L105" s="14" t="s">
        <v>860</v>
      </c>
      <c r="M105" s="10" t="s">
        <v>856</v>
      </c>
      <c r="N105" s="21" t="s">
        <v>861</v>
      </c>
      <c r="O105" s="12" t="s">
        <v>862</v>
      </c>
      <c r="P105" s="12" t="s">
        <v>863</v>
      </c>
      <c r="Q105" s="15" t="s">
        <v>856</v>
      </c>
      <c r="R105" s="11" t="s">
        <v>857</v>
      </c>
      <c r="S105" s="11" t="s">
        <v>858</v>
      </c>
      <c r="T105" s="11" t="s">
        <v>21</v>
      </c>
      <c r="U105" s="16" t="s">
        <v>33</v>
      </c>
      <c r="V105" s="17">
        <v>1148106.3165</v>
      </c>
      <c r="W105" s="18"/>
      <c r="X105" s="15" t="s">
        <v>856</v>
      </c>
      <c r="Y105" s="11" t="s">
        <v>857</v>
      </c>
      <c r="Z105" s="11" t="s">
        <v>858</v>
      </c>
      <c r="AA105" s="11" t="s">
        <v>21</v>
      </c>
      <c r="AB105" s="16" t="s">
        <v>34</v>
      </c>
      <c r="AC105">
        <v>1.172799052360235</v>
      </c>
      <c r="AD105" t="b">
        <f>IFERROR(SUMPRODUCT((YEAR(MesDates*1)&gt;2007)*(YEAR(MesDates*1)&lt;2015))&gt;0,FALSE)</f>
        <v>1</v>
      </c>
    </row>
    <row r="106" spans="1:30" hidden="1" x14ac:dyDescent="0.25">
      <c r="A106" s="10" t="s">
        <v>864</v>
      </c>
      <c r="B106" s="11" t="s">
        <v>865</v>
      </c>
      <c r="C106" s="11" t="s">
        <v>21</v>
      </c>
      <c r="D106" s="12" t="s">
        <v>866</v>
      </c>
      <c r="E106" s="13" t="s">
        <v>38</v>
      </c>
      <c r="F106" s="13" t="s">
        <v>24</v>
      </c>
      <c r="G106" s="13" t="s">
        <v>25</v>
      </c>
      <c r="H106" s="13" t="s">
        <v>143</v>
      </c>
      <c r="I106" s="13" t="s">
        <v>144</v>
      </c>
      <c r="J106" s="13" t="s">
        <v>145</v>
      </c>
      <c r="K106" s="14" t="s">
        <v>867</v>
      </c>
      <c r="L106" s="14" t="s">
        <v>868</v>
      </c>
      <c r="M106" s="10" t="s">
        <v>864</v>
      </c>
      <c r="N106" s="21" t="s">
        <v>869</v>
      </c>
      <c r="O106" s="12" t="s">
        <v>870</v>
      </c>
      <c r="P106" s="12" t="s">
        <v>871</v>
      </c>
      <c r="Q106" s="15" t="s">
        <v>864</v>
      </c>
      <c r="R106" s="11" t="s">
        <v>865</v>
      </c>
      <c r="S106" s="11" t="s">
        <v>866</v>
      </c>
      <c r="T106" s="11" t="s">
        <v>21</v>
      </c>
      <c r="U106" s="16" t="s">
        <v>33</v>
      </c>
      <c r="V106" s="17">
        <v>1136244.9623</v>
      </c>
      <c r="W106" s="18"/>
      <c r="X106" s="15" t="s">
        <v>864</v>
      </c>
      <c r="Y106" s="11" t="s">
        <v>865</v>
      </c>
      <c r="Z106" s="11" t="s">
        <v>866</v>
      </c>
      <c r="AA106" s="11" t="s">
        <v>21</v>
      </c>
      <c r="AB106" s="16" t="s">
        <v>34</v>
      </c>
      <c r="AC106">
        <v>0.74035179728954825</v>
      </c>
      <c r="AD106" t="b">
        <f>IFERROR(SUMPRODUCT((YEAR(MesDates*1)&gt;2007)*(YEAR(MesDates*1)&lt;2015))&gt;0,FALSE)</f>
        <v>0</v>
      </c>
    </row>
    <row r="107" spans="1:30" hidden="1" x14ac:dyDescent="0.25">
      <c r="A107" s="10" t="s">
        <v>872</v>
      </c>
      <c r="B107" s="11" t="s">
        <v>873</v>
      </c>
      <c r="C107" s="11" t="s">
        <v>21</v>
      </c>
      <c r="D107" s="12" t="s">
        <v>874</v>
      </c>
      <c r="E107" s="13" t="s">
        <v>38</v>
      </c>
      <c r="F107" s="13" t="s">
        <v>24</v>
      </c>
      <c r="G107" s="13" t="s">
        <v>25</v>
      </c>
      <c r="H107" s="13" t="s">
        <v>39</v>
      </c>
      <c r="I107" s="13" t="s">
        <v>39</v>
      </c>
      <c r="J107" s="13" t="s">
        <v>40</v>
      </c>
      <c r="K107" s="14" t="s">
        <v>875</v>
      </c>
      <c r="L107" s="14" t="s">
        <v>876</v>
      </c>
      <c r="M107" s="10" t="s">
        <v>872</v>
      </c>
      <c r="N107" s="21" t="s">
        <v>877</v>
      </c>
      <c r="O107" s="12" t="s">
        <v>878</v>
      </c>
      <c r="P107" s="12" t="s">
        <v>879</v>
      </c>
      <c r="Q107" s="15" t="s">
        <v>872</v>
      </c>
      <c r="R107" s="11" t="s">
        <v>873</v>
      </c>
      <c r="S107" s="11" t="s">
        <v>874</v>
      </c>
      <c r="T107" s="11" t="s">
        <v>21</v>
      </c>
      <c r="U107" s="16" t="s">
        <v>33</v>
      </c>
      <c r="V107" s="17">
        <v>1009282.23</v>
      </c>
      <c r="W107" s="18"/>
      <c r="X107" s="15" t="s">
        <v>872</v>
      </c>
      <c r="Y107" s="11" t="s">
        <v>873</v>
      </c>
      <c r="Z107" s="11" t="s">
        <v>874</v>
      </c>
      <c r="AA107" s="11" t="s">
        <v>21</v>
      </c>
      <c r="AB107" s="16" t="s">
        <v>34</v>
      </c>
      <c r="AC107">
        <v>0.30852123493742678</v>
      </c>
      <c r="AD107" t="b">
        <f>IFERROR(SUMPRODUCT((YEAR(MesDates*1)&gt;2007)*(YEAR(MesDates*1)&lt;2015))&gt;0,FALSE)</f>
        <v>0</v>
      </c>
    </row>
    <row r="108" spans="1:30" x14ac:dyDescent="0.25">
      <c r="A108" s="10" t="s">
        <v>880</v>
      </c>
      <c r="B108" s="11" t="s">
        <v>881</v>
      </c>
      <c r="C108" s="11" t="s">
        <v>21</v>
      </c>
      <c r="D108" s="12" t="s">
        <v>882</v>
      </c>
      <c r="E108" s="13" t="s">
        <v>38</v>
      </c>
      <c r="F108" s="13" t="s">
        <v>24</v>
      </c>
      <c r="G108" s="13" t="s">
        <v>25</v>
      </c>
      <c r="H108" s="13" t="s">
        <v>154</v>
      </c>
      <c r="I108" s="13" t="s">
        <v>155</v>
      </c>
      <c r="J108" s="13" t="s">
        <v>155</v>
      </c>
      <c r="K108" s="14" t="s">
        <v>883</v>
      </c>
      <c r="L108" s="14" t="s">
        <v>884</v>
      </c>
      <c r="M108" s="10" t="s">
        <v>880</v>
      </c>
      <c r="N108" s="21" t="s">
        <v>885</v>
      </c>
      <c r="O108" s="12" t="s">
        <v>886</v>
      </c>
      <c r="P108" s="12" t="s">
        <v>333</v>
      </c>
      <c r="Q108" s="15" t="s">
        <v>880</v>
      </c>
      <c r="R108" s="11" t="s">
        <v>881</v>
      </c>
      <c r="S108" s="11" t="s">
        <v>882</v>
      </c>
      <c r="T108" s="11" t="s">
        <v>21</v>
      </c>
      <c r="U108" s="16" t="s">
        <v>33</v>
      </c>
      <c r="V108" s="17">
        <v>992191.64835000003</v>
      </c>
      <c r="W108" s="18"/>
      <c r="X108" s="15" t="s">
        <v>880</v>
      </c>
      <c r="Y108" s="11" t="s">
        <v>881</v>
      </c>
      <c r="Z108" s="11" t="s">
        <v>882</v>
      </c>
      <c r="AA108" s="11" t="s">
        <v>21</v>
      </c>
      <c r="AB108" s="16" t="s">
        <v>34</v>
      </c>
      <c r="AC108">
        <v>0.88605764971111689</v>
      </c>
      <c r="AD108" t="b">
        <f>IFERROR(SUMPRODUCT((YEAR(MesDates*1)&gt;2007)*(YEAR(MesDates*1)&lt;2015))&gt;0,FALSE)</f>
        <v>1</v>
      </c>
    </row>
    <row r="109" spans="1:30" hidden="1" x14ac:dyDescent="0.25">
      <c r="A109" s="10" t="s">
        <v>887</v>
      </c>
      <c r="B109" s="11" t="s">
        <v>888</v>
      </c>
      <c r="C109" s="11" t="s">
        <v>21</v>
      </c>
      <c r="D109" s="12" t="s">
        <v>889</v>
      </c>
      <c r="E109" s="13" t="s">
        <v>38</v>
      </c>
      <c r="F109" s="13" t="s">
        <v>24</v>
      </c>
      <c r="G109" s="13" t="s">
        <v>25</v>
      </c>
      <c r="H109" s="13" t="s">
        <v>154</v>
      </c>
      <c r="I109" s="13" t="s">
        <v>196</v>
      </c>
      <c r="J109" s="13" t="s">
        <v>197</v>
      </c>
      <c r="K109" s="14" t="s">
        <v>890</v>
      </c>
      <c r="L109" s="14" t="s">
        <v>891</v>
      </c>
      <c r="M109" s="10" t="s">
        <v>887</v>
      </c>
      <c r="N109" s="21" t="s">
        <v>129</v>
      </c>
      <c r="O109" s="12" t="s">
        <v>129</v>
      </c>
      <c r="P109" s="12" t="s">
        <v>129</v>
      </c>
      <c r="Q109" s="15" t="s">
        <v>887</v>
      </c>
      <c r="R109" s="11" t="s">
        <v>888</v>
      </c>
      <c r="S109" s="11" t="s">
        <v>889</v>
      </c>
      <c r="T109" s="11" t="s">
        <v>21</v>
      </c>
      <c r="U109" s="16" t="s">
        <v>33</v>
      </c>
      <c r="V109" s="17">
        <v>988158.12577000004</v>
      </c>
      <c r="W109" s="18"/>
      <c r="X109" s="15" t="s">
        <v>887</v>
      </c>
      <c r="Y109" s="11" t="s">
        <v>888</v>
      </c>
      <c r="Z109" s="11" t="s">
        <v>889</v>
      </c>
      <c r="AA109" s="11" t="s">
        <v>21</v>
      </c>
      <c r="AB109" s="16" t="s">
        <v>34</v>
      </c>
      <c r="AC109">
        <v>1.6515575366324096</v>
      </c>
      <c r="AD109" t="b">
        <f>IFERROR(SUMPRODUCT((YEAR(MesDates*1)&gt;2007)*(YEAR(MesDates*1)&lt;2015))&gt;0,FALSE)</f>
        <v>0</v>
      </c>
    </row>
    <row r="110" spans="1:30" x14ac:dyDescent="0.25">
      <c r="A110" s="10" t="s">
        <v>892</v>
      </c>
      <c r="B110" s="11" t="s">
        <v>893</v>
      </c>
      <c r="C110" s="11" t="s">
        <v>21</v>
      </c>
      <c r="D110" s="12" t="s">
        <v>894</v>
      </c>
      <c r="E110" s="13" t="s">
        <v>38</v>
      </c>
      <c r="F110" s="13" t="s">
        <v>24</v>
      </c>
      <c r="G110" s="13" t="s">
        <v>814</v>
      </c>
      <c r="H110" s="13" t="s">
        <v>143</v>
      </c>
      <c r="I110" s="13" t="s">
        <v>144</v>
      </c>
      <c r="J110" s="13" t="s">
        <v>225</v>
      </c>
      <c r="K110" s="14" t="s">
        <v>895</v>
      </c>
      <c r="L110" s="14" t="s">
        <v>896</v>
      </c>
      <c r="M110" s="10" t="s">
        <v>892</v>
      </c>
      <c r="N110" s="21" t="s">
        <v>897</v>
      </c>
      <c r="O110" s="12" t="s">
        <v>898</v>
      </c>
      <c r="P110" s="12" t="s">
        <v>871</v>
      </c>
      <c r="Q110" s="15" t="s">
        <v>892</v>
      </c>
      <c r="R110" s="11" t="s">
        <v>893</v>
      </c>
      <c r="S110" s="11" t="s">
        <v>894</v>
      </c>
      <c r="T110" s="11" t="s">
        <v>21</v>
      </c>
      <c r="U110" s="16" t="s">
        <v>33</v>
      </c>
      <c r="V110" s="17">
        <v>973286.41254000005</v>
      </c>
      <c r="W110" s="18"/>
      <c r="X110" s="15" t="s">
        <v>892</v>
      </c>
      <c r="Y110" s="11" t="s">
        <v>893</v>
      </c>
      <c r="Z110" s="11" t="s">
        <v>894</v>
      </c>
      <c r="AA110" s="11" t="s">
        <v>21</v>
      </c>
      <c r="AB110" s="16" t="s">
        <v>34</v>
      </c>
      <c r="AC110">
        <v>0.4393639883290012</v>
      </c>
      <c r="AD110" t="b">
        <f>IFERROR(SUMPRODUCT((YEAR(MesDates*1)&gt;2007)*(YEAR(MesDates*1)&lt;2015))&gt;0,FALSE)</f>
        <v>1</v>
      </c>
    </row>
    <row r="111" spans="1:30" hidden="1" x14ac:dyDescent="0.25">
      <c r="A111" s="10" t="s">
        <v>899</v>
      </c>
      <c r="B111" s="11" t="s">
        <v>900</v>
      </c>
      <c r="C111" s="11" t="s">
        <v>21</v>
      </c>
      <c r="D111" s="12" t="s">
        <v>901</v>
      </c>
      <c r="E111" s="13" t="s">
        <v>38</v>
      </c>
      <c r="F111" s="13" t="s">
        <v>24</v>
      </c>
      <c r="G111" s="13" t="s">
        <v>814</v>
      </c>
      <c r="H111" s="13" t="s">
        <v>78</v>
      </c>
      <c r="I111" s="13" t="s">
        <v>79</v>
      </c>
      <c r="J111" s="13" t="s">
        <v>79</v>
      </c>
      <c r="K111" s="14" t="s">
        <v>902</v>
      </c>
      <c r="L111" s="14" t="s">
        <v>903</v>
      </c>
      <c r="M111" s="10" t="s">
        <v>899</v>
      </c>
      <c r="N111" s="21" t="s">
        <v>129</v>
      </c>
      <c r="O111" s="12" t="s">
        <v>129</v>
      </c>
      <c r="P111" s="12" t="s">
        <v>129</v>
      </c>
      <c r="Q111" s="15" t="s">
        <v>899</v>
      </c>
      <c r="R111" s="11" t="s">
        <v>900</v>
      </c>
      <c r="S111" s="11" t="s">
        <v>901</v>
      </c>
      <c r="T111" s="11" t="s">
        <v>21</v>
      </c>
      <c r="U111" s="16" t="s">
        <v>33</v>
      </c>
      <c r="V111" s="17">
        <v>959420.04186999996</v>
      </c>
      <c r="W111" s="18"/>
      <c r="X111" s="15" t="s">
        <v>899</v>
      </c>
      <c r="Y111" s="11" t="s">
        <v>900</v>
      </c>
      <c r="Z111" s="11" t="s">
        <v>901</v>
      </c>
      <c r="AA111" s="11" t="s">
        <v>21</v>
      </c>
      <c r="AB111" s="16" t="s">
        <v>34</v>
      </c>
      <c r="AC111">
        <v>2.582138054122157</v>
      </c>
      <c r="AD111" t="b">
        <f>IFERROR(SUMPRODUCT((YEAR(MesDates*1)&gt;2007)*(YEAR(MesDates*1)&lt;2015))&gt;0,FALSE)</f>
        <v>0</v>
      </c>
    </row>
    <row r="112" spans="1:30" hidden="1" x14ac:dyDescent="0.25">
      <c r="A112" s="10" t="s">
        <v>904</v>
      </c>
      <c r="B112" s="11" t="s">
        <v>905</v>
      </c>
      <c r="C112" s="11" t="s">
        <v>21</v>
      </c>
      <c r="D112" s="12" t="s">
        <v>906</v>
      </c>
      <c r="E112" s="13" t="s">
        <v>38</v>
      </c>
      <c r="F112" s="13" t="s">
        <v>24</v>
      </c>
      <c r="G112" s="13" t="s">
        <v>25</v>
      </c>
      <c r="H112" s="13" t="s">
        <v>143</v>
      </c>
      <c r="I112" s="13" t="s">
        <v>144</v>
      </c>
      <c r="J112" s="13" t="s">
        <v>369</v>
      </c>
      <c r="K112" s="14" t="s">
        <v>907</v>
      </c>
      <c r="L112" s="14" t="s">
        <v>908</v>
      </c>
      <c r="M112" s="10" t="s">
        <v>904</v>
      </c>
      <c r="N112" s="21" t="s">
        <v>909</v>
      </c>
      <c r="O112" s="12" t="s">
        <v>910</v>
      </c>
      <c r="P112" s="12" t="s">
        <v>349</v>
      </c>
      <c r="Q112" s="15" t="s">
        <v>904</v>
      </c>
      <c r="R112" s="11" t="s">
        <v>905</v>
      </c>
      <c r="S112" s="11" t="s">
        <v>906</v>
      </c>
      <c r="T112" s="11" t="s">
        <v>21</v>
      </c>
      <c r="U112" s="16" t="s">
        <v>33</v>
      </c>
      <c r="V112" s="17">
        <v>951479.31922499998</v>
      </c>
      <c r="W112" s="18"/>
      <c r="X112" s="15" t="s">
        <v>904</v>
      </c>
      <c r="Y112" s="11" t="s">
        <v>905</v>
      </c>
      <c r="Z112" s="11" t="s">
        <v>906</v>
      </c>
      <c r="AA112" s="11" t="s">
        <v>21</v>
      </c>
      <c r="AB112" s="16" t="s">
        <v>34</v>
      </c>
      <c r="AC112">
        <v>1.338366451345715</v>
      </c>
      <c r="AD112" t="b">
        <f>IFERROR(SUMPRODUCT((YEAR(MesDates*1)&gt;2007)*(YEAR(MesDates*1)&lt;2015))&gt;0,FALSE)</f>
        <v>0</v>
      </c>
    </row>
    <row r="113" spans="1:30" hidden="1" x14ac:dyDescent="0.25">
      <c r="A113" s="10" t="s">
        <v>911</v>
      </c>
      <c r="B113" s="11" t="s">
        <v>912</v>
      </c>
      <c r="C113" s="11" t="s">
        <v>21</v>
      </c>
      <c r="D113" s="12" t="s">
        <v>913</v>
      </c>
      <c r="E113" s="13" t="s">
        <v>38</v>
      </c>
      <c r="F113" s="13" t="s">
        <v>24</v>
      </c>
      <c r="G113" s="13" t="s">
        <v>25</v>
      </c>
      <c r="H113" s="13" t="s">
        <v>49</v>
      </c>
      <c r="I113" s="13" t="s">
        <v>50</v>
      </c>
      <c r="J113" s="13" t="s">
        <v>914</v>
      </c>
      <c r="K113" s="14" t="s">
        <v>915</v>
      </c>
      <c r="L113" s="14" t="s">
        <v>916</v>
      </c>
      <c r="M113" s="10" t="s">
        <v>911</v>
      </c>
      <c r="N113" s="21" t="s">
        <v>129</v>
      </c>
      <c r="O113" s="12" t="s">
        <v>129</v>
      </c>
      <c r="P113" s="12" t="s">
        <v>129</v>
      </c>
      <c r="Q113" s="15" t="s">
        <v>911</v>
      </c>
      <c r="R113" s="11" t="s">
        <v>912</v>
      </c>
      <c r="S113" s="11" t="s">
        <v>913</v>
      </c>
      <c r="T113" s="11" t="s">
        <v>21</v>
      </c>
      <c r="U113" s="16" t="s">
        <v>33</v>
      </c>
      <c r="V113" s="17">
        <v>949508.44310000003</v>
      </c>
      <c r="W113" s="18"/>
      <c r="X113" s="15" t="s">
        <v>911</v>
      </c>
      <c r="Y113" s="11" t="s">
        <v>912</v>
      </c>
      <c r="Z113" s="11" t="s">
        <v>913</v>
      </c>
      <c r="AA113" s="11" t="s">
        <v>21</v>
      </c>
      <c r="AB113" s="16" t="s">
        <v>34</v>
      </c>
      <c r="AC113">
        <v>0.53602577596710999</v>
      </c>
      <c r="AD113" t="b">
        <f>IFERROR(SUMPRODUCT((YEAR(MesDates*1)&gt;2007)*(YEAR(MesDates*1)&lt;2015))&gt;0,FALSE)</f>
        <v>0</v>
      </c>
    </row>
    <row r="114" spans="1:30" hidden="1" x14ac:dyDescent="0.25">
      <c r="A114" s="10" t="s">
        <v>917</v>
      </c>
      <c r="B114" s="11" t="s">
        <v>918</v>
      </c>
      <c r="C114" s="11" t="s">
        <v>21</v>
      </c>
      <c r="D114" s="12" t="s">
        <v>919</v>
      </c>
      <c r="E114" s="13" t="s">
        <v>38</v>
      </c>
      <c r="F114" s="13" t="s">
        <v>24</v>
      </c>
      <c r="G114" s="13" t="s">
        <v>25</v>
      </c>
      <c r="H114" s="13" t="s">
        <v>78</v>
      </c>
      <c r="I114" s="13" t="s">
        <v>215</v>
      </c>
      <c r="J114" s="13" t="s">
        <v>216</v>
      </c>
      <c r="K114" s="14" t="s">
        <v>920</v>
      </c>
      <c r="L114" s="14" t="s">
        <v>921</v>
      </c>
      <c r="M114" s="10" t="s">
        <v>917</v>
      </c>
      <c r="N114" s="21" t="s">
        <v>922</v>
      </c>
      <c r="O114" s="12" t="s">
        <v>923</v>
      </c>
      <c r="P114" s="12" t="s">
        <v>924</v>
      </c>
      <c r="Q114" s="15" t="s">
        <v>917</v>
      </c>
      <c r="R114" s="11" t="s">
        <v>918</v>
      </c>
      <c r="S114" s="11" t="s">
        <v>919</v>
      </c>
      <c r="T114" s="11" t="s">
        <v>21</v>
      </c>
      <c r="U114" s="16" t="s">
        <v>33</v>
      </c>
      <c r="V114" s="17">
        <v>948089.04960000003</v>
      </c>
      <c r="W114" s="18"/>
      <c r="X114" s="15" t="s">
        <v>917</v>
      </c>
      <c r="Y114" s="11" t="s">
        <v>918</v>
      </c>
      <c r="Z114" s="11" t="s">
        <v>919</v>
      </c>
      <c r="AA114" s="11" t="s">
        <v>21</v>
      </c>
      <c r="AB114" s="16" t="s">
        <v>34</v>
      </c>
      <c r="AC114">
        <v>1.3479546046219832</v>
      </c>
      <c r="AD114" t="b">
        <f>IFERROR(SUMPRODUCT((YEAR(MesDates*1)&gt;2007)*(YEAR(MesDates*1)&lt;2015))&gt;0,FALSE)</f>
        <v>0</v>
      </c>
    </row>
    <row r="115" spans="1:30" x14ac:dyDescent="0.25">
      <c r="A115" s="10" t="s">
        <v>925</v>
      </c>
      <c r="B115" s="11" t="s">
        <v>926</v>
      </c>
      <c r="C115" s="11" t="s">
        <v>21</v>
      </c>
      <c r="D115" s="12" t="s">
        <v>927</v>
      </c>
      <c r="E115" s="13" t="s">
        <v>38</v>
      </c>
      <c r="F115" s="13" t="s">
        <v>24</v>
      </c>
      <c r="G115" s="13" t="s">
        <v>814</v>
      </c>
      <c r="H115" s="13" t="s">
        <v>319</v>
      </c>
      <c r="I115" s="13" t="s">
        <v>319</v>
      </c>
      <c r="J115" s="13" t="s">
        <v>586</v>
      </c>
      <c r="K115" s="14" t="s">
        <v>928</v>
      </c>
      <c r="L115" s="14" t="s">
        <v>929</v>
      </c>
      <c r="M115" s="10" t="s">
        <v>925</v>
      </c>
      <c r="N115" s="21" t="s">
        <v>930</v>
      </c>
      <c r="O115" s="12" t="s">
        <v>931</v>
      </c>
      <c r="P115" s="12" t="s">
        <v>932</v>
      </c>
      <c r="Q115" s="15" t="s">
        <v>925</v>
      </c>
      <c r="R115" s="11" t="s">
        <v>926</v>
      </c>
      <c r="S115" s="11" t="s">
        <v>927</v>
      </c>
      <c r="T115" s="11" t="s">
        <v>21</v>
      </c>
      <c r="U115" s="16" t="s">
        <v>33</v>
      </c>
      <c r="V115" s="17">
        <v>937958.10636900004</v>
      </c>
      <c r="W115" s="18"/>
      <c r="X115" s="15" t="s">
        <v>925</v>
      </c>
      <c r="Y115" s="11" t="s">
        <v>926</v>
      </c>
      <c r="Z115" s="11" t="s">
        <v>927</v>
      </c>
      <c r="AA115" s="11" t="s">
        <v>21</v>
      </c>
      <c r="AB115" s="16" t="s">
        <v>34</v>
      </c>
      <c r="AC115">
        <v>0.51596440897927387</v>
      </c>
      <c r="AD115" t="b">
        <f>IFERROR(SUMPRODUCT((YEAR(MesDates*1)&gt;2007)*(YEAR(MesDates*1)&lt;2015))&gt;0,FALSE)</f>
        <v>1</v>
      </c>
    </row>
    <row r="116" spans="1:30" hidden="1" x14ac:dyDescent="0.25">
      <c r="A116" s="10" t="s">
        <v>933</v>
      </c>
      <c r="B116" s="11" t="s">
        <v>934</v>
      </c>
      <c r="C116" s="11" t="s">
        <v>21</v>
      </c>
      <c r="D116" s="12" t="s">
        <v>935</v>
      </c>
      <c r="E116" s="13" t="s">
        <v>38</v>
      </c>
      <c r="F116" s="13" t="s">
        <v>24</v>
      </c>
      <c r="G116" s="13" t="s">
        <v>25</v>
      </c>
      <c r="H116" s="13" t="s">
        <v>78</v>
      </c>
      <c r="I116" s="13" t="s">
        <v>215</v>
      </c>
      <c r="J116" s="13" t="s">
        <v>936</v>
      </c>
      <c r="K116" s="14" t="s">
        <v>937</v>
      </c>
      <c r="L116" s="14" t="s">
        <v>938</v>
      </c>
      <c r="M116" s="10" t="s">
        <v>933</v>
      </c>
      <c r="N116" s="21" t="s">
        <v>129</v>
      </c>
      <c r="O116" s="12" t="s">
        <v>129</v>
      </c>
      <c r="P116" s="12" t="s">
        <v>129</v>
      </c>
      <c r="Q116" s="15" t="s">
        <v>933</v>
      </c>
      <c r="R116" s="11" t="s">
        <v>934</v>
      </c>
      <c r="S116" s="11" t="s">
        <v>935</v>
      </c>
      <c r="T116" s="11" t="s">
        <v>21</v>
      </c>
      <c r="U116" s="16" t="s">
        <v>33</v>
      </c>
      <c r="V116" s="17">
        <v>916860.24467499997</v>
      </c>
      <c r="W116" s="18"/>
      <c r="X116" s="15" t="s">
        <v>933</v>
      </c>
      <c r="Y116" s="11" t="s">
        <v>934</v>
      </c>
      <c r="Z116" s="11" t="s">
        <v>935</v>
      </c>
      <c r="AA116" s="11" t="s">
        <v>21</v>
      </c>
      <c r="AB116" s="16" t="s">
        <v>34</v>
      </c>
      <c r="AC116">
        <v>1.8094546138687395</v>
      </c>
      <c r="AD116" t="b">
        <f>IFERROR(SUMPRODUCT((YEAR(MesDates*1)&gt;2007)*(YEAR(MesDates*1)&lt;2015))&gt;0,FALSE)</f>
        <v>0</v>
      </c>
    </row>
    <row r="117" spans="1:30" hidden="1" x14ac:dyDescent="0.25">
      <c r="A117" s="10" t="s">
        <v>939</v>
      </c>
      <c r="B117" s="11" t="s">
        <v>940</v>
      </c>
      <c r="C117" s="11" t="s">
        <v>21</v>
      </c>
      <c r="D117" s="12" t="s">
        <v>941</v>
      </c>
      <c r="E117" s="13" t="s">
        <v>38</v>
      </c>
      <c r="F117" s="13" t="s">
        <v>24</v>
      </c>
      <c r="G117" s="13" t="s">
        <v>814</v>
      </c>
      <c r="H117" s="13" t="s">
        <v>26</v>
      </c>
      <c r="I117" s="13" t="s">
        <v>26</v>
      </c>
      <c r="J117" s="13" t="s">
        <v>27</v>
      </c>
      <c r="K117" s="14" t="s">
        <v>942</v>
      </c>
      <c r="L117" s="14" t="s">
        <v>943</v>
      </c>
      <c r="M117" s="10" t="s">
        <v>939</v>
      </c>
      <c r="N117" s="21" t="s">
        <v>129</v>
      </c>
      <c r="O117" s="12" t="s">
        <v>129</v>
      </c>
      <c r="P117" s="12" t="s">
        <v>129</v>
      </c>
      <c r="Q117" s="15" t="s">
        <v>939</v>
      </c>
      <c r="R117" s="11" t="s">
        <v>940</v>
      </c>
      <c r="S117" s="11" t="s">
        <v>941</v>
      </c>
      <c r="T117" s="11" t="s">
        <v>21</v>
      </c>
      <c r="U117" s="16" t="s">
        <v>33</v>
      </c>
      <c r="V117" s="17">
        <v>870897.65949999995</v>
      </c>
      <c r="W117" s="18"/>
      <c r="X117" s="15" t="s">
        <v>939</v>
      </c>
      <c r="Y117" s="11" t="s">
        <v>940</v>
      </c>
      <c r="Z117" s="11" t="s">
        <v>941</v>
      </c>
      <c r="AA117" s="11" t="s">
        <v>21</v>
      </c>
      <c r="AB117" s="16" t="s">
        <v>34</v>
      </c>
      <c r="AC117">
        <v>1.8322474318235322</v>
      </c>
      <c r="AD117" t="b">
        <f>IFERROR(SUMPRODUCT((YEAR(MesDates*1)&gt;2007)*(YEAR(MesDates*1)&lt;2015))&gt;0,FALSE)</f>
        <v>0</v>
      </c>
    </row>
    <row r="118" spans="1:30" hidden="1" x14ac:dyDescent="0.25">
      <c r="A118" s="10" t="s">
        <v>944</v>
      </c>
      <c r="B118" s="11" t="s">
        <v>945</v>
      </c>
      <c r="C118" s="11" t="s">
        <v>21</v>
      </c>
      <c r="D118" s="12" t="s">
        <v>946</v>
      </c>
      <c r="E118" s="13" t="s">
        <v>38</v>
      </c>
      <c r="F118" s="13" t="s">
        <v>24</v>
      </c>
      <c r="G118" s="13" t="s">
        <v>814</v>
      </c>
      <c r="H118" s="13" t="s">
        <v>78</v>
      </c>
      <c r="I118" s="13" t="s">
        <v>79</v>
      </c>
      <c r="J118" s="13" t="s">
        <v>79</v>
      </c>
      <c r="K118" s="14" t="s">
        <v>947</v>
      </c>
      <c r="L118" s="14" t="s">
        <v>948</v>
      </c>
      <c r="M118" s="10" t="s">
        <v>944</v>
      </c>
      <c r="N118" s="21" t="s">
        <v>129</v>
      </c>
      <c r="O118" s="12" t="s">
        <v>129</v>
      </c>
      <c r="P118" s="12" t="s">
        <v>129</v>
      </c>
      <c r="Q118" s="15" t="s">
        <v>944</v>
      </c>
      <c r="R118" s="11" t="s">
        <v>945</v>
      </c>
      <c r="S118" s="11" t="s">
        <v>946</v>
      </c>
      <c r="T118" s="11" t="s">
        <v>21</v>
      </c>
      <c r="U118" s="16" t="s">
        <v>33</v>
      </c>
      <c r="V118" s="17">
        <v>810846.16723000002</v>
      </c>
      <c r="W118" s="18"/>
      <c r="X118" s="15" t="s">
        <v>944</v>
      </c>
      <c r="Y118" s="11" t="s">
        <v>945</v>
      </c>
      <c r="Z118" s="11" t="s">
        <v>946</v>
      </c>
      <c r="AA118" s="11" t="s">
        <v>21</v>
      </c>
      <c r="AB118" s="16" t="s">
        <v>34</v>
      </c>
      <c r="AC118">
        <v>3.6438527052467573</v>
      </c>
      <c r="AD118" t="b">
        <f>IFERROR(SUMPRODUCT((YEAR(MesDates*1)&gt;2007)*(YEAR(MesDates*1)&lt;2015))&gt;0,FALSE)</f>
        <v>0</v>
      </c>
    </row>
    <row r="119" spans="1:30" x14ac:dyDescent="0.25">
      <c r="A119" s="10" t="s">
        <v>949</v>
      </c>
      <c r="B119" s="11" t="s">
        <v>950</v>
      </c>
      <c r="C119" s="11" t="s">
        <v>21</v>
      </c>
      <c r="D119" s="12" t="s">
        <v>951</v>
      </c>
      <c r="E119" s="13" t="s">
        <v>38</v>
      </c>
      <c r="F119" s="13" t="s">
        <v>24</v>
      </c>
      <c r="G119" s="13" t="s">
        <v>25</v>
      </c>
      <c r="H119" s="13" t="s">
        <v>39</v>
      </c>
      <c r="I119" s="13" t="s">
        <v>39</v>
      </c>
      <c r="J119" s="13" t="s">
        <v>243</v>
      </c>
      <c r="K119" s="14" t="s">
        <v>952</v>
      </c>
      <c r="L119" s="14" t="s">
        <v>953</v>
      </c>
      <c r="M119" s="10" t="s">
        <v>949</v>
      </c>
      <c r="N119" s="21" t="s">
        <v>954</v>
      </c>
      <c r="O119" s="12" t="s">
        <v>955</v>
      </c>
      <c r="P119" s="12" t="s">
        <v>956</v>
      </c>
      <c r="Q119" s="15" t="s">
        <v>949</v>
      </c>
      <c r="R119" s="11" t="s">
        <v>950</v>
      </c>
      <c r="S119" s="11" t="s">
        <v>951</v>
      </c>
      <c r="T119" s="11" t="s">
        <v>21</v>
      </c>
      <c r="U119" s="16" t="s">
        <v>33</v>
      </c>
      <c r="V119" s="17">
        <v>808630.04957000003</v>
      </c>
      <c r="W119" s="18"/>
      <c r="X119" s="15" t="s">
        <v>949</v>
      </c>
      <c r="Y119" s="11" t="s">
        <v>950</v>
      </c>
      <c r="Z119" s="11" t="s">
        <v>951</v>
      </c>
      <c r="AA119" s="11" t="s">
        <v>21</v>
      </c>
      <c r="AB119" s="16" t="s">
        <v>34</v>
      </c>
      <c r="AC119">
        <v>0.20461272752352386</v>
      </c>
      <c r="AD119" t="b">
        <f>IFERROR(SUMPRODUCT((YEAR(MesDates*1)&gt;2007)*(YEAR(MesDates*1)&lt;2015))&gt;0,FALSE)</f>
        <v>1</v>
      </c>
    </row>
    <row r="120" spans="1:30" hidden="1" x14ac:dyDescent="0.25">
      <c r="A120" s="10" t="s">
        <v>957</v>
      </c>
      <c r="B120" s="11" t="s">
        <v>958</v>
      </c>
      <c r="C120" s="11" t="s">
        <v>21</v>
      </c>
      <c r="D120" s="12" t="s">
        <v>959</v>
      </c>
      <c r="E120" s="13" t="s">
        <v>38</v>
      </c>
      <c r="F120" s="13" t="s">
        <v>24</v>
      </c>
      <c r="G120" s="13" t="s">
        <v>25</v>
      </c>
      <c r="H120" s="13" t="s">
        <v>78</v>
      </c>
      <c r="I120" s="13" t="s">
        <v>633</v>
      </c>
      <c r="J120" s="13" t="s">
        <v>633</v>
      </c>
      <c r="K120" s="14" t="s">
        <v>960</v>
      </c>
      <c r="L120" s="14" t="s">
        <v>961</v>
      </c>
      <c r="M120" s="10" t="s">
        <v>957</v>
      </c>
      <c r="N120" s="21" t="s">
        <v>129</v>
      </c>
      <c r="O120" s="12" t="s">
        <v>129</v>
      </c>
      <c r="P120" s="12" t="s">
        <v>129</v>
      </c>
      <c r="Q120" s="15" t="s">
        <v>957</v>
      </c>
      <c r="R120" s="11" t="s">
        <v>958</v>
      </c>
      <c r="S120" s="11" t="s">
        <v>959</v>
      </c>
      <c r="T120" s="11" t="s">
        <v>21</v>
      </c>
      <c r="U120" s="16" t="s">
        <v>33</v>
      </c>
      <c r="V120" s="17">
        <v>770502.94898999995</v>
      </c>
      <c r="W120" s="18"/>
      <c r="X120" s="15" t="s">
        <v>957</v>
      </c>
      <c r="Y120" s="11" t="s">
        <v>958</v>
      </c>
      <c r="Z120" s="11" t="s">
        <v>959</v>
      </c>
      <c r="AA120" s="11" t="s">
        <v>21</v>
      </c>
      <c r="AB120" s="16" t="s">
        <v>34</v>
      </c>
      <c r="AC120">
        <v>5.2116737583727497</v>
      </c>
      <c r="AD120" t="b">
        <f>IFERROR(SUMPRODUCT((YEAR(MesDates*1)&gt;2007)*(YEAR(MesDates*1)&lt;2015))&gt;0,FALSE)</f>
        <v>0</v>
      </c>
    </row>
    <row r="121" spans="1:30" x14ac:dyDescent="0.25">
      <c r="A121" s="10" t="s">
        <v>962</v>
      </c>
      <c r="B121" s="11" t="s">
        <v>963</v>
      </c>
      <c r="C121" s="11" t="s">
        <v>21</v>
      </c>
      <c r="D121" s="12" t="s">
        <v>964</v>
      </c>
      <c r="E121" s="13" t="s">
        <v>38</v>
      </c>
      <c r="F121" s="13" t="s">
        <v>24</v>
      </c>
      <c r="G121" s="13" t="s">
        <v>25</v>
      </c>
      <c r="H121" s="13" t="s">
        <v>78</v>
      </c>
      <c r="I121" s="13" t="s">
        <v>633</v>
      </c>
      <c r="J121" s="13" t="s">
        <v>633</v>
      </c>
      <c r="K121" s="14" t="s">
        <v>965</v>
      </c>
      <c r="L121" s="14" t="s">
        <v>966</v>
      </c>
      <c r="M121" s="10" t="s">
        <v>962</v>
      </c>
      <c r="N121" s="21" t="s">
        <v>967</v>
      </c>
      <c r="O121" s="12" t="s">
        <v>968</v>
      </c>
      <c r="P121" s="12" t="s">
        <v>969</v>
      </c>
      <c r="Q121" s="15" t="s">
        <v>962</v>
      </c>
      <c r="R121" s="11" t="s">
        <v>963</v>
      </c>
      <c r="S121" s="11" t="s">
        <v>964</v>
      </c>
      <c r="T121" s="11" t="s">
        <v>21</v>
      </c>
      <c r="U121" s="16" t="s">
        <v>33</v>
      </c>
      <c r="V121" s="17">
        <v>764849.04871999996</v>
      </c>
      <c r="W121" s="18"/>
      <c r="X121" s="15" t="s">
        <v>962</v>
      </c>
      <c r="Y121" s="11" t="s">
        <v>963</v>
      </c>
      <c r="Z121" s="11" t="s">
        <v>964</v>
      </c>
      <c r="AA121" s="11" t="s">
        <v>21</v>
      </c>
      <c r="AB121" s="16" t="s">
        <v>34</v>
      </c>
      <c r="AC121">
        <v>0.78289958129922699</v>
      </c>
      <c r="AD121" t="b">
        <f>IFERROR(SUMPRODUCT((YEAR(MesDates*1)&gt;2007)*(YEAR(MesDates*1)&lt;2015))&gt;0,FALSE)</f>
        <v>1</v>
      </c>
    </row>
    <row r="122" spans="1:30" hidden="1" x14ac:dyDescent="0.25">
      <c r="A122" s="10" t="s">
        <v>970</v>
      </c>
      <c r="B122" s="11" t="s">
        <v>971</v>
      </c>
      <c r="C122" s="11" t="s">
        <v>21</v>
      </c>
      <c r="D122" s="12" t="s">
        <v>972</v>
      </c>
      <c r="E122" s="13" t="s">
        <v>38</v>
      </c>
      <c r="F122" s="13" t="s">
        <v>24</v>
      </c>
      <c r="G122" s="13" t="s">
        <v>814</v>
      </c>
      <c r="H122" s="13" t="s">
        <v>78</v>
      </c>
      <c r="I122" s="13" t="s">
        <v>215</v>
      </c>
      <c r="J122" s="13" t="s">
        <v>216</v>
      </c>
      <c r="K122" s="14" t="s">
        <v>973</v>
      </c>
      <c r="L122" s="14" t="s">
        <v>974</v>
      </c>
      <c r="M122" s="10" t="s">
        <v>970</v>
      </c>
      <c r="N122" s="21" t="s">
        <v>975</v>
      </c>
      <c r="O122" s="12" t="s">
        <v>976</v>
      </c>
      <c r="P122" s="12" t="s">
        <v>558</v>
      </c>
      <c r="Q122" s="15" t="s">
        <v>970</v>
      </c>
      <c r="R122" s="11" t="s">
        <v>971</v>
      </c>
      <c r="S122" s="11" t="s">
        <v>972</v>
      </c>
      <c r="T122" s="11" t="s">
        <v>21</v>
      </c>
      <c r="U122" s="16" t="s">
        <v>33</v>
      </c>
      <c r="V122" s="17">
        <v>764727.63569999998</v>
      </c>
      <c r="W122" s="18"/>
      <c r="X122" s="15" t="s">
        <v>970</v>
      </c>
      <c r="Y122" s="11" t="s">
        <v>971</v>
      </c>
      <c r="Z122" s="11" t="s">
        <v>972</v>
      </c>
      <c r="AA122" s="11" t="s">
        <v>21</v>
      </c>
      <c r="AB122" s="16" t="s">
        <v>34</v>
      </c>
      <c r="AC122">
        <v>1.4627835425040596</v>
      </c>
      <c r="AD122" t="b">
        <f>IFERROR(SUMPRODUCT((YEAR(MesDates*1)&gt;2007)*(YEAR(MesDates*1)&lt;2015))&gt;0,FALSE)</f>
        <v>0</v>
      </c>
    </row>
    <row r="123" spans="1:30" hidden="1" x14ac:dyDescent="0.25">
      <c r="A123" s="10" t="s">
        <v>977</v>
      </c>
      <c r="B123" s="11" t="s">
        <v>978</v>
      </c>
      <c r="C123" s="11" t="s">
        <v>21</v>
      </c>
      <c r="D123" s="12" t="s">
        <v>979</v>
      </c>
      <c r="E123" s="13" t="s">
        <v>38</v>
      </c>
      <c r="F123" s="13" t="s">
        <v>24</v>
      </c>
      <c r="G123" s="13" t="s">
        <v>25</v>
      </c>
      <c r="H123" s="13" t="s">
        <v>39</v>
      </c>
      <c r="I123" s="13" t="s">
        <v>39</v>
      </c>
      <c r="J123" s="13" t="s">
        <v>243</v>
      </c>
      <c r="K123" s="14" t="s">
        <v>980</v>
      </c>
      <c r="L123" s="14" t="s">
        <v>981</v>
      </c>
      <c r="M123" s="10" t="s">
        <v>977</v>
      </c>
      <c r="N123" s="21" t="s">
        <v>982</v>
      </c>
      <c r="O123" s="12" t="s">
        <v>983</v>
      </c>
      <c r="P123" s="12" t="s">
        <v>558</v>
      </c>
      <c r="Q123" s="15" t="s">
        <v>977</v>
      </c>
      <c r="R123" s="11" t="s">
        <v>978</v>
      </c>
      <c r="S123" s="11" t="s">
        <v>979</v>
      </c>
      <c r="T123" s="11" t="s">
        <v>21</v>
      </c>
      <c r="U123" s="16" t="s">
        <v>33</v>
      </c>
      <c r="V123" s="17">
        <v>751034.66200000001</v>
      </c>
      <c r="W123" s="18"/>
      <c r="X123" s="15" t="s">
        <v>977</v>
      </c>
      <c r="Y123" s="11" t="s">
        <v>978</v>
      </c>
      <c r="Z123" s="11" t="s">
        <v>979</v>
      </c>
      <c r="AA123" s="11" t="s">
        <v>21</v>
      </c>
      <c r="AB123" s="16" t="s">
        <v>34</v>
      </c>
      <c r="AC123">
        <v>0.52456833210715381</v>
      </c>
      <c r="AD123" t="b">
        <f>IFERROR(SUMPRODUCT((YEAR(MesDates*1)&gt;2007)*(YEAR(MesDates*1)&lt;2015))&gt;0,FALSE)</f>
        <v>0</v>
      </c>
    </row>
    <row r="124" spans="1:30" x14ac:dyDescent="0.25">
      <c r="A124" s="10" t="s">
        <v>984</v>
      </c>
      <c r="B124" s="11" t="s">
        <v>985</v>
      </c>
      <c r="C124" s="11" t="s">
        <v>21</v>
      </c>
      <c r="D124" s="12" t="s">
        <v>986</v>
      </c>
      <c r="E124" s="13" t="s">
        <v>38</v>
      </c>
      <c r="F124" s="13" t="s">
        <v>24</v>
      </c>
      <c r="G124" s="13" t="s">
        <v>25</v>
      </c>
      <c r="H124" s="13" t="s">
        <v>49</v>
      </c>
      <c r="I124" s="13" t="s">
        <v>269</v>
      </c>
      <c r="J124" s="13" t="s">
        <v>269</v>
      </c>
      <c r="K124" s="14" t="s">
        <v>987</v>
      </c>
      <c r="L124" s="14" t="s">
        <v>988</v>
      </c>
      <c r="M124" s="10" t="s">
        <v>984</v>
      </c>
      <c r="N124" s="21" t="s">
        <v>989</v>
      </c>
      <c r="O124" s="12" t="s">
        <v>990</v>
      </c>
      <c r="P124" s="12" t="s">
        <v>991</v>
      </c>
      <c r="Q124" s="15" t="s">
        <v>984</v>
      </c>
      <c r="R124" s="11" t="s">
        <v>985</v>
      </c>
      <c r="S124" s="11" t="s">
        <v>986</v>
      </c>
      <c r="T124" s="11" t="s">
        <v>21</v>
      </c>
      <c r="U124" s="16" t="s">
        <v>33</v>
      </c>
      <c r="V124" s="17">
        <v>734848.35840000003</v>
      </c>
      <c r="W124" s="18"/>
      <c r="X124" s="15" t="s">
        <v>984</v>
      </c>
      <c r="Y124" s="11" t="s">
        <v>985</v>
      </c>
      <c r="Z124" s="11" t="s">
        <v>986</v>
      </c>
      <c r="AA124" s="11" t="s">
        <v>21</v>
      </c>
      <c r="AB124" s="16" t="s">
        <v>34</v>
      </c>
      <c r="AC124">
        <v>0.88185268782659365</v>
      </c>
      <c r="AD124" t="b">
        <f>IFERROR(SUMPRODUCT((YEAR(MesDates*1)&gt;2007)*(YEAR(MesDates*1)&lt;2015))&gt;0,FALSE)</f>
        <v>1</v>
      </c>
    </row>
    <row r="125" spans="1:30" hidden="1" x14ac:dyDescent="0.25">
      <c r="A125" s="10" t="s">
        <v>992</v>
      </c>
      <c r="B125" s="11" t="s">
        <v>993</v>
      </c>
      <c r="C125" s="11" t="s">
        <v>21</v>
      </c>
      <c r="D125" s="12" t="s">
        <v>994</v>
      </c>
      <c r="E125" s="13" t="s">
        <v>38</v>
      </c>
      <c r="F125" s="13" t="s">
        <v>24</v>
      </c>
      <c r="G125" s="13" t="s">
        <v>814</v>
      </c>
      <c r="H125" s="13" t="s">
        <v>68</v>
      </c>
      <c r="I125" s="13" t="s">
        <v>68</v>
      </c>
      <c r="J125" s="13" t="s">
        <v>88</v>
      </c>
      <c r="K125" s="14" t="s">
        <v>995</v>
      </c>
      <c r="L125" s="14" t="s">
        <v>996</v>
      </c>
      <c r="M125" s="10" t="s">
        <v>992</v>
      </c>
      <c r="N125" s="21" t="s">
        <v>129</v>
      </c>
      <c r="O125" s="12" t="s">
        <v>129</v>
      </c>
      <c r="P125" s="12" t="s">
        <v>129</v>
      </c>
      <c r="Q125" s="15" t="s">
        <v>992</v>
      </c>
      <c r="R125" s="11" t="s">
        <v>993</v>
      </c>
      <c r="S125" s="11" t="s">
        <v>994</v>
      </c>
      <c r="T125" s="11" t="s">
        <v>21</v>
      </c>
      <c r="U125" s="16" t="s">
        <v>33</v>
      </c>
      <c r="V125" s="17">
        <v>729747.37199999997</v>
      </c>
      <c r="W125" s="18"/>
      <c r="X125" s="15" t="s">
        <v>992</v>
      </c>
      <c r="Y125" s="11" t="s">
        <v>993</v>
      </c>
      <c r="Z125" s="11" t="s">
        <v>994</v>
      </c>
      <c r="AA125" s="11" t="s">
        <v>21</v>
      </c>
      <c r="AB125" s="16" t="s">
        <v>34</v>
      </c>
      <c r="AC125">
        <v>0.38104967646255533</v>
      </c>
      <c r="AD125" t="b">
        <f>IFERROR(SUMPRODUCT((YEAR(MesDates*1)&gt;2007)*(YEAR(MesDates*1)&lt;2015))&gt;0,FALSE)</f>
        <v>0</v>
      </c>
    </row>
    <row r="126" spans="1:30" x14ac:dyDescent="0.25">
      <c r="A126" s="10" t="s">
        <v>997</v>
      </c>
      <c r="B126" s="11" t="s">
        <v>998</v>
      </c>
      <c r="C126" s="11" t="s">
        <v>21</v>
      </c>
      <c r="D126" s="12" t="s">
        <v>999</v>
      </c>
      <c r="E126" s="13" t="s">
        <v>38</v>
      </c>
      <c r="F126" s="13" t="s">
        <v>24</v>
      </c>
      <c r="G126" s="13" t="s">
        <v>814</v>
      </c>
      <c r="H126" s="13" t="s">
        <v>78</v>
      </c>
      <c r="I126" s="13" t="s">
        <v>215</v>
      </c>
      <c r="J126" s="13" t="s">
        <v>216</v>
      </c>
      <c r="K126" s="14" t="s">
        <v>1000</v>
      </c>
      <c r="L126" s="14" t="s">
        <v>1001</v>
      </c>
      <c r="M126" s="10" t="s">
        <v>997</v>
      </c>
      <c r="N126" s="21" t="s">
        <v>1002</v>
      </c>
      <c r="O126" s="12" t="s">
        <v>1003</v>
      </c>
      <c r="P126" s="12" t="s">
        <v>1004</v>
      </c>
      <c r="Q126" s="15" t="s">
        <v>997</v>
      </c>
      <c r="R126" s="11" t="s">
        <v>998</v>
      </c>
      <c r="S126" s="11" t="s">
        <v>999</v>
      </c>
      <c r="T126" s="11" t="s">
        <v>21</v>
      </c>
      <c r="U126" s="16" t="s">
        <v>33</v>
      </c>
      <c r="V126" s="17">
        <v>726439.40049999999</v>
      </c>
      <c r="W126" s="18"/>
      <c r="X126" s="15" t="s">
        <v>997</v>
      </c>
      <c r="Y126" s="11" t="s">
        <v>998</v>
      </c>
      <c r="Z126" s="11" t="s">
        <v>999</v>
      </c>
      <c r="AA126" s="11" t="s">
        <v>21</v>
      </c>
      <c r="AB126" s="16" t="s">
        <v>34</v>
      </c>
      <c r="AC126">
        <v>0.99454957908770536</v>
      </c>
      <c r="AD126" t="b">
        <f>IFERROR(SUMPRODUCT((YEAR(MesDates*1)&gt;2007)*(YEAR(MesDates*1)&lt;2015))&gt;0,FALSE)</f>
        <v>1</v>
      </c>
    </row>
    <row r="127" spans="1:30" x14ac:dyDescent="0.25">
      <c r="A127" s="10" t="s">
        <v>1005</v>
      </c>
      <c r="B127" s="11" t="s">
        <v>1006</v>
      </c>
      <c r="C127" s="11" t="s">
        <v>21</v>
      </c>
      <c r="D127" s="12" t="s">
        <v>1007</v>
      </c>
      <c r="E127" s="13" t="s">
        <v>38</v>
      </c>
      <c r="F127" s="13" t="s">
        <v>24</v>
      </c>
      <c r="G127" s="13" t="s">
        <v>814</v>
      </c>
      <c r="H127" s="13" t="s">
        <v>49</v>
      </c>
      <c r="I127" s="13" t="s">
        <v>107</v>
      </c>
      <c r="J127" s="13" t="s">
        <v>108</v>
      </c>
      <c r="K127" s="14" t="s">
        <v>1008</v>
      </c>
      <c r="L127" s="14" t="s">
        <v>1009</v>
      </c>
      <c r="M127" s="10" t="s">
        <v>1005</v>
      </c>
      <c r="N127" s="21" t="s">
        <v>1010</v>
      </c>
      <c r="O127" s="12" t="s">
        <v>1011</v>
      </c>
      <c r="P127" s="12" t="s">
        <v>969</v>
      </c>
      <c r="Q127" s="15" t="s">
        <v>1005</v>
      </c>
      <c r="R127" s="11" t="s">
        <v>1006</v>
      </c>
      <c r="S127" s="11" t="s">
        <v>1007</v>
      </c>
      <c r="T127" s="11" t="s">
        <v>21</v>
      </c>
      <c r="U127" s="16" t="s">
        <v>33</v>
      </c>
      <c r="V127" s="17">
        <v>685836.91136999999</v>
      </c>
      <c r="W127" s="18"/>
      <c r="X127" s="15" t="s">
        <v>1005</v>
      </c>
      <c r="Y127" s="11" t="s">
        <v>1006</v>
      </c>
      <c r="Z127" s="11" t="s">
        <v>1007</v>
      </c>
      <c r="AA127" s="11" t="s">
        <v>21</v>
      </c>
      <c r="AB127" s="16" t="s">
        <v>34</v>
      </c>
      <c r="AC127">
        <v>1.6277732817995325</v>
      </c>
      <c r="AD127" t="b">
        <f>IFERROR(SUMPRODUCT((YEAR(MesDates*1)&gt;2007)*(YEAR(MesDates*1)&lt;2015))&gt;0,FALSE)</f>
        <v>1</v>
      </c>
    </row>
    <row r="128" spans="1:30" x14ac:dyDescent="0.25">
      <c r="A128" s="10" t="s">
        <v>1012</v>
      </c>
      <c r="B128" s="11" t="s">
        <v>1013</v>
      </c>
      <c r="C128" s="11" t="s">
        <v>21</v>
      </c>
      <c r="D128" s="12" t="s">
        <v>1014</v>
      </c>
      <c r="E128" s="13" t="s">
        <v>38</v>
      </c>
      <c r="F128" s="13" t="s">
        <v>24</v>
      </c>
      <c r="G128" s="13" t="s">
        <v>25</v>
      </c>
      <c r="H128" s="13" t="s">
        <v>49</v>
      </c>
      <c r="I128" s="13" t="s">
        <v>50</v>
      </c>
      <c r="J128" s="13" t="s">
        <v>914</v>
      </c>
      <c r="K128" s="14" t="s">
        <v>1015</v>
      </c>
      <c r="L128" s="14" t="s">
        <v>1016</v>
      </c>
      <c r="M128" s="10" t="s">
        <v>1012</v>
      </c>
      <c r="N128" s="21" t="s">
        <v>1017</v>
      </c>
      <c r="O128" s="12" t="s">
        <v>1018</v>
      </c>
      <c r="P128" s="12" t="s">
        <v>333</v>
      </c>
      <c r="Q128" s="15" t="s">
        <v>1012</v>
      </c>
      <c r="R128" s="11" t="s">
        <v>1013</v>
      </c>
      <c r="S128" s="11" t="s">
        <v>1014</v>
      </c>
      <c r="T128" s="11" t="s">
        <v>21</v>
      </c>
      <c r="U128" s="16" t="s">
        <v>33</v>
      </c>
      <c r="V128" s="17">
        <v>681860.345355</v>
      </c>
      <c r="W128" s="18"/>
      <c r="X128" s="15" t="s">
        <v>1012</v>
      </c>
      <c r="Y128" s="11" t="s">
        <v>1013</v>
      </c>
      <c r="Z128" s="11" t="s">
        <v>1014</v>
      </c>
      <c r="AA128" s="11" t="s">
        <v>21</v>
      </c>
      <c r="AB128" s="16" t="s">
        <v>34</v>
      </c>
      <c r="AC128">
        <v>1.0471279124294428</v>
      </c>
      <c r="AD128" t="b">
        <f>IFERROR(SUMPRODUCT((YEAR(MesDates*1)&gt;2007)*(YEAR(MesDates*1)&lt;2015))&gt;0,FALSE)</f>
        <v>1</v>
      </c>
    </row>
    <row r="129" spans="1:30" hidden="1" x14ac:dyDescent="0.25">
      <c r="A129" s="10" t="s">
        <v>1019</v>
      </c>
      <c r="B129" s="11" t="s">
        <v>1020</v>
      </c>
      <c r="C129" s="11" t="s">
        <v>21</v>
      </c>
      <c r="D129" s="12" t="s">
        <v>1021</v>
      </c>
      <c r="E129" s="13" t="s">
        <v>38</v>
      </c>
      <c r="F129" s="13" t="s">
        <v>24</v>
      </c>
      <c r="G129" s="13" t="s">
        <v>25</v>
      </c>
      <c r="H129" s="13" t="s">
        <v>49</v>
      </c>
      <c r="I129" s="13" t="s">
        <v>107</v>
      </c>
      <c r="J129" s="13" t="s">
        <v>108</v>
      </c>
      <c r="K129" s="14" t="s">
        <v>1022</v>
      </c>
      <c r="L129" s="14" t="s">
        <v>1023</v>
      </c>
      <c r="M129" s="10" t="s">
        <v>1019</v>
      </c>
      <c r="N129" s="21" t="s">
        <v>129</v>
      </c>
      <c r="O129" s="12" t="s">
        <v>129</v>
      </c>
      <c r="P129" s="12" t="s">
        <v>129</v>
      </c>
      <c r="Q129" s="15" t="s">
        <v>1019</v>
      </c>
      <c r="R129" s="11" t="s">
        <v>1020</v>
      </c>
      <c r="S129" s="11" t="s">
        <v>1021</v>
      </c>
      <c r="T129" s="11" t="s">
        <v>21</v>
      </c>
      <c r="U129" s="16" t="s">
        <v>33</v>
      </c>
      <c r="V129" s="17">
        <v>652185.64376999997</v>
      </c>
      <c r="W129" s="18"/>
      <c r="X129" s="15" t="s">
        <v>1019</v>
      </c>
      <c r="Y129" s="11" t="s">
        <v>1020</v>
      </c>
      <c r="Z129" s="11" t="s">
        <v>1021</v>
      </c>
      <c r="AA129" s="11" t="s">
        <v>21</v>
      </c>
      <c r="AB129" s="16" t="s">
        <v>34</v>
      </c>
      <c r="AC129">
        <v>1.0817548756850643</v>
      </c>
      <c r="AD129" t="b">
        <f>IFERROR(SUMPRODUCT((YEAR(MesDates*1)&gt;2007)*(YEAR(MesDates*1)&lt;2015))&gt;0,FALSE)</f>
        <v>0</v>
      </c>
    </row>
    <row r="130" spans="1:30" hidden="1" x14ac:dyDescent="0.25">
      <c r="A130" s="10" t="s">
        <v>1024</v>
      </c>
      <c r="B130" s="11" t="s">
        <v>1025</v>
      </c>
      <c r="C130" s="11" t="s">
        <v>21</v>
      </c>
      <c r="D130" s="12" t="s">
        <v>1026</v>
      </c>
      <c r="E130" s="13" t="s">
        <v>38</v>
      </c>
      <c r="F130" s="13" t="s">
        <v>24</v>
      </c>
      <c r="G130" s="13" t="s">
        <v>1027</v>
      </c>
      <c r="H130" s="13" t="s">
        <v>78</v>
      </c>
      <c r="I130" s="13" t="s">
        <v>79</v>
      </c>
      <c r="J130" s="13" t="s">
        <v>79</v>
      </c>
      <c r="K130" s="14" t="s">
        <v>1028</v>
      </c>
      <c r="L130" s="14" t="s">
        <v>1029</v>
      </c>
      <c r="M130" s="10" t="s">
        <v>1024</v>
      </c>
      <c r="N130" s="21" t="s">
        <v>129</v>
      </c>
      <c r="O130" s="12" t="s">
        <v>129</v>
      </c>
      <c r="P130" s="12" t="s">
        <v>129</v>
      </c>
      <c r="Q130" s="15" t="s">
        <v>1024</v>
      </c>
      <c r="R130" s="11" t="s">
        <v>1025</v>
      </c>
      <c r="S130" s="11" t="s">
        <v>1026</v>
      </c>
      <c r="T130" s="11" t="s">
        <v>21</v>
      </c>
      <c r="U130" s="16" t="s">
        <v>33</v>
      </c>
      <c r="V130" s="17">
        <v>646264.61751999997</v>
      </c>
      <c r="W130" s="18"/>
      <c r="X130" s="15" t="s">
        <v>1024</v>
      </c>
      <c r="Y130" s="11" t="s">
        <v>1025</v>
      </c>
      <c r="Z130" s="11" t="s">
        <v>1026</v>
      </c>
      <c r="AA130" s="11" t="s">
        <v>21</v>
      </c>
      <c r="AB130" s="16" t="s">
        <v>34</v>
      </c>
      <c r="AC130">
        <v>3.7202841294736277</v>
      </c>
      <c r="AD130" t="b">
        <f>IFERROR(SUMPRODUCT((YEAR(MesDates*1)&gt;2007)*(YEAR(MesDates*1)&lt;2015))&gt;0,FALSE)</f>
        <v>0</v>
      </c>
    </row>
    <row r="131" spans="1:30" x14ac:dyDescent="0.25">
      <c r="A131" s="10" t="s">
        <v>1030</v>
      </c>
      <c r="B131" s="11" t="s">
        <v>1031</v>
      </c>
      <c r="C131" s="11" t="s">
        <v>21</v>
      </c>
      <c r="D131" s="12" t="s">
        <v>1032</v>
      </c>
      <c r="E131" s="13" t="s">
        <v>38</v>
      </c>
      <c r="F131" s="13" t="s">
        <v>24</v>
      </c>
      <c r="G131" s="13" t="s">
        <v>814</v>
      </c>
      <c r="H131" s="13" t="s">
        <v>49</v>
      </c>
      <c r="I131" s="13" t="s">
        <v>107</v>
      </c>
      <c r="J131" s="13" t="s">
        <v>108</v>
      </c>
      <c r="K131" s="14" t="s">
        <v>1033</v>
      </c>
      <c r="L131" s="14" t="s">
        <v>1034</v>
      </c>
      <c r="M131" s="10" t="s">
        <v>1030</v>
      </c>
      <c r="N131" s="21" t="s">
        <v>1035</v>
      </c>
      <c r="O131" s="12" t="s">
        <v>1036</v>
      </c>
      <c r="P131" s="12" t="s">
        <v>647</v>
      </c>
      <c r="Q131" s="15" t="s">
        <v>1030</v>
      </c>
      <c r="R131" s="11" t="s">
        <v>1031</v>
      </c>
      <c r="S131" s="11" t="s">
        <v>1032</v>
      </c>
      <c r="T131" s="11" t="s">
        <v>21</v>
      </c>
      <c r="U131" s="16" t="s">
        <v>33</v>
      </c>
      <c r="V131" s="17">
        <v>626379.18200000003</v>
      </c>
      <c r="W131" s="18"/>
      <c r="X131" s="15" t="s">
        <v>1030</v>
      </c>
      <c r="Y131" s="11" t="s">
        <v>1031</v>
      </c>
      <c r="Z131" s="11" t="s">
        <v>1032</v>
      </c>
      <c r="AA131" s="11" t="s">
        <v>21</v>
      </c>
      <c r="AB131" s="16" t="s">
        <v>34</v>
      </c>
      <c r="AC131">
        <v>0.91949256385088474</v>
      </c>
      <c r="AD131" t="b">
        <f>IFERROR(SUMPRODUCT((YEAR(MesDates*1)&gt;2007)*(YEAR(MesDates*1)&lt;2015))&gt;0,FALSE)</f>
        <v>1</v>
      </c>
    </row>
    <row r="132" spans="1:30" hidden="1" x14ac:dyDescent="0.25">
      <c r="A132" s="10" t="s">
        <v>1037</v>
      </c>
      <c r="B132" s="11" t="s">
        <v>1038</v>
      </c>
      <c r="C132" s="11" t="s">
        <v>21</v>
      </c>
      <c r="D132" s="12" t="s">
        <v>1039</v>
      </c>
      <c r="E132" s="13" t="s">
        <v>38</v>
      </c>
      <c r="F132" s="13" t="s">
        <v>24</v>
      </c>
      <c r="G132" s="13" t="s">
        <v>25</v>
      </c>
      <c r="H132" s="13" t="s">
        <v>78</v>
      </c>
      <c r="I132" s="13" t="s">
        <v>633</v>
      </c>
      <c r="J132" s="13" t="s">
        <v>633</v>
      </c>
      <c r="K132" s="14" t="s">
        <v>1040</v>
      </c>
      <c r="L132" s="14" t="s">
        <v>1041</v>
      </c>
      <c r="M132" s="10" t="s">
        <v>1037</v>
      </c>
      <c r="N132" s="21" t="s">
        <v>129</v>
      </c>
      <c r="O132" s="12" t="s">
        <v>129</v>
      </c>
      <c r="P132" s="12" t="s">
        <v>129</v>
      </c>
      <c r="Q132" s="15" t="s">
        <v>1037</v>
      </c>
      <c r="R132" s="11" t="s">
        <v>1038</v>
      </c>
      <c r="S132" s="11" t="s">
        <v>1039</v>
      </c>
      <c r="T132" s="11" t="s">
        <v>21</v>
      </c>
      <c r="U132" s="16" t="s">
        <v>33</v>
      </c>
      <c r="V132" s="17">
        <v>618579.82200000004</v>
      </c>
      <c r="W132" s="18"/>
      <c r="X132" s="15" t="s">
        <v>1037</v>
      </c>
      <c r="Y132" s="11" t="s">
        <v>1038</v>
      </c>
      <c r="Z132" s="11" t="s">
        <v>1039</v>
      </c>
      <c r="AA132" s="11" t="s">
        <v>21</v>
      </c>
      <c r="AB132" s="16" t="s">
        <v>34</v>
      </c>
      <c r="AC132">
        <v>1.182878868622391</v>
      </c>
      <c r="AD132" t="b">
        <f>IFERROR(SUMPRODUCT((YEAR(MesDates*1)&gt;2007)*(YEAR(MesDates*1)&lt;2015))&gt;0,FALSE)</f>
        <v>0</v>
      </c>
    </row>
    <row r="133" spans="1:30" x14ac:dyDescent="0.25">
      <c r="A133" s="10" t="s">
        <v>1042</v>
      </c>
      <c r="B133" s="11" t="s">
        <v>1043</v>
      </c>
      <c r="C133" s="11" t="s">
        <v>21</v>
      </c>
      <c r="D133" s="12" t="s">
        <v>1044</v>
      </c>
      <c r="E133" s="13" t="s">
        <v>38</v>
      </c>
      <c r="F133" s="13" t="s">
        <v>24</v>
      </c>
      <c r="G133" s="13" t="s">
        <v>814</v>
      </c>
      <c r="H133" s="13" t="s">
        <v>78</v>
      </c>
      <c r="I133" s="13" t="s">
        <v>215</v>
      </c>
      <c r="J133" s="13" t="s">
        <v>216</v>
      </c>
      <c r="K133" s="14" t="s">
        <v>1045</v>
      </c>
      <c r="L133" s="14" t="s">
        <v>1046</v>
      </c>
      <c r="M133" s="10" t="s">
        <v>1042</v>
      </c>
      <c r="N133" s="21" t="s">
        <v>1047</v>
      </c>
      <c r="O133" s="12" t="s">
        <v>1048</v>
      </c>
      <c r="P133" s="12" t="s">
        <v>1049</v>
      </c>
      <c r="Q133" s="15" t="s">
        <v>1042</v>
      </c>
      <c r="R133" s="11" t="s">
        <v>1043</v>
      </c>
      <c r="S133" s="11" t="s">
        <v>1044</v>
      </c>
      <c r="T133" s="11" t="s">
        <v>21</v>
      </c>
      <c r="U133" s="16" t="s">
        <v>33</v>
      </c>
      <c r="V133" s="17">
        <v>591296.14489999996</v>
      </c>
      <c r="W133" s="18"/>
      <c r="X133" s="15" t="s">
        <v>1042</v>
      </c>
      <c r="Y133" s="11" t="s">
        <v>1043</v>
      </c>
      <c r="Z133" s="11" t="s">
        <v>1044</v>
      </c>
      <c r="AA133" s="11" t="s">
        <v>21</v>
      </c>
      <c r="AB133" s="16" t="s">
        <v>34</v>
      </c>
      <c r="AC133">
        <v>1.1459858242684782</v>
      </c>
      <c r="AD133" t="b">
        <f>IFERROR(SUMPRODUCT((YEAR(MesDates*1)&gt;2007)*(YEAR(MesDates*1)&lt;2015))&gt;0,FALSE)</f>
        <v>1</v>
      </c>
    </row>
    <row r="134" spans="1:30" hidden="1" x14ac:dyDescent="0.25">
      <c r="A134" s="10" t="s">
        <v>1050</v>
      </c>
      <c r="B134" s="11" t="s">
        <v>1051</v>
      </c>
      <c r="C134" s="11" t="s">
        <v>21</v>
      </c>
      <c r="D134" s="12" t="s">
        <v>1052</v>
      </c>
      <c r="E134" s="13" t="s">
        <v>38</v>
      </c>
      <c r="F134" s="13" t="s">
        <v>24</v>
      </c>
      <c r="G134" s="13" t="s">
        <v>25</v>
      </c>
      <c r="H134" s="13" t="s">
        <v>319</v>
      </c>
      <c r="I134" s="13" t="s">
        <v>319</v>
      </c>
      <c r="J134" s="13" t="s">
        <v>320</v>
      </c>
      <c r="K134" s="14" t="s">
        <v>1053</v>
      </c>
      <c r="L134" s="14" t="s">
        <v>1054</v>
      </c>
      <c r="M134" s="10" t="s">
        <v>1050</v>
      </c>
      <c r="N134" s="21" t="s">
        <v>1055</v>
      </c>
      <c r="O134" s="12" t="s">
        <v>1056</v>
      </c>
      <c r="P134" s="12" t="s">
        <v>1057</v>
      </c>
      <c r="Q134" s="15" t="s">
        <v>1050</v>
      </c>
      <c r="R134" s="11" t="s">
        <v>1051</v>
      </c>
      <c r="S134" s="11" t="s">
        <v>1052</v>
      </c>
      <c r="T134" s="11" t="s">
        <v>21</v>
      </c>
      <c r="U134" s="16" t="s">
        <v>33</v>
      </c>
      <c r="V134" s="17">
        <v>578358.78075000003</v>
      </c>
      <c r="W134" s="18"/>
      <c r="X134" s="15" t="s">
        <v>1050</v>
      </c>
      <c r="Y134" s="11" t="s">
        <v>1051</v>
      </c>
      <c r="Z134" s="11" t="s">
        <v>1052</v>
      </c>
      <c r="AA134" s="11" t="s">
        <v>21</v>
      </c>
      <c r="AB134" s="16" t="s">
        <v>34</v>
      </c>
      <c r="AC134">
        <v>0.68960308596473219</v>
      </c>
      <c r="AD134" t="b">
        <f>IFERROR(SUMPRODUCT((YEAR(MesDates*1)&gt;2007)*(YEAR(MesDates*1)&lt;2015))&gt;0,FALSE)</f>
        <v>0</v>
      </c>
    </row>
    <row r="135" spans="1:30" hidden="1" x14ac:dyDescent="0.25">
      <c r="A135" s="10" t="s">
        <v>1058</v>
      </c>
      <c r="B135" s="11" t="s">
        <v>1059</v>
      </c>
      <c r="C135" s="11" t="s">
        <v>21</v>
      </c>
      <c r="D135" s="12" t="s">
        <v>1060</v>
      </c>
      <c r="E135" s="13" t="s">
        <v>38</v>
      </c>
      <c r="F135" s="13" t="s">
        <v>24</v>
      </c>
      <c r="G135" s="13" t="s">
        <v>814</v>
      </c>
      <c r="H135" s="13" t="s">
        <v>39</v>
      </c>
      <c r="I135" s="13" t="s">
        <v>39</v>
      </c>
      <c r="J135" s="13" t="s">
        <v>40</v>
      </c>
      <c r="K135" s="14" t="s">
        <v>1061</v>
      </c>
      <c r="L135" s="14" t="s">
        <v>1062</v>
      </c>
      <c r="M135" s="10" t="s">
        <v>1058</v>
      </c>
      <c r="N135" s="21" t="s">
        <v>129</v>
      </c>
      <c r="O135" s="12" t="s">
        <v>129</v>
      </c>
      <c r="P135" s="12" t="s">
        <v>129</v>
      </c>
      <c r="Q135" s="15" t="s">
        <v>1058</v>
      </c>
      <c r="R135" s="11" t="s">
        <v>1059</v>
      </c>
      <c r="S135" s="11" t="s">
        <v>1060</v>
      </c>
      <c r="T135" s="11" t="s">
        <v>21</v>
      </c>
      <c r="U135" s="16" t="s">
        <v>33</v>
      </c>
      <c r="V135" s="17">
        <v>568300.05720000004</v>
      </c>
      <c r="W135" s="18"/>
      <c r="X135" s="15" t="s">
        <v>1058</v>
      </c>
      <c r="Y135" s="11" t="s">
        <v>1059</v>
      </c>
      <c r="Z135" s="11" t="s">
        <v>1060</v>
      </c>
      <c r="AA135" s="11" t="s">
        <v>21</v>
      </c>
      <c r="AB135" s="16" t="s">
        <v>34</v>
      </c>
      <c r="AC135">
        <v>0.28068270973948439</v>
      </c>
      <c r="AD135" t="b">
        <f>IFERROR(SUMPRODUCT((YEAR(MesDates*1)&gt;2007)*(YEAR(MesDates*1)&lt;2015))&gt;0,FALSE)</f>
        <v>0</v>
      </c>
    </row>
    <row r="136" spans="1:30" hidden="1" x14ac:dyDescent="0.25">
      <c r="A136" s="10" t="s">
        <v>1063</v>
      </c>
      <c r="B136" s="11" t="s">
        <v>1064</v>
      </c>
      <c r="C136" s="11" t="s">
        <v>21</v>
      </c>
      <c r="D136" s="12" t="s">
        <v>1065</v>
      </c>
      <c r="E136" s="13" t="s">
        <v>38</v>
      </c>
      <c r="F136" s="13" t="s">
        <v>24</v>
      </c>
      <c r="G136" s="13" t="s">
        <v>25</v>
      </c>
      <c r="H136" s="13" t="s">
        <v>78</v>
      </c>
      <c r="I136" s="13" t="s">
        <v>633</v>
      </c>
      <c r="J136" s="13" t="s">
        <v>633</v>
      </c>
      <c r="K136" s="14" t="s">
        <v>1066</v>
      </c>
      <c r="L136" s="14" t="s">
        <v>1067</v>
      </c>
      <c r="M136" s="10" t="s">
        <v>1063</v>
      </c>
      <c r="N136" s="21" t="s">
        <v>129</v>
      </c>
      <c r="O136" s="12" t="s">
        <v>129</v>
      </c>
      <c r="P136" s="12" t="s">
        <v>129</v>
      </c>
      <c r="Q136" s="15" t="s">
        <v>1063</v>
      </c>
      <c r="R136" s="11" t="s">
        <v>1064</v>
      </c>
      <c r="S136" s="11" t="s">
        <v>1065</v>
      </c>
      <c r="T136" s="11" t="s">
        <v>21</v>
      </c>
      <c r="U136" s="16" t="s">
        <v>33</v>
      </c>
      <c r="V136" s="17">
        <v>561682</v>
      </c>
      <c r="W136" s="18"/>
      <c r="X136" s="15" t="s">
        <v>1063</v>
      </c>
      <c r="Y136" s="11" t="s">
        <v>1064</v>
      </c>
      <c r="Z136" s="11" t="s">
        <v>1065</v>
      </c>
      <c r="AA136" s="11" t="s">
        <v>21</v>
      </c>
      <c r="AB136" s="16" t="s">
        <v>34</v>
      </c>
      <c r="AC136">
        <v>1.090405247097112</v>
      </c>
      <c r="AD136" t="b">
        <f>IFERROR(SUMPRODUCT((YEAR(MesDates*1)&gt;2007)*(YEAR(MesDates*1)&lt;2015))&gt;0,FALSE)</f>
        <v>0</v>
      </c>
    </row>
    <row r="137" spans="1:30" hidden="1" x14ac:dyDescent="0.25">
      <c r="A137" s="10" t="s">
        <v>1068</v>
      </c>
      <c r="B137" s="11" t="s">
        <v>1069</v>
      </c>
      <c r="C137" s="11" t="s">
        <v>21</v>
      </c>
      <c r="D137" s="12" t="s">
        <v>1070</v>
      </c>
      <c r="E137" s="13" t="s">
        <v>38</v>
      </c>
      <c r="F137" s="13" t="s">
        <v>24</v>
      </c>
      <c r="G137" s="13" t="s">
        <v>814</v>
      </c>
      <c r="H137" s="13" t="s">
        <v>143</v>
      </c>
      <c r="I137" s="13" t="s">
        <v>144</v>
      </c>
      <c r="J137" s="13" t="s">
        <v>145</v>
      </c>
      <c r="K137" s="14" t="s">
        <v>1071</v>
      </c>
      <c r="L137" s="14" t="s">
        <v>1072</v>
      </c>
      <c r="M137" s="10" t="s">
        <v>1068</v>
      </c>
      <c r="N137" s="21" t="s">
        <v>129</v>
      </c>
      <c r="O137" s="12" t="s">
        <v>129</v>
      </c>
      <c r="P137" s="12" t="s">
        <v>129</v>
      </c>
      <c r="Q137" s="15" t="s">
        <v>1068</v>
      </c>
      <c r="R137" s="11" t="s">
        <v>1069</v>
      </c>
      <c r="S137" s="11" t="s">
        <v>1070</v>
      </c>
      <c r="T137" s="11" t="s">
        <v>21</v>
      </c>
      <c r="U137" s="16" t="s">
        <v>33</v>
      </c>
      <c r="V137" s="17">
        <v>548036.21565000003</v>
      </c>
      <c r="W137" s="18"/>
      <c r="X137" s="15" t="s">
        <v>1068</v>
      </c>
      <c r="Y137" s="11" t="s">
        <v>1069</v>
      </c>
      <c r="Z137" s="11" t="s">
        <v>1070</v>
      </c>
      <c r="AA137" s="11" t="s">
        <v>21</v>
      </c>
      <c r="AB137" s="16" t="s">
        <v>34</v>
      </c>
      <c r="AC137">
        <v>0.73699508986090123</v>
      </c>
      <c r="AD137" t="b">
        <f>IFERROR(SUMPRODUCT((YEAR(MesDates*1)&gt;2007)*(YEAR(MesDates*1)&lt;2015))&gt;0,FALSE)</f>
        <v>0</v>
      </c>
    </row>
    <row r="138" spans="1:30" hidden="1" x14ac:dyDescent="0.25">
      <c r="A138" s="10" t="s">
        <v>1073</v>
      </c>
      <c r="B138" s="11" t="s">
        <v>1074</v>
      </c>
      <c r="C138" s="11" t="s">
        <v>21</v>
      </c>
      <c r="D138" s="12" t="s">
        <v>1075</v>
      </c>
      <c r="E138" s="13" t="s">
        <v>38</v>
      </c>
      <c r="F138" s="13" t="s">
        <v>24</v>
      </c>
      <c r="G138" s="13" t="s">
        <v>814</v>
      </c>
      <c r="H138" s="13" t="s">
        <v>154</v>
      </c>
      <c r="I138" s="13" t="s">
        <v>155</v>
      </c>
      <c r="J138" s="13" t="s">
        <v>155</v>
      </c>
      <c r="K138" s="14" t="s">
        <v>1076</v>
      </c>
      <c r="L138" s="14" t="s">
        <v>1077</v>
      </c>
      <c r="M138" s="10" t="s">
        <v>1073</v>
      </c>
      <c r="N138" s="21" t="s">
        <v>1078</v>
      </c>
      <c r="O138" s="12" t="s">
        <v>1079</v>
      </c>
      <c r="P138" s="12" t="s">
        <v>1080</v>
      </c>
      <c r="Q138" s="15" t="s">
        <v>1073</v>
      </c>
      <c r="R138" s="11" t="s">
        <v>1074</v>
      </c>
      <c r="S138" s="11" t="s">
        <v>1075</v>
      </c>
      <c r="T138" s="11" t="s">
        <v>21</v>
      </c>
      <c r="U138" s="16" t="s">
        <v>33</v>
      </c>
      <c r="V138" s="17">
        <v>543031.91264</v>
      </c>
      <c r="W138" s="18"/>
      <c r="X138" s="15" t="s">
        <v>1073</v>
      </c>
      <c r="Y138" s="11" t="s">
        <v>1074</v>
      </c>
      <c r="Z138" s="11" t="s">
        <v>1075</v>
      </c>
      <c r="AA138" s="11" t="s">
        <v>21</v>
      </c>
      <c r="AB138" s="16" t="s">
        <v>34</v>
      </c>
      <c r="AC138">
        <v>0.53219708321560644</v>
      </c>
      <c r="AD138" t="b">
        <f>IFERROR(SUMPRODUCT((YEAR(MesDates*1)&gt;2007)*(YEAR(MesDates*1)&lt;2015))&gt;0,FALSE)</f>
        <v>0</v>
      </c>
    </row>
    <row r="139" spans="1:30" hidden="1" x14ac:dyDescent="0.25">
      <c r="A139" s="10" t="s">
        <v>1081</v>
      </c>
      <c r="B139" s="11" t="s">
        <v>1082</v>
      </c>
      <c r="C139" s="11" t="s">
        <v>21</v>
      </c>
      <c r="D139" s="12" t="s">
        <v>1083</v>
      </c>
      <c r="E139" s="13" t="s">
        <v>38</v>
      </c>
      <c r="F139" s="13" t="s">
        <v>24</v>
      </c>
      <c r="G139" s="13" t="s">
        <v>814</v>
      </c>
      <c r="H139" s="13" t="s">
        <v>154</v>
      </c>
      <c r="I139" s="13" t="s">
        <v>155</v>
      </c>
      <c r="J139" s="13" t="s">
        <v>155</v>
      </c>
      <c r="K139" s="14" t="s">
        <v>1084</v>
      </c>
      <c r="L139" s="14" t="s">
        <v>1085</v>
      </c>
      <c r="M139" s="10" t="s">
        <v>1081</v>
      </c>
      <c r="N139" s="21" t="s">
        <v>129</v>
      </c>
      <c r="O139" s="12" t="s">
        <v>129</v>
      </c>
      <c r="P139" s="12" t="s">
        <v>129</v>
      </c>
      <c r="Q139" s="15" t="s">
        <v>1081</v>
      </c>
      <c r="R139" s="11" t="s">
        <v>1082</v>
      </c>
      <c r="S139" s="11" t="s">
        <v>1083</v>
      </c>
      <c r="T139" s="11" t="s">
        <v>21</v>
      </c>
      <c r="U139" s="16" t="s">
        <v>33</v>
      </c>
      <c r="V139" s="17">
        <v>535907.67176000006</v>
      </c>
      <c r="W139" s="18"/>
      <c r="X139" s="15" t="s">
        <v>1081</v>
      </c>
      <c r="Y139" s="11" t="s">
        <v>1082</v>
      </c>
      <c r="Z139" s="11" t="s">
        <v>1083</v>
      </c>
      <c r="AA139" s="11" t="s">
        <v>21</v>
      </c>
      <c r="AB139" s="16" t="s">
        <v>34</v>
      </c>
      <c r="AC139">
        <v>0.89943291615325827</v>
      </c>
      <c r="AD139" t="b">
        <f>IFERROR(SUMPRODUCT((YEAR(MesDates*1)&gt;2007)*(YEAR(MesDates*1)&lt;2015))&gt;0,FALSE)</f>
        <v>0</v>
      </c>
    </row>
    <row r="140" spans="1:30" hidden="1" x14ac:dyDescent="0.25">
      <c r="A140" s="10" t="s">
        <v>1086</v>
      </c>
      <c r="B140" s="11" t="s">
        <v>1087</v>
      </c>
      <c r="C140" s="11" t="s">
        <v>21</v>
      </c>
      <c r="D140" s="12" t="s">
        <v>1088</v>
      </c>
      <c r="E140" s="13" t="s">
        <v>38</v>
      </c>
      <c r="F140" s="13" t="s">
        <v>24</v>
      </c>
      <c r="G140" s="13" t="s">
        <v>814</v>
      </c>
      <c r="H140" s="13" t="s">
        <v>49</v>
      </c>
      <c r="I140" s="13" t="s">
        <v>107</v>
      </c>
      <c r="J140" s="13" t="s">
        <v>108</v>
      </c>
      <c r="K140" s="14" t="s">
        <v>1089</v>
      </c>
      <c r="L140" s="14" t="s">
        <v>1090</v>
      </c>
      <c r="M140" s="10" t="s">
        <v>1086</v>
      </c>
      <c r="N140" s="21" t="s">
        <v>129</v>
      </c>
      <c r="O140" s="12" t="s">
        <v>129</v>
      </c>
      <c r="P140" s="12" t="s">
        <v>129</v>
      </c>
      <c r="Q140" s="15" t="s">
        <v>1086</v>
      </c>
      <c r="R140" s="11" t="s">
        <v>1087</v>
      </c>
      <c r="S140" s="11" t="s">
        <v>1088</v>
      </c>
      <c r="T140" s="11" t="s">
        <v>21</v>
      </c>
      <c r="U140" s="16" t="s">
        <v>33</v>
      </c>
      <c r="V140" s="17">
        <v>535643.38014999998</v>
      </c>
      <c r="W140" s="18"/>
      <c r="X140" s="15" t="s">
        <v>1086</v>
      </c>
      <c r="Y140" s="11" t="s">
        <v>1087</v>
      </c>
      <c r="Z140" s="11" t="s">
        <v>1088</v>
      </c>
      <c r="AA140" s="11" t="s">
        <v>21</v>
      </c>
      <c r="AB140" s="16" t="s">
        <v>34</v>
      </c>
      <c r="AC140">
        <v>0.87358309155050617</v>
      </c>
      <c r="AD140" t="b">
        <f>IFERROR(SUMPRODUCT((YEAR(MesDates*1)&gt;2007)*(YEAR(MesDates*1)&lt;2015))&gt;0,FALSE)</f>
        <v>0</v>
      </c>
    </row>
    <row r="141" spans="1:30" hidden="1" x14ac:dyDescent="0.25">
      <c r="A141" s="10" t="s">
        <v>1091</v>
      </c>
      <c r="B141" s="11" t="s">
        <v>1092</v>
      </c>
      <c r="C141" s="11" t="s">
        <v>21</v>
      </c>
      <c r="D141" s="12" t="s">
        <v>1093</v>
      </c>
      <c r="E141" s="13" t="s">
        <v>38</v>
      </c>
      <c r="F141" s="13" t="s">
        <v>24</v>
      </c>
      <c r="G141" s="13" t="s">
        <v>25</v>
      </c>
      <c r="H141" s="13" t="s">
        <v>143</v>
      </c>
      <c r="I141" s="13" t="s">
        <v>144</v>
      </c>
      <c r="J141" s="13" t="s">
        <v>260</v>
      </c>
      <c r="K141" s="14" t="s">
        <v>1094</v>
      </c>
      <c r="L141" s="14" t="s">
        <v>1095</v>
      </c>
      <c r="M141" s="10" t="s">
        <v>1091</v>
      </c>
      <c r="N141" s="21" t="s">
        <v>129</v>
      </c>
      <c r="O141" s="12" t="s">
        <v>129</v>
      </c>
      <c r="P141" s="12" t="s">
        <v>129</v>
      </c>
      <c r="Q141" s="15" t="s">
        <v>1091</v>
      </c>
      <c r="R141" s="11" t="s">
        <v>1092</v>
      </c>
      <c r="S141" s="11" t="s">
        <v>1093</v>
      </c>
      <c r="T141" s="11" t="s">
        <v>21</v>
      </c>
      <c r="U141" s="16" t="s">
        <v>33</v>
      </c>
      <c r="V141" s="17">
        <v>528190.26749999996</v>
      </c>
      <c r="W141" s="18"/>
      <c r="X141" s="15" t="s">
        <v>1091</v>
      </c>
      <c r="Y141" s="11" t="s">
        <v>1092</v>
      </c>
      <c r="Z141" s="11" t="s">
        <v>1093</v>
      </c>
      <c r="AA141" s="11" t="s">
        <v>21</v>
      </c>
      <c r="AB141" s="16" t="s">
        <v>34</v>
      </c>
      <c r="AC141">
        <v>1.0243543535190187</v>
      </c>
      <c r="AD141" t="b">
        <f>IFERROR(SUMPRODUCT((YEAR(MesDates*1)&gt;2007)*(YEAR(MesDates*1)&lt;2015))&gt;0,FALSE)</f>
        <v>0</v>
      </c>
    </row>
    <row r="142" spans="1:30" x14ac:dyDescent="0.25">
      <c r="A142" s="10" t="s">
        <v>1096</v>
      </c>
      <c r="B142" s="11" t="s">
        <v>1097</v>
      </c>
      <c r="C142" s="11" t="s">
        <v>21</v>
      </c>
      <c r="D142" s="12" t="s">
        <v>1098</v>
      </c>
      <c r="E142" s="13" t="s">
        <v>553</v>
      </c>
      <c r="F142" s="13" t="s">
        <v>24</v>
      </c>
      <c r="G142" s="13" t="s">
        <v>814</v>
      </c>
      <c r="H142" s="13" t="s">
        <v>143</v>
      </c>
      <c r="I142" s="13" t="s">
        <v>144</v>
      </c>
      <c r="J142" s="13" t="s">
        <v>415</v>
      </c>
      <c r="K142" s="14" t="s">
        <v>1099</v>
      </c>
      <c r="L142" s="14" t="s">
        <v>1100</v>
      </c>
      <c r="M142" s="10" t="s">
        <v>1096</v>
      </c>
      <c r="N142" s="21" t="s">
        <v>1101</v>
      </c>
      <c r="O142" s="12" t="s">
        <v>1102</v>
      </c>
      <c r="P142" s="12" t="s">
        <v>1080</v>
      </c>
      <c r="Q142" s="15" t="s">
        <v>1096</v>
      </c>
      <c r="R142" s="11" t="s">
        <v>1097</v>
      </c>
      <c r="S142" s="11" t="s">
        <v>1098</v>
      </c>
      <c r="T142" s="11" t="s">
        <v>21</v>
      </c>
      <c r="U142" s="16" t="s">
        <v>33</v>
      </c>
      <c r="V142" s="17">
        <v>520350.75</v>
      </c>
      <c r="W142" s="18"/>
      <c r="X142" s="15" t="s">
        <v>1096</v>
      </c>
      <c r="Y142" s="11" t="s">
        <v>1097</v>
      </c>
      <c r="Z142" s="11" t="s">
        <v>1098</v>
      </c>
      <c r="AA142" s="11" t="s">
        <v>21</v>
      </c>
      <c r="AB142" s="16" t="s">
        <v>34</v>
      </c>
      <c r="AC142">
        <v>0.97905499319449429</v>
      </c>
      <c r="AD142" t="b">
        <f>IFERROR(SUMPRODUCT((YEAR(MesDates*1)&gt;2007)*(YEAR(MesDates*1)&lt;2015))&gt;0,FALSE)</f>
        <v>1</v>
      </c>
    </row>
    <row r="143" spans="1:30" x14ac:dyDescent="0.25">
      <c r="A143" s="10" t="s">
        <v>1103</v>
      </c>
      <c r="B143" s="11" t="s">
        <v>1104</v>
      </c>
      <c r="C143" s="11" t="s">
        <v>21</v>
      </c>
      <c r="D143" s="12" t="s">
        <v>1105</v>
      </c>
      <c r="E143" s="13" t="s">
        <v>38</v>
      </c>
      <c r="F143" s="13" t="s">
        <v>24</v>
      </c>
      <c r="G143" s="13" t="s">
        <v>814</v>
      </c>
      <c r="H143" s="13" t="s">
        <v>39</v>
      </c>
      <c r="I143" s="13" t="s">
        <v>39</v>
      </c>
      <c r="J143" s="13" t="s">
        <v>243</v>
      </c>
      <c r="K143" s="14" t="s">
        <v>1106</v>
      </c>
      <c r="L143" s="14" t="s">
        <v>1107</v>
      </c>
      <c r="M143" s="10" t="s">
        <v>1103</v>
      </c>
      <c r="N143" s="21" t="s">
        <v>1108</v>
      </c>
      <c r="O143" s="12" t="s">
        <v>1109</v>
      </c>
      <c r="P143" s="12" t="s">
        <v>1110</v>
      </c>
      <c r="Q143" s="15" t="s">
        <v>1103</v>
      </c>
      <c r="R143" s="11" t="s">
        <v>1104</v>
      </c>
      <c r="S143" s="11" t="s">
        <v>1105</v>
      </c>
      <c r="T143" s="11" t="s">
        <v>21</v>
      </c>
      <c r="U143" s="16" t="s">
        <v>33</v>
      </c>
      <c r="V143" s="17">
        <v>507844.755</v>
      </c>
      <c r="W143" s="18"/>
      <c r="X143" s="15" t="s">
        <v>1103</v>
      </c>
      <c r="Y143" s="11" t="s">
        <v>1104</v>
      </c>
      <c r="Z143" s="11" t="s">
        <v>1105</v>
      </c>
      <c r="AA143" s="11" t="s">
        <v>21</v>
      </c>
      <c r="AB143" s="16" t="s">
        <v>34</v>
      </c>
      <c r="AC143">
        <v>0.71261935155754441</v>
      </c>
      <c r="AD143" t="b">
        <f>IFERROR(SUMPRODUCT((YEAR(MesDates*1)&gt;2007)*(YEAR(MesDates*1)&lt;2015))&gt;0,FALSE)</f>
        <v>1</v>
      </c>
    </row>
    <row r="144" spans="1:30" hidden="1" x14ac:dyDescent="0.25">
      <c r="A144" s="10" t="s">
        <v>1111</v>
      </c>
      <c r="B144" s="11" t="s">
        <v>1112</v>
      </c>
      <c r="C144" s="11" t="s">
        <v>21</v>
      </c>
      <c r="D144" s="12" t="s">
        <v>1113</v>
      </c>
      <c r="E144" s="13" t="s">
        <v>38</v>
      </c>
      <c r="F144" s="13" t="s">
        <v>24</v>
      </c>
      <c r="G144" s="13" t="s">
        <v>814</v>
      </c>
      <c r="H144" s="13" t="s">
        <v>78</v>
      </c>
      <c r="I144" s="13" t="s">
        <v>133</v>
      </c>
      <c r="J144" s="13" t="s">
        <v>134</v>
      </c>
      <c r="K144" s="14" t="s">
        <v>1114</v>
      </c>
      <c r="L144" s="14" t="s">
        <v>1115</v>
      </c>
      <c r="M144" s="10" t="s">
        <v>1111</v>
      </c>
      <c r="N144" s="21" t="s">
        <v>129</v>
      </c>
      <c r="O144" s="12" t="s">
        <v>129</v>
      </c>
      <c r="P144" s="12" t="s">
        <v>129</v>
      </c>
      <c r="Q144" s="15" t="s">
        <v>1111</v>
      </c>
      <c r="R144" s="11" t="s">
        <v>1112</v>
      </c>
      <c r="S144" s="11" t="s">
        <v>1113</v>
      </c>
      <c r="T144" s="11" t="s">
        <v>21</v>
      </c>
      <c r="U144" s="16" t="s">
        <v>33</v>
      </c>
      <c r="V144" s="17">
        <v>475669.08124999999</v>
      </c>
      <c r="W144" s="18"/>
      <c r="X144" s="15" t="s">
        <v>1111</v>
      </c>
      <c r="Y144" s="11" t="s">
        <v>1112</v>
      </c>
      <c r="Z144" s="11" t="s">
        <v>1113</v>
      </c>
      <c r="AA144" s="11" t="s">
        <v>21</v>
      </c>
      <c r="AB144" s="16" t="s">
        <v>34</v>
      </c>
      <c r="AC144">
        <v>0.99929135345708364</v>
      </c>
      <c r="AD144" t="b">
        <f>IFERROR(SUMPRODUCT((YEAR(MesDates*1)&gt;2007)*(YEAR(MesDates*1)&lt;2015))&gt;0,FALSE)</f>
        <v>0</v>
      </c>
    </row>
    <row r="145" spans="1:30" hidden="1" x14ac:dyDescent="0.25">
      <c r="A145" s="10" t="s">
        <v>1116</v>
      </c>
      <c r="B145" s="11" t="s">
        <v>1117</v>
      </c>
      <c r="C145" s="11" t="s">
        <v>21</v>
      </c>
      <c r="D145" s="12" t="s">
        <v>1118</v>
      </c>
      <c r="E145" s="13" t="s">
        <v>38</v>
      </c>
      <c r="F145" s="13" t="s">
        <v>24</v>
      </c>
      <c r="G145" s="13" t="s">
        <v>814</v>
      </c>
      <c r="H145" s="13" t="s">
        <v>143</v>
      </c>
      <c r="I145" s="13" t="s">
        <v>144</v>
      </c>
      <c r="J145" s="13" t="s">
        <v>145</v>
      </c>
      <c r="K145" s="14" t="s">
        <v>1119</v>
      </c>
      <c r="L145" s="14" t="s">
        <v>1120</v>
      </c>
      <c r="M145" s="10" t="s">
        <v>1116</v>
      </c>
      <c r="N145" s="21" t="s">
        <v>129</v>
      </c>
      <c r="O145" s="12" t="s">
        <v>129</v>
      </c>
      <c r="P145" s="12" t="s">
        <v>129</v>
      </c>
      <c r="Q145" s="15" t="s">
        <v>1116</v>
      </c>
      <c r="R145" s="11" t="s">
        <v>1117</v>
      </c>
      <c r="S145" s="11" t="s">
        <v>1118</v>
      </c>
      <c r="T145" s="11" t="s">
        <v>21</v>
      </c>
      <c r="U145" s="16" t="s">
        <v>33</v>
      </c>
      <c r="V145" s="17">
        <v>472457.71224999998</v>
      </c>
      <c r="W145" s="18"/>
      <c r="X145" s="15" t="s">
        <v>1116</v>
      </c>
      <c r="Y145" s="11" t="s">
        <v>1117</v>
      </c>
      <c r="Z145" s="11" t="s">
        <v>1118</v>
      </c>
      <c r="AA145" s="11" t="s">
        <v>21</v>
      </c>
      <c r="AB145" s="16" t="s">
        <v>34</v>
      </c>
      <c r="AC145">
        <v>1.1270849987061462</v>
      </c>
      <c r="AD145" t="b">
        <f>IFERROR(SUMPRODUCT((YEAR(MesDates*1)&gt;2007)*(YEAR(MesDates*1)&lt;2015))&gt;0,FALSE)</f>
        <v>0</v>
      </c>
    </row>
    <row r="146" spans="1:30" hidden="1" x14ac:dyDescent="0.25">
      <c r="A146" s="10" t="s">
        <v>1121</v>
      </c>
      <c r="B146" s="11" t="s">
        <v>1122</v>
      </c>
      <c r="C146" s="11" t="s">
        <v>21</v>
      </c>
      <c r="D146" s="12" t="s">
        <v>1123</v>
      </c>
      <c r="E146" s="13" t="s">
        <v>38</v>
      </c>
      <c r="F146" s="13" t="s">
        <v>24</v>
      </c>
      <c r="G146" s="13" t="s">
        <v>814</v>
      </c>
      <c r="H146" s="13" t="s">
        <v>49</v>
      </c>
      <c r="I146" s="13" t="s">
        <v>107</v>
      </c>
      <c r="J146" s="13" t="s">
        <v>173</v>
      </c>
      <c r="K146" s="14" t="s">
        <v>1124</v>
      </c>
      <c r="L146" s="14" t="s">
        <v>1125</v>
      </c>
      <c r="M146" s="10" t="s">
        <v>1121</v>
      </c>
      <c r="N146" s="21" t="s">
        <v>129</v>
      </c>
      <c r="O146" s="12" t="s">
        <v>129</v>
      </c>
      <c r="P146" s="12" t="s">
        <v>129</v>
      </c>
      <c r="Q146" s="15" t="s">
        <v>1121</v>
      </c>
      <c r="R146" s="11" t="s">
        <v>1122</v>
      </c>
      <c r="S146" s="11" t="s">
        <v>1123</v>
      </c>
      <c r="T146" s="11" t="s">
        <v>21</v>
      </c>
      <c r="U146" s="16" t="s">
        <v>33</v>
      </c>
      <c r="V146" s="17">
        <v>465563.90600000002</v>
      </c>
      <c r="W146" s="18"/>
      <c r="X146" s="15" t="s">
        <v>1121</v>
      </c>
      <c r="Y146" s="11" t="s">
        <v>1122</v>
      </c>
      <c r="Z146" s="11" t="s">
        <v>1123</v>
      </c>
      <c r="AA146" s="11" t="s">
        <v>21</v>
      </c>
      <c r="AB146" s="16" t="s">
        <v>34</v>
      </c>
      <c r="AC146">
        <v>0.55723821511197646</v>
      </c>
      <c r="AD146" t="b">
        <f>IFERROR(SUMPRODUCT((YEAR(MesDates*1)&gt;2007)*(YEAR(MesDates*1)&lt;2015))&gt;0,FALSE)</f>
        <v>0</v>
      </c>
    </row>
    <row r="147" spans="1:30" hidden="1" x14ac:dyDescent="0.25">
      <c r="A147" s="10" t="s">
        <v>1126</v>
      </c>
      <c r="B147" s="11" t="s">
        <v>1127</v>
      </c>
      <c r="C147" s="11" t="s">
        <v>21</v>
      </c>
      <c r="D147" s="12" t="s">
        <v>1128</v>
      </c>
      <c r="E147" s="13" t="s">
        <v>38</v>
      </c>
      <c r="F147" s="13" t="s">
        <v>24</v>
      </c>
      <c r="G147" s="13" t="s">
        <v>814</v>
      </c>
      <c r="H147" s="13" t="s">
        <v>143</v>
      </c>
      <c r="I147" s="13" t="s">
        <v>144</v>
      </c>
      <c r="J147" s="13" t="s">
        <v>369</v>
      </c>
      <c r="K147" s="14" t="s">
        <v>1129</v>
      </c>
      <c r="L147" s="14" t="s">
        <v>1130</v>
      </c>
      <c r="M147" s="10" t="s">
        <v>1126</v>
      </c>
      <c r="N147" s="21" t="s">
        <v>1131</v>
      </c>
      <c r="O147" s="12" t="s">
        <v>1132</v>
      </c>
      <c r="P147" s="12" t="s">
        <v>349</v>
      </c>
      <c r="Q147" s="15" t="s">
        <v>1126</v>
      </c>
      <c r="R147" s="11" t="s">
        <v>1127</v>
      </c>
      <c r="S147" s="11" t="s">
        <v>1128</v>
      </c>
      <c r="T147" s="11" t="s">
        <v>21</v>
      </c>
      <c r="U147" s="16" t="s">
        <v>33</v>
      </c>
      <c r="V147" s="17">
        <v>460946.34841500001</v>
      </c>
      <c r="W147" s="18"/>
      <c r="X147" s="15" t="s">
        <v>1126</v>
      </c>
      <c r="Y147" s="11" t="s">
        <v>1127</v>
      </c>
      <c r="Z147" s="11" t="s">
        <v>1128</v>
      </c>
      <c r="AA147" s="11" t="s">
        <v>21</v>
      </c>
      <c r="AB147" s="16" t="s">
        <v>34</v>
      </c>
      <c r="AC147">
        <v>0.81354370479225346</v>
      </c>
      <c r="AD147" t="b">
        <f>IFERROR(SUMPRODUCT((YEAR(MesDates*1)&gt;2007)*(YEAR(MesDates*1)&lt;2015))&gt;0,FALSE)</f>
        <v>0</v>
      </c>
    </row>
    <row r="148" spans="1:30" hidden="1" x14ac:dyDescent="0.25">
      <c r="A148" s="10" t="s">
        <v>1133</v>
      </c>
      <c r="B148" s="11" t="s">
        <v>1134</v>
      </c>
      <c r="C148" s="11" t="s">
        <v>21</v>
      </c>
      <c r="D148" s="12" t="s">
        <v>1135</v>
      </c>
      <c r="E148" s="13" t="s">
        <v>38</v>
      </c>
      <c r="F148" s="13" t="s">
        <v>24</v>
      </c>
      <c r="G148" s="13" t="s">
        <v>814</v>
      </c>
      <c r="H148" s="13" t="s">
        <v>143</v>
      </c>
      <c r="I148" s="13" t="s">
        <v>144</v>
      </c>
      <c r="J148" s="13" t="s">
        <v>225</v>
      </c>
      <c r="K148" s="14" t="s">
        <v>1136</v>
      </c>
      <c r="L148" s="14" t="s">
        <v>1137</v>
      </c>
      <c r="M148" s="10" t="s">
        <v>1133</v>
      </c>
      <c r="N148" s="21" t="s">
        <v>129</v>
      </c>
      <c r="O148" s="12" t="s">
        <v>129</v>
      </c>
      <c r="P148" s="12" t="s">
        <v>129</v>
      </c>
      <c r="Q148" s="15" t="s">
        <v>1133</v>
      </c>
      <c r="R148" s="11" t="s">
        <v>1134</v>
      </c>
      <c r="S148" s="11" t="s">
        <v>1135</v>
      </c>
      <c r="T148" s="11" t="s">
        <v>21</v>
      </c>
      <c r="U148" s="16" t="s">
        <v>33</v>
      </c>
      <c r="V148" s="17">
        <v>460637.53138</v>
      </c>
      <c r="W148" s="18"/>
      <c r="X148" s="15" t="s">
        <v>1133</v>
      </c>
      <c r="Y148" s="11" t="s">
        <v>1134</v>
      </c>
      <c r="Z148" s="11" t="s">
        <v>1135</v>
      </c>
      <c r="AA148" s="11" t="s">
        <v>21</v>
      </c>
      <c r="AB148" s="16" t="s">
        <v>34</v>
      </c>
      <c r="AC148">
        <v>0.88389237147096666</v>
      </c>
      <c r="AD148" t="b">
        <f>IFERROR(SUMPRODUCT((YEAR(MesDates*1)&gt;2007)*(YEAR(MesDates*1)&lt;2015))&gt;0,FALSE)</f>
        <v>0</v>
      </c>
    </row>
    <row r="149" spans="1:30" hidden="1" x14ac:dyDescent="0.25">
      <c r="A149" s="10" t="s">
        <v>1138</v>
      </c>
      <c r="B149" s="11" t="s">
        <v>1139</v>
      </c>
      <c r="C149" s="11" t="s">
        <v>21</v>
      </c>
      <c r="D149" s="12" t="s">
        <v>1140</v>
      </c>
      <c r="E149" s="13" t="s">
        <v>38</v>
      </c>
      <c r="F149" s="13" t="s">
        <v>24</v>
      </c>
      <c r="G149" s="13" t="s">
        <v>814</v>
      </c>
      <c r="H149" s="13" t="s">
        <v>143</v>
      </c>
      <c r="I149" s="13" t="s">
        <v>144</v>
      </c>
      <c r="J149" s="13" t="s">
        <v>415</v>
      </c>
      <c r="K149" s="14" t="s">
        <v>1141</v>
      </c>
      <c r="L149" s="14" t="s">
        <v>1142</v>
      </c>
      <c r="M149" s="10" t="s">
        <v>1138</v>
      </c>
      <c r="N149" s="21" t="s">
        <v>129</v>
      </c>
      <c r="O149" s="12" t="s">
        <v>129</v>
      </c>
      <c r="P149" s="12" t="s">
        <v>129</v>
      </c>
      <c r="Q149" s="15" t="s">
        <v>1138</v>
      </c>
      <c r="R149" s="11" t="s">
        <v>1139</v>
      </c>
      <c r="S149" s="11" t="s">
        <v>1140</v>
      </c>
      <c r="T149" s="11" t="s">
        <v>21</v>
      </c>
      <c r="U149" s="16" t="s">
        <v>33</v>
      </c>
      <c r="V149" s="17">
        <v>451655.36499999999</v>
      </c>
      <c r="W149" s="18"/>
      <c r="X149" s="15" t="s">
        <v>1138</v>
      </c>
      <c r="Y149" s="11" t="s">
        <v>1139</v>
      </c>
      <c r="Z149" s="11" t="s">
        <v>1140</v>
      </c>
      <c r="AA149" s="11" t="s">
        <v>21</v>
      </c>
      <c r="AB149" s="16" t="s">
        <v>34</v>
      </c>
      <c r="AC149">
        <v>0.78082544198273829</v>
      </c>
      <c r="AD149" t="b">
        <f>IFERROR(SUMPRODUCT((YEAR(MesDates*1)&gt;2007)*(YEAR(MesDates*1)&lt;2015))&gt;0,FALSE)</f>
        <v>0</v>
      </c>
    </row>
    <row r="150" spans="1:30" x14ac:dyDescent="0.25">
      <c r="A150" s="10" t="s">
        <v>1143</v>
      </c>
      <c r="B150" s="11" t="s">
        <v>1144</v>
      </c>
      <c r="C150" s="11" t="s">
        <v>21</v>
      </c>
      <c r="D150" s="12" t="s">
        <v>1145</v>
      </c>
      <c r="E150" s="13" t="s">
        <v>38</v>
      </c>
      <c r="F150" s="13" t="s">
        <v>24</v>
      </c>
      <c r="G150" s="13" t="s">
        <v>814</v>
      </c>
      <c r="H150" s="13" t="s">
        <v>154</v>
      </c>
      <c r="I150" s="13" t="s">
        <v>295</v>
      </c>
      <c r="J150" s="13" t="s">
        <v>295</v>
      </c>
      <c r="K150" s="14" t="s">
        <v>1146</v>
      </c>
      <c r="L150" s="14" t="s">
        <v>1147</v>
      </c>
      <c r="M150" s="10" t="s">
        <v>1143</v>
      </c>
      <c r="N150" s="21" t="s">
        <v>1148</v>
      </c>
      <c r="O150" s="12" t="s">
        <v>1149</v>
      </c>
      <c r="P150" s="12" t="s">
        <v>1150</v>
      </c>
      <c r="Q150" s="15" t="s">
        <v>1143</v>
      </c>
      <c r="R150" s="11" t="s">
        <v>1144</v>
      </c>
      <c r="S150" s="11" t="s">
        <v>1145</v>
      </c>
      <c r="T150" s="11" t="s">
        <v>21</v>
      </c>
      <c r="U150" s="16" t="s">
        <v>33</v>
      </c>
      <c r="V150" s="17">
        <v>451343.89872</v>
      </c>
      <c r="W150" s="18"/>
      <c r="X150" s="15" t="s">
        <v>1143</v>
      </c>
      <c r="Y150" s="11" t="s">
        <v>1144</v>
      </c>
      <c r="Z150" s="11" t="s">
        <v>1145</v>
      </c>
      <c r="AA150" s="11" t="s">
        <v>21</v>
      </c>
      <c r="AB150" s="16" t="s">
        <v>34</v>
      </c>
      <c r="AC150">
        <v>1.5583815400955421</v>
      </c>
      <c r="AD150" t="b">
        <f>IFERROR(SUMPRODUCT((YEAR(MesDates*1)&gt;2007)*(YEAR(MesDates*1)&lt;2015))&gt;0,FALSE)</f>
        <v>1</v>
      </c>
    </row>
    <row r="151" spans="1:30" hidden="1" x14ac:dyDescent="0.25">
      <c r="A151" s="10" t="s">
        <v>1151</v>
      </c>
      <c r="B151" s="11" t="s">
        <v>1152</v>
      </c>
      <c r="C151" s="11" t="s">
        <v>21</v>
      </c>
      <c r="D151" s="12" t="s">
        <v>1153</v>
      </c>
      <c r="E151" s="13" t="s">
        <v>38</v>
      </c>
      <c r="F151" s="13" t="s">
        <v>24</v>
      </c>
      <c r="G151" s="13" t="s">
        <v>814</v>
      </c>
      <c r="H151" s="13" t="s">
        <v>78</v>
      </c>
      <c r="I151" s="13" t="s">
        <v>215</v>
      </c>
      <c r="J151" s="13" t="s">
        <v>216</v>
      </c>
      <c r="K151" s="14" t="s">
        <v>1154</v>
      </c>
      <c r="L151" s="14" t="s">
        <v>1155</v>
      </c>
      <c r="M151" s="10" t="s">
        <v>1151</v>
      </c>
      <c r="N151" s="21" t="s">
        <v>129</v>
      </c>
      <c r="O151" s="12" t="s">
        <v>129</v>
      </c>
      <c r="P151" s="12" t="s">
        <v>129</v>
      </c>
      <c r="Q151" s="15" t="s">
        <v>1151</v>
      </c>
      <c r="R151" s="11" t="s">
        <v>1152</v>
      </c>
      <c r="S151" s="11" t="s">
        <v>1153</v>
      </c>
      <c r="T151" s="11" t="s">
        <v>21</v>
      </c>
      <c r="U151" s="16" t="s">
        <v>33</v>
      </c>
      <c r="V151" s="17">
        <v>443496.13</v>
      </c>
      <c r="W151" s="18"/>
      <c r="X151" s="15" t="s">
        <v>1151</v>
      </c>
      <c r="Y151" s="11" t="s">
        <v>1152</v>
      </c>
      <c r="Z151" s="11" t="s">
        <v>1153</v>
      </c>
      <c r="AA151" s="11" t="s">
        <v>21</v>
      </c>
      <c r="AB151" s="16" t="s">
        <v>34</v>
      </c>
      <c r="AC151">
        <v>0.96410085923410427</v>
      </c>
      <c r="AD151" t="b">
        <f>IFERROR(SUMPRODUCT((YEAR(MesDates*1)&gt;2007)*(YEAR(MesDates*1)&lt;2015))&gt;0,FALSE)</f>
        <v>0</v>
      </c>
    </row>
    <row r="152" spans="1:30" hidden="1" x14ac:dyDescent="0.25">
      <c r="A152" s="10" t="s">
        <v>1156</v>
      </c>
      <c r="B152" s="11" t="s">
        <v>1157</v>
      </c>
      <c r="C152" s="11" t="s">
        <v>21</v>
      </c>
      <c r="D152" s="12" t="s">
        <v>1158</v>
      </c>
      <c r="E152" s="13" t="s">
        <v>38</v>
      </c>
      <c r="F152" s="13" t="s">
        <v>24</v>
      </c>
      <c r="G152" s="13" t="s">
        <v>814</v>
      </c>
      <c r="H152" s="13" t="s">
        <v>39</v>
      </c>
      <c r="I152" s="13" t="s">
        <v>39</v>
      </c>
      <c r="J152" s="13" t="s">
        <v>40</v>
      </c>
      <c r="K152" s="14" t="s">
        <v>1159</v>
      </c>
      <c r="L152" s="14" t="s">
        <v>1160</v>
      </c>
      <c r="M152" s="10" t="s">
        <v>1156</v>
      </c>
      <c r="N152" s="21" t="s">
        <v>1161</v>
      </c>
      <c r="O152" s="12" t="s">
        <v>1162</v>
      </c>
      <c r="P152" s="12" t="s">
        <v>365</v>
      </c>
      <c r="Q152" s="15" t="s">
        <v>1156</v>
      </c>
      <c r="R152" s="11" t="s">
        <v>1157</v>
      </c>
      <c r="S152" s="11" t="s">
        <v>1158</v>
      </c>
      <c r="T152" s="11" t="s">
        <v>21</v>
      </c>
      <c r="U152" s="16" t="s">
        <v>33</v>
      </c>
      <c r="V152" s="17">
        <v>428654.00578000001</v>
      </c>
      <c r="W152" s="18"/>
      <c r="X152" s="15" t="s">
        <v>1156</v>
      </c>
      <c r="Y152" s="11" t="s">
        <v>1157</v>
      </c>
      <c r="Z152" s="11" t="s">
        <v>1158</v>
      </c>
      <c r="AA152" s="11" t="s">
        <v>21</v>
      </c>
      <c r="AB152" s="16" t="s">
        <v>34</v>
      </c>
      <c r="AC152">
        <v>0.8595090563299016</v>
      </c>
      <c r="AD152" t="b">
        <f>IFERROR(SUMPRODUCT((YEAR(MesDates*1)&gt;2007)*(YEAR(MesDates*1)&lt;2015))&gt;0,FALSE)</f>
        <v>0</v>
      </c>
    </row>
    <row r="153" spans="1:30" hidden="1" x14ac:dyDescent="0.25">
      <c r="A153" s="10" t="s">
        <v>1163</v>
      </c>
      <c r="B153" s="11" t="s">
        <v>1164</v>
      </c>
      <c r="C153" s="11" t="s">
        <v>21</v>
      </c>
      <c r="D153" s="12" t="s">
        <v>1165</v>
      </c>
      <c r="E153" s="13" t="s">
        <v>38</v>
      </c>
      <c r="F153" s="13" t="s">
        <v>24</v>
      </c>
      <c r="G153" s="13" t="s">
        <v>814</v>
      </c>
      <c r="H153" s="13" t="s">
        <v>319</v>
      </c>
      <c r="I153" s="13" t="s">
        <v>319</v>
      </c>
      <c r="J153" s="13" t="s">
        <v>320</v>
      </c>
      <c r="K153" s="14" t="s">
        <v>1166</v>
      </c>
      <c r="L153" s="14" t="s">
        <v>1167</v>
      </c>
      <c r="M153" s="10" t="s">
        <v>1163</v>
      </c>
      <c r="N153" s="21" t="s">
        <v>1168</v>
      </c>
      <c r="O153" s="12" t="s">
        <v>1169</v>
      </c>
      <c r="P153" s="12" t="s">
        <v>1170</v>
      </c>
      <c r="Q153" s="15" t="s">
        <v>1163</v>
      </c>
      <c r="R153" s="11" t="s">
        <v>1164</v>
      </c>
      <c r="S153" s="11" t="s">
        <v>1165</v>
      </c>
      <c r="T153" s="11" t="s">
        <v>21</v>
      </c>
      <c r="U153" s="16" t="s">
        <v>33</v>
      </c>
      <c r="V153" s="17">
        <v>423758.50020000001</v>
      </c>
      <c r="W153" s="18"/>
      <c r="X153" s="15" t="s">
        <v>1163</v>
      </c>
      <c r="Y153" s="11" t="s">
        <v>1164</v>
      </c>
      <c r="Z153" s="11" t="s">
        <v>1165</v>
      </c>
      <c r="AA153" s="11" t="s">
        <v>21</v>
      </c>
      <c r="AB153" s="16" t="s">
        <v>34</v>
      </c>
      <c r="AC153">
        <v>0.64637759448064047</v>
      </c>
      <c r="AD153" t="b">
        <f>IFERROR(SUMPRODUCT((YEAR(MesDates*1)&gt;2007)*(YEAR(MesDates*1)&lt;2015))&gt;0,FALSE)</f>
        <v>0</v>
      </c>
    </row>
    <row r="154" spans="1:30" hidden="1" x14ac:dyDescent="0.25">
      <c r="A154" s="10" t="s">
        <v>1171</v>
      </c>
      <c r="B154" s="11" t="s">
        <v>1172</v>
      </c>
      <c r="C154" s="11" t="s">
        <v>21</v>
      </c>
      <c r="D154" s="12" t="s">
        <v>1173</v>
      </c>
      <c r="E154" s="13" t="s">
        <v>38</v>
      </c>
      <c r="F154" s="13" t="s">
        <v>24</v>
      </c>
      <c r="G154" s="13" t="s">
        <v>814</v>
      </c>
      <c r="H154" s="13" t="s">
        <v>78</v>
      </c>
      <c r="I154" s="13" t="s">
        <v>755</v>
      </c>
      <c r="J154" s="13" t="s">
        <v>756</v>
      </c>
      <c r="K154" s="14" t="s">
        <v>1174</v>
      </c>
      <c r="L154" s="14" t="s">
        <v>1175</v>
      </c>
      <c r="M154" s="10" t="s">
        <v>1171</v>
      </c>
      <c r="N154" s="21" t="s">
        <v>129</v>
      </c>
      <c r="O154" s="12" t="s">
        <v>129</v>
      </c>
      <c r="P154" s="12" t="s">
        <v>129</v>
      </c>
      <c r="Q154" s="15" t="s">
        <v>1171</v>
      </c>
      <c r="R154" s="11" t="s">
        <v>1172</v>
      </c>
      <c r="S154" s="11" t="s">
        <v>1173</v>
      </c>
      <c r="T154" s="11" t="s">
        <v>21</v>
      </c>
      <c r="U154" s="16" t="s">
        <v>33</v>
      </c>
      <c r="V154" s="17">
        <v>420466.14675000001</v>
      </c>
      <c r="W154" s="18"/>
      <c r="X154" s="15" t="s">
        <v>1171</v>
      </c>
      <c r="Y154" s="11" t="s">
        <v>1172</v>
      </c>
      <c r="Z154" s="11" t="s">
        <v>1173</v>
      </c>
      <c r="AA154" s="11" t="s">
        <v>21</v>
      </c>
      <c r="AB154" s="16" t="s">
        <v>34</v>
      </c>
      <c r="AC154">
        <v>1.1629663976033284</v>
      </c>
      <c r="AD154" t="b">
        <f>IFERROR(SUMPRODUCT((YEAR(MesDates*1)&gt;2007)*(YEAR(MesDates*1)&lt;2015))&gt;0,FALSE)</f>
        <v>0</v>
      </c>
    </row>
    <row r="155" spans="1:30" hidden="1" x14ac:dyDescent="0.25">
      <c r="A155" s="10" t="s">
        <v>1176</v>
      </c>
      <c r="B155" s="11" t="s">
        <v>1177</v>
      </c>
      <c r="C155" s="11" t="s">
        <v>21</v>
      </c>
      <c r="D155" s="12" t="s">
        <v>1178</v>
      </c>
      <c r="E155" s="13" t="s">
        <v>38</v>
      </c>
      <c r="F155" s="13" t="s">
        <v>24</v>
      </c>
      <c r="G155" s="13" t="s">
        <v>814</v>
      </c>
      <c r="H155" s="13" t="s">
        <v>154</v>
      </c>
      <c r="I155" s="13" t="s">
        <v>295</v>
      </c>
      <c r="J155" s="13" t="s">
        <v>295</v>
      </c>
      <c r="K155" s="14" t="s">
        <v>1179</v>
      </c>
      <c r="L155" s="14" t="s">
        <v>1180</v>
      </c>
      <c r="M155" s="10" t="s">
        <v>1176</v>
      </c>
      <c r="N155" s="21" t="s">
        <v>1181</v>
      </c>
      <c r="O155" s="12" t="s">
        <v>1182</v>
      </c>
      <c r="P155" s="12" t="s">
        <v>558</v>
      </c>
      <c r="Q155" s="15" t="s">
        <v>1176</v>
      </c>
      <c r="R155" s="11" t="s">
        <v>1177</v>
      </c>
      <c r="S155" s="11" t="s">
        <v>1178</v>
      </c>
      <c r="T155" s="11" t="s">
        <v>21</v>
      </c>
      <c r="U155" s="16" t="s">
        <v>33</v>
      </c>
      <c r="V155" s="17">
        <v>411681.98801999999</v>
      </c>
      <c r="W155" s="18"/>
      <c r="X155" s="15" t="s">
        <v>1176</v>
      </c>
      <c r="Y155" s="11" t="s">
        <v>1177</v>
      </c>
      <c r="Z155" s="11" t="s">
        <v>1178</v>
      </c>
      <c r="AA155" s="11" t="s">
        <v>21</v>
      </c>
      <c r="AB155" s="16" t="s">
        <v>34</v>
      </c>
      <c r="AC155">
        <v>1.0882186081413785</v>
      </c>
      <c r="AD155" t="b">
        <f>IFERROR(SUMPRODUCT((YEAR(MesDates*1)&gt;2007)*(YEAR(MesDates*1)&lt;2015))&gt;0,FALSE)</f>
        <v>0</v>
      </c>
    </row>
    <row r="156" spans="1:30" x14ac:dyDescent="0.25">
      <c r="A156" s="10" t="s">
        <v>1183</v>
      </c>
      <c r="B156" s="11" t="s">
        <v>1184</v>
      </c>
      <c r="C156" s="11" t="s">
        <v>21</v>
      </c>
      <c r="D156" s="12" t="s">
        <v>1185</v>
      </c>
      <c r="E156" s="13" t="s">
        <v>38</v>
      </c>
      <c r="F156" s="13" t="s">
        <v>24</v>
      </c>
      <c r="G156" s="13" t="s">
        <v>814</v>
      </c>
      <c r="H156" s="13" t="s">
        <v>39</v>
      </c>
      <c r="I156" s="13" t="s">
        <v>39</v>
      </c>
      <c r="J156" s="13" t="s">
        <v>243</v>
      </c>
      <c r="K156" s="14" t="s">
        <v>1186</v>
      </c>
      <c r="L156" s="14" t="s">
        <v>1187</v>
      </c>
      <c r="M156" s="10" t="s">
        <v>1183</v>
      </c>
      <c r="N156" s="21" t="s">
        <v>1188</v>
      </c>
      <c r="O156" s="12" t="s">
        <v>1189</v>
      </c>
      <c r="P156" s="12" t="s">
        <v>1190</v>
      </c>
      <c r="Q156" s="15" t="s">
        <v>1183</v>
      </c>
      <c r="R156" s="11" t="s">
        <v>1184</v>
      </c>
      <c r="S156" s="11" t="s">
        <v>1185</v>
      </c>
      <c r="T156" s="11" t="s">
        <v>21</v>
      </c>
      <c r="U156" s="16" t="s">
        <v>33</v>
      </c>
      <c r="V156" s="17">
        <v>411595.2414</v>
      </c>
      <c r="W156" s="18"/>
      <c r="X156" s="15" t="s">
        <v>1183</v>
      </c>
      <c r="Y156" s="11" t="s">
        <v>1184</v>
      </c>
      <c r="Z156" s="11" t="s">
        <v>1185</v>
      </c>
      <c r="AA156" s="11" t="s">
        <v>21</v>
      </c>
      <c r="AB156" s="16" t="s">
        <v>34</v>
      </c>
      <c r="AC156">
        <v>1.7073909737383082</v>
      </c>
      <c r="AD156" t="b">
        <f>IFERROR(SUMPRODUCT((YEAR(MesDates*1)&gt;2007)*(YEAR(MesDates*1)&lt;2015))&gt;0,FALSE)</f>
        <v>1</v>
      </c>
    </row>
    <row r="157" spans="1:30" hidden="1" x14ac:dyDescent="0.25">
      <c r="A157" s="10" t="s">
        <v>1191</v>
      </c>
      <c r="B157" s="11" t="s">
        <v>1192</v>
      </c>
      <c r="C157" s="11" t="s">
        <v>21</v>
      </c>
      <c r="D157" s="12" t="s">
        <v>1193</v>
      </c>
      <c r="E157" s="13" t="s">
        <v>38</v>
      </c>
      <c r="F157" s="13" t="s">
        <v>24</v>
      </c>
      <c r="G157" s="13" t="s">
        <v>1027</v>
      </c>
      <c r="H157" s="13" t="s">
        <v>78</v>
      </c>
      <c r="I157" s="13" t="s">
        <v>79</v>
      </c>
      <c r="J157" s="13" t="s">
        <v>79</v>
      </c>
      <c r="K157" s="14" t="s">
        <v>1194</v>
      </c>
      <c r="L157" s="14" t="s">
        <v>1195</v>
      </c>
      <c r="M157" s="10" t="s">
        <v>1191</v>
      </c>
      <c r="N157" s="21" t="s">
        <v>129</v>
      </c>
      <c r="O157" s="12" t="s">
        <v>129</v>
      </c>
      <c r="P157" s="12" t="s">
        <v>129</v>
      </c>
      <c r="Q157" s="15" t="s">
        <v>1191</v>
      </c>
      <c r="R157" s="11" t="s">
        <v>1192</v>
      </c>
      <c r="S157" s="11" t="s">
        <v>1193</v>
      </c>
      <c r="T157" s="11" t="s">
        <v>21</v>
      </c>
      <c r="U157" s="16" t="s">
        <v>33</v>
      </c>
      <c r="V157" s="17">
        <v>406920.96500000003</v>
      </c>
      <c r="W157" s="18"/>
      <c r="X157" s="15" t="s">
        <v>1191</v>
      </c>
      <c r="Y157" s="11" t="s">
        <v>1192</v>
      </c>
      <c r="Z157" s="11" t="s">
        <v>1193</v>
      </c>
      <c r="AA157" s="11" t="s">
        <v>21</v>
      </c>
      <c r="AB157" s="16" t="s">
        <v>34</v>
      </c>
      <c r="AC157">
        <v>4.6280264768368466</v>
      </c>
      <c r="AD157" t="b">
        <f>IFERROR(SUMPRODUCT((YEAR(MesDates*1)&gt;2007)*(YEAR(MesDates*1)&lt;2015))&gt;0,FALSE)</f>
        <v>0</v>
      </c>
    </row>
    <row r="158" spans="1:30" x14ac:dyDescent="0.25">
      <c r="A158" s="10" t="s">
        <v>1196</v>
      </c>
      <c r="B158" s="11" t="s">
        <v>1197</v>
      </c>
      <c r="C158" s="11" t="s">
        <v>21</v>
      </c>
      <c r="D158" s="12" t="s">
        <v>1198</v>
      </c>
      <c r="E158" s="13" t="s">
        <v>38</v>
      </c>
      <c r="F158" s="13" t="s">
        <v>24</v>
      </c>
      <c r="G158" s="13" t="s">
        <v>25</v>
      </c>
      <c r="H158" s="13" t="s">
        <v>319</v>
      </c>
      <c r="I158" s="13" t="s">
        <v>319</v>
      </c>
      <c r="J158" s="13" t="s">
        <v>320</v>
      </c>
      <c r="K158" s="14" t="s">
        <v>1199</v>
      </c>
      <c r="L158" s="14" t="s">
        <v>1200</v>
      </c>
      <c r="M158" s="10" t="s">
        <v>1196</v>
      </c>
      <c r="N158" s="21" t="s">
        <v>1201</v>
      </c>
      <c r="O158" s="12" t="s">
        <v>1202</v>
      </c>
      <c r="P158" s="12" t="s">
        <v>349</v>
      </c>
      <c r="Q158" s="15" t="s">
        <v>1196</v>
      </c>
      <c r="R158" s="11" t="s">
        <v>1197</v>
      </c>
      <c r="S158" s="11" t="s">
        <v>1198</v>
      </c>
      <c r="T158" s="11" t="s">
        <v>21</v>
      </c>
      <c r="U158" s="16" t="s">
        <v>33</v>
      </c>
      <c r="V158" s="17">
        <v>405219.98719999997</v>
      </c>
      <c r="W158" s="18"/>
      <c r="X158" s="15" t="s">
        <v>1196</v>
      </c>
      <c r="Y158" s="11" t="s">
        <v>1197</v>
      </c>
      <c r="Z158" s="11" t="s">
        <v>1198</v>
      </c>
      <c r="AA158" s="11" t="s">
        <v>21</v>
      </c>
      <c r="AB158" s="16" t="s">
        <v>34</v>
      </c>
      <c r="AC158">
        <v>0.99888952368043515</v>
      </c>
      <c r="AD158" t="b">
        <f>IFERROR(SUMPRODUCT((YEAR(MesDates*1)&gt;2007)*(YEAR(MesDates*1)&lt;2015))&gt;0,FALSE)</f>
        <v>1</v>
      </c>
    </row>
    <row r="159" spans="1:30" hidden="1" x14ac:dyDescent="0.25">
      <c r="A159" s="10" t="s">
        <v>1203</v>
      </c>
      <c r="B159" s="11" t="s">
        <v>1204</v>
      </c>
      <c r="C159" s="11" t="s">
        <v>21</v>
      </c>
      <c r="D159" s="12" t="s">
        <v>1205</v>
      </c>
      <c r="E159" s="13" t="s">
        <v>38</v>
      </c>
      <c r="F159" s="13" t="s">
        <v>24</v>
      </c>
      <c r="G159" s="13" t="s">
        <v>1027</v>
      </c>
      <c r="H159" s="13" t="s">
        <v>78</v>
      </c>
      <c r="I159" s="13" t="s">
        <v>79</v>
      </c>
      <c r="J159" s="13" t="s">
        <v>79</v>
      </c>
      <c r="K159" s="14" t="s">
        <v>1206</v>
      </c>
      <c r="L159" s="14" t="s">
        <v>1207</v>
      </c>
      <c r="M159" s="10" t="s">
        <v>1203</v>
      </c>
      <c r="N159" s="21" t="s">
        <v>129</v>
      </c>
      <c r="O159" s="12" t="s">
        <v>129</v>
      </c>
      <c r="P159" s="12" t="s">
        <v>129</v>
      </c>
      <c r="Q159" s="15" t="s">
        <v>1203</v>
      </c>
      <c r="R159" s="11" t="s">
        <v>1204</v>
      </c>
      <c r="S159" s="11" t="s">
        <v>1205</v>
      </c>
      <c r="T159" s="11" t="s">
        <v>21</v>
      </c>
      <c r="U159" s="16" t="s">
        <v>33</v>
      </c>
      <c r="V159" s="17">
        <v>403306.8063</v>
      </c>
      <c r="W159" s="18"/>
      <c r="X159" s="15" t="s">
        <v>1203</v>
      </c>
      <c r="Y159" s="11" t="s">
        <v>1204</v>
      </c>
      <c r="Z159" s="11" t="s">
        <v>1205</v>
      </c>
      <c r="AA159" s="11" t="s">
        <v>21</v>
      </c>
      <c r="AB159" s="16" t="s">
        <v>34</v>
      </c>
      <c r="AC159">
        <v>3.7097018364899337</v>
      </c>
      <c r="AD159" t="b">
        <f>IFERROR(SUMPRODUCT((YEAR(MesDates*1)&gt;2007)*(YEAR(MesDates*1)&lt;2015))&gt;0,FALSE)</f>
        <v>0</v>
      </c>
    </row>
    <row r="160" spans="1:30" x14ac:dyDescent="0.25">
      <c r="A160" s="10" t="s">
        <v>1208</v>
      </c>
      <c r="B160" s="11" t="s">
        <v>1209</v>
      </c>
      <c r="C160" s="11" t="s">
        <v>21</v>
      </c>
      <c r="D160" s="12" t="s">
        <v>1210</v>
      </c>
      <c r="E160" s="13" t="s">
        <v>38</v>
      </c>
      <c r="F160" s="13" t="s">
        <v>24</v>
      </c>
      <c r="G160" s="13" t="s">
        <v>814</v>
      </c>
      <c r="H160" s="13" t="s">
        <v>49</v>
      </c>
      <c r="I160" s="13" t="s">
        <v>107</v>
      </c>
      <c r="J160" s="13" t="s">
        <v>108</v>
      </c>
      <c r="K160" s="14" t="s">
        <v>1211</v>
      </c>
      <c r="L160" s="14" t="s">
        <v>1212</v>
      </c>
      <c r="M160" s="10" t="s">
        <v>1208</v>
      </c>
      <c r="N160" s="21" t="s">
        <v>1213</v>
      </c>
      <c r="O160" s="12" t="s">
        <v>1214</v>
      </c>
      <c r="P160" s="12" t="s">
        <v>1215</v>
      </c>
      <c r="Q160" s="15" t="s">
        <v>1208</v>
      </c>
      <c r="R160" s="11" t="s">
        <v>1209</v>
      </c>
      <c r="S160" s="11" t="s">
        <v>1210</v>
      </c>
      <c r="T160" s="11" t="s">
        <v>21</v>
      </c>
      <c r="U160" s="16" t="s">
        <v>33</v>
      </c>
      <c r="V160" s="17">
        <v>399677.74800000002</v>
      </c>
      <c r="W160" s="18"/>
      <c r="X160" s="15" t="s">
        <v>1208</v>
      </c>
      <c r="Y160" s="11" t="s">
        <v>1209</v>
      </c>
      <c r="Z160" s="11" t="s">
        <v>1210</v>
      </c>
      <c r="AA160" s="11" t="s">
        <v>21</v>
      </c>
      <c r="AB160" s="16" t="s">
        <v>34</v>
      </c>
      <c r="AC160">
        <v>0.58976012845228498</v>
      </c>
      <c r="AD160" t="b">
        <f>IFERROR(SUMPRODUCT((YEAR(MesDates*1)&gt;2007)*(YEAR(MesDates*1)&lt;2015))&gt;0,FALSE)</f>
        <v>1</v>
      </c>
    </row>
    <row r="161" spans="1:30" hidden="1" x14ac:dyDescent="0.25">
      <c r="A161" s="10" t="s">
        <v>1216</v>
      </c>
      <c r="B161" s="11" t="s">
        <v>1217</v>
      </c>
      <c r="C161" s="11" t="s">
        <v>21</v>
      </c>
      <c r="D161" s="12" t="s">
        <v>1218</v>
      </c>
      <c r="E161" s="13" t="s">
        <v>38</v>
      </c>
      <c r="F161" s="13" t="s">
        <v>24</v>
      </c>
      <c r="G161" s="13" t="s">
        <v>814</v>
      </c>
      <c r="H161" s="13" t="s">
        <v>319</v>
      </c>
      <c r="I161" s="13" t="s">
        <v>319</v>
      </c>
      <c r="J161" s="13" t="s">
        <v>320</v>
      </c>
      <c r="K161" s="14" t="s">
        <v>1219</v>
      </c>
      <c r="L161" s="14" t="s">
        <v>1220</v>
      </c>
      <c r="M161" s="10" t="s">
        <v>1216</v>
      </c>
      <c r="N161" s="21" t="s">
        <v>1221</v>
      </c>
      <c r="O161" s="12" t="s">
        <v>1222</v>
      </c>
      <c r="P161" s="12" t="s">
        <v>1190</v>
      </c>
      <c r="Q161" s="15" t="s">
        <v>1216</v>
      </c>
      <c r="R161" s="11" t="s">
        <v>1217</v>
      </c>
      <c r="S161" s="11" t="s">
        <v>1218</v>
      </c>
      <c r="T161" s="11" t="s">
        <v>21</v>
      </c>
      <c r="U161" s="16" t="s">
        <v>33</v>
      </c>
      <c r="V161" s="17">
        <v>386704.735185</v>
      </c>
      <c r="W161" s="18"/>
      <c r="X161" s="15" t="s">
        <v>1216</v>
      </c>
      <c r="Y161" s="11" t="s">
        <v>1217</v>
      </c>
      <c r="Z161" s="11" t="s">
        <v>1218</v>
      </c>
      <c r="AA161" s="11" t="s">
        <v>21</v>
      </c>
      <c r="AB161" s="16" t="s">
        <v>34</v>
      </c>
      <c r="AC161">
        <v>1.5883151772273016</v>
      </c>
      <c r="AD161" t="b">
        <f>IFERROR(SUMPRODUCT((YEAR(MesDates*1)&gt;2007)*(YEAR(MesDates*1)&lt;2015))&gt;0,FALSE)</f>
        <v>0</v>
      </c>
    </row>
    <row r="162" spans="1:30" hidden="1" x14ac:dyDescent="0.25">
      <c r="A162" s="10" t="s">
        <v>1223</v>
      </c>
      <c r="B162" s="11" t="s">
        <v>1224</v>
      </c>
      <c r="C162" s="11" t="s">
        <v>21</v>
      </c>
      <c r="D162" s="12" t="s">
        <v>1225</v>
      </c>
      <c r="E162" s="13" t="s">
        <v>38</v>
      </c>
      <c r="F162" s="13" t="s">
        <v>24</v>
      </c>
      <c r="G162" s="13" t="s">
        <v>814</v>
      </c>
      <c r="H162" s="13" t="s">
        <v>154</v>
      </c>
      <c r="I162" s="13" t="s">
        <v>196</v>
      </c>
      <c r="J162" s="13" t="s">
        <v>234</v>
      </c>
      <c r="K162" s="14" t="s">
        <v>1226</v>
      </c>
      <c r="L162" s="14" t="s">
        <v>1227</v>
      </c>
      <c r="M162" s="10" t="s">
        <v>1223</v>
      </c>
      <c r="N162" s="21" t="s">
        <v>129</v>
      </c>
      <c r="O162" s="12" t="s">
        <v>129</v>
      </c>
      <c r="P162" s="12" t="s">
        <v>129</v>
      </c>
      <c r="Q162" s="15" t="s">
        <v>1223</v>
      </c>
      <c r="R162" s="11" t="s">
        <v>1224</v>
      </c>
      <c r="S162" s="11" t="s">
        <v>1225</v>
      </c>
      <c r="T162" s="11" t="s">
        <v>21</v>
      </c>
      <c r="U162" s="16" t="s">
        <v>33</v>
      </c>
      <c r="V162" s="17">
        <v>375301.91178000002</v>
      </c>
      <c r="W162" s="18"/>
      <c r="X162" s="15" t="s">
        <v>1223</v>
      </c>
      <c r="Y162" s="11" t="s">
        <v>1224</v>
      </c>
      <c r="Z162" s="11" t="s">
        <v>1225</v>
      </c>
      <c r="AA162" s="11" t="s">
        <v>21</v>
      </c>
      <c r="AB162" s="16" t="s">
        <v>34</v>
      </c>
      <c r="AC162">
        <v>1.4841384563117026</v>
      </c>
      <c r="AD162" t="b">
        <f>IFERROR(SUMPRODUCT((YEAR(MesDates*1)&gt;2007)*(YEAR(MesDates*1)&lt;2015))&gt;0,FALSE)</f>
        <v>0</v>
      </c>
    </row>
    <row r="163" spans="1:30" hidden="1" x14ac:dyDescent="0.25">
      <c r="A163" s="10" t="s">
        <v>1228</v>
      </c>
      <c r="B163" s="11" t="s">
        <v>1229</v>
      </c>
      <c r="C163" s="11" t="s">
        <v>21</v>
      </c>
      <c r="D163" s="12" t="s">
        <v>1230</v>
      </c>
      <c r="E163" s="13" t="s">
        <v>38</v>
      </c>
      <c r="F163" s="13" t="s">
        <v>24</v>
      </c>
      <c r="G163" s="13" t="s">
        <v>814</v>
      </c>
      <c r="H163" s="13" t="s">
        <v>49</v>
      </c>
      <c r="I163" s="13" t="s">
        <v>50</v>
      </c>
      <c r="J163" s="13" t="s">
        <v>914</v>
      </c>
      <c r="K163" s="14" t="s">
        <v>1231</v>
      </c>
      <c r="L163" s="14" t="s">
        <v>1232</v>
      </c>
      <c r="M163" s="10" t="s">
        <v>1228</v>
      </c>
      <c r="N163" s="21" t="s">
        <v>129</v>
      </c>
      <c r="O163" s="12" t="s">
        <v>129</v>
      </c>
      <c r="P163" s="12" t="s">
        <v>129</v>
      </c>
      <c r="Q163" s="15" t="s">
        <v>1228</v>
      </c>
      <c r="R163" s="11" t="s">
        <v>1229</v>
      </c>
      <c r="S163" s="11" t="s">
        <v>1230</v>
      </c>
      <c r="T163" s="11" t="s">
        <v>21</v>
      </c>
      <c r="U163" s="16" t="s">
        <v>33</v>
      </c>
      <c r="V163" s="17">
        <v>373192.94319999998</v>
      </c>
      <c r="W163" s="18"/>
      <c r="X163" s="15" t="s">
        <v>1228</v>
      </c>
      <c r="Y163" s="11" t="s">
        <v>1229</v>
      </c>
      <c r="Z163" s="11" t="s">
        <v>1230</v>
      </c>
      <c r="AA163" s="11" t="s">
        <v>21</v>
      </c>
      <c r="AB163" s="16" t="s">
        <v>34</v>
      </c>
      <c r="AC163">
        <v>0.27576620050086736</v>
      </c>
      <c r="AD163" t="b">
        <f>IFERROR(SUMPRODUCT((YEAR(MesDates*1)&gt;2007)*(YEAR(MesDates*1)&lt;2015))&gt;0,FALSE)</f>
        <v>0</v>
      </c>
    </row>
    <row r="164" spans="1:30" hidden="1" x14ac:dyDescent="0.25">
      <c r="A164" s="10" t="s">
        <v>1233</v>
      </c>
      <c r="B164" s="11" t="s">
        <v>1234</v>
      </c>
      <c r="C164" s="11" t="s">
        <v>21</v>
      </c>
      <c r="D164" s="12" t="s">
        <v>1235</v>
      </c>
      <c r="E164" s="13" t="s">
        <v>38</v>
      </c>
      <c r="F164" s="13" t="s">
        <v>24</v>
      </c>
      <c r="G164" s="13" t="s">
        <v>814</v>
      </c>
      <c r="H164" s="13" t="s">
        <v>78</v>
      </c>
      <c r="I164" s="13" t="s">
        <v>215</v>
      </c>
      <c r="J164" s="13" t="s">
        <v>936</v>
      </c>
      <c r="K164" s="14" t="s">
        <v>1236</v>
      </c>
      <c r="L164" s="14" t="s">
        <v>1237</v>
      </c>
      <c r="M164" s="10" t="s">
        <v>1233</v>
      </c>
      <c r="N164" s="21" t="s">
        <v>129</v>
      </c>
      <c r="O164" s="12" t="s">
        <v>129</v>
      </c>
      <c r="P164" s="12" t="s">
        <v>129</v>
      </c>
      <c r="Q164" s="15" t="s">
        <v>1233</v>
      </c>
      <c r="R164" s="11" t="s">
        <v>1234</v>
      </c>
      <c r="S164" s="11" t="s">
        <v>1235</v>
      </c>
      <c r="T164" s="11" t="s">
        <v>21</v>
      </c>
      <c r="U164" s="16" t="s">
        <v>33</v>
      </c>
      <c r="V164" s="17">
        <v>363658.86657000001</v>
      </c>
      <c r="W164" s="18"/>
      <c r="X164" s="15" t="s">
        <v>1233</v>
      </c>
      <c r="Y164" s="11" t="s">
        <v>1234</v>
      </c>
      <c r="Z164" s="11" t="s">
        <v>1235</v>
      </c>
      <c r="AA164" s="11" t="s">
        <v>21</v>
      </c>
      <c r="AB164" s="16" t="s">
        <v>34</v>
      </c>
      <c r="AC164">
        <v>0.84854523941767224</v>
      </c>
      <c r="AD164" t="b">
        <f>IFERROR(SUMPRODUCT((YEAR(MesDates*1)&gt;2007)*(YEAR(MesDates*1)&lt;2015))&gt;0,FALSE)</f>
        <v>0</v>
      </c>
    </row>
    <row r="165" spans="1:30" hidden="1" x14ac:dyDescent="0.25">
      <c r="A165" s="10" t="s">
        <v>1238</v>
      </c>
      <c r="B165" s="11" t="s">
        <v>1239</v>
      </c>
      <c r="C165" s="11" t="s">
        <v>21</v>
      </c>
      <c r="D165" s="12" t="s">
        <v>1240</v>
      </c>
      <c r="E165" s="13" t="s">
        <v>38</v>
      </c>
      <c r="F165" s="13" t="s">
        <v>24</v>
      </c>
      <c r="G165" s="13" t="s">
        <v>1027</v>
      </c>
      <c r="H165" s="13" t="s">
        <v>78</v>
      </c>
      <c r="I165" s="13" t="s">
        <v>79</v>
      </c>
      <c r="J165" s="13" t="s">
        <v>79</v>
      </c>
      <c r="K165" s="14" t="s">
        <v>1241</v>
      </c>
      <c r="L165" s="14" t="s">
        <v>1242</v>
      </c>
      <c r="M165" s="10" t="s">
        <v>1238</v>
      </c>
      <c r="N165" s="21" t="s">
        <v>129</v>
      </c>
      <c r="O165" s="12" t="s">
        <v>129</v>
      </c>
      <c r="P165" s="12" t="s">
        <v>129</v>
      </c>
      <c r="Q165" s="15" t="s">
        <v>1238</v>
      </c>
      <c r="R165" s="11" t="s">
        <v>1239</v>
      </c>
      <c r="S165" s="11" t="s">
        <v>1240</v>
      </c>
      <c r="T165" s="11" t="s">
        <v>21</v>
      </c>
      <c r="U165" s="16" t="s">
        <v>33</v>
      </c>
      <c r="V165" s="17">
        <v>355499.36375000002</v>
      </c>
      <c r="W165" s="18"/>
      <c r="X165" s="15" t="s">
        <v>1238</v>
      </c>
      <c r="Y165" s="11" t="s">
        <v>1239</v>
      </c>
      <c r="Z165" s="11" t="s">
        <v>1240</v>
      </c>
      <c r="AA165" s="11" t="s">
        <v>21</v>
      </c>
      <c r="AB165" s="16" t="s">
        <v>34</v>
      </c>
      <c r="AC165">
        <v>3.9698552062457804</v>
      </c>
      <c r="AD165" t="b">
        <f>IFERROR(SUMPRODUCT((YEAR(MesDates*1)&gt;2007)*(YEAR(MesDates*1)&lt;2015))&gt;0,FALSE)</f>
        <v>0</v>
      </c>
    </row>
    <row r="166" spans="1:30" hidden="1" x14ac:dyDescent="0.25">
      <c r="A166" s="10" t="s">
        <v>1243</v>
      </c>
      <c r="B166" s="11" t="s">
        <v>1244</v>
      </c>
      <c r="C166" s="11" t="s">
        <v>21</v>
      </c>
      <c r="D166" s="12" t="s">
        <v>1245</v>
      </c>
      <c r="E166" s="13" t="s">
        <v>38</v>
      </c>
      <c r="F166" s="13" t="s">
        <v>24</v>
      </c>
      <c r="G166" s="13" t="s">
        <v>814</v>
      </c>
      <c r="H166" s="13" t="s">
        <v>49</v>
      </c>
      <c r="I166" s="13" t="s">
        <v>107</v>
      </c>
      <c r="J166" s="13" t="s">
        <v>173</v>
      </c>
      <c r="K166" s="14" t="s">
        <v>1246</v>
      </c>
      <c r="L166" s="14" t="s">
        <v>1247</v>
      </c>
      <c r="M166" s="10" t="s">
        <v>1243</v>
      </c>
      <c r="N166" s="21" t="s">
        <v>129</v>
      </c>
      <c r="O166" s="12" t="s">
        <v>129</v>
      </c>
      <c r="P166" s="12" t="s">
        <v>129</v>
      </c>
      <c r="Q166" s="15" t="s">
        <v>1243</v>
      </c>
      <c r="R166" s="11" t="s">
        <v>1244</v>
      </c>
      <c r="S166" s="11" t="s">
        <v>1245</v>
      </c>
      <c r="T166" s="11" t="s">
        <v>21</v>
      </c>
      <c r="U166" s="16" t="s">
        <v>33</v>
      </c>
      <c r="V166" s="17">
        <v>346875.45178</v>
      </c>
      <c r="W166" s="18"/>
      <c r="X166" s="15" t="s">
        <v>1243</v>
      </c>
      <c r="Y166" s="11" t="s">
        <v>1244</v>
      </c>
      <c r="Z166" s="11" t="s">
        <v>1245</v>
      </c>
      <c r="AA166" s="11" t="s">
        <v>21</v>
      </c>
      <c r="AB166" s="16" t="s">
        <v>34</v>
      </c>
      <c r="AC166">
        <v>0.38730616222795539</v>
      </c>
      <c r="AD166" t="b">
        <f>IFERROR(SUMPRODUCT((YEAR(MesDates*1)&gt;2007)*(YEAR(MesDates*1)&lt;2015))&gt;0,FALSE)</f>
        <v>0</v>
      </c>
    </row>
    <row r="167" spans="1:30" x14ac:dyDescent="0.25">
      <c r="A167" s="10" t="s">
        <v>1248</v>
      </c>
      <c r="B167" s="11" t="s">
        <v>1249</v>
      </c>
      <c r="C167" s="11" t="s">
        <v>21</v>
      </c>
      <c r="D167" s="12" t="s">
        <v>1250</v>
      </c>
      <c r="E167" s="13" t="s">
        <v>38</v>
      </c>
      <c r="F167" s="13" t="s">
        <v>24</v>
      </c>
      <c r="G167" s="13" t="s">
        <v>814</v>
      </c>
      <c r="H167" s="13" t="s">
        <v>319</v>
      </c>
      <c r="I167" s="13" t="s">
        <v>319</v>
      </c>
      <c r="J167" s="13" t="s">
        <v>320</v>
      </c>
      <c r="K167" s="14" t="s">
        <v>1251</v>
      </c>
      <c r="L167" s="14" t="s">
        <v>1252</v>
      </c>
      <c r="M167" s="10" t="s">
        <v>1248</v>
      </c>
      <c r="N167" s="21" t="s">
        <v>1253</v>
      </c>
      <c r="O167" s="12" t="s">
        <v>1254</v>
      </c>
      <c r="P167" s="12" t="s">
        <v>365</v>
      </c>
      <c r="Q167" s="15" t="s">
        <v>1248</v>
      </c>
      <c r="R167" s="11" t="s">
        <v>1249</v>
      </c>
      <c r="S167" s="11" t="s">
        <v>1250</v>
      </c>
      <c r="T167" s="11" t="s">
        <v>21</v>
      </c>
      <c r="U167" s="16" t="s">
        <v>33</v>
      </c>
      <c r="V167" s="17">
        <v>344229.76588000002</v>
      </c>
      <c r="W167" s="18"/>
      <c r="X167" s="15" t="s">
        <v>1248</v>
      </c>
      <c r="Y167" s="11" t="s">
        <v>1249</v>
      </c>
      <c r="Z167" s="11" t="s">
        <v>1250</v>
      </c>
      <c r="AA167" s="11" t="s">
        <v>21</v>
      </c>
      <c r="AB167" s="16" t="s">
        <v>34</v>
      </c>
      <c r="AC167">
        <v>0.5101243919191315</v>
      </c>
      <c r="AD167" t="b">
        <f>IFERROR(SUMPRODUCT((YEAR(MesDates*1)&gt;2007)*(YEAR(MesDates*1)&lt;2015))&gt;0,FALSE)</f>
        <v>1</v>
      </c>
    </row>
    <row r="168" spans="1:30" hidden="1" x14ac:dyDescent="0.25">
      <c r="A168" s="10" t="s">
        <v>1255</v>
      </c>
      <c r="B168" s="11" t="s">
        <v>1256</v>
      </c>
      <c r="C168" s="11" t="s">
        <v>21</v>
      </c>
      <c r="D168" s="12" t="s">
        <v>1257</v>
      </c>
      <c r="E168" s="13" t="s">
        <v>38</v>
      </c>
      <c r="F168" s="13" t="s">
        <v>24</v>
      </c>
      <c r="G168" s="13" t="s">
        <v>1027</v>
      </c>
      <c r="H168" s="13" t="s">
        <v>78</v>
      </c>
      <c r="I168" s="13" t="s">
        <v>79</v>
      </c>
      <c r="J168" s="13" t="s">
        <v>79</v>
      </c>
      <c r="K168" s="14" t="s">
        <v>1258</v>
      </c>
      <c r="L168" s="14" t="s">
        <v>1259</v>
      </c>
      <c r="M168" s="10" t="s">
        <v>1255</v>
      </c>
      <c r="N168" s="21" t="s">
        <v>129</v>
      </c>
      <c r="O168" s="12" t="s">
        <v>129</v>
      </c>
      <c r="P168" s="12" t="s">
        <v>129</v>
      </c>
      <c r="Q168" s="15" t="s">
        <v>1255</v>
      </c>
      <c r="R168" s="11" t="s">
        <v>1256</v>
      </c>
      <c r="S168" s="11" t="s">
        <v>1257</v>
      </c>
      <c r="T168" s="11" t="s">
        <v>21</v>
      </c>
      <c r="U168" s="16" t="s">
        <v>33</v>
      </c>
      <c r="V168" s="17">
        <v>335586.86820000003</v>
      </c>
      <c r="W168" s="18"/>
      <c r="X168" s="15" t="s">
        <v>1255</v>
      </c>
      <c r="Y168" s="11" t="s">
        <v>1256</v>
      </c>
      <c r="Z168" s="11" t="s">
        <v>1257</v>
      </c>
      <c r="AA168" s="11" t="s">
        <v>21</v>
      </c>
      <c r="AB168" s="16" t="s">
        <v>34</v>
      </c>
      <c r="AC168">
        <v>3.7694770560751039</v>
      </c>
      <c r="AD168" t="b">
        <f>IFERROR(SUMPRODUCT((YEAR(MesDates*1)&gt;2007)*(YEAR(MesDates*1)&lt;2015))&gt;0,FALSE)</f>
        <v>0</v>
      </c>
    </row>
    <row r="169" spans="1:30" hidden="1" x14ac:dyDescent="0.25">
      <c r="A169" s="10" t="s">
        <v>1260</v>
      </c>
      <c r="B169" s="11" t="s">
        <v>1261</v>
      </c>
      <c r="C169" s="11" t="s">
        <v>21</v>
      </c>
      <c r="D169" s="12" t="s">
        <v>1262</v>
      </c>
      <c r="E169" s="13" t="s">
        <v>38</v>
      </c>
      <c r="F169" s="13" t="s">
        <v>24</v>
      </c>
      <c r="G169" s="13" t="s">
        <v>814</v>
      </c>
      <c r="H169" s="13" t="s">
        <v>319</v>
      </c>
      <c r="I169" s="13" t="s">
        <v>319</v>
      </c>
      <c r="J169" s="13" t="s">
        <v>320</v>
      </c>
      <c r="K169" s="14" t="s">
        <v>1263</v>
      </c>
      <c r="L169" s="14" t="s">
        <v>1264</v>
      </c>
      <c r="M169" s="10" t="s">
        <v>1260</v>
      </c>
      <c r="N169" s="21" t="s">
        <v>129</v>
      </c>
      <c r="O169" s="12" t="s">
        <v>129</v>
      </c>
      <c r="P169" s="12" t="s">
        <v>129</v>
      </c>
      <c r="Q169" s="15" t="s">
        <v>1260</v>
      </c>
      <c r="R169" s="11" t="s">
        <v>1261</v>
      </c>
      <c r="S169" s="11" t="s">
        <v>1262</v>
      </c>
      <c r="T169" s="11" t="s">
        <v>21</v>
      </c>
      <c r="U169" s="16" t="s">
        <v>33</v>
      </c>
      <c r="V169" s="17">
        <v>331881.05726999999</v>
      </c>
      <c r="W169" s="18"/>
      <c r="X169" s="15" t="s">
        <v>1260</v>
      </c>
      <c r="Y169" s="11" t="s">
        <v>1261</v>
      </c>
      <c r="Z169" s="11" t="s">
        <v>1262</v>
      </c>
      <c r="AA169" s="11" t="s">
        <v>21</v>
      </c>
      <c r="AB169" s="16" t="s">
        <v>34</v>
      </c>
      <c r="AC169">
        <v>0.643100880043186</v>
      </c>
      <c r="AD169" t="b">
        <f>IFERROR(SUMPRODUCT((YEAR(MesDates*1)&gt;2007)*(YEAR(MesDates*1)&lt;2015))&gt;0,FALSE)</f>
        <v>0</v>
      </c>
    </row>
    <row r="170" spans="1:30" hidden="1" x14ac:dyDescent="0.25">
      <c r="A170" s="10" t="s">
        <v>1265</v>
      </c>
      <c r="B170" s="11" t="s">
        <v>1266</v>
      </c>
      <c r="C170" s="11" t="s">
        <v>21</v>
      </c>
      <c r="D170" s="12" t="s">
        <v>1267</v>
      </c>
      <c r="E170" s="13" t="s">
        <v>38</v>
      </c>
      <c r="F170" s="13" t="s">
        <v>24</v>
      </c>
      <c r="G170" s="13" t="s">
        <v>814</v>
      </c>
      <c r="H170" s="13" t="s">
        <v>78</v>
      </c>
      <c r="I170" s="13" t="s">
        <v>215</v>
      </c>
      <c r="J170" s="13" t="s">
        <v>216</v>
      </c>
      <c r="K170" s="14" t="s">
        <v>1268</v>
      </c>
      <c r="L170" s="14" t="s">
        <v>1269</v>
      </c>
      <c r="M170" s="10" t="s">
        <v>1265</v>
      </c>
      <c r="N170" s="21" t="s">
        <v>129</v>
      </c>
      <c r="O170" s="12" t="s">
        <v>129</v>
      </c>
      <c r="P170" s="12" t="s">
        <v>129</v>
      </c>
      <c r="Q170" s="15" t="s">
        <v>1265</v>
      </c>
      <c r="R170" s="11" t="s">
        <v>1266</v>
      </c>
      <c r="S170" s="11" t="s">
        <v>1267</v>
      </c>
      <c r="T170" s="11" t="s">
        <v>21</v>
      </c>
      <c r="U170" s="16" t="s">
        <v>33</v>
      </c>
      <c r="V170" s="17">
        <v>326593.38400000002</v>
      </c>
      <c r="W170" s="18"/>
      <c r="X170" s="15" t="s">
        <v>1265</v>
      </c>
      <c r="Y170" s="11" t="s">
        <v>1266</v>
      </c>
      <c r="Z170" s="11" t="s">
        <v>1267</v>
      </c>
      <c r="AA170" s="11" t="s">
        <v>21</v>
      </c>
      <c r="AB170" s="16" t="s">
        <v>34</v>
      </c>
      <c r="AC170">
        <v>0.70378002513363824</v>
      </c>
      <c r="AD170" t="b">
        <f>IFERROR(SUMPRODUCT((YEAR(MesDates*1)&gt;2007)*(YEAR(MesDates*1)&lt;2015))&gt;0,FALSE)</f>
        <v>0</v>
      </c>
    </row>
    <row r="171" spans="1:30" hidden="1" x14ac:dyDescent="0.25">
      <c r="A171" s="10" t="s">
        <v>1270</v>
      </c>
      <c r="B171" s="11" t="s">
        <v>1271</v>
      </c>
      <c r="C171" s="11" t="s">
        <v>21</v>
      </c>
      <c r="D171" s="12" t="s">
        <v>1272</v>
      </c>
      <c r="E171" s="13" t="s">
        <v>38</v>
      </c>
      <c r="F171" s="13" t="s">
        <v>24</v>
      </c>
      <c r="G171" s="13" t="s">
        <v>1027</v>
      </c>
      <c r="H171" s="13" t="s">
        <v>154</v>
      </c>
      <c r="I171" s="13" t="s">
        <v>155</v>
      </c>
      <c r="J171" s="13" t="s">
        <v>155</v>
      </c>
      <c r="K171" s="14" t="s">
        <v>1273</v>
      </c>
      <c r="L171" s="14" t="s">
        <v>1274</v>
      </c>
      <c r="M171" s="10" t="s">
        <v>1270</v>
      </c>
      <c r="N171" s="21" t="s">
        <v>129</v>
      </c>
      <c r="O171" s="12" t="s">
        <v>129</v>
      </c>
      <c r="P171" s="12" t="s">
        <v>129</v>
      </c>
      <c r="Q171" s="15" t="s">
        <v>1270</v>
      </c>
      <c r="R171" s="11" t="s">
        <v>1271</v>
      </c>
      <c r="S171" s="11" t="s">
        <v>1272</v>
      </c>
      <c r="T171" s="11" t="s">
        <v>21</v>
      </c>
      <c r="U171" s="16" t="s">
        <v>33</v>
      </c>
      <c r="V171" s="17">
        <v>325273.09000000003</v>
      </c>
      <c r="W171" s="18"/>
      <c r="X171" s="15" t="s">
        <v>1270</v>
      </c>
      <c r="Y171" s="11" t="s">
        <v>1271</v>
      </c>
      <c r="Z171" s="11" t="s">
        <v>1272</v>
      </c>
      <c r="AA171" s="11" t="s">
        <v>21</v>
      </c>
      <c r="AB171" s="16" t="s">
        <v>34</v>
      </c>
      <c r="AC171">
        <v>4.0722704727894951E-2</v>
      </c>
      <c r="AD171" t="b">
        <f>IFERROR(SUMPRODUCT((YEAR(MesDates*1)&gt;2007)*(YEAR(MesDates*1)&lt;2015))&gt;0,FALSE)</f>
        <v>0</v>
      </c>
    </row>
    <row r="172" spans="1:30" hidden="1" x14ac:dyDescent="0.25">
      <c r="A172" s="10" t="s">
        <v>1275</v>
      </c>
      <c r="B172" s="11" t="s">
        <v>1276</v>
      </c>
      <c r="C172" s="11" t="s">
        <v>21</v>
      </c>
      <c r="D172" s="12" t="s">
        <v>1277</v>
      </c>
      <c r="E172" s="13" t="s">
        <v>38</v>
      </c>
      <c r="F172" s="13" t="s">
        <v>24</v>
      </c>
      <c r="G172" s="13" t="s">
        <v>814</v>
      </c>
      <c r="H172" s="13" t="s">
        <v>49</v>
      </c>
      <c r="I172" s="13" t="s">
        <v>50</v>
      </c>
      <c r="J172" s="13" t="s">
        <v>914</v>
      </c>
      <c r="K172" s="14" t="s">
        <v>1278</v>
      </c>
      <c r="L172" s="14" t="s">
        <v>1279</v>
      </c>
      <c r="M172" s="10" t="s">
        <v>1275</v>
      </c>
      <c r="N172" s="21" t="s">
        <v>129</v>
      </c>
      <c r="O172" s="12" t="s">
        <v>129</v>
      </c>
      <c r="P172" s="12" t="s">
        <v>129</v>
      </c>
      <c r="Q172" s="15" t="s">
        <v>1275</v>
      </c>
      <c r="R172" s="11" t="s">
        <v>1276</v>
      </c>
      <c r="S172" s="11" t="s">
        <v>1277</v>
      </c>
      <c r="T172" s="11" t="s">
        <v>21</v>
      </c>
      <c r="U172" s="16" t="s">
        <v>33</v>
      </c>
      <c r="V172" s="17">
        <v>324350.92372000002</v>
      </c>
      <c r="W172" s="18"/>
      <c r="X172" s="15" t="s">
        <v>1275</v>
      </c>
      <c r="Y172" s="11" t="s">
        <v>1276</v>
      </c>
      <c r="Z172" s="11" t="s">
        <v>1277</v>
      </c>
      <c r="AA172" s="11" t="s">
        <v>21</v>
      </c>
      <c r="AB172" s="16" t="s">
        <v>34</v>
      </c>
      <c r="AC172">
        <v>0.99997865361405291</v>
      </c>
      <c r="AD172" t="b">
        <f>IFERROR(SUMPRODUCT((YEAR(MesDates*1)&gt;2007)*(YEAR(MesDates*1)&lt;2015))&gt;0,FALSE)</f>
        <v>0</v>
      </c>
    </row>
    <row r="173" spans="1:30" hidden="1" x14ac:dyDescent="0.25">
      <c r="A173" s="10" t="s">
        <v>1280</v>
      </c>
      <c r="B173" s="11" t="s">
        <v>1281</v>
      </c>
      <c r="C173" s="11" t="s">
        <v>21</v>
      </c>
      <c r="D173" s="12" t="s">
        <v>1282</v>
      </c>
      <c r="E173" s="13" t="s">
        <v>38</v>
      </c>
      <c r="F173" s="13" t="s">
        <v>24</v>
      </c>
      <c r="G173" s="13" t="s">
        <v>814</v>
      </c>
      <c r="H173" s="13" t="s">
        <v>49</v>
      </c>
      <c r="I173" s="13" t="s">
        <v>50</v>
      </c>
      <c r="J173" s="13" t="s">
        <v>51</v>
      </c>
      <c r="K173" s="14" t="s">
        <v>1283</v>
      </c>
      <c r="L173" s="14" t="s">
        <v>1284</v>
      </c>
      <c r="M173" s="10" t="s">
        <v>1280</v>
      </c>
      <c r="N173" s="21" t="s">
        <v>1285</v>
      </c>
      <c r="O173" s="12" t="s">
        <v>1286</v>
      </c>
      <c r="P173" s="12" t="s">
        <v>969</v>
      </c>
      <c r="Q173" s="15" t="s">
        <v>1280</v>
      </c>
      <c r="R173" s="11" t="s">
        <v>1281</v>
      </c>
      <c r="S173" s="11" t="s">
        <v>1282</v>
      </c>
      <c r="T173" s="11" t="s">
        <v>21</v>
      </c>
      <c r="U173" s="16" t="s">
        <v>33</v>
      </c>
      <c r="V173" s="17">
        <v>323664.21162399999</v>
      </c>
      <c r="W173" s="18"/>
      <c r="X173" s="15" t="s">
        <v>1280</v>
      </c>
      <c r="Y173" s="11" t="s">
        <v>1281</v>
      </c>
      <c r="Z173" s="11" t="s">
        <v>1282</v>
      </c>
      <c r="AA173" s="11" t="s">
        <v>21</v>
      </c>
      <c r="AB173" s="16" t="s">
        <v>34</v>
      </c>
      <c r="AC173">
        <v>0.6665642732556053</v>
      </c>
      <c r="AD173" t="b">
        <f>IFERROR(SUMPRODUCT((YEAR(MesDates*1)&gt;2007)*(YEAR(MesDates*1)&lt;2015))&gt;0,FALSE)</f>
        <v>0</v>
      </c>
    </row>
    <row r="174" spans="1:30" hidden="1" x14ac:dyDescent="0.25">
      <c r="A174" s="10" t="s">
        <v>1287</v>
      </c>
      <c r="B174" s="11" t="s">
        <v>1288</v>
      </c>
      <c r="C174" s="11" t="s">
        <v>21</v>
      </c>
      <c r="D174" s="12" t="s">
        <v>1289</v>
      </c>
      <c r="E174" s="13" t="s">
        <v>38</v>
      </c>
      <c r="F174" s="13" t="s">
        <v>24</v>
      </c>
      <c r="G174" s="13" t="s">
        <v>814</v>
      </c>
      <c r="H174" s="13" t="s">
        <v>143</v>
      </c>
      <c r="I174" s="13" t="s">
        <v>144</v>
      </c>
      <c r="J174" s="13" t="s">
        <v>369</v>
      </c>
      <c r="K174" s="14" t="s">
        <v>1290</v>
      </c>
      <c r="L174" s="14" t="s">
        <v>1291</v>
      </c>
      <c r="M174" s="10" t="s">
        <v>1287</v>
      </c>
      <c r="N174" s="21" t="s">
        <v>129</v>
      </c>
      <c r="O174" s="12" t="s">
        <v>129</v>
      </c>
      <c r="P174" s="12" t="s">
        <v>129</v>
      </c>
      <c r="Q174" s="15" t="s">
        <v>1287</v>
      </c>
      <c r="R174" s="11" t="s">
        <v>1288</v>
      </c>
      <c r="S174" s="11" t="s">
        <v>1289</v>
      </c>
      <c r="T174" s="11" t="s">
        <v>21</v>
      </c>
      <c r="U174" s="16" t="s">
        <v>33</v>
      </c>
      <c r="V174" s="17">
        <v>319519.08373000001</v>
      </c>
      <c r="W174" s="18"/>
      <c r="X174" s="15" t="s">
        <v>1287</v>
      </c>
      <c r="Y174" s="11" t="s">
        <v>1288</v>
      </c>
      <c r="Z174" s="11" t="s">
        <v>1289</v>
      </c>
      <c r="AA174" s="11" t="s">
        <v>21</v>
      </c>
      <c r="AB174" s="16" t="s">
        <v>34</v>
      </c>
      <c r="AC174">
        <v>0.93231363999442574</v>
      </c>
      <c r="AD174" t="b">
        <f>IFERROR(SUMPRODUCT((YEAR(MesDates*1)&gt;2007)*(YEAR(MesDates*1)&lt;2015))&gt;0,FALSE)</f>
        <v>0</v>
      </c>
    </row>
    <row r="175" spans="1:30" hidden="1" x14ac:dyDescent="0.25">
      <c r="A175" s="10" t="s">
        <v>1292</v>
      </c>
      <c r="B175" s="11" t="s">
        <v>1293</v>
      </c>
      <c r="C175" s="11" t="s">
        <v>21</v>
      </c>
      <c r="D175" s="12" t="s">
        <v>1294</v>
      </c>
      <c r="E175" s="13" t="s">
        <v>38</v>
      </c>
      <c r="F175" s="13" t="s">
        <v>24</v>
      </c>
      <c r="G175" s="13" t="s">
        <v>814</v>
      </c>
      <c r="H175" s="13" t="s">
        <v>78</v>
      </c>
      <c r="I175" s="13" t="s">
        <v>633</v>
      </c>
      <c r="J175" s="13" t="s">
        <v>633</v>
      </c>
      <c r="K175" s="14" t="s">
        <v>1295</v>
      </c>
      <c r="L175" s="14" t="s">
        <v>1296</v>
      </c>
      <c r="M175" s="10" t="s">
        <v>1292</v>
      </c>
      <c r="N175" s="21" t="s">
        <v>129</v>
      </c>
      <c r="O175" s="12" t="s">
        <v>129</v>
      </c>
      <c r="P175" s="12" t="s">
        <v>129</v>
      </c>
      <c r="Q175" s="15" t="s">
        <v>1292</v>
      </c>
      <c r="R175" s="11" t="s">
        <v>1293</v>
      </c>
      <c r="S175" s="11" t="s">
        <v>1294</v>
      </c>
      <c r="T175" s="11" t="s">
        <v>21</v>
      </c>
      <c r="U175" s="16" t="s">
        <v>33</v>
      </c>
      <c r="V175" s="17">
        <v>319436.63136</v>
      </c>
      <c r="W175" s="18"/>
      <c r="X175" s="15" t="s">
        <v>1292</v>
      </c>
      <c r="Y175" s="11" t="s">
        <v>1293</v>
      </c>
      <c r="Z175" s="11" t="s">
        <v>1294</v>
      </c>
      <c r="AA175" s="11" t="s">
        <v>21</v>
      </c>
      <c r="AB175" s="16" t="s">
        <v>34</v>
      </c>
      <c r="AC175">
        <v>0.4458568179661635</v>
      </c>
      <c r="AD175" t="b">
        <f>IFERROR(SUMPRODUCT((YEAR(MesDates*1)&gt;2007)*(YEAR(MesDates*1)&lt;2015))&gt;0,FALSE)</f>
        <v>0</v>
      </c>
    </row>
    <row r="176" spans="1:30" hidden="1" x14ac:dyDescent="0.25">
      <c r="A176" s="10" t="s">
        <v>1297</v>
      </c>
      <c r="B176" s="11" t="s">
        <v>1298</v>
      </c>
      <c r="C176" s="11" t="s">
        <v>21</v>
      </c>
      <c r="D176" s="12" t="s">
        <v>1299</v>
      </c>
      <c r="E176" s="13" t="s">
        <v>38</v>
      </c>
      <c r="F176" s="13" t="s">
        <v>24</v>
      </c>
      <c r="G176" s="13" t="s">
        <v>814</v>
      </c>
      <c r="H176" s="13" t="s">
        <v>78</v>
      </c>
      <c r="I176" s="13" t="s">
        <v>633</v>
      </c>
      <c r="J176" s="13" t="s">
        <v>633</v>
      </c>
      <c r="K176" s="14" t="s">
        <v>1300</v>
      </c>
      <c r="L176" s="14" t="s">
        <v>1301</v>
      </c>
      <c r="M176" s="10" t="s">
        <v>1297</v>
      </c>
      <c r="N176" s="21" t="s">
        <v>129</v>
      </c>
      <c r="O176" s="12" t="s">
        <v>129</v>
      </c>
      <c r="P176" s="12" t="s">
        <v>129</v>
      </c>
      <c r="Q176" s="15" t="s">
        <v>1297</v>
      </c>
      <c r="R176" s="11" t="s">
        <v>1298</v>
      </c>
      <c r="S176" s="11" t="s">
        <v>1299</v>
      </c>
      <c r="T176" s="11" t="s">
        <v>21</v>
      </c>
      <c r="U176" s="16" t="s">
        <v>33</v>
      </c>
      <c r="V176" s="17">
        <v>317173.66758000001</v>
      </c>
      <c r="W176" s="18"/>
      <c r="X176" s="15" t="s">
        <v>1297</v>
      </c>
      <c r="Y176" s="11" t="s">
        <v>1298</v>
      </c>
      <c r="Z176" s="11" t="s">
        <v>1299</v>
      </c>
      <c r="AA176" s="11" t="s">
        <v>21</v>
      </c>
      <c r="AB176" s="16" t="s">
        <v>34</v>
      </c>
      <c r="AC176">
        <v>0.33394008023470229</v>
      </c>
      <c r="AD176" t="b">
        <f>IFERROR(SUMPRODUCT((YEAR(MesDates*1)&gt;2007)*(YEAR(MesDates*1)&lt;2015))&gt;0,FALSE)</f>
        <v>0</v>
      </c>
    </row>
    <row r="177" spans="1:30" hidden="1" x14ac:dyDescent="0.25">
      <c r="A177" s="10" t="s">
        <v>1302</v>
      </c>
      <c r="B177" s="11" t="s">
        <v>1303</v>
      </c>
      <c r="C177" s="11" t="s">
        <v>21</v>
      </c>
      <c r="D177" s="12" t="s">
        <v>1304</v>
      </c>
      <c r="E177" s="13" t="s">
        <v>38</v>
      </c>
      <c r="F177" s="13" t="s">
        <v>24</v>
      </c>
      <c r="G177" s="13" t="s">
        <v>1027</v>
      </c>
      <c r="H177" s="13" t="s">
        <v>78</v>
      </c>
      <c r="I177" s="13" t="s">
        <v>79</v>
      </c>
      <c r="J177" s="13" t="s">
        <v>79</v>
      </c>
      <c r="K177" s="14" t="s">
        <v>1305</v>
      </c>
      <c r="L177" s="14" t="s">
        <v>1306</v>
      </c>
      <c r="M177" s="10" t="s">
        <v>1302</v>
      </c>
      <c r="N177" s="21" t="s">
        <v>129</v>
      </c>
      <c r="O177" s="12" t="s">
        <v>129</v>
      </c>
      <c r="P177" s="12" t="s">
        <v>129</v>
      </c>
      <c r="Q177" s="15" t="s">
        <v>1302</v>
      </c>
      <c r="R177" s="11" t="s">
        <v>1303</v>
      </c>
      <c r="S177" s="11" t="s">
        <v>1304</v>
      </c>
      <c r="T177" s="11" t="s">
        <v>21</v>
      </c>
      <c r="U177" s="16" t="s">
        <v>33</v>
      </c>
      <c r="V177" s="17">
        <v>315911.35220000002</v>
      </c>
      <c r="W177" s="18"/>
      <c r="X177" s="15" t="s">
        <v>1302</v>
      </c>
      <c r="Y177" s="11" t="s">
        <v>1303</v>
      </c>
      <c r="Z177" s="11" t="s">
        <v>1304</v>
      </c>
      <c r="AA177" s="11" t="s">
        <v>21</v>
      </c>
      <c r="AB177" s="16" t="s">
        <v>34</v>
      </c>
      <c r="AC177">
        <v>5.5891502084488875</v>
      </c>
      <c r="AD177" t="b">
        <f>IFERROR(SUMPRODUCT((YEAR(MesDates*1)&gt;2007)*(YEAR(MesDates*1)&lt;2015))&gt;0,FALSE)</f>
        <v>0</v>
      </c>
    </row>
    <row r="178" spans="1:30" x14ac:dyDescent="0.25">
      <c r="A178" s="10" t="s">
        <v>1307</v>
      </c>
      <c r="B178" s="11" t="s">
        <v>1308</v>
      </c>
      <c r="C178" s="11" t="s">
        <v>21</v>
      </c>
      <c r="D178" s="12" t="s">
        <v>1309</v>
      </c>
      <c r="E178" s="13" t="s">
        <v>38</v>
      </c>
      <c r="F178" s="13" t="s">
        <v>24</v>
      </c>
      <c r="G178" s="13" t="s">
        <v>814</v>
      </c>
      <c r="H178" s="13" t="s">
        <v>68</v>
      </c>
      <c r="I178" s="13" t="s">
        <v>68</v>
      </c>
      <c r="J178" s="13" t="s">
        <v>88</v>
      </c>
      <c r="K178" s="14" t="s">
        <v>1310</v>
      </c>
      <c r="L178" s="14" t="s">
        <v>1311</v>
      </c>
      <c r="M178" s="10" t="s">
        <v>1307</v>
      </c>
      <c r="N178" s="21" t="s">
        <v>1312</v>
      </c>
      <c r="O178" s="12" t="s">
        <v>1313</v>
      </c>
      <c r="P178" s="12" t="s">
        <v>558</v>
      </c>
      <c r="Q178" s="15" t="s">
        <v>1307</v>
      </c>
      <c r="R178" s="11" t="s">
        <v>1308</v>
      </c>
      <c r="S178" s="11" t="s">
        <v>1309</v>
      </c>
      <c r="T178" s="11" t="s">
        <v>21</v>
      </c>
      <c r="U178" s="16" t="s">
        <v>33</v>
      </c>
      <c r="V178" s="17">
        <v>310157.71352500003</v>
      </c>
      <c r="W178" s="18"/>
      <c r="X178" s="15" t="s">
        <v>1307</v>
      </c>
      <c r="Y178" s="11" t="s">
        <v>1308</v>
      </c>
      <c r="Z178" s="11" t="s">
        <v>1309</v>
      </c>
      <c r="AA178" s="11" t="s">
        <v>21</v>
      </c>
      <c r="AB178" s="16" t="s">
        <v>34</v>
      </c>
      <c r="AC178">
        <v>0.89683083112353157</v>
      </c>
      <c r="AD178" t="b">
        <f>IFERROR(SUMPRODUCT((YEAR(MesDates*1)&gt;2007)*(YEAR(MesDates*1)&lt;2015))&gt;0,FALSE)</f>
        <v>1</v>
      </c>
    </row>
    <row r="179" spans="1:30" hidden="1" x14ac:dyDescent="0.25">
      <c r="A179" s="10" t="s">
        <v>1314</v>
      </c>
      <c r="B179" s="11" t="s">
        <v>1315</v>
      </c>
      <c r="C179" s="11" t="s">
        <v>21</v>
      </c>
      <c r="D179" s="12" t="s">
        <v>1316</v>
      </c>
      <c r="E179" s="13" t="s">
        <v>38</v>
      </c>
      <c r="F179" s="13" t="s">
        <v>24</v>
      </c>
      <c r="G179" s="13" t="s">
        <v>814</v>
      </c>
      <c r="H179" s="13" t="s">
        <v>49</v>
      </c>
      <c r="I179" s="13" t="s">
        <v>50</v>
      </c>
      <c r="J179" s="13" t="s">
        <v>528</v>
      </c>
      <c r="K179" s="14" t="s">
        <v>1317</v>
      </c>
      <c r="L179" s="14" t="s">
        <v>1318</v>
      </c>
      <c r="M179" s="10" t="s">
        <v>1314</v>
      </c>
      <c r="N179" s="21" t="s">
        <v>129</v>
      </c>
      <c r="O179" s="12" t="s">
        <v>129</v>
      </c>
      <c r="P179" s="12" t="s">
        <v>129</v>
      </c>
      <c r="Q179" s="15" t="s">
        <v>1314</v>
      </c>
      <c r="R179" s="11" t="s">
        <v>1315</v>
      </c>
      <c r="S179" s="11" t="s">
        <v>1316</v>
      </c>
      <c r="T179" s="11" t="s">
        <v>21</v>
      </c>
      <c r="U179" s="16" t="s">
        <v>33</v>
      </c>
      <c r="V179" s="17">
        <v>302766.06128999998</v>
      </c>
      <c r="W179" s="18"/>
      <c r="X179" s="15" t="s">
        <v>1314</v>
      </c>
      <c r="Y179" s="11" t="s">
        <v>1315</v>
      </c>
      <c r="Z179" s="11" t="s">
        <v>1316</v>
      </c>
      <c r="AA179" s="11" t="s">
        <v>21</v>
      </c>
      <c r="AB179" s="16" t="s">
        <v>34</v>
      </c>
      <c r="AC179">
        <v>0.49006813831052304</v>
      </c>
      <c r="AD179" t="b">
        <f>IFERROR(SUMPRODUCT((YEAR(MesDates*1)&gt;2007)*(YEAR(MesDates*1)&lt;2015))&gt;0,FALSE)</f>
        <v>0</v>
      </c>
    </row>
    <row r="180" spans="1:30" hidden="1" x14ac:dyDescent="0.25">
      <c r="A180" s="10" t="s">
        <v>1319</v>
      </c>
      <c r="B180" s="11" t="s">
        <v>1320</v>
      </c>
      <c r="C180" s="11" t="s">
        <v>21</v>
      </c>
      <c r="D180" s="12" t="s">
        <v>1321</v>
      </c>
      <c r="E180" s="13" t="s">
        <v>38</v>
      </c>
      <c r="F180" s="13" t="s">
        <v>24</v>
      </c>
      <c r="G180" s="13" t="s">
        <v>814</v>
      </c>
      <c r="H180" s="13" t="s">
        <v>49</v>
      </c>
      <c r="I180" s="13" t="s">
        <v>107</v>
      </c>
      <c r="J180" s="13" t="s">
        <v>108</v>
      </c>
      <c r="K180" s="14" t="s">
        <v>1322</v>
      </c>
      <c r="L180" s="14" t="s">
        <v>1323</v>
      </c>
      <c r="M180" s="10" t="s">
        <v>1319</v>
      </c>
      <c r="N180" s="21" t="s">
        <v>129</v>
      </c>
      <c r="O180" s="12" t="s">
        <v>129</v>
      </c>
      <c r="P180" s="12" t="s">
        <v>129</v>
      </c>
      <c r="Q180" s="15" t="s">
        <v>1319</v>
      </c>
      <c r="R180" s="11" t="s">
        <v>1320</v>
      </c>
      <c r="S180" s="11" t="s">
        <v>1321</v>
      </c>
      <c r="T180" s="11" t="s">
        <v>21</v>
      </c>
      <c r="U180" s="16" t="s">
        <v>33</v>
      </c>
      <c r="V180" s="17">
        <v>301066.3971</v>
      </c>
      <c r="W180" s="18"/>
      <c r="X180" s="15" t="s">
        <v>1319</v>
      </c>
      <c r="Y180" s="11" t="s">
        <v>1320</v>
      </c>
      <c r="Z180" s="11" t="s">
        <v>1321</v>
      </c>
      <c r="AA180" s="11" t="s">
        <v>21</v>
      </c>
      <c r="AB180" s="16" t="s">
        <v>34</v>
      </c>
      <c r="AC180">
        <v>0.77981801443625809</v>
      </c>
      <c r="AD180" t="b">
        <f>IFERROR(SUMPRODUCT((YEAR(MesDates*1)&gt;2007)*(YEAR(MesDates*1)&lt;2015))&gt;0,FALSE)</f>
        <v>0</v>
      </c>
    </row>
    <row r="181" spans="1:30" hidden="1" x14ac:dyDescent="0.25">
      <c r="A181" s="10" t="s">
        <v>1324</v>
      </c>
      <c r="B181" s="11" t="s">
        <v>1325</v>
      </c>
      <c r="C181" s="11" t="s">
        <v>21</v>
      </c>
      <c r="D181" s="12" t="s">
        <v>1326</v>
      </c>
      <c r="E181" s="13" t="s">
        <v>38</v>
      </c>
      <c r="F181" s="13" t="s">
        <v>24</v>
      </c>
      <c r="G181" s="13" t="s">
        <v>25</v>
      </c>
      <c r="H181" s="13" t="s">
        <v>49</v>
      </c>
      <c r="I181" s="13" t="s">
        <v>269</v>
      </c>
      <c r="J181" s="13" t="s">
        <v>269</v>
      </c>
      <c r="K181" s="14" t="s">
        <v>1327</v>
      </c>
      <c r="L181" s="14" t="s">
        <v>1328</v>
      </c>
      <c r="M181" s="10" t="s">
        <v>1324</v>
      </c>
      <c r="N181" s="21" t="s">
        <v>129</v>
      </c>
      <c r="O181" s="12" t="s">
        <v>129</v>
      </c>
      <c r="P181" s="12" t="s">
        <v>129</v>
      </c>
      <c r="Q181" s="15" t="s">
        <v>1324</v>
      </c>
      <c r="R181" s="11" t="s">
        <v>1325</v>
      </c>
      <c r="S181" s="11" t="s">
        <v>1326</v>
      </c>
      <c r="T181" s="11" t="s">
        <v>21</v>
      </c>
      <c r="U181" s="16" t="s">
        <v>33</v>
      </c>
      <c r="V181" s="17">
        <v>295887.56599999999</v>
      </c>
      <c r="W181" s="18"/>
      <c r="X181" s="15" t="s">
        <v>1324</v>
      </c>
      <c r="Y181" s="11" t="s">
        <v>1325</v>
      </c>
      <c r="Z181" s="11" t="s">
        <v>1326</v>
      </c>
      <c r="AA181" s="11" t="s">
        <v>21</v>
      </c>
      <c r="AB181" s="16" t="s">
        <v>34</v>
      </c>
      <c r="AC181">
        <v>1.5296587353048827</v>
      </c>
      <c r="AD181" t="b">
        <f>IFERROR(SUMPRODUCT((YEAR(MesDates*1)&gt;2007)*(YEAR(MesDates*1)&lt;2015))&gt;0,FALSE)</f>
        <v>0</v>
      </c>
    </row>
    <row r="182" spans="1:30" hidden="1" x14ac:dyDescent="0.25">
      <c r="A182" s="10" t="s">
        <v>1329</v>
      </c>
      <c r="B182" s="11" t="s">
        <v>1330</v>
      </c>
      <c r="C182" s="11" t="s">
        <v>21</v>
      </c>
      <c r="D182" s="12" t="s">
        <v>1331</v>
      </c>
      <c r="E182" s="13" t="s">
        <v>38</v>
      </c>
      <c r="F182" s="13" t="s">
        <v>24</v>
      </c>
      <c r="G182" s="13" t="s">
        <v>1027</v>
      </c>
      <c r="H182" s="13" t="s">
        <v>78</v>
      </c>
      <c r="I182" s="13" t="s">
        <v>79</v>
      </c>
      <c r="J182" s="13" t="s">
        <v>79</v>
      </c>
      <c r="K182" s="14" t="s">
        <v>1332</v>
      </c>
      <c r="L182" s="14" t="s">
        <v>1333</v>
      </c>
      <c r="M182" s="10" t="s">
        <v>1329</v>
      </c>
      <c r="N182" s="21" t="s">
        <v>129</v>
      </c>
      <c r="O182" s="12" t="s">
        <v>129</v>
      </c>
      <c r="P182" s="12" t="s">
        <v>129</v>
      </c>
      <c r="Q182" s="15" t="s">
        <v>1329</v>
      </c>
      <c r="R182" s="11" t="s">
        <v>1330</v>
      </c>
      <c r="S182" s="11" t="s">
        <v>1331</v>
      </c>
      <c r="T182" s="11" t="s">
        <v>21</v>
      </c>
      <c r="U182" s="16" t="s">
        <v>33</v>
      </c>
      <c r="V182" s="17">
        <v>279544.9118</v>
      </c>
      <c r="W182" s="18"/>
      <c r="X182" s="15" t="s">
        <v>1329</v>
      </c>
      <c r="Y182" s="11" t="s">
        <v>1330</v>
      </c>
      <c r="Z182" s="11" t="s">
        <v>1331</v>
      </c>
      <c r="AA182" s="11" t="s">
        <v>21</v>
      </c>
      <c r="AB182" s="16" t="s">
        <v>34</v>
      </c>
      <c r="AC182">
        <v>4.6271563008287959</v>
      </c>
      <c r="AD182" t="b">
        <f>IFERROR(SUMPRODUCT((YEAR(MesDates*1)&gt;2007)*(YEAR(MesDates*1)&lt;2015))&gt;0,FALSE)</f>
        <v>0</v>
      </c>
    </row>
    <row r="183" spans="1:30" hidden="1" x14ac:dyDescent="0.25">
      <c r="A183" s="10" t="s">
        <v>1334</v>
      </c>
      <c r="B183" s="11" t="s">
        <v>1335</v>
      </c>
      <c r="C183" s="11" t="s">
        <v>21</v>
      </c>
      <c r="D183" s="12" t="s">
        <v>1336</v>
      </c>
      <c r="E183" s="13" t="s">
        <v>38</v>
      </c>
      <c r="F183" s="13" t="s">
        <v>24</v>
      </c>
      <c r="G183" s="13" t="s">
        <v>1027</v>
      </c>
      <c r="H183" s="13" t="s">
        <v>78</v>
      </c>
      <c r="I183" s="13" t="s">
        <v>79</v>
      </c>
      <c r="J183" s="13" t="s">
        <v>79</v>
      </c>
      <c r="K183" s="14" t="s">
        <v>1337</v>
      </c>
      <c r="L183" s="14" t="s">
        <v>1338</v>
      </c>
      <c r="M183" s="10" t="s">
        <v>1334</v>
      </c>
      <c r="N183" s="21" t="s">
        <v>129</v>
      </c>
      <c r="O183" s="12" t="s">
        <v>129</v>
      </c>
      <c r="P183" s="12" t="s">
        <v>129</v>
      </c>
      <c r="Q183" s="15" t="s">
        <v>1334</v>
      </c>
      <c r="R183" s="11" t="s">
        <v>1335</v>
      </c>
      <c r="S183" s="11" t="s">
        <v>1336</v>
      </c>
      <c r="T183" s="11" t="s">
        <v>21</v>
      </c>
      <c r="U183" s="16" t="s">
        <v>33</v>
      </c>
      <c r="V183" s="17">
        <v>276473.15681999997</v>
      </c>
      <c r="W183" s="18"/>
      <c r="X183" s="15" t="s">
        <v>1334</v>
      </c>
      <c r="Y183" s="11" t="s">
        <v>1335</v>
      </c>
      <c r="Z183" s="11" t="s">
        <v>1336</v>
      </c>
      <c r="AA183" s="11" t="s">
        <v>21</v>
      </c>
      <c r="AB183" s="16" t="s">
        <v>34</v>
      </c>
      <c r="AC183">
        <v>4.2192125030042549</v>
      </c>
      <c r="AD183" t="b">
        <f>IFERROR(SUMPRODUCT((YEAR(MesDates*1)&gt;2007)*(YEAR(MesDates*1)&lt;2015))&gt;0,FALSE)</f>
        <v>0</v>
      </c>
    </row>
    <row r="184" spans="1:30" hidden="1" x14ac:dyDescent="0.25">
      <c r="A184" s="10" t="s">
        <v>1339</v>
      </c>
      <c r="B184" s="11" t="s">
        <v>1340</v>
      </c>
      <c r="C184" s="11" t="s">
        <v>21</v>
      </c>
      <c r="D184" s="12" t="s">
        <v>1341</v>
      </c>
      <c r="E184" s="13" t="s">
        <v>38</v>
      </c>
      <c r="F184" s="13" t="s">
        <v>24</v>
      </c>
      <c r="G184" s="13" t="s">
        <v>814</v>
      </c>
      <c r="H184" s="13" t="s">
        <v>117</v>
      </c>
      <c r="I184" s="13" t="s">
        <v>118</v>
      </c>
      <c r="J184" s="13" t="s">
        <v>118</v>
      </c>
      <c r="K184" s="14" t="s">
        <v>1342</v>
      </c>
      <c r="L184" s="14" t="s">
        <v>1343</v>
      </c>
      <c r="M184" s="10" t="s">
        <v>1339</v>
      </c>
      <c r="N184" s="21" t="s">
        <v>129</v>
      </c>
      <c r="O184" s="12" t="s">
        <v>129</v>
      </c>
      <c r="P184" s="12" t="s">
        <v>129</v>
      </c>
      <c r="Q184" s="15" t="s">
        <v>1339</v>
      </c>
      <c r="R184" s="11" t="s">
        <v>1340</v>
      </c>
      <c r="S184" s="11" t="s">
        <v>1341</v>
      </c>
      <c r="T184" s="11" t="s">
        <v>21</v>
      </c>
      <c r="U184" s="16" t="s">
        <v>33</v>
      </c>
      <c r="V184" s="17">
        <v>271007.40000000002</v>
      </c>
      <c r="W184" s="18"/>
      <c r="X184" s="15" t="s">
        <v>1339</v>
      </c>
      <c r="Y184" s="11" t="s">
        <v>1340</v>
      </c>
      <c r="Z184" s="11" t="s">
        <v>1341</v>
      </c>
      <c r="AA184" s="11" t="s">
        <v>21</v>
      </c>
      <c r="AB184" s="16" t="s">
        <v>34</v>
      </c>
      <c r="AC184">
        <v>0.75944420705855253</v>
      </c>
      <c r="AD184" t="b">
        <f>IFERROR(SUMPRODUCT((YEAR(MesDates*1)&gt;2007)*(YEAR(MesDates*1)&lt;2015))&gt;0,FALSE)</f>
        <v>0</v>
      </c>
    </row>
    <row r="185" spans="1:30" hidden="1" x14ac:dyDescent="0.25">
      <c r="A185" s="10" t="s">
        <v>1339</v>
      </c>
      <c r="B185" s="11" t="s">
        <v>1340</v>
      </c>
      <c r="C185" s="11" t="s">
        <v>21</v>
      </c>
      <c r="D185" s="12" t="s">
        <v>1341</v>
      </c>
      <c r="E185" s="13" t="s">
        <v>38</v>
      </c>
      <c r="F185" s="13" t="s">
        <v>24</v>
      </c>
      <c r="G185" s="13" t="s">
        <v>814</v>
      </c>
      <c r="H185" s="13" t="s">
        <v>117</v>
      </c>
      <c r="I185" s="13" t="s">
        <v>118</v>
      </c>
      <c r="J185" s="13" t="s">
        <v>118</v>
      </c>
      <c r="K185" s="14" t="s">
        <v>1342</v>
      </c>
      <c r="L185" s="14" t="s">
        <v>1343</v>
      </c>
      <c r="M185" s="10" t="s">
        <v>1339</v>
      </c>
      <c r="N185" s="21" t="s">
        <v>129</v>
      </c>
      <c r="O185" s="12" t="s">
        <v>129</v>
      </c>
      <c r="P185" s="12" t="s">
        <v>129</v>
      </c>
      <c r="Q185" s="15" t="s">
        <v>1339</v>
      </c>
      <c r="R185" s="11" t="s">
        <v>1340</v>
      </c>
      <c r="S185" s="11" t="s">
        <v>1341</v>
      </c>
      <c r="T185" s="11" t="s">
        <v>21</v>
      </c>
      <c r="U185" s="16" t="s">
        <v>33</v>
      </c>
      <c r="V185" s="17">
        <v>271007.40000000002</v>
      </c>
      <c r="W185" s="18"/>
      <c r="X185" s="15" t="s">
        <v>1339</v>
      </c>
      <c r="Y185" s="11" t="s">
        <v>1340</v>
      </c>
      <c r="Z185" s="11" t="s">
        <v>1341</v>
      </c>
      <c r="AA185" s="11" t="s">
        <v>21</v>
      </c>
      <c r="AB185" s="16" t="s">
        <v>34</v>
      </c>
      <c r="AC185">
        <v>0.75944420705855253</v>
      </c>
      <c r="AD185" t="b">
        <f>IFERROR(SUMPRODUCT((YEAR(MesDates*1)&gt;2007)*(YEAR(MesDates*1)&lt;2015))&gt;0,FALSE)</f>
        <v>0</v>
      </c>
    </row>
    <row r="186" spans="1:30" hidden="1" x14ac:dyDescent="0.25">
      <c r="A186" s="10" t="s">
        <v>1339</v>
      </c>
      <c r="B186" s="11" t="s">
        <v>1340</v>
      </c>
      <c r="C186" s="11" t="s">
        <v>21</v>
      </c>
      <c r="D186" s="12" t="s">
        <v>1341</v>
      </c>
      <c r="E186" s="13" t="s">
        <v>38</v>
      </c>
      <c r="F186" s="13" t="s">
        <v>24</v>
      </c>
      <c r="G186" s="13" t="s">
        <v>814</v>
      </c>
      <c r="H186" s="13" t="s">
        <v>117</v>
      </c>
      <c r="I186" s="13" t="s">
        <v>118</v>
      </c>
      <c r="J186" s="13" t="s">
        <v>118</v>
      </c>
      <c r="K186" s="14" t="s">
        <v>1342</v>
      </c>
      <c r="L186" s="14" t="s">
        <v>1343</v>
      </c>
      <c r="M186" s="10" t="s">
        <v>1339</v>
      </c>
      <c r="N186" s="21" t="s">
        <v>129</v>
      </c>
      <c r="O186" s="12" t="s">
        <v>129</v>
      </c>
      <c r="P186" s="12" t="s">
        <v>129</v>
      </c>
      <c r="Q186" s="15" t="s">
        <v>1339</v>
      </c>
      <c r="R186" s="11" t="s">
        <v>1340</v>
      </c>
      <c r="S186" s="11" t="s">
        <v>1341</v>
      </c>
      <c r="T186" s="11" t="s">
        <v>21</v>
      </c>
      <c r="U186" s="16" t="s">
        <v>33</v>
      </c>
      <c r="V186" s="17">
        <v>271007.40000000002</v>
      </c>
      <c r="W186" s="18"/>
      <c r="X186" s="15" t="s">
        <v>1339</v>
      </c>
      <c r="Y186" s="11" t="s">
        <v>1340</v>
      </c>
      <c r="Z186" s="11" t="s">
        <v>1341</v>
      </c>
      <c r="AA186" s="11" t="s">
        <v>21</v>
      </c>
      <c r="AB186" s="16" t="s">
        <v>34</v>
      </c>
      <c r="AC186">
        <v>0.75944420705855253</v>
      </c>
      <c r="AD186" t="b">
        <f>IFERROR(SUMPRODUCT((YEAR(MesDates*1)&gt;2007)*(YEAR(MesDates*1)&lt;2015))&gt;0,FALSE)</f>
        <v>0</v>
      </c>
    </row>
    <row r="187" spans="1:30" hidden="1" x14ac:dyDescent="0.25">
      <c r="A187" s="10" t="s">
        <v>1344</v>
      </c>
      <c r="B187" s="11" t="s">
        <v>1345</v>
      </c>
      <c r="C187" s="11" t="s">
        <v>21</v>
      </c>
      <c r="D187" s="12" t="s">
        <v>1346</v>
      </c>
      <c r="E187" s="13" t="s">
        <v>38</v>
      </c>
      <c r="F187" s="13" t="s">
        <v>24</v>
      </c>
      <c r="G187" s="13" t="s">
        <v>814</v>
      </c>
      <c r="H187" s="13" t="s">
        <v>154</v>
      </c>
      <c r="I187" s="13" t="s">
        <v>196</v>
      </c>
      <c r="J187" s="13" t="s">
        <v>234</v>
      </c>
      <c r="K187" s="14" t="s">
        <v>1347</v>
      </c>
      <c r="L187" s="14" t="s">
        <v>1348</v>
      </c>
      <c r="M187" s="10" t="s">
        <v>1344</v>
      </c>
      <c r="N187" s="21" t="s">
        <v>129</v>
      </c>
      <c r="O187" s="12" t="s">
        <v>129</v>
      </c>
      <c r="P187" s="12" t="s">
        <v>129</v>
      </c>
      <c r="Q187" s="15" t="s">
        <v>1344</v>
      </c>
      <c r="R187" s="11" t="s">
        <v>1345</v>
      </c>
      <c r="S187" s="11" t="s">
        <v>1346</v>
      </c>
      <c r="T187" s="11" t="s">
        <v>21</v>
      </c>
      <c r="U187" s="16" t="s">
        <v>33</v>
      </c>
      <c r="V187" s="17">
        <v>268269.6925</v>
      </c>
      <c r="W187" s="18"/>
      <c r="X187" s="15" t="s">
        <v>1344</v>
      </c>
      <c r="Y187" s="11" t="s">
        <v>1345</v>
      </c>
      <c r="Z187" s="11" t="s">
        <v>1346</v>
      </c>
      <c r="AA187" s="11" t="s">
        <v>21</v>
      </c>
      <c r="AB187" s="16" t="s">
        <v>34</v>
      </c>
      <c r="AC187">
        <v>1.6177749933492767</v>
      </c>
      <c r="AD187" t="b">
        <f>IFERROR(SUMPRODUCT((YEAR(MesDates*1)&gt;2007)*(YEAR(MesDates*1)&lt;2015))&gt;0,FALSE)</f>
        <v>0</v>
      </c>
    </row>
    <row r="188" spans="1:30" x14ac:dyDescent="0.25">
      <c r="A188" s="10" t="s">
        <v>1349</v>
      </c>
      <c r="B188" s="11" t="s">
        <v>1350</v>
      </c>
      <c r="C188" s="11" t="s">
        <v>21</v>
      </c>
      <c r="D188" s="12" t="s">
        <v>1351</v>
      </c>
      <c r="E188" s="13" t="s">
        <v>38</v>
      </c>
      <c r="F188" s="13" t="s">
        <v>24</v>
      </c>
      <c r="G188" s="13" t="s">
        <v>814</v>
      </c>
      <c r="H188" s="13" t="s">
        <v>143</v>
      </c>
      <c r="I188" s="13" t="s">
        <v>144</v>
      </c>
      <c r="J188" s="13" t="s">
        <v>225</v>
      </c>
      <c r="K188" s="14" t="s">
        <v>1352</v>
      </c>
      <c r="L188" s="14" t="s">
        <v>1353</v>
      </c>
      <c r="M188" s="10" t="s">
        <v>1349</v>
      </c>
      <c r="N188" s="21" t="s">
        <v>1354</v>
      </c>
      <c r="O188" s="12" t="s">
        <v>1355</v>
      </c>
      <c r="P188" s="12" t="s">
        <v>349</v>
      </c>
      <c r="Q188" s="15" t="s">
        <v>1349</v>
      </c>
      <c r="R188" s="11" t="s">
        <v>1350</v>
      </c>
      <c r="S188" s="11" t="s">
        <v>1351</v>
      </c>
      <c r="T188" s="11" t="s">
        <v>21</v>
      </c>
      <c r="U188" s="16" t="s">
        <v>33</v>
      </c>
      <c r="V188" s="17">
        <v>267085.3898</v>
      </c>
      <c r="W188" s="18"/>
      <c r="X188" s="15" t="s">
        <v>1349</v>
      </c>
      <c r="Y188" s="11" t="s">
        <v>1350</v>
      </c>
      <c r="Z188" s="11" t="s">
        <v>1351</v>
      </c>
      <c r="AA188" s="11" t="s">
        <v>21</v>
      </c>
      <c r="AB188" s="16" t="s">
        <v>34</v>
      </c>
      <c r="AC188">
        <v>0.69972752961120599</v>
      </c>
      <c r="AD188" t="b">
        <f>IFERROR(SUMPRODUCT((YEAR(MesDates*1)&gt;2007)*(YEAR(MesDates*1)&lt;2015))&gt;0,FALSE)</f>
        <v>1</v>
      </c>
    </row>
    <row r="189" spans="1:30" hidden="1" x14ac:dyDescent="0.25">
      <c r="A189" s="10" t="s">
        <v>1356</v>
      </c>
      <c r="B189" s="11" t="s">
        <v>1357</v>
      </c>
      <c r="C189" s="11" t="s">
        <v>21</v>
      </c>
      <c r="D189" s="12" t="s">
        <v>1358</v>
      </c>
      <c r="E189" s="13" t="s">
        <v>38</v>
      </c>
      <c r="F189" s="13" t="s">
        <v>24</v>
      </c>
      <c r="G189" s="13" t="s">
        <v>814</v>
      </c>
      <c r="H189" s="13" t="s">
        <v>49</v>
      </c>
      <c r="I189" s="13" t="s">
        <v>107</v>
      </c>
      <c r="J189" s="13" t="s">
        <v>173</v>
      </c>
      <c r="K189" s="14" t="s">
        <v>1359</v>
      </c>
      <c r="L189" s="14" t="s">
        <v>1360</v>
      </c>
      <c r="M189" s="10" t="s">
        <v>1356</v>
      </c>
      <c r="N189" s="21" t="s">
        <v>1361</v>
      </c>
      <c r="O189" s="12" t="s">
        <v>1362</v>
      </c>
      <c r="P189" s="12" t="s">
        <v>365</v>
      </c>
      <c r="Q189" s="15" t="s">
        <v>1356</v>
      </c>
      <c r="R189" s="11" t="s">
        <v>1357</v>
      </c>
      <c r="S189" s="11" t="s">
        <v>1358</v>
      </c>
      <c r="T189" s="11" t="s">
        <v>21</v>
      </c>
      <c r="U189" s="16" t="s">
        <v>33</v>
      </c>
      <c r="V189" s="17">
        <v>262792.30579499999</v>
      </c>
      <c r="W189" s="18"/>
      <c r="X189" s="15" t="s">
        <v>1356</v>
      </c>
      <c r="Y189" s="11" t="s">
        <v>1357</v>
      </c>
      <c r="Z189" s="11" t="s">
        <v>1358</v>
      </c>
      <c r="AA189" s="11" t="s">
        <v>21</v>
      </c>
      <c r="AB189" s="16" t="s">
        <v>34</v>
      </c>
      <c r="AC189">
        <v>0.73526505814340448</v>
      </c>
      <c r="AD189" t="b">
        <f>IFERROR(SUMPRODUCT((YEAR(MesDates*1)&gt;2007)*(YEAR(MesDates*1)&lt;2015))&gt;0,FALSE)</f>
        <v>0</v>
      </c>
    </row>
    <row r="190" spans="1:30" hidden="1" x14ac:dyDescent="0.25">
      <c r="A190" s="10" t="s">
        <v>1363</v>
      </c>
      <c r="B190" s="11" t="s">
        <v>1364</v>
      </c>
      <c r="C190" s="11" t="s">
        <v>21</v>
      </c>
      <c r="D190" s="12" t="s">
        <v>1365</v>
      </c>
      <c r="E190" s="13" t="s">
        <v>38</v>
      </c>
      <c r="F190" s="13" t="s">
        <v>24</v>
      </c>
      <c r="G190" s="13" t="s">
        <v>814</v>
      </c>
      <c r="H190" s="13" t="s">
        <v>154</v>
      </c>
      <c r="I190" s="13" t="s">
        <v>295</v>
      </c>
      <c r="J190" s="13" t="s">
        <v>295</v>
      </c>
      <c r="K190" s="14" t="s">
        <v>1366</v>
      </c>
      <c r="L190" s="14" t="s">
        <v>1367</v>
      </c>
      <c r="M190" s="10" t="s">
        <v>1363</v>
      </c>
      <c r="N190" s="21" t="s">
        <v>1368</v>
      </c>
      <c r="O190" s="12" t="s">
        <v>1369</v>
      </c>
      <c r="P190" s="12" t="s">
        <v>1370</v>
      </c>
      <c r="Q190" s="15" t="s">
        <v>1363</v>
      </c>
      <c r="R190" s="11" t="s">
        <v>1364</v>
      </c>
      <c r="S190" s="11" t="s">
        <v>1365</v>
      </c>
      <c r="T190" s="11" t="s">
        <v>21</v>
      </c>
      <c r="U190" s="16" t="s">
        <v>33</v>
      </c>
      <c r="V190" s="17">
        <v>261517.53</v>
      </c>
      <c r="W190" s="18"/>
      <c r="X190" s="15" t="s">
        <v>1363</v>
      </c>
      <c r="Y190" s="11" t="s">
        <v>1364</v>
      </c>
      <c r="Z190" s="11" t="s">
        <v>1365</v>
      </c>
      <c r="AA190" s="11" t="s">
        <v>21</v>
      </c>
      <c r="AB190" s="16" t="s">
        <v>34</v>
      </c>
      <c r="AC190">
        <v>1.8879537444392351</v>
      </c>
      <c r="AD190" t="b">
        <f>IFERROR(SUMPRODUCT((YEAR(MesDates*1)&gt;2007)*(YEAR(MesDates*1)&lt;2015))&gt;0,FALSE)</f>
        <v>0</v>
      </c>
    </row>
    <row r="191" spans="1:30" hidden="1" x14ac:dyDescent="0.25">
      <c r="A191" s="10" t="s">
        <v>1371</v>
      </c>
      <c r="B191" s="11" t="s">
        <v>1372</v>
      </c>
      <c r="C191" s="11" t="s">
        <v>21</v>
      </c>
      <c r="D191" s="12" t="s">
        <v>1373</v>
      </c>
      <c r="E191" s="13" t="s">
        <v>38</v>
      </c>
      <c r="F191" s="13" t="s">
        <v>24</v>
      </c>
      <c r="G191" s="13" t="s">
        <v>25</v>
      </c>
      <c r="H191" s="13" t="s">
        <v>154</v>
      </c>
      <c r="I191" s="13" t="s">
        <v>155</v>
      </c>
      <c r="J191" s="13" t="s">
        <v>155</v>
      </c>
      <c r="K191" s="14" t="s">
        <v>1374</v>
      </c>
      <c r="L191" s="14" t="s">
        <v>1375</v>
      </c>
      <c r="M191" s="10" t="s">
        <v>1371</v>
      </c>
      <c r="N191" s="21" t="s">
        <v>1376</v>
      </c>
      <c r="O191" s="12" t="s">
        <v>1377</v>
      </c>
      <c r="P191" s="12" t="s">
        <v>1378</v>
      </c>
      <c r="Q191" s="15" t="s">
        <v>1371</v>
      </c>
      <c r="R191" s="11" t="s">
        <v>1372</v>
      </c>
      <c r="S191" s="11" t="s">
        <v>1373</v>
      </c>
      <c r="T191" s="11" t="s">
        <v>21</v>
      </c>
      <c r="U191" s="16" t="s">
        <v>33</v>
      </c>
      <c r="V191" s="17">
        <v>259304.54941800001</v>
      </c>
      <c r="W191" s="18"/>
      <c r="X191" s="15" t="s">
        <v>1371</v>
      </c>
      <c r="Y191" s="11" t="s">
        <v>1372</v>
      </c>
      <c r="Z191" s="11" t="s">
        <v>1373</v>
      </c>
      <c r="AA191" s="11" t="s">
        <v>21</v>
      </c>
      <c r="AB191" s="16" t="s">
        <v>34</v>
      </c>
      <c r="AC191">
        <v>0.58232684439557358</v>
      </c>
      <c r="AD191" t="b">
        <f>IFERROR(SUMPRODUCT((YEAR(MesDates*1)&gt;2007)*(YEAR(MesDates*1)&lt;2015))&gt;0,FALSE)</f>
        <v>0</v>
      </c>
    </row>
    <row r="192" spans="1:30" x14ac:dyDescent="0.25">
      <c r="A192" s="10" t="s">
        <v>1379</v>
      </c>
      <c r="B192" s="11" t="s">
        <v>1380</v>
      </c>
      <c r="C192" s="11" t="s">
        <v>21</v>
      </c>
      <c r="D192" s="12" t="s">
        <v>1381</v>
      </c>
      <c r="E192" s="13" t="s">
        <v>38</v>
      </c>
      <c r="F192" s="13" t="s">
        <v>24</v>
      </c>
      <c r="G192" s="13" t="s">
        <v>814</v>
      </c>
      <c r="H192" s="13" t="s">
        <v>39</v>
      </c>
      <c r="I192" s="13" t="s">
        <v>39</v>
      </c>
      <c r="J192" s="13" t="s">
        <v>40</v>
      </c>
      <c r="K192" s="14" t="s">
        <v>1382</v>
      </c>
      <c r="L192" s="14" t="s">
        <v>1383</v>
      </c>
      <c r="M192" s="10" t="s">
        <v>1379</v>
      </c>
      <c r="N192" s="21" t="s">
        <v>1384</v>
      </c>
      <c r="O192" s="12" t="s">
        <v>1385</v>
      </c>
      <c r="P192" s="12" t="s">
        <v>558</v>
      </c>
      <c r="Q192" s="15" t="s">
        <v>1379</v>
      </c>
      <c r="R192" s="11" t="s">
        <v>1380</v>
      </c>
      <c r="S192" s="11" t="s">
        <v>1381</v>
      </c>
      <c r="T192" s="11" t="s">
        <v>21</v>
      </c>
      <c r="U192" s="16" t="s">
        <v>33</v>
      </c>
      <c r="V192" s="17">
        <v>250464.45319999999</v>
      </c>
      <c r="W192" s="18"/>
      <c r="X192" s="15" t="s">
        <v>1379</v>
      </c>
      <c r="Y192" s="11" t="s">
        <v>1380</v>
      </c>
      <c r="Z192" s="11" t="s">
        <v>1381</v>
      </c>
      <c r="AA192" s="11" t="s">
        <v>21</v>
      </c>
      <c r="AB192" s="16" t="s">
        <v>34</v>
      </c>
      <c r="AC192">
        <v>0.84344104443160961</v>
      </c>
      <c r="AD192" t="b">
        <f>IFERROR(SUMPRODUCT((YEAR(MesDates*1)&gt;2007)*(YEAR(MesDates*1)&lt;2015))&gt;0,FALSE)</f>
        <v>1</v>
      </c>
    </row>
    <row r="193" spans="1:30" hidden="1" x14ac:dyDescent="0.25">
      <c r="A193" s="10" t="s">
        <v>1386</v>
      </c>
      <c r="B193" s="11" t="s">
        <v>1387</v>
      </c>
      <c r="C193" s="11" t="s">
        <v>21</v>
      </c>
      <c r="D193" s="12" t="s">
        <v>1388</v>
      </c>
      <c r="E193" s="13" t="s">
        <v>38</v>
      </c>
      <c r="F193" s="13" t="s">
        <v>24</v>
      </c>
      <c r="G193" s="13" t="s">
        <v>814</v>
      </c>
      <c r="H193" s="13" t="s">
        <v>143</v>
      </c>
      <c r="I193" s="13" t="s">
        <v>144</v>
      </c>
      <c r="J193" s="13" t="s">
        <v>369</v>
      </c>
      <c r="K193" s="14" t="s">
        <v>1389</v>
      </c>
      <c r="L193" s="14" t="s">
        <v>1390</v>
      </c>
      <c r="M193" s="10" t="s">
        <v>1386</v>
      </c>
      <c r="N193" s="21" t="s">
        <v>1391</v>
      </c>
      <c r="O193" s="12" t="s">
        <v>1392</v>
      </c>
      <c r="P193" s="12" t="s">
        <v>1393</v>
      </c>
      <c r="Q193" s="15" t="s">
        <v>1386</v>
      </c>
      <c r="R193" s="11" t="s">
        <v>1387</v>
      </c>
      <c r="S193" s="11" t="s">
        <v>1388</v>
      </c>
      <c r="T193" s="11" t="s">
        <v>21</v>
      </c>
      <c r="U193" s="16" t="s">
        <v>33</v>
      </c>
      <c r="V193" s="17">
        <v>245668.53570000001</v>
      </c>
      <c r="W193" s="18"/>
      <c r="X193" s="15" t="s">
        <v>1386</v>
      </c>
      <c r="Y193" s="11" t="s">
        <v>1387</v>
      </c>
      <c r="Z193" s="11" t="s">
        <v>1388</v>
      </c>
      <c r="AA193" s="11" t="s">
        <v>21</v>
      </c>
      <c r="AB193" s="16" t="s">
        <v>34</v>
      </c>
      <c r="AC193">
        <v>1.4463064998844295</v>
      </c>
      <c r="AD193" t="b">
        <f>IFERROR(SUMPRODUCT((YEAR(MesDates*1)&gt;2007)*(YEAR(MesDates*1)&lt;2015))&gt;0,FALSE)</f>
        <v>0</v>
      </c>
    </row>
    <row r="194" spans="1:30" hidden="1" x14ac:dyDescent="0.25">
      <c r="A194" s="10" t="s">
        <v>1394</v>
      </c>
      <c r="B194" s="11" t="s">
        <v>1395</v>
      </c>
      <c r="C194" s="11" t="s">
        <v>21</v>
      </c>
      <c r="D194" s="12" t="s">
        <v>1396</v>
      </c>
      <c r="E194" s="13" t="s">
        <v>38</v>
      </c>
      <c r="F194" s="13" t="s">
        <v>24</v>
      </c>
      <c r="G194" s="13" t="s">
        <v>814</v>
      </c>
      <c r="H194" s="13" t="s">
        <v>143</v>
      </c>
      <c r="I194" s="13" t="s">
        <v>144</v>
      </c>
      <c r="J194" s="13" t="s">
        <v>369</v>
      </c>
      <c r="K194" s="14" t="s">
        <v>1397</v>
      </c>
      <c r="L194" s="14" t="s">
        <v>1398</v>
      </c>
      <c r="M194" s="10" t="s">
        <v>1394</v>
      </c>
      <c r="N194" s="21" t="s">
        <v>1399</v>
      </c>
      <c r="O194" s="12" t="s">
        <v>1400</v>
      </c>
      <c r="P194" s="12" t="s">
        <v>558</v>
      </c>
      <c r="Q194" s="15" t="s">
        <v>1394</v>
      </c>
      <c r="R194" s="11" t="s">
        <v>1395</v>
      </c>
      <c r="S194" s="11" t="s">
        <v>1396</v>
      </c>
      <c r="T194" s="11" t="s">
        <v>21</v>
      </c>
      <c r="U194" s="16" t="s">
        <v>33</v>
      </c>
      <c r="V194" s="17">
        <v>245481.427723</v>
      </c>
      <c r="W194" s="18"/>
      <c r="X194" s="15" t="s">
        <v>1394</v>
      </c>
      <c r="Y194" s="11" t="s">
        <v>1395</v>
      </c>
      <c r="Z194" s="11" t="s">
        <v>1396</v>
      </c>
      <c r="AA194" s="11" t="s">
        <v>21</v>
      </c>
      <c r="AB194" s="16" t="s">
        <v>34</v>
      </c>
      <c r="AC194">
        <v>1.2307041017412732</v>
      </c>
      <c r="AD194" t="b">
        <f>IFERROR(SUMPRODUCT((YEAR(MesDates*1)&gt;2007)*(YEAR(MesDates*1)&lt;2015))&gt;0,FALSE)</f>
        <v>0</v>
      </c>
    </row>
    <row r="195" spans="1:30" hidden="1" x14ac:dyDescent="0.25">
      <c r="A195" s="10" t="s">
        <v>1401</v>
      </c>
      <c r="B195" s="11" t="s">
        <v>1402</v>
      </c>
      <c r="C195" s="11" t="s">
        <v>21</v>
      </c>
      <c r="D195" s="12" t="s">
        <v>1403</v>
      </c>
      <c r="E195" s="13" t="s">
        <v>38</v>
      </c>
      <c r="F195" s="13" t="s">
        <v>24</v>
      </c>
      <c r="G195" s="13" t="s">
        <v>814</v>
      </c>
      <c r="H195" s="13" t="s">
        <v>39</v>
      </c>
      <c r="I195" s="13" t="s">
        <v>39</v>
      </c>
      <c r="J195" s="13" t="s">
        <v>40</v>
      </c>
      <c r="K195" s="14" t="s">
        <v>1404</v>
      </c>
      <c r="L195" s="14" t="s">
        <v>1405</v>
      </c>
      <c r="M195" s="10" t="s">
        <v>1401</v>
      </c>
      <c r="N195" s="21" t="s">
        <v>129</v>
      </c>
      <c r="O195" s="12" t="s">
        <v>129</v>
      </c>
      <c r="P195" s="12" t="s">
        <v>129</v>
      </c>
      <c r="Q195" s="15" t="s">
        <v>1401</v>
      </c>
      <c r="R195" s="11" t="s">
        <v>1402</v>
      </c>
      <c r="S195" s="11" t="s">
        <v>1403</v>
      </c>
      <c r="T195" s="11" t="s">
        <v>21</v>
      </c>
      <c r="U195" s="16" t="s">
        <v>33</v>
      </c>
      <c r="V195" s="17">
        <v>244058.42563799999</v>
      </c>
      <c r="W195" s="18"/>
      <c r="X195" s="15" t="s">
        <v>1401</v>
      </c>
      <c r="Y195" s="11" t="s">
        <v>1402</v>
      </c>
      <c r="Z195" s="11" t="s">
        <v>1403</v>
      </c>
      <c r="AA195" s="11" t="s">
        <v>21</v>
      </c>
      <c r="AB195" s="16" t="s">
        <v>34</v>
      </c>
      <c r="AC195">
        <v>0.57943502515973566</v>
      </c>
      <c r="AD195" t="b">
        <f>IFERROR(SUMPRODUCT((YEAR(MesDates*1)&gt;2007)*(YEAR(MesDates*1)&lt;2015))&gt;0,FALSE)</f>
        <v>0</v>
      </c>
    </row>
    <row r="196" spans="1:30" x14ac:dyDescent="0.25">
      <c r="A196" s="10" t="s">
        <v>1406</v>
      </c>
      <c r="B196" s="11" t="s">
        <v>1407</v>
      </c>
      <c r="C196" s="11" t="s">
        <v>21</v>
      </c>
      <c r="D196" s="12" t="s">
        <v>1408</v>
      </c>
      <c r="E196" s="13" t="s">
        <v>38</v>
      </c>
      <c r="F196" s="13" t="s">
        <v>24</v>
      </c>
      <c r="G196" s="13" t="s">
        <v>814</v>
      </c>
      <c r="H196" s="13" t="s">
        <v>319</v>
      </c>
      <c r="I196" s="13" t="s">
        <v>319</v>
      </c>
      <c r="J196" s="13" t="s">
        <v>320</v>
      </c>
      <c r="K196" s="14" t="s">
        <v>1409</v>
      </c>
      <c r="L196" s="14" t="s">
        <v>1410</v>
      </c>
      <c r="M196" s="10" t="s">
        <v>1406</v>
      </c>
      <c r="N196" s="21" t="s">
        <v>1411</v>
      </c>
      <c r="O196" s="12" t="s">
        <v>1412</v>
      </c>
      <c r="P196" s="12" t="s">
        <v>1170</v>
      </c>
      <c r="Q196" s="15" t="s">
        <v>1406</v>
      </c>
      <c r="R196" s="11" t="s">
        <v>1407</v>
      </c>
      <c r="S196" s="11" t="s">
        <v>1408</v>
      </c>
      <c r="T196" s="11" t="s">
        <v>21</v>
      </c>
      <c r="U196" s="16" t="s">
        <v>33</v>
      </c>
      <c r="V196" s="17">
        <v>237269.799</v>
      </c>
      <c r="W196" s="18"/>
      <c r="X196" s="15" t="s">
        <v>1406</v>
      </c>
      <c r="Y196" s="11" t="s">
        <v>1407</v>
      </c>
      <c r="Z196" s="11" t="s">
        <v>1408</v>
      </c>
      <c r="AA196" s="11" t="s">
        <v>21</v>
      </c>
      <c r="AB196" s="16" t="s">
        <v>34</v>
      </c>
      <c r="AC196">
        <v>2.1736310401645342</v>
      </c>
      <c r="AD196" t="b">
        <f>IFERROR(SUMPRODUCT((YEAR(MesDates*1)&gt;2007)*(YEAR(MesDates*1)&lt;2015))&gt;0,FALSE)</f>
        <v>1</v>
      </c>
    </row>
    <row r="197" spans="1:30" hidden="1" x14ac:dyDescent="0.25">
      <c r="A197" s="10" t="s">
        <v>1413</v>
      </c>
      <c r="B197" s="11" t="s">
        <v>1414</v>
      </c>
      <c r="C197" s="11" t="s">
        <v>21</v>
      </c>
      <c r="D197" s="12" t="s">
        <v>1415</v>
      </c>
      <c r="E197" s="13" t="s">
        <v>38</v>
      </c>
      <c r="F197" s="13" t="s">
        <v>24</v>
      </c>
      <c r="G197" s="13" t="s">
        <v>1027</v>
      </c>
      <c r="H197" s="13" t="s">
        <v>78</v>
      </c>
      <c r="I197" s="13" t="s">
        <v>79</v>
      </c>
      <c r="J197" s="13" t="s">
        <v>79</v>
      </c>
      <c r="K197" s="14" t="s">
        <v>1416</v>
      </c>
      <c r="L197" s="14" t="s">
        <v>1417</v>
      </c>
      <c r="M197" s="10" t="s">
        <v>1413</v>
      </c>
      <c r="N197" s="21" t="s">
        <v>129</v>
      </c>
      <c r="O197" s="12" t="s">
        <v>129</v>
      </c>
      <c r="P197" s="12" t="s">
        <v>129</v>
      </c>
      <c r="Q197" s="15" t="s">
        <v>1413</v>
      </c>
      <c r="R197" s="11" t="s">
        <v>1414</v>
      </c>
      <c r="S197" s="11" t="s">
        <v>1415</v>
      </c>
      <c r="T197" s="11" t="s">
        <v>21</v>
      </c>
      <c r="U197" s="16" t="s">
        <v>33</v>
      </c>
      <c r="V197" s="17">
        <v>230750.86199999999</v>
      </c>
      <c r="W197" s="18"/>
      <c r="X197" s="15" t="s">
        <v>1413</v>
      </c>
      <c r="Y197" s="11" t="s">
        <v>1414</v>
      </c>
      <c r="Z197" s="11" t="s">
        <v>1415</v>
      </c>
      <c r="AA197" s="11" t="s">
        <v>21</v>
      </c>
      <c r="AB197" s="16" t="s">
        <v>34</v>
      </c>
      <c r="AC197">
        <v>4.1763050921993958</v>
      </c>
      <c r="AD197" t="b">
        <f>IFERROR(SUMPRODUCT((YEAR(MesDates*1)&gt;2007)*(YEAR(MesDates*1)&lt;2015))&gt;0,FALSE)</f>
        <v>0</v>
      </c>
    </row>
    <row r="198" spans="1:30" hidden="1" x14ac:dyDescent="0.25">
      <c r="A198" s="10" t="s">
        <v>1418</v>
      </c>
      <c r="B198" s="11" t="s">
        <v>1419</v>
      </c>
      <c r="C198" s="11" t="s">
        <v>21</v>
      </c>
      <c r="D198" s="12" t="s">
        <v>1420</v>
      </c>
      <c r="E198" s="13" t="s">
        <v>38</v>
      </c>
      <c r="F198" s="13" t="s">
        <v>24</v>
      </c>
      <c r="G198" s="13" t="s">
        <v>814</v>
      </c>
      <c r="H198" s="13" t="s">
        <v>143</v>
      </c>
      <c r="I198" s="13" t="s">
        <v>144</v>
      </c>
      <c r="J198" s="13" t="s">
        <v>369</v>
      </c>
      <c r="K198" s="14" t="s">
        <v>1421</v>
      </c>
      <c r="L198" s="14" t="s">
        <v>1422</v>
      </c>
      <c r="M198" s="10" t="s">
        <v>1418</v>
      </c>
      <c r="N198" s="21" t="s">
        <v>129</v>
      </c>
      <c r="O198" s="12" t="s">
        <v>129</v>
      </c>
      <c r="P198" s="12" t="s">
        <v>129</v>
      </c>
      <c r="Q198" s="15" t="s">
        <v>1418</v>
      </c>
      <c r="R198" s="11" t="s">
        <v>1419</v>
      </c>
      <c r="S198" s="11" t="s">
        <v>1420</v>
      </c>
      <c r="T198" s="11" t="s">
        <v>21</v>
      </c>
      <c r="U198" s="16" t="s">
        <v>33</v>
      </c>
      <c r="V198" s="17">
        <v>228097.54800000001</v>
      </c>
      <c r="W198" s="18"/>
      <c r="X198" s="15" t="s">
        <v>1418</v>
      </c>
      <c r="Y198" s="11" t="s">
        <v>1419</v>
      </c>
      <c r="Z198" s="11" t="s">
        <v>1420</v>
      </c>
      <c r="AA198" s="11" t="s">
        <v>21</v>
      </c>
      <c r="AB198" s="16" t="s">
        <v>34</v>
      </c>
      <c r="AC198">
        <v>0.52871239106875445</v>
      </c>
      <c r="AD198" t="b">
        <f>IFERROR(SUMPRODUCT((YEAR(MesDates*1)&gt;2007)*(YEAR(MesDates*1)&lt;2015))&gt;0,FALSE)</f>
        <v>0</v>
      </c>
    </row>
    <row r="199" spans="1:30" hidden="1" x14ac:dyDescent="0.25">
      <c r="A199" s="10" t="s">
        <v>1423</v>
      </c>
      <c r="B199" s="11" t="s">
        <v>1424</v>
      </c>
      <c r="C199" s="11" t="s">
        <v>21</v>
      </c>
      <c r="D199" s="12" t="s">
        <v>1425</v>
      </c>
      <c r="E199" s="13" t="s">
        <v>38</v>
      </c>
      <c r="F199" s="13" t="s">
        <v>24</v>
      </c>
      <c r="G199" s="13" t="s">
        <v>814</v>
      </c>
      <c r="H199" s="13" t="s">
        <v>143</v>
      </c>
      <c r="I199" s="13" t="s">
        <v>144</v>
      </c>
      <c r="J199" s="13" t="s">
        <v>369</v>
      </c>
      <c r="K199" s="14" t="s">
        <v>1426</v>
      </c>
      <c r="L199" s="14" t="s">
        <v>1427</v>
      </c>
      <c r="M199" s="10" t="s">
        <v>1423</v>
      </c>
      <c r="N199" s="21" t="s">
        <v>129</v>
      </c>
      <c r="O199" s="12" t="s">
        <v>129</v>
      </c>
      <c r="P199" s="12" t="s">
        <v>129</v>
      </c>
      <c r="Q199" s="15" t="s">
        <v>1423</v>
      </c>
      <c r="R199" s="11" t="s">
        <v>1424</v>
      </c>
      <c r="S199" s="11" t="s">
        <v>1425</v>
      </c>
      <c r="T199" s="11" t="s">
        <v>21</v>
      </c>
      <c r="U199" s="16" t="s">
        <v>33</v>
      </c>
      <c r="V199" s="17">
        <v>224501.54430000001</v>
      </c>
      <c r="W199" s="18"/>
      <c r="X199" s="15" t="s">
        <v>1423</v>
      </c>
      <c r="Y199" s="11" t="s">
        <v>1424</v>
      </c>
      <c r="Z199" s="11" t="s">
        <v>1425</v>
      </c>
      <c r="AA199" s="11" t="s">
        <v>21</v>
      </c>
      <c r="AB199" s="16" t="s">
        <v>34</v>
      </c>
      <c r="AC199">
        <v>0.7576785296973122</v>
      </c>
      <c r="AD199" t="b">
        <f>IFERROR(SUMPRODUCT((YEAR(MesDates*1)&gt;2007)*(YEAR(MesDates*1)&lt;2015))&gt;0,FALSE)</f>
        <v>0</v>
      </c>
    </row>
    <row r="200" spans="1:30" hidden="1" x14ac:dyDescent="0.25">
      <c r="A200" s="10" t="s">
        <v>1428</v>
      </c>
      <c r="B200" s="11" t="s">
        <v>1429</v>
      </c>
      <c r="C200" s="11" t="s">
        <v>21</v>
      </c>
      <c r="D200" s="12" t="s">
        <v>1430</v>
      </c>
      <c r="E200" s="13" t="s">
        <v>38</v>
      </c>
      <c r="F200" s="13" t="s">
        <v>24</v>
      </c>
      <c r="G200" s="13" t="s">
        <v>814</v>
      </c>
      <c r="H200" s="13" t="s">
        <v>154</v>
      </c>
      <c r="I200" s="13" t="s">
        <v>295</v>
      </c>
      <c r="J200" s="13" t="s">
        <v>295</v>
      </c>
      <c r="K200" s="14" t="s">
        <v>1431</v>
      </c>
      <c r="L200" s="14" t="s">
        <v>1432</v>
      </c>
      <c r="M200" s="10" t="s">
        <v>1428</v>
      </c>
      <c r="N200" s="21" t="s">
        <v>129</v>
      </c>
      <c r="O200" s="12" t="s">
        <v>129</v>
      </c>
      <c r="P200" s="12" t="s">
        <v>129</v>
      </c>
      <c r="Q200" s="15" t="s">
        <v>1428</v>
      </c>
      <c r="R200" s="11" t="s">
        <v>1429</v>
      </c>
      <c r="S200" s="11" t="s">
        <v>1430</v>
      </c>
      <c r="T200" s="11" t="s">
        <v>21</v>
      </c>
      <c r="U200" s="16" t="s">
        <v>33</v>
      </c>
      <c r="V200" s="17">
        <v>223357.05</v>
      </c>
      <c r="W200" s="18"/>
      <c r="X200" s="15" t="s">
        <v>1428</v>
      </c>
      <c r="Y200" s="11" t="s">
        <v>1429</v>
      </c>
      <c r="Z200" s="11" t="s">
        <v>1430</v>
      </c>
      <c r="AA200" s="11" t="s">
        <v>21</v>
      </c>
      <c r="AB200" s="16" t="s">
        <v>34</v>
      </c>
      <c r="AC200">
        <v>0.78223633415645488</v>
      </c>
      <c r="AD200" t="b">
        <f>IFERROR(SUMPRODUCT((YEAR(MesDates*1)&gt;2007)*(YEAR(MesDates*1)&lt;2015))&gt;0,FALSE)</f>
        <v>0</v>
      </c>
    </row>
    <row r="201" spans="1:30" hidden="1" x14ac:dyDescent="0.25">
      <c r="A201" s="10" t="s">
        <v>1433</v>
      </c>
      <c r="B201" s="11" t="s">
        <v>1434</v>
      </c>
      <c r="C201" s="11" t="s">
        <v>21</v>
      </c>
      <c r="D201" s="12" t="s">
        <v>1435</v>
      </c>
      <c r="E201" s="13" t="s">
        <v>38</v>
      </c>
      <c r="F201" s="13" t="s">
        <v>24</v>
      </c>
      <c r="G201" s="13" t="s">
        <v>814</v>
      </c>
      <c r="H201" s="13" t="s">
        <v>26</v>
      </c>
      <c r="I201" s="13" t="s">
        <v>26</v>
      </c>
      <c r="J201" s="13" t="s">
        <v>27</v>
      </c>
      <c r="K201" s="14" t="s">
        <v>1433</v>
      </c>
      <c r="L201" s="14" t="s">
        <v>1436</v>
      </c>
      <c r="M201" s="10" t="s">
        <v>1433</v>
      </c>
      <c r="N201" s="21" t="s">
        <v>129</v>
      </c>
      <c r="O201" s="12" t="s">
        <v>129</v>
      </c>
      <c r="P201" s="12" t="s">
        <v>129</v>
      </c>
      <c r="Q201" s="15" t="s">
        <v>1433</v>
      </c>
      <c r="R201" s="11" t="s">
        <v>1434</v>
      </c>
      <c r="S201" s="11" t="s">
        <v>1435</v>
      </c>
      <c r="T201" s="11" t="s">
        <v>21</v>
      </c>
      <c r="U201" s="16" t="s">
        <v>33</v>
      </c>
      <c r="V201" s="17">
        <v>221011.0227</v>
      </c>
      <c r="W201" s="18"/>
      <c r="X201" s="15" t="s">
        <v>1433</v>
      </c>
      <c r="Y201" s="11" t="s">
        <v>1434</v>
      </c>
      <c r="Z201" s="11" t="s">
        <v>1435</v>
      </c>
      <c r="AA201" s="11" t="s">
        <v>21</v>
      </c>
      <c r="AB201" s="16" t="s">
        <v>34</v>
      </c>
      <c r="AC201">
        <v>1.1494947034603265</v>
      </c>
      <c r="AD201" t="b">
        <f>IFERROR(SUMPRODUCT((YEAR(MesDates*1)&gt;2007)*(YEAR(MesDates*1)&lt;2015))&gt;0,FALSE)</f>
        <v>0</v>
      </c>
    </row>
    <row r="202" spans="1:30" hidden="1" x14ac:dyDescent="0.25">
      <c r="A202" s="10" t="s">
        <v>1437</v>
      </c>
      <c r="B202" s="11" t="s">
        <v>1438</v>
      </c>
      <c r="C202" s="11" t="s">
        <v>21</v>
      </c>
      <c r="D202" s="12" t="s">
        <v>1439</v>
      </c>
      <c r="E202" s="13" t="s">
        <v>38</v>
      </c>
      <c r="F202" s="13" t="s">
        <v>24</v>
      </c>
      <c r="G202" s="13" t="s">
        <v>814</v>
      </c>
      <c r="H202" s="13" t="s">
        <v>78</v>
      </c>
      <c r="I202" s="13" t="s">
        <v>755</v>
      </c>
      <c r="J202" s="13" t="s">
        <v>756</v>
      </c>
      <c r="K202" s="14" t="s">
        <v>1440</v>
      </c>
      <c r="L202" s="14" t="s">
        <v>1441</v>
      </c>
      <c r="M202" s="10" t="s">
        <v>1437</v>
      </c>
      <c r="N202" s="21" t="s">
        <v>1442</v>
      </c>
      <c r="O202" s="12" t="s">
        <v>1443</v>
      </c>
      <c r="P202" s="12" t="s">
        <v>558</v>
      </c>
      <c r="Q202" s="15" t="s">
        <v>1437</v>
      </c>
      <c r="R202" s="11" t="s">
        <v>1438</v>
      </c>
      <c r="S202" s="11" t="s">
        <v>1439</v>
      </c>
      <c r="T202" s="11" t="s">
        <v>21</v>
      </c>
      <c r="U202" s="16" t="s">
        <v>33</v>
      </c>
      <c r="V202" s="17">
        <v>219242.8167</v>
      </c>
      <c r="W202" s="18"/>
      <c r="X202" s="15" t="s">
        <v>1437</v>
      </c>
      <c r="Y202" s="11" t="s">
        <v>1438</v>
      </c>
      <c r="Z202" s="11" t="s">
        <v>1439</v>
      </c>
      <c r="AA202" s="11" t="s">
        <v>21</v>
      </c>
      <c r="AB202" s="16" t="s">
        <v>34</v>
      </c>
      <c r="AC202">
        <v>2.0143247594027103</v>
      </c>
      <c r="AD202" t="b">
        <f>IFERROR(SUMPRODUCT((YEAR(MesDates*1)&gt;2007)*(YEAR(MesDates*1)&lt;2015))&gt;0,FALSE)</f>
        <v>0</v>
      </c>
    </row>
    <row r="203" spans="1:30" hidden="1" x14ac:dyDescent="0.25">
      <c r="A203" s="10" t="s">
        <v>1444</v>
      </c>
      <c r="B203" s="11" t="s">
        <v>1445</v>
      </c>
      <c r="C203" s="11" t="s">
        <v>21</v>
      </c>
      <c r="D203" s="12" t="s">
        <v>1446</v>
      </c>
      <c r="E203" s="13" t="s">
        <v>38</v>
      </c>
      <c r="F203" s="13" t="s">
        <v>24</v>
      </c>
      <c r="G203" s="13" t="s">
        <v>814</v>
      </c>
      <c r="H203" s="13" t="s">
        <v>143</v>
      </c>
      <c r="I203" s="13" t="s">
        <v>144</v>
      </c>
      <c r="J203" s="13" t="s">
        <v>369</v>
      </c>
      <c r="K203" s="14" t="s">
        <v>1447</v>
      </c>
      <c r="L203" s="14" t="s">
        <v>1448</v>
      </c>
      <c r="M203" s="10" t="s">
        <v>1444</v>
      </c>
      <c r="N203" s="21" t="s">
        <v>129</v>
      </c>
      <c r="O203" s="12" t="s">
        <v>129</v>
      </c>
      <c r="P203" s="12" t="s">
        <v>129</v>
      </c>
      <c r="Q203" s="15" t="s">
        <v>1444</v>
      </c>
      <c r="R203" s="11" t="s">
        <v>1445</v>
      </c>
      <c r="S203" s="11" t="s">
        <v>1446</v>
      </c>
      <c r="T203" s="11" t="s">
        <v>21</v>
      </c>
      <c r="U203" s="16" t="s">
        <v>33</v>
      </c>
      <c r="V203" s="17">
        <v>218768.16144</v>
      </c>
      <c r="W203" s="18"/>
      <c r="X203" s="15" t="s">
        <v>1444</v>
      </c>
      <c r="Y203" s="11" t="s">
        <v>1445</v>
      </c>
      <c r="Z203" s="11" t="s">
        <v>1446</v>
      </c>
      <c r="AA203" s="11" t="s">
        <v>21</v>
      </c>
      <c r="AB203" s="16" t="s">
        <v>34</v>
      </c>
      <c r="AC203">
        <v>0.87324407145230154</v>
      </c>
      <c r="AD203" t="b">
        <f>IFERROR(SUMPRODUCT((YEAR(MesDates*1)&gt;2007)*(YEAR(MesDates*1)&lt;2015))&gt;0,FALSE)</f>
        <v>0</v>
      </c>
    </row>
    <row r="204" spans="1:30" hidden="1" x14ac:dyDescent="0.25">
      <c r="A204" s="10" t="s">
        <v>1449</v>
      </c>
      <c r="B204" s="11" t="s">
        <v>1450</v>
      </c>
      <c r="C204" s="11" t="s">
        <v>21</v>
      </c>
      <c r="D204" s="12" t="s">
        <v>1451</v>
      </c>
      <c r="E204" s="13" t="s">
        <v>38</v>
      </c>
      <c r="F204" s="13" t="s">
        <v>24</v>
      </c>
      <c r="G204" s="13" t="s">
        <v>814</v>
      </c>
      <c r="H204" s="13" t="s">
        <v>78</v>
      </c>
      <c r="I204" s="13" t="s">
        <v>215</v>
      </c>
      <c r="J204" s="13" t="s">
        <v>216</v>
      </c>
      <c r="K204" s="14" t="s">
        <v>1452</v>
      </c>
      <c r="L204" s="14" t="s">
        <v>1453</v>
      </c>
      <c r="M204" s="10" t="s">
        <v>1449</v>
      </c>
      <c r="N204" s="21" t="s">
        <v>1454</v>
      </c>
      <c r="O204" s="12" t="s">
        <v>1455</v>
      </c>
      <c r="P204" s="12" t="s">
        <v>558</v>
      </c>
      <c r="Q204" s="15" t="s">
        <v>1449</v>
      </c>
      <c r="R204" s="11" t="s">
        <v>1450</v>
      </c>
      <c r="S204" s="11" t="s">
        <v>1451</v>
      </c>
      <c r="T204" s="11" t="s">
        <v>21</v>
      </c>
      <c r="U204" s="16" t="s">
        <v>33</v>
      </c>
      <c r="V204" s="17">
        <v>216845.96346</v>
      </c>
      <c r="W204" s="18"/>
      <c r="X204" s="15" t="s">
        <v>1449</v>
      </c>
      <c r="Y204" s="11" t="s">
        <v>1450</v>
      </c>
      <c r="Z204" s="11" t="s">
        <v>1451</v>
      </c>
      <c r="AA204" s="11" t="s">
        <v>21</v>
      </c>
      <c r="AB204" s="16" t="s">
        <v>34</v>
      </c>
      <c r="AC204">
        <v>1.7856500246610585</v>
      </c>
      <c r="AD204" t="b">
        <f>IFERROR(SUMPRODUCT((YEAR(MesDates*1)&gt;2007)*(YEAR(MesDates*1)&lt;2015))&gt;0,FALSE)</f>
        <v>0</v>
      </c>
    </row>
    <row r="205" spans="1:30" x14ac:dyDescent="0.25">
      <c r="A205" s="10" t="s">
        <v>1456</v>
      </c>
      <c r="B205" s="11" t="s">
        <v>1457</v>
      </c>
      <c r="C205" s="11" t="s">
        <v>21</v>
      </c>
      <c r="D205" s="12" t="s">
        <v>1458</v>
      </c>
      <c r="E205" s="13" t="s">
        <v>38</v>
      </c>
      <c r="F205" s="13" t="s">
        <v>24</v>
      </c>
      <c r="G205" s="13" t="s">
        <v>814</v>
      </c>
      <c r="H205" s="13" t="s">
        <v>319</v>
      </c>
      <c r="I205" s="13" t="s">
        <v>319</v>
      </c>
      <c r="J205" s="13" t="s">
        <v>586</v>
      </c>
      <c r="K205" s="14" t="s">
        <v>1459</v>
      </c>
      <c r="L205" s="14" t="s">
        <v>1460</v>
      </c>
      <c r="M205" s="10" t="s">
        <v>1456</v>
      </c>
      <c r="N205" s="21" t="s">
        <v>1461</v>
      </c>
      <c r="O205" s="12" t="s">
        <v>1462</v>
      </c>
      <c r="P205" s="12" t="s">
        <v>472</v>
      </c>
      <c r="Q205" s="15" t="s">
        <v>1456</v>
      </c>
      <c r="R205" s="11" t="s">
        <v>1457</v>
      </c>
      <c r="S205" s="11" t="s">
        <v>1458</v>
      </c>
      <c r="T205" s="11" t="s">
        <v>21</v>
      </c>
      <c r="U205" s="16" t="s">
        <v>33</v>
      </c>
      <c r="V205" s="17">
        <v>211654.84908000001</v>
      </c>
      <c r="W205" s="18"/>
      <c r="X205" s="15" t="s">
        <v>1456</v>
      </c>
      <c r="Y205" s="11" t="s">
        <v>1457</v>
      </c>
      <c r="Z205" s="11" t="s">
        <v>1458</v>
      </c>
      <c r="AA205" s="11" t="s">
        <v>21</v>
      </c>
      <c r="AB205" s="16" t="s">
        <v>34</v>
      </c>
      <c r="AC205">
        <v>0.8351946613478457</v>
      </c>
      <c r="AD205" t="b">
        <f>IFERROR(SUMPRODUCT((YEAR(MesDates*1)&gt;2007)*(YEAR(MesDates*1)&lt;2015))&gt;0,FALSE)</f>
        <v>1</v>
      </c>
    </row>
    <row r="206" spans="1:30" hidden="1" x14ac:dyDescent="0.25">
      <c r="A206" s="10" t="s">
        <v>1463</v>
      </c>
      <c r="B206" s="11" t="s">
        <v>1464</v>
      </c>
      <c r="C206" s="11" t="s">
        <v>21</v>
      </c>
      <c r="D206" s="12" t="s">
        <v>1465</v>
      </c>
      <c r="E206" s="13" t="s">
        <v>38</v>
      </c>
      <c r="F206" s="13" t="s">
        <v>24</v>
      </c>
      <c r="G206" s="13" t="s">
        <v>814</v>
      </c>
      <c r="H206" s="13" t="s">
        <v>117</v>
      </c>
      <c r="I206" s="13" t="s">
        <v>603</v>
      </c>
      <c r="J206" s="13" t="s">
        <v>1466</v>
      </c>
      <c r="K206" s="14" t="s">
        <v>1467</v>
      </c>
      <c r="L206" s="14" t="s">
        <v>1468</v>
      </c>
      <c r="M206" s="10" t="s">
        <v>1463</v>
      </c>
      <c r="N206" s="21" t="s">
        <v>129</v>
      </c>
      <c r="O206" s="12" t="s">
        <v>129</v>
      </c>
      <c r="P206" s="12" t="s">
        <v>129</v>
      </c>
      <c r="Q206" s="15" t="s">
        <v>1463</v>
      </c>
      <c r="R206" s="11" t="s">
        <v>1464</v>
      </c>
      <c r="S206" s="11" t="s">
        <v>1465</v>
      </c>
      <c r="T206" s="11" t="s">
        <v>21</v>
      </c>
      <c r="U206" s="16" t="s">
        <v>33</v>
      </c>
      <c r="V206" s="17">
        <v>211153.761527</v>
      </c>
      <c r="W206" s="18"/>
      <c r="X206" s="15" t="s">
        <v>1463</v>
      </c>
      <c r="Y206" s="11" t="s">
        <v>1464</v>
      </c>
      <c r="Z206" s="11" t="s">
        <v>1465</v>
      </c>
      <c r="AA206" s="11" t="s">
        <v>21</v>
      </c>
      <c r="AB206" s="16" t="s">
        <v>34</v>
      </c>
      <c r="AC206">
        <v>3.1683072807322721</v>
      </c>
      <c r="AD206" t="b">
        <f>IFERROR(SUMPRODUCT((YEAR(MesDates*1)&gt;2007)*(YEAR(MesDates*1)&lt;2015))&gt;0,FALSE)</f>
        <v>0</v>
      </c>
    </row>
    <row r="207" spans="1:30" hidden="1" x14ac:dyDescent="0.25">
      <c r="A207" s="10" t="s">
        <v>1469</v>
      </c>
      <c r="B207" s="11" t="s">
        <v>1470</v>
      </c>
      <c r="C207" s="11" t="s">
        <v>21</v>
      </c>
      <c r="D207" s="12" t="s">
        <v>1471</v>
      </c>
      <c r="E207" s="13" t="s">
        <v>38</v>
      </c>
      <c r="F207" s="13" t="s">
        <v>24</v>
      </c>
      <c r="G207" s="13" t="s">
        <v>814</v>
      </c>
      <c r="H207" s="13" t="s">
        <v>143</v>
      </c>
      <c r="I207" s="13" t="s">
        <v>144</v>
      </c>
      <c r="J207" s="13" t="s">
        <v>369</v>
      </c>
      <c r="K207" s="14" t="s">
        <v>1472</v>
      </c>
      <c r="L207" s="14" t="s">
        <v>1473</v>
      </c>
      <c r="M207" s="10" t="s">
        <v>1469</v>
      </c>
      <c r="N207" s="21" t="s">
        <v>129</v>
      </c>
      <c r="O207" s="12" t="s">
        <v>129</v>
      </c>
      <c r="P207" s="12" t="s">
        <v>129</v>
      </c>
      <c r="Q207" s="15" t="s">
        <v>1469</v>
      </c>
      <c r="R207" s="11" t="s">
        <v>1470</v>
      </c>
      <c r="S207" s="11" t="s">
        <v>1471</v>
      </c>
      <c r="T207" s="11" t="s">
        <v>21</v>
      </c>
      <c r="U207" s="16" t="s">
        <v>33</v>
      </c>
      <c r="V207" s="17">
        <v>195242.470497</v>
      </c>
      <c r="W207" s="18"/>
      <c r="X207" s="15" t="s">
        <v>1469</v>
      </c>
      <c r="Y207" s="11" t="s">
        <v>1470</v>
      </c>
      <c r="Z207" s="11" t="s">
        <v>1471</v>
      </c>
      <c r="AA207" s="11" t="s">
        <v>21</v>
      </c>
      <c r="AB207" s="16" t="s">
        <v>34</v>
      </c>
      <c r="AC207">
        <v>0.62002391022736048</v>
      </c>
      <c r="AD207" t="b">
        <f>IFERROR(SUMPRODUCT((YEAR(MesDates*1)&gt;2007)*(YEAR(MesDates*1)&lt;2015))&gt;0,FALSE)</f>
        <v>0</v>
      </c>
    </row>
    <row r="208" spans="1:30" hidden="1" x14ac:dyDescent="0.25">
      <c r="A208" s="10" t="s">
        <v>1474</v>
      </c>
      <c r="B208" s="11" t="s">
        <v>1475</v>
      </c>
      <c r="C208" s="11" t="s">
        <v>21</v>
      </c>
      <c r="D208" s="12" t="s">
        <v>1476</v>
      </c>
      <c r="E208" s="13" t="s">
        <v>38</v>
      </c>
      <c r="F208" s="13" t="s">
        <v>24</v>
      </c>
      <c r="G208" s="13" t="s">
        <v>814</v>
      </c>
      <c r="H208" s="13" t="s">
        <v>143</v>
      </c>
      <c r="I208" s="13" t="s">
        <v>144</v>
      </c>
      <c r="J208" s="13" t="s">
        <v>369</v>
      </c>
      <c r="K208" s="14" t="s">
        <v>1477</v>
      </c>
      <c r="L208" s="14" t="s">
        <v>1478</v>
      </c>
      <c r="M208" s="10" t="s">
        <v>1474</v>
      </c>
      <c r="N208" s="21" t="s">
        <v>129</v>
      </c>
      <c r="O208" s="12" t="s">
        <v>129</v>
      </c>
      <c r="P208" s="12" t="s">
        <v>129</v>
      </c>
      <c r="Q208" s="15" t="s">
        <v>1474</v>
      </c>
      <c r="R208" s="11" t="s">
        <v>1475</v>
      </c>
      <c r="S208" s="11" t="s">
        <v>1476</v>
      </c>
      <c r="T208" s="11" t="s">
        <v>21</v>
      </c>
      <c r="U208" s="16" t="s">
        <v>33</v>
      </c>
      <c r="V208" s="17">
        <v>194924.03</v>
      </c>
      <c r="W208" s="18"/>
      <c r="X208" s="15" t="s">
        <v>1474</v>
      </c>
      <c r="Y208" s="11" t="s">
        <v>1475</v>
      </c>
      <c r="Z208" s="11" t="s">
        <v>1476</v>
      </c>
      <c r="AA208" s="11" t="s">
        <v>21</v>
      </c>
      <c r="AB208" s="16" t="s">
        <v>34</v>
      </c>
      <c r="AC208">
        <v>0.57961555586553393</v>
      </c>
      <c r="AD208" t="b">
        <f>IFERROR(SUMPRODUCT((YEAR(MesDates*1)&gt;2007)*(YEAR(MesDates*1)&lt;2015))&gt;0,FALSE)</f>
        <v>0</v>
      </c>
    </row>
    <row r="209" spans="1:30" hidden="1" x14ac:dyDescent="0.25">
      <c r="A209" s="10" t="s">
        <v>1479</v>
      </c>
      <c r="B209" s="11" t="s">
        <v>1480</v>
      </c>
      <c r="C209" s="11" t="s">
        <v>21</v>
      </c>
      <c r="D209" s="12" t="s">
        <v>1481</v>
      </c>
      <c r="E209" s="13" t="s">
        <v>38</v>
      </c>
      <c r="F209" s="13" t="s">
        <v>24</v>
      </c>
      <c r="G209" s="13" t="s">
        <v>814</v>
      </c>
      <c r="H209" s="13" t="s">
        <v>78</v>
      </c>
      <c r="I209" s="13" t="s">
        <v>215</v>
      </c>
      <c r="J209" s="13" t="s">
        <v>936</v>
      </c>
      <c r="K209" s="14" t="s">
        <v>1482</v>
      </c>
      <c r="L209" s="14" t="s">
        <v>1483</v>
      </c>
      <c r="M209" s="10" t="s">
        <v>1479</v>
      </c>
      <c r="N209" s="21" t="s">
        <v>129</v>
      </c>
      <c r="O209" s="12" t="s">
        <v>129</v>
      </c>
      <c r="P209" s="12" t="s">
        <v>129</v>
      </c>
      <c r="Q209" s="15" t="s">
        <v>1479</v>
      </c>
      <c r="R209" s="11" t="s">
        <v>1480</v>
      </c>
      <c r="S209" s="11" t="s">
        <v>1481</v>
      </c>
      <c r="T209" s="11" t="s">
        <v>21</v>
      </c>
      <c r="U209" s="16" t="s">
        <v>33</v>
      </c>
      <c r="V209" s="17">
        <v>192528.17097000001</v>
      </c>
      <c r="W209" s="18"/>
      <c r="X209" s="15" t="s">
        <v>1479</v>
      </c>
      <c r="Y209" s="11" t="s">
        <v>1480</v>
      </c>
      <c r="Z209" s="11" t="s">
        <v>1481</v>
      </c>
      <c r="AA209" s="11" t="s">
        <v>21</v>
      </c>
      <c r="AB209" s="16" t="s">
        <v>34</v>
      </c>
      <c r="AC209">
        <v>1.1504809861540439</v>
      </c>
      <c r="AD209" t="b">
        <f>IFERROR(SUMPRODUCT((YEAR(MesDates*1)&gt;2007)*(YEAR(MesDates*1)&lt;2015))&gt;0,FALSE)</f>
        <v>0</v>
      </c>
    </row>
    <row r="210" spans="1:30" hidden="1" x14ac:dyDescent="0.25">
      <c r="A210" s="10" t="s">
        <v>1484</v>
      </c>
      <c r="B210" s="11" t="s">
        <v>1485</v>
      </c>
      <c r="C210" s="11" t="s">
        <v>21</v>
      </c>
      <c r="D210" s="12" t="s">
        <v>1486</v>
      </c>
      <c r="E210" s="13" t="s">
        <v>38</v>
      </c>
      <c r="F210" s="13" t="s">
        <v>24</v>
      </c>
      <c r="G210" s="13" t="s">
        <v>814</v>
      </c>
      <c r="H210" s="13" t="s">
        <v>39</v>
      </c>
      <c r="I210" s="13" t="s">
        <v>39</v>
      </c>
      <c r="J210" s="13" t="s">
        <v>40</v>
      </c>
      <c r="K210" s="14" t="s">
        <v>1487</v>
      </c>
      <c r="L210" s="14" t="s">
        <v>1488</v>
      </c>
      <c r="M210" s="10" t="s">
        <v>1484</v>
      </c>
      <c r="N210" s="21" t="s">
        <v>129</v>
      </c>
      <c r="O210" s="12" t="s">
        <v>129</v>
      </c>
      <c r="P210" s="12" t="s">
        <v>129</v>
      </c>
      <c r="Q210" s="15" t="s">
        <v>1484</v>
      </c>
      <c r="R210" s="11" t="s">
        <v>1485</v>
      </c>
      <c r="S210" s="11" t="s">
        <v>1486</v>
      </c>
      <c r="T210" s="11" t="s">
        <v>21</v>
      </c>
      <c r="U210" s="16" t="s">
        <v>33</v>
      </c>
      <c r="V210" s="17">
        <v>192440.14480000001</v>
      </c>
      <c r="W210" s="18"/>
      <c r="X210" s="15" t="s">
        <v>1484</v>
      </c>
      <c r="Y210" s="11" t="s">
        <v>1485</v>
      </c>
      <c r="Z210" s="11" t="s">
        <v>1486</v>
      </c>
      <c r="AA210" s="11" t="s">
        <v>21</v>
      </c>
      <c r="AB210" s="16" t="s">
        <v>34</v>
      </c>
      <c r="AC210">
        <v>1.1161808271514042</v>
      </c>
      <c r="AD210" t="b">
        <f>IFERROR(SUMPRODUCT((YEAR(MesDates*1)&gt;2007)*(YEAR(MesDates*1)&lt;2015))&gt;0,FALSE)</f>
        <v>0</v>
      </c>
    </row>
    <row r="211" spans="1:30" hidden="1" x14ac:dyDescent="0.25">
      <c r="A211" s="10" t="s">
        <v>1489</v>
      </c>
      <c r="B211" s="11" t="s">
        <v>1490</v>
      </c>
      <c r="C211" s="11" t="s">
        <v>21</v>
      </c>
      <c r="D211" s="12" t="s">
        <v>1491</v>
      </c>
      <c r="E211" s="13" t="s">
        <v>38</v>
      </c>
      <c r="F211" s="13" t="s">
        <v>24</v>
      </c>
      <c r="G211" s="13" t="s">
        <v>814</v>
      </c>
      <c r="H211" s="13" t="s">
        <v>117</v>
      </c>
      <c r="I211" s="13" t="s">
        <v>603</v>
      </c>
      <c r="J211" s="13" t="s">
        <v>642</v>
      </c>
      <c r="K211" s="14" t="s">
        <v>1492</v>
      </c>
      <c r="L211" s="14" t="s">
        <v>1493</v>
      </c>
      <c r="M211" s="10" t="s">
        <v>1489</v>
      </c>
      <c r="N211" s="21" t="s">
        <v>129</v>
      </c>
      <c r="O211" s="12" t="s">
        <v>129</v>
      </c>
      <c r="P211" s="12" t="s">
        <v>129</v>
      </c>
      <c r="Q211" s="15" t="s">
        <v>1489</v>
      </c>
      <c r="R211" s="11" t="s">
        <v>1490</v>
      </c>
      <c r="S211" s="11" t="s">
        <v>1491</v>
      </c>
      <c r="T211" s="11" t="s">
        <v>21</v>
      </c>
      <c r="U211" s="16" t="s">
        <v>33</v>
      </c>
      <c r="V211" s="17">
        <v>188274.04277</v>
      </c>
      <c r="W211" s="18"/>
      <c r="X211" s="15" t="s">
        <v>1489</v>
      </c>
      <c r="Y211" s="11" t="s">
        <v>1490</v>
      </c>
      <c r="Z211" s="11" t="s">
        <v>1491</v>
      </c>
      <c r="AA211" s="11" t="s">
        <v>21</v>
      </c>
      <c r="AB211" s="16" t="s">
        <v>34</v>
      </c>
      <c r="AC211">
        <v>1.4590434026828647</v>
      </c>
      <c r="AD211" t="b">
        <f>IFERROR(SUMPRODUCT((YEAR(MesDates*1)&gt;2007)*(YEAR(MesDates*1)&lt;2015))&gt;0,FALSE)</f>
        <v>0</v>
      </c>
    </row>
    <row r="212" spans="1:30" x14ac:dyDescent="0.25">
      <c r="A212" s="10" t="s">
        <v>1494</v>
      </c>
      <c r="B212" s="11" t="s">
        <v>1495</v>
      </c>
      <c r="C212" s="11" t="s">
        <v>21</v>
      </c>
      <c r="D212" s="12" t="s">
        <v>1496</v>
      </c>
      <c r="E212" s="13" t="s">
        <v>38</v>
      </c>
      <c r="F212" s="13" t="s">
        <v>24</v>
      </c>
      <c r="G212" s="13" t="s">
        <v>814</v>
      </c>
      <c r="H212" s="13" t="s">
        <v>143</v>
      </c>
      <c r="I212" s="13" t="s">
        <v>164</v>
      </c>
      <c r="J212" s="13" t="s">
        <v>164</v>
      </c>
      <c r="K212" s="14" t="s">
        <v>1497</v>
      </c>
      <c r="L212" s="14" t="s">
        <v>1498</v>
      </c>
      <c r="M212" s="10" t="s">
        <v>1494</v>
      </c>
      <c r="N212" s="21" t="s">
        <v>1499</v>
      </c>
      <c r="O212" s="12" t="s">
        <v>1500</v>
      </c>
      <c r="P212" s="12" t="s">
        <v>558</v>
      </c>
      <c r="Q212" s="15" t="s">
        <v>1494</v>
      </c>
      <c r="R212" s="11" t="s">
        <v>1495</v>
      </c>
      <c r="S212" s="11" t="s">
        <v>1496</v>
      </c>
      <c r="T212" s="11" t="s">
        <v>21</v>
      </c>
      <c r="U212" s="16" t="s">
        <v>33</v>
      </c>
      <c r="V212" s="17">
        <v>187167.14415000001</v>
      </c>
      <c r="W212" s="18"/>
      <c r="X212" s="15" t="s">
        <v>1494</v>
      </c>
      <c r="Y212" s="11" t="s">
        <v>1495</v>
      </c>
      <c r="Z212" s="11" t="s">
        <v>1496</v>
      </c>
      <c r="AA212" s="11" t="s">
        <v>21</v>
      </c>
      <c r="AB212" s="16" t="s">
        <v>34</v>
      </c>
      <c r="AC212">
        <v>1.5129257930711446</v>
      </c>
      <c r="AD212" t="b">
        <f>IFERROR(SUMPRODUCT((YEAR(MesDates*1)&gt;2007)*(YEAR(MesDates*1)&lt;2015))&gt;0,FALSE)</f>
        <v>1</v>
      </c>
    </row>
    <row r="213" spans="1:30" hidden="1" x14ac:dyDescent="0.25">
      <c r="A213" s="10" t="s">
        <v>1501</v>
      </c>
      <c r="B213" s="11" t="s">
        <v>1502</v>
      </c>
      <c r="C213" s="11" t="s">
        <v>21</v>
      </c>
      <c r="D213" s="12" t="s">
        <v>1503</v>
      </c>
      <c r="E213" s="13" t="s">
        <v>38</v>
      </c>
      <c r="F213" s="13" t="s">
        <v>24</v>
      </c>
      <c r="G213" s="13" t="s">
        <v>814</v>
      </c>
      <c r="H213" s="13" t="s">
        <v>39</v>
      </c>
      <c r="I213" s="13" t="s">
        <v>39</v>
      </c>
      <c r="J213" s="13" t="s">
        <v>40</v>
      </c>
      <c r="K213" s="14" t="s">
        <v>1504</v>
      </c>
      <c r="L213" s="14" t="s">
        <v>1505</v>
      </c>
      <c r="M213" s="10" t="s">
        <v>1501</v>
      </c>
      <c r="N213" s="21" t="s">
        <v>129</v>
      </c>
      <c r="O213" s="12" t="s">
        <v>129</v>
      </c>
      <c r="P213" s="12" t="s">
        <v>129</v>
      </c>
      <c r="Q213" s="15" t="s">
        <v>1501</v>
      </c>
      <c r="R213" s="11" t="s">
        <v>1502</v>
      </c>
      <c r="S213" s="11" t="s">
        <v>1503</v>
      </c>
      <c r="T213" s="11" t="s">
        <v>21</v>
      </c>
      <c r="U213" s="16" t="s">
        <v>33</v>
      </c>
      <c r="V213" s="17">
        <v>186975.69344</v>
      </c>
      <c r="W213" s="18"/>
      <c r="X213" s="15" t="s">
        <v>1501</v>
      </c>
      <c r="Y213" s="11" t="s">
        <v>1502</v>
      </c>
      <c r="Z213" s="11" t="s">
        <v>1503</v>
      </c>
      <c r="AA213" s="11" t="s">
        <v>21</v>
      </c>
      <c r="AB213" s="16" t="s">
        <v>34</v>
      </c>
      <c r="AC213">
        <v>4.1347620419340002E-2</v>
      </c>
      <c r="AD213" t="b">
        <f>IFERROR(SUMPRODUCT((YEAR(MesDates*1)&gt;2007)*(YEAR(MesDates*1)&lt;2015))&gt;0,FALSE)</f>
        <v>0</v>
      </c>
    </row>
    <row r="214" spans="1:30" hidden="1" x14ac:dyDescent="0.25">
      <c r="A214" s="10" t="s">
        <v>1506</v>
      </c>
      <c r="B214" s="11" t="s">
        <v>1507</v>
      </c>
      <c r="C214" s="11" t="s">
        <v>21</v>
      </c>
      <c r="D214" s="12" t="s">
        <v>1508</v>
      </c>
      <c r="E214" s="13" t="s">
        <v>38</v>
      </c>
      <c r="F214" s="13" t="s">
        <v>24</v>
      </c>
      <c r="G214" s="13" t="s">
        <v>1027</v>
      </c>
      <c r="H214" s="13" t="s">
        <v>78</v>
      </c>
      <c r="I214" s="13" t="s">
        <v>79</v>
      </c>
      <c r="J214" s="13" t="s">
        <v>79</v>
      </c>
      <c r="K214" s="14" t="s">
        <v>1509</v>
      </c>
      <c r="L214" s="14" t="s">
        <v>1510</v>
      </c>
      <c r="M214" s="10" t="s">
        <v>1506</v>
      </c>
      <c r="N214" s="21" t="s">
        <v>129</v>
      </c>
      <c r="O214" s="12" t="s">
        <v>129</v>
      </c>
      <c r="P214" s="12" t="s">
        <v>129</v>
      </c>
      <c r="Q214" s="15" t="s">
        <v>1506</v>
      </c>
      <c r="R214" s="11" t="s">
        <v>1507</v>
      </c>
      <c r="S214" s="11" t="s">
        <v>1508</v>
      </c>
      <c r="T214" s="11" t="s">
        <v>21</v>
      </c>
      <c r="U214" s="16" t="s">
        <v>33</v>
      </c>
      <c r="V214" s="17">
        <v>186440.478</v>
      </c>
      <c r="W214" s="18"/>
      <c r="X214" s="15" t="s">
        <v>1506</v>
      </c>
      <c r="Y214" s="11" t="s">
        <v>1507</v>
      </c>
      <c r="Z214" s="11" t="s">
        <v>1508</v>
      </c>
      <c r="AA214" s="11" t="s">
        <v>21</v>
      </c>
      <c r="AB214" s="16" t="s">
        <v>34</v>
      </c>
      <c r="AC214">
        <v>4.9165718187013017</v>
      </c>
      <c r="AD214" t="b">
        <f>IFERROR(SUMPRODUCT((YEAR(MesDates*1)&gt;2007)*(YEAR(MesDates*1)&lt;2015))&gt;0,FALSE)</f>
        <v>0</v>
      </c>
    </row>
    <row r="215" spans="1:30" hidden="1" x14ac:dyDescent="0.25">
      <c r="A215" s="10" t="s">
        <v>1511</v>
      </c>
      <c r="B215" s="11" t="s">
        <v>1512</v>
      </c>
      <c r="C215" s="11" t="s">
        <v>21</v>
      </c>
      <c r="D215" s="12" t="s">
        <v>1513</v>
      </c>
      <c r="E215" s="13" t="s">
        <v>38</v>
      </c>
      <c r="F215" s="13" t="s">
        <v>24</v>
      </c>
      <c r="G215" s="13" t="s">
        <v>814</v>
      </c>
      <c r="H215" s="13" t="s">
        <v>78</v>
      </c>
      <c r="I215" s="13" t="s">
        <v>215</v>
      </c>
      <c r="J215" s="13" t="s">
        <v>216</v>
      </c>
      <c r="K215" s="14" t="s">
        <v>1514</v>
      </c>
      <c r="L215" s="14" t="s">
        <v>1515</v>
      </c>
      <c r="M215" s="10" t="s">
        <v>1511</v>
      </c>
      <c r="N215" s="21" t="s">
        <v>129</v>
      </c>
      <c r="O215" s="12" t="s">
        <v>129</v>
      </c>
      <c r="P215" s="12" t="s">
        <v>129</v>
      </c>
      <c r="Q215" s="15" t="s">
        <v>1511</v>
      </c>
      <c r="R215" s="11" t="s">
        <v>1512</v>
      </c>
      <c r="S215" s="11" t="s">
        <v>1513</v>
      </c>
      <c r="T215" s="11" t="s">
        <v>21</v>
      </c>
      <c r="U215" s="16" t="s">
        <v>33</v>
      </c>
      <c r="V215" s="17">
        <v>184135.93919999999</v>
      </c>
      <c r="W215" s="18"/>
      <c r="X215" s="15" t="s">
        <v>1511</v>
      </c>
      <c r="Y215" s="11" t="s">
        <v>1512</v>
      </c>
      <c r="Z215" s="11" t="s">
        <v>1513</v>
      </c>
      <c r="AA215" s="11" t="s">
        <v>21</v>
      </c>
      <c r="AB215" s="16" t="s">
        <v>34</v>
      </c>
      <c r="AC215">
        <v>2.587218997387339</v>
      </c>
      <c r="AD215" t="b">
        <f>IFERROR(SUMPRODUCT((YEAR(MesDates*1)&gt;2007)*(YEAR(MesDates*1)&lt;2015))&gt;0,FALSE)</f>
        <v>0</v>
      </c>
    </row>
    <row r="216" spans="1:30" hidden="1" x14ac:dyDescent="0.25">
      <c r="A216" s="10" t="s">
        <v>1516</v>
      </c>
      <c r="B216" s="11" t="s">
        <v>1517</v>
      </c>
      <c r="C216" s="11" t="s">
        <v>21</v>
      </c>
      <c r="D216" s="12" t="s">
        <v>1518</v>
      </c>
      <c r="E216" s="13" t="s">
        <v>38</v>
      </c>
      <c r="F216" s="13" t="s">
        <v>24</v>
      </c>
      <c r="G216" s="13" t="s">
        <v>814</v>
      </c>
      <c r="H216" s="13" t="s">
        <v>154</v>
      </c>
      <c r="I216" s="13" t="s">
        <v>295</v>
      </c>
      <c r="J216" s="13" t="s">
        <v>295</v>
      </c>
      <c r="K216" s="14" t="s">
        <v>1519</v>
      </c>
      <c r="L216" s="14" t="s">
        <v>1520</v>
      </c>
      <c r="M216" s="10" t="s">
        <v>1516</v>
      </c>
      <c r="N216" s="21" t="s">
        <v>129</v>
      </c>
      <c r="O216" s="12" t="s">
        <v>129</v>
      </c>
      <c r="P216" s="12" t="s">
        <v>129</v>
      </c>
      <c r="Q216" s="15" t="s">
        <v>1516</v>
      </c>
      <c r="R216" s="11" t="s">
        <v>1517</v>
      </c>
      <c r="S216" s="11" t="s">
        <v>1518</v>
      </c>
      <c r="T216" s="11" t="s">
        <v>21</v>
      </c>
      <c r="U216" s="16" t="s">
        <v>33</v>
      </c>
      <c r="V216" s="17">
        <v>182508.33199999999</v>
      </c>
      <c r="W216" s="18"/>
      <c r="X216" s="15" t="s">
        <v>1516</v>
      </c>
      <c r="Y216" s="11" t="s">
        <v>1517</v>
      </c>
      <c r="Z216" s="11" t="s">
        <v>1518</v>
      </c>
      <c r="AA216" s="11" t="s">
        <v>21</v>
      </c>
      <c r="AB216" s="16" t="s">
        <v>34</v>
      </c>
      <c r="AC216">
        <v>0.49093649050499238</v>
      </c>
      <c r="AD216" t="b">
        <f>IFERROR(SUMPRODUCT((YEAR(MesDates*1)&gt;2007)*(YEAR(MesDates*1)&lt;2015))&gt;0,FALSE)</f>
        <v>0</v>
      </c>
    </row>
    <row r="217" spans="1:30" x14ac:dyDescent="0.25">
      <c r="A217" s="10" t="s">
        <v>1521</v>
      </c>
      <c r="B217" s="11" t="s">
        <v>1522</v>
      </c>
      <c r="C217" s="11" t="s">
        <v>21</v>
      </c>
      <c r="D217" s="12" t="s">
        <v>1523</v>
      </c>
      <c r="E217" s="13" t="s">
        <v>23</v>
      </c>
      <c r="F217" s="13" t="s">
        <v>24</v>
      </c>
      <c r="G217" s="13" t="s">
        <v>814</v>
      </c>
      <c r="H217" s="13" t="s">
        <v>49</v>
      </c>
      <c r="I217" s="13" t="s">
        <v>107</v>
      </c>
      <c r="J217" s="13" t="s">
        <v>173</v>
      </c>
      <c r="K217" s="14" t="s">
        <v>1524</v>
      </c>
      <c r="L217" s="14" t="s">
        <v>1525</v>
      </c>
      <c r="M217" s="10" t="s">
        <v>1521</v>
      </c>
      <c r="N217" s="21" t="s">
        <v>1526</v>
      </c>
      <c r="O217" s="12" t="s">
        <v>1527</v>
      </c>
      <c r="P217" s="12" t="s">
        <v>333</v>
      </c>
      <c r="Q217" s="15" t="s">
        <v>1521</v>
      </c>
      <c r="R217" s="11" t="s">
        <v>1522</v>
      </c>
      <c r="S217" s="11" t="s">
        <v>1523</v>
      </c>
      <c r="T217" s="11" t="s">
        <v>21</v>
      </c>
      <c r="U217" s="16" t="s">
        <v>33</v>
      </c>
      <c r="V217" s="17">
        <v>181724.166635</v>
      </c>
      <c r="W217" s="18"/>
      <c r="X217" s="15" t="s">
        <v>1521</v>
      </c>
      <c r="Y217" s="11" t="s">
        <v>1522</v>
      </c>
      <c r="Z217" s="11" t="s">
        <v>1523</v>
      </c>
      <c r="AA217" s="11" t="s">
        <v>21</v>
      </c>
      <c r="AB217" s="16" t="s">
        <v>34</v>
      </c>
      <c r="AC217">
        <v>1.6260743162108819</v>
      </c>
      <c r="AD217" t="b">
        <f>IFERROR(SUMPRODUCT((YEAR(MesDates*1)&gt;2007)*(YEAR(MesDates*1)&lt;2015))&gt;0,FALSE)</f>
        <v>1</v>
      </c>
    </row>
    <row r="218" spans="1:30" hidden="1" x14ac:dyDescent="0.25">
      <c r="A218" s="10" t="s">
        <v>1528</v>
      </c>
      <c r="B218" s="11" t="s">
        <v>1529</v>
      </c>
      <c r="C218" s="11" t="s">
        <v>21</v>
      </c>
      <c r="D218" s="12" t="s">
        <v>1530</v>
      </c>
      <c r="E218" s="13" t="s">
        <v>38</v>
      </c>
      <c r="F218" s="13" t="s">
        <v>24</v>
      </c>
      <c r="G218" s="13" t="s">
        <v>814</v>
      </c>
      <c r="H218" s="13" t="s">
        <v>154</v>
      </c>
      <c r="I218" s="13" t="s">
        <v>155</v>
      </c>
      <c r="J218" s="13" t="s">
        <v>155</v>
      </c>
      <c r="K218" s="14" t="s">
        <v>1531</v>
      </c>
      <c r="L218" s="14" t="s">
        <v>1532</v>
      </c>
      <c r="M218" s="10" t="s">
        <v>1528</v>
      </c>
      <c r="N218" s="21" t="s">
        <v>1533</v>
      </c>
      <c r="O218" s="12" t="s">
        <v>1534</v>
      </c>
      <c r="P218" s="12" t="s">
        <v>365</v>
      </c>
      <c r="Q218" s="15" t="s">
        <v>1528</v>
      </c>
      <c r="R218" s="11" t="s">
        <v>1529</v>
      </c>
      <c r="S218" s="11" t="s">
        <v>1530</v>
      </c>
      <c r="T218" s="11" t="s">
        <v>21</v>
      </c>
      <c r="U218" s="16" t="s">
        <v>33</v>
      </c>
      <c r="V218" s="17">
        <v>181516.06724999999</v>
      </c>
      <c r="W218" s="18"/>
      <c r="X218" s="15" t="s">
        <v>1528</v>
      </c>
      <c r="Y218" s="11" t="s">
        <v>1529</v>
      </c>
      <c r="Z218" s="11" t="s">
        <v>1530</v>
      </c>
      <c r="AA218" s="11" t="s">
        <v>21</v>
      </c>
      <c r="AB218" s="16" t="s">
        <v>34</v>
      </c>
      <c r="AC218">
        <v>0.62524492580421975</v>
      </c>
      <c r="AD218" t="b">
        <f>IFERROR(SUMPRODUCT((YEAR(MesDates*1)&gt;2007)*(YEAR(MesDates*1)&lt;2015))&gt;0,FALSE)</f>
        <v>0</v>
      </c>
    </row>
    <row r="219" spans="1:30" hidden="1" x14ac:dyDescent="0.25">
      <c r="A219" s="10" t="s">
        <v>1535</v>
      </c>
      <c r="B219" s="11" t="s">
        <v>1536</v>
      </c>
      <c r="C219" s="11" t="s">
        <v>21</v>
      </c>
      <c r="D219" s="12" t="s">
        <v>1537</v>
      </c>
      <c r="E219" s="13" t="s">
        <v>38</v>
      </c>
      <c r="F219" s="13" t="s">
        <v>24</v>
      </c>
      <c r="G219" s="13" t="s">
        <v>814</v>
      </c>
      <c r="H219" s="13" t="s">
        <v>154</v>
      </c>
      <c r="I219" s="13" t="s">
        <v>155</v>
      </c>
      <c r="J219" s="13" t="s">
        <v>155</v>
      </c>
      <c r="K219" s="14" t="s">
        <v>1538</v>
      </c>
      <c r="L219" s="14" t="s">
        <v>1539</v>
      </c>
      <c r="M219" s="10" t="s">
        <v>1535</v>
      </c>
      <c r="N219" s="21" t="s">
        <v>1540</v>
      </c>
      <c r="O219" s="12" t="s">
        <v>1541</v>
      </c>
      <c r="P219" s="12" t="s">
        <v>558</v>
      </c>
      <c r="Q219" s="15" t="s">
        <v>1535</v>
      </c>
      <c r="R219" s="11" t="s">
        <v>1536</v>
      </c>
      <c r="S219" s="11" t="s">
        <v>1537</v>
      </c>
      <c r="T219" s="11" t="s">
        <v>21</v>
      </c>
      <c r="U219" s="16" t="s">
        <v>33</v>
      </c>
      <c r="V219" s="17">
        <v>180014.98759999999</v>
      </c>
      <c r="W219" s="18"/>
      <c r="X219" s="15" t="s">
        <v>1535</v>
      </c>
      <c r="Y219" s="11" t="s">
        <v>1536</v>
      </c>
      <c r="Z219" s="11" t="s">
        <v>1537</v>
      </c>
      <c r="AA219" s="11" t="s">
        <v>21</v>
      </c>
      <c r="AB219" s="16" t="s">
        <v>34</v>
      </c>
      <c r="AC219">
        <v>1.4010000131789027</v>
      </c>
      <c r="AD219" t="b">
        <f>IFERROR(SUMPRODUCT((YEAR(MesDates*1)&gt;2007)*(YEAR(MesDates*1)&lt;2015))&gt;0,FALSE)</f>
        <v>0</v>
      </c>
    </row>
    <row r="220" spans="1:30" hidden="1" x14ac:dyDescent="0.25">
      <c r="A220" s="10" t="s">
        <v>1542</v>
      </c>
      <c r="B220" s="11" t="s">
        <v>1543</v>
      </c>
      <c r="C220" s="11" t="s">
        <v>21</v>
      </c>
      <c r="D220" s="12" t="s">
        <v>1544</v>
      </c>
      <c r="E220" s="13" t="s">
        <v>38</v>
      </c>
      <c r="F220" s="13" t="s">
        <v>24</v>
      </c>
      <c r="G220" s="13" t="s">
        <v>814</v>
      </c>
      <c r="H220" s="13" t="s">
        <v>78</v>
      </c>
      <c r="I220" s="13" t="s">
        <v>215</v>
      </c>
      <c r="J220" s="13" t="s">
        <v>936</v>
      </c>
      <c r="K220" s="14" t="s">
        <v>1545</v>
      </c>
      <c r="L220" s="14" t="s">
        <v>1546</v>
      </c>
      <c r="M220" s="10" t="s">
        <v>1542</v>
      </c>
      <c r="N220" s="21" t="s">
        <v>129</v>
      </c>
      <c r="O220" s="12" t="s">
        <v>129</v>
      </c>
      <c r="P220" s="12" t="s">
        <v>129</v>
      </c>
      <c r="Q220" s="15" t="s">
        <v>1542</v>
      </c>
      <c r="R220" s="11" t="s">
        <v>1543</v>
      </c>
      <c r="S220" s="11" t="s">
        <v>1544</v>
      </c>
      <c r="T220" s="11" t="s">
        <v>21</v>
      </c>
      <c r="U220" s="16" t="s">
        <v>33</v>
      </c>
      <c r="V220" s="17">
        <v>179843</v>
      </c>
      <c r="W220" s="18"/>
      <c r="X220" s="15" t="s">
        <v>1542</v>
      </c>
      <c r="Y220" s="11" t="s">
        <v>1543</v>
      </c>
      <c r="Z220" s="11" t="s">
        <v>1544</v>
      </c>
      <c r="AA220" s="11" t="s">
        <v>21</v>
      </c>
      <c r="AB220" s="16" t="s">
        <v>34</v>
      </c>
      <c r="AC220">
        <v>1.1660448279888569</v>
      </c>
      <c r="AD220" t="b">
        <f>IFERROR(SUMPRODUCT((YEAR(MesDates*1)&gt;2007)*(YEAR(MesDates*1)&lt;2015))&gt;0,FALSE)</f>
        <v>0</v>
      </c>
    </row>
    <row r="221" spans="1:30" hidden="1" x14ac:dyDescent="0.25">
      <c r="A221" s="10" t="s">
        <v>1547</v>
      </c>
      <c r="B221" s="11" t="s">
        <v>1548</v>
      </c>
      <c r="C221" s="11" t="s">
        <v>21</v>
      </c>
      <c r="D221" s="12" t="s">
        <v>1549</v>
      </c>
      <c r="E221" s="13" t="s">
        <v>38</v>
      </c>
      <c r="F221" s="13" t="s">
        <v>24</v>
      </c>
      <c r="G221" s="13" t="s">
        <v>814</v>
      </c>
      <c r="H221" s="13" t="s">
        <v>117</v>
      </c>
      <c r="I221" s="13" t="s">
        <v>603</v>
      </c>
      <c r="J221" s="13" t="s">
        <v>604</v>
      </c>
      <c r="K221" s="14" t="s">
        <v>21</v>
      </c>
      <c r="L221" s="14" t="s">
        <v>1550</v>
      </c>
      <c r="M221" s="10" t="s">
        <v>1547</v>
      </c>
      <c r="N221" s="21" t="s">
        <v>129</v>
      </c>
      <c r="O221" s="12" t="s">
        <v>129</v>
      </c>
      <c r="P221" s="12" t="s">
        <v>129</v>
      </c>
      <c r="Q221" s="15" t="s">
        <v>1547</v>
      </c>
      <c r="R221" s="11" t="s">
        <v>1548</v>
      </c>
      <c r="S221" s="11" t="s">
        <v>1549</v>
      </c>
      <c r="T221" s="11" t="s">
        <v>21</v>
      </c>
      <c r="U221" s="16" t="s">
        <v>33</v>
      </c>
      <c r="V221" s="17">
        <v>177489.94923999999</v>
      </c>
      <c r="W221" s="18"/>
      <c r="X221" s="15" t="s">
        <v>1547</v>
      </c>
      <c r="Y221" s="11" t="s">
        <v>1548</v>
      </c>
      <c r="Z221" s="11" t="s">
        <v>1549</v>
      </c>
      <c r="AA221" s="11" t="s">
        <v>21</v>
      </c>
      <c r="AB221" s="16" t="s">
        <v>34</v>
      </c>
      <c r="AC221">
        <v>0.10945408505205566</v>
      </c>
      <c r="AD221" t="b">
        <f>IFERROR(SUMPRODUCT((YEAR(MesDates*1)&gt;2007)*(YEAR(MesDates*1)&lt;2015))&gt;0,FALSE)</f>
        <v>0</v>
      </c>
    </row>
    <row r="222" spans="1:30" hidden="1" x14ac:dyDescent="0.25">
      <c r="A222" s="10" t="s">
        <v>1551</v>
      </c>
      <c r="B222" s="11" t="s">
        <v>1552</v>
      </c>
      <c r="C222" s="11" t="s">
        <v>21</v>
      </c>
      <c r="D222" s="12" t="s">
        <v>1553</v>
      </c>
      <c r="E222" s="13" t="s">
        <v>38</v>
      </c>
      <c r="F222" s="13" t="s">
        <v>24</v>
      </c>
      <c r="G222" s="13" t="s">
        <v>814</v>
      </c>
      <c r="H222" s="13" t="s">
        <v>78</v>
      </c>
      <c r="I222" s="13" t="s">
        <v>633</v>
      </c>
      <c r="J222" s="13" t="s">
        <v>633</v>
      </c>
      <c r="K222" s="14" t="s">
        <v>1554</v>
      </c>
      <c r="L222" s="14" t="s">
        <v>1555</v>
      </c>
      <c r="M222" s="10" t="s">
        <v>1551</v>
      </c>
      <c r="N222" s="21" t="s">
        <v>129</v>
      </c>
      <c r="O222" s="12" t="s">
        <v>129</v>
      </c>
      <c r="P222" s="12" t="s">
        <v>129</v>
      </c>
      <c r="Q222" s="15" t="s">
        <v>1551</v>
      </c>
      <c r="R222" s="11" t="s">
        <v>1552</v>
      </c>
      <c r="S222" s="11" t="s">
        <v>1553</v>
      </c>
      <c r="T222" s="11" t="s">
        <v>21</v>
      </c>
      <c r="U222" s="16" t="s">
        <v>33</v>
      </c>
      <c r="V222" s="17">
        <v>173104.16256</v>
      </c>
      <c r="W222" s="18"/>
      <c r="X222" s="15" t="s">
        <v>1551</v>
      </c>
      <c r="Y222" s="11" t="s">
        <v>1552</v>
      </c>
      <c r="Z222" s="11" t="s">
        <v>1553</v>
      </c>
      <c r="AA222" s="11" t="s">
        <v>21</v>
      </c>
      <c r="AB222" s="16" t="s">
        <v>34</v>
      </c>
      <c r="AC222">
        <v>1.6406942259494097</v>
      </c>
      <c r="AD222" t="b">
        <f>IFERROR(SUMPRODUCT((YEAR(MesDates*1)&gt;2007)*(YEAR(MesDates*1)&lt;2015))&gt;0,FALSE)</f>
        <v>0</v>
      </c>
    </row>
    <row r="223" spans="1:30" hidden="1" x14ac:dyDescent="0.25">
      <c r="A223" s="10" t="s">
        <v>1556</v>
      </c>
      <c r="B223" s="11" t="s">
        <v>1557</v>
      </c>
      <c r="C223" s="11" t="s">
        <v>21</v>
      </c>
      <c r="D223" s="12" t="s">
        <v>1558</v>
      </c>
      <c r="E223" s="13" t="s">
        <v>38</v>
      </c>
      <c r="F223" s="13" t="s">
        <v>24</v>
      </c>
      <c r="G223" s="13" t="s">
        <v>814</v>
      </c>
      <c r="H223" s="13" t="s">
        <v>319</v>
      </c>
      <c r="I223" s="13" t="s">
        <v>319</v>
      </c>
      <c r="J223" s="13" t="s">
        <v>320</v>
      </c>
      <c r="K223" s="14" t="s">
        <v>1559</v>
      </c>
      <c r="L223" s="14" t="s">
        <v>1560</v>
      </c>
      <c r="M223" s="10" t="s">
        <v>1556</v>
      </c>
      <c r="N223" s="21" t="s">
        <v>129</v>
      </c>
      <c r="O223" s="12" t="s">
        <v>129</v>
      </c>
      <c r="P223" s="12" t="s">
        <v>129</v>
      </c>
      <c r="Q223" s="15" t="s">
        <v>1556</v>
      </c>
      <c r="R223" s="11" t="s">
        <v>1557</v>
      </c>
      <c r="S223" s="11" t="s">
        <v>1558</v>
      </c>
      <c r="T223" s="11" t="s">
        <v>21</v>
      </c>
      <c r="U223" s="16" t="s">
        <v>33</v>
      </c>
      <c r="V223" s="17">
        <v>172446.14069999999</v>
      </c>
      <c r="W223" s="18"/>
      <c r="X223" s="15" t="s">
        <v>1556</v>
      </c>
      <c r="Y223" s="11" t="s">
        <v>1557</v>
      </c>
      <c r="Z223" s="11" t="s">
        <v>1558</v>
      </c>
      <c r="AA223" s="11" t="s">
        <v>21</v>
      </c>
      <c r="AB223" s="16" t="s">
        <v>34</v>
      </c>
      <c r="AC223">
        <v>0.75041401028002253</v>
      </c>
      <c r="AD223" t="b">
        <f>IFERROR(SUMPRODUCT((YEAR(MesDates*1)&gt;2007)*(YEAR(MesDates*1)&lt;2015))&gt;0,FALSE)</f>
        <v>0</v>
      </c>
    </row>
    <row r="224" spans="1:30" hidden="1" x14ac:dyDescent="0.25">
      <c r="A224" s="10" t="s">
        <v>1561</v>
      </c>
      <c r="B224" s="11" t="s">
        <v>1562</v>
      </c>
      <c r="C224" s="11" t="s">
        <v>21</v>
      </c>
      <c r="D224" s="12" t="s">
        <v>1563</v>
      </c>
      <c r="E224" s="13" t="s">
        <v>38</v>
      </c>
      <c r="F224" s="13" t="s">
        <v>24</v>
      </c>
      <c r="G224" s="13" t="s">
        <v>1027</v>
      </c>
      <c r="H224" s="13" t="s">
        <v>154</v>
      </c>
      <c r="I224" s="13" t="s">
        <v>295</v>
      </c>
      <c r="J224" s="13" t="s">
        <v>295</v>
      </c>
      <c r="K224" s="14" t="s">
        <v>1564</v>
      </c>
      <c r="L224" s="14" t="s">
        <v>1565</v>
      </c>
      <c r="M224" s="10" t="s">
        <v>1561</v>
      </c>
      <c r="N224" s="21" t="s">
        <v>1566</v>
      </c>
      <c r="O224" s="12" t="s">
        <v>1567</v>
      </c>
      <c r="P224" s="12" t="s">
        <v>969</v>
      </c>
      <c r="Q224" s="15" t="s">
        <v>1561</v>
      </c>
      <c r="R224" s="11" t="s">
        <v>1562</v>
      </c>
      <c r="S224" s="11" t="s">
        <v>1563</v>
      </c>
      <c r="T224" s="11" t="s">
        <v>21</v>
      </c>
      <c r="U224" s="16" t="s">
        <v>33</v>
      </c>
      <c r="V224" s="17">
        <v>170361.70800000001</v>
      </c>
      <c r="W224" s="18"/>
      <c r="X224" s="15" t="s">
        <v>1561</v>
      </c>
      <c r="Y224" s="11" t="s">
        <v>1562</v>
      </c>
      <c r="Z224" s="11" t="s">
        <v>1563</v>
      </c>
      <c r="AA224" s="11" t="s">
        <v>21</v>
      </c>
      <c r="AB224" s="16" t="s">
        <v>34</v>
      </c>
      <c r="AC224">
        <v>1.9691396848404454</v>
      </c>
      <c r="AD224" t="b">
        <f>IFERROR(SUMPRODUCT((YEAR(MesDates*1)&gt;2007)*(YEAR(MesDates*1)&lt;2015))&gt;0,FALSE)</f>
        <v>0</v>
      </c>
    </row>
    <row r="225" spans="1:30" hidden="1" x14ac:dyDescent="0.25">
      <c r="A225" s="10" t="s">
        <v>1568</v>
      </c>
      <c r="B225" s="11" t="s">
        <v>1569</v>
      </c>
      <c r="C225" s="11" t="s">
        <v>21</v>
      </c>
      <c r="D225" s="12" t="s">
        <v>1570</v>
      </c>
      <c r="E225" s="13" t="s">
        <v>38</v>
      </c>
      <c r="F225" s="13" t="s">
        <v>24</v>
      </c>
      <c r="G225" s="13" t="s">
        <v>814</v>
      </c>
      <c r="H225" s="13" t="s">
        <v>143</v>
      </c>
      <c r="I225" s="13" t="s">
        <v>164</v>
      </c>
      <c r="J225" s="13" t="s">
        <v>164</v>
      </c>
      <c r="K225" s="14" t="s">
        <v>1571</v>
      </c>
      <c r="L225" s="14" t="s">
        <v>1572</v>
      </c>
      <c r="M225" s="10" t="s">
        <v>1568</v>
      </c>
      <c r="N225" s="21" t="s">
        <v>129</v>
      </c>
      <c r="O225" s="12" t="s">
        <v>129</v>
      </c>
      <c r="P225" s="12" t="s">
        <v>129</v>
      </c>
      <c r="Q225" s="15" t="s">
        <v>1568</v>
      </c>
      <c r="R225" s="11" t="s">
        <v>1569</v>
      </c>
      <c r="S225" s="11" t="s">
        <v>1570</v>
      </c>
      <c r="T225" s="11" t="s">
        <v>21</v>
      </c>
      <c r="U225" s="16" t="s">
        <v>33</v>
      </c>
      <c r="V225" s="17">
        <v>170219.53239000001</v>
      </c>
      <c r="W225" s="18"/>
      <c r="X225" s="15" t="s">
        <v>1568</v>
      </c>
      <c r="Y225" s="11" t="s">
        <v>1569</v>
      </c>
      <c r="Z225" s="11" t="s">
        <v>1570</v>
      </c>
      <c r="AA225" s="11" t="s">
        <v>21</v>
      </c>
      <c r="AB225" s="16" t="s">
        <v>34</v>
      </c>
      <c r="AC225">
        <v>1.0414609740193048</v>
      </c>
      <c r="AD225" t="b">
        <f>IFERROR(SUMPRODUCT((YEAR(MesDates*1)&gt;2007)*(YEAR(MesDates*1)&lt;2015))&gt;0,FALSE)</f>
        <v>0</v>
      </c>
    </row>
    <row r="226" spans="1:30" hidden="1" x14ac:dyDescent="0.25">
      <c r="A226" s="10" t="s">
        <v>1573</v>
      </c>
      <c r="B226" s="11" t="s">
        <v>1574</v>
      </c>
      <c r="C226" s="11" t="s">
        <v>21</v>
      </c>
      <c r="D226" s="12" t="s">
        <v>1575</v>
      </c>
      <c r="E226" s="13" t="s">
        <v>38</v>
      </c>
      <c r="F226" s="13" t="s">
        <v>24</v>
      </c>
      <c r="G226" s="13" t="s">
        <v>814</v>
      </c>
      <c r="H226" s="13" t="s">
        <v>68</v>
      </c>
      <c r="I226" s="13" t="s">
        <v>68</v>
      </c>
      <c r="J226" s="13" t="s">
        <v>69</v>
      </c>
      <c r="K226" s="14" t="s">
        <v>1576</v>
      </c>
      <c r="L226" s="14" t="s">
        <v>1577</v>
      </c>
      <c r="M226" s="10" t="s">
        <v>1573</v>
      </c>
      <c r="N226" s="21" t="s">
        <v>129</v>
      </c>
      <c r="O226" s="12" t="s">
        <v>129</v>
      </c>
      <c r="P226" s="12" t="s">
        <v>129</v>
      </c>
      <c r="Q226" s="15" t="s">
        <v>1573</v>
      </c>
      <c r="R226" s="11" t="s">
        <v>1574</v>
      </c>
      <c r="S226" s="11" t="s">
        <v>1575</v>
      </c>
      <c r="T226" s="11" t="s">
        <v>21</v>
      </c>
      <c r="U226" s="16" t="s">
        <v>33</v>
      </c>
      <c r="V226" s="17">
        <v>169081.36</v>
      </c>
      <c r="W226" s="18"/>
      <c r="X226" s="15" t="s">
        <v>1573</v>
      </c>
      <c r="Y226" s="11" t="s">
        <v>1574</v>
      </c>
      <c r="Z226" s="11" t="s">
        <v>1575</v>
      </c>
      <c r="AA226" s="11" t="s">
        <v>21</v>
      </c>
      <c r="AB226" s="16" t="s">
        <v>34</v>
      </c>
      <c r="AC226">
        <v>1.3039166469917205</v>
      </c>
      <c r="AD226" t="b">
        <f>IFERROR(SUMPRODUCT((YEAR(MesDates*1)&gt;2007)*(YEAR(MesDates*1)&lt;2015))&gt;0,FALSE)</f>
        <v>0</v>
      </c>
    </row>
    <row r="227" spans="1:30" hidden="1" x14ac:dyDescent="0.25">
      <c r="A227" s="10" t="s">
        <v>1578</v>
      </c>
      <c r="B227" s="11" t="s">
        <v>1579</v>
      </c>
      <c r="C227" s="11" t="s">
        <v>21</v>
      </c>
      <c r="D227" s="12" t="s">
        <v>1580</v>
      </c>
      <c r="E227" s="13" t="s">
        <v>38</v>
      </c>
      <c r="F227" s="13" t="s">
        <v>24</v>
      </c>
      <c r="G227" s="13" t="s">
        <v>1027</v>
      </c>
      <c r="H227" s="13" t="s">
        <v>49</v>
      </c>
      <c r="I227" s="13" t="s">
        <v>50</v>
      </c>
      <c r="J227" s="13" t="s">
        <v>914</v>
      </c>
      <c r="K227" s="14" t="s">
        <v>1581</v>
      </c>
      <c r="L227" s="14" t="s">
        <v>1582</v>
      </c>
      <c r="M227" s="10" t="s">
        <v>1578</v>
      </c>
      <c r="N227" s="21" t="s">
        <v>129</v>
      </c>
      <c r="O227" s="12" t="s">
        <v>129</v>
      </c>
      <c r="P227" s="12" t="s">
        <v>129</v>
      </c>
      <c r="Q227" s="15" t="s">
        <v>1578</v>
      </c>
      <c r="R227" s="11" t="s">
        <v>1579</v>
      </c>
      <c r="S227" s="11" t="s">
        <v>1580</v>
      </c>
      <c r="T227" s="11" t="s">
        <v>21</v>
      </c>
      <c r="U227" s="16" t="s">
        <v>33</v>
      </c>
      <c r="V227" s="17">
        <v>166439.27230000001</v>
      </c>
      <c r="W227" s="18"/>
      <c r="X227" s="15" t="s">
        <v>1578</v>
      </c>
      <c r="Y227" s="11" t="s">
        <v>1579</v>
      </c>
      <c r="Z227" s="11" t="s">
        <v>1580</v>
      </c>
      <c r="AA227" s="11" t="s">
        <v>21</v>
      </c>
      <c r="AB227" s="16" t="s">
        <v>34</v>
      </c>
      <c r="AC227">
        <v>0.43185721138243643</v>
      </c>
      <c r="AD227" t="b">
        <f>IFERROR(SUMPRODUCT((YEAR(MesDates*1)&gt;2007)*(YEAR(MesDates*1)&lt;2015))&gt;0,FALSE)</f>
        <v>0</v>
      </c>
    </row>
    <row r="228" spans="1:30" hidden="1" x14ac:dyDescent="0.25">
      <c r="A228" s="10" t="s">
        <v>1583</v>
      </c>
      <c r="B228" s="11" t="s">
        <v>1584</v>
      </c>
      <c r="C228" s="11" t="s">
        <v>21</v>
      </c>
      <c r="D228" s="12" t="s">
        <v>1585</v>
      </c>
      <c r="E228" s="13" t="s">
        <v>38</v>
      </c>
      <c r="F228" s="13" t="s">
        <v>24</v>
      </c>
      <c r="G228" s="13" t="s">
        <v>814</v>
      </c>
      <c r="H228" s="13" t="s">
        <v>78</v>
      </c>
      <c r="I228" s="13" t="s">
        <v>215</v>
      </c>
      <c r="J228" s="13" t="s">
        <v>216</v>
      </c>
      <c r="K228" s="14" t="s">
        <v>1586</v>
      </c>
      <c r="L228" s="14" t="s">
        <v>1587</v>
      </c>
      <c r="M228" s="10" t="s">
        <v>1583</v>
      </c>
      <c r="N228" s="21" t="s">
        <v>129</v>
      </c>
      <c r="O228" s="12" t="s">
        <v>129</v>
      </c>
      <c r="P228" s="12" t="s">
        <v>129</v>
      </c>
      <c r="Q228" s="15" t="s">
        <v>1583</v>
      </c>
      <c r="R228" s="11" t="s">
        <v>1584</v>
      </c>
      <c r="S228" s="11" t="s">
        <v>1585</v>
      </c>
      <c r="T228" s="11" t="s">
        <v>21</v>
      </c>
      <c r="U228" s="16" t="s">
        <v>33</v>
      </c>
      <c r="V228" s="17">
        <v>161158.179</v>
      </c>
      <c r="W228" s="18"/>
      <c r="X228" s="15" t="s">
        <v>1583</v>
      </c>
      <c r="Y228" s="11" t="s">
        <v>1584</v>
      </c>
      <c r="Z228" s="11" t="s">
        <v>1585</v>
      </c>
      <c r="AA228" s="11" t="s">
        <v>21</v>
      </c>
      <c r="AB228" s="16" t="s">
        <v>34</v>
      </c>
      <c r="AC228">
        <v>1.0670448193634652</v>
      </c>
      <c r="AD228" t="b">
        <f>IFERROR(SUMPRODUCT((YEAR(MesDates*1)&gt;2007)*(YEAR(MesDates*1)&lt;2015))&gt;0,FALSE)</f>
        <v>0</v>
      </c>
    </row>
    <row r="229" spans="1:30" x14ac:dyDescent="0.25">
      <c r="A229" s="10" t="s">
        <v>1588</v>
      </c>
      <c r="B229" s="11" t="s">
        <v>1589</v>
      </c>
      <c r="C229" s="11" t="s">
        <v>21</v>
      </c>
      <c r="D229" s="12" t="s">
        <v>1590</v>
      </c>
      <c r="E229" s="13" t="s">
        <v>38</v>
      </c>
      <c r="F229" s="13" t="s">
        <v>24</v>
      </c>
      <c r="G229" s="13" t="s">
        <v>814</v>
      </c>
      <c r="H229" s="13" t="s">
        <v>143</v>
      </c>
      <c r="I229" s="13" t="s">
        <v>144</v>
      </c>
      <c r="J229" s="13" t="s">
        <v>710</v>
      </c>
      <c r="K229" s="14" t="s">
        <v>1591</v>
      </c>
      <c r="L229" s="14" t="s">
        <v>1592</v>
      </c>
      <c r="M229" s="10" t="s">
        <v>1588</v>
      </c>
      <c r="N229" s="21" t="s">
        <v>1593</v>
      </c>
      <c r="O229" s="12" t="s">
        <v>1594</v>
      </c>
      <c r="P229" s="12" t="s">
        <v>558</v>
      </c>
      <c r="Q229" s="15" t="s">
        <v>1588</v>
      </c>
      <c r="R229" s="11" t="s">
        <v>1589</v>
      </c>
      <c r="S229" s="11" t="s">
        <v>1590</v>
      </c>
      <c r="T229" s="11" t="s">
        <v>21</v>
      </c>
      <c r="U229" s="16" t="s">
        <v>33</v>
      </c>
      <c r="V229" s="17">
        <v>160432</v>
      </c>
      <c r="W229" s="18"/>
      <c r="X229" s="15" t="s">
        <v>1588</v>
      </c>
      <c r="Y229" s="11" t="s">
        <v>1589</v>
      </c>
      <c r="Z229" s="11" t="s">
        <v>1590</v>
      </c>
      <c r="AA229" s="11" t="s">
        <v>21</v>
      </c>
      <c r="AB229" s="16" t="s">
        <v>34</v>
      </c>
      <c r="AC229">
        <v>0.99517552607958515</v>
      </c>
      <c r="AD229" t="b">
        <f>IFERROR(SUMPRODUCT((YEAR(MesDates*1)&gt;2007)*(YEAR(MesDates*1)&lt;2015))&gt;0,FALSE)</f>
        <v>1</v>
      </c>
    </row>
    <row r="230" spans="1:30" x14ac:dyDescent="0.25">
      <c r="A230" s="10" t="s">
        <v>1595</v>
      </c>
      <c r="B230" s="11" t="s">
        <v>1596</v>
      </c>
      <c r="C230" s="11" t="s">
        <v>21</v>
      </c>
      <c r="D230" s="12" t="s">
        <v>1597</v>
      </c>
      <c r="E230" s="13" t="s">
        <v>38</v>
      </c>
      <c r="F230" s="13" t="s">
        <v>24</v>
      </c>
      <c r="G230" s="13" t="s">
        <v>814</v>
      </c>
      <c r="H230" s="13" t="s">
        <v>78</v>
      </c>
      <c r="I230" s="13" t="s">
        <v>755</v>
      </c>
      <c r="J230" s="13" t="s">
        <v>756</v>
      </c>
      <c r="K230" s="14" t="s">
        <v>1598</v>
      </c>
      <c r="L230" s="14" t="s">
        <v>1599</v>
      </c>
      <c r="M230" s="10" t="s">
        <v>1595</v>
      </c>
      <c r="N230" s="21" t="s">
        <v>1600</v>
      </c>
      <c r="O230" s="12" t="s">
        <v>1601</v>
      </c>
      <c r="P230" s="12" t="s">
        <v>1602</v>
      </c>
      <c r="Q230" s="15" t="s">
        <v>1595</v>
      </c>
      <c r="R230" s="11" t="s">
        <v>1596</v>
      </c>
      <c r="S230" s="11" t="s">
        <v>1597</v>
      </c>
      <c r="T230" s="11" t="s">
        <v>21</v>
      </c>
      <c r="U230" s="16" t="s">
        <v>33</v>
      </c>
      <c r="V230" s="17">
        <v>160019.671</v>
      </c>
      <c r="W230" s="18"/>
      <c r="X230" s="15" t="s">
        <v>1595</v>
      </c>
      <c r="Y230" s="11" t="s">
        <v>1596</v>
      </c>
      <c r="Z230" s="11" t="s">
        <v>1597</v>
      </c>
      <c r="AA230" s="11" t="s">
        <v>21</v>
      </c>
      <c r="AB230" s="16" t="s">
        <v>34</v>
      </c>
      <c r="AC230">
        <v>1.8884678246838791</v>
      </c>
      <c r="AD230" t="b">
        <f>IFERROR(SUMPRODUCT((YEAR(MesDates*1)&gt;2007)*(YEAR(MesDates*1)&lt;2015))&gt;0,FALSE)</f>
        <v>1</v>
      </c>
    </row>
    <row r="231" spans="1:30" hidden="1" x14ac:dyDescent="0.25">
      <c r="A231" s="10" t="s">
        <v>1603</v>
      </c>
      <c r="B231" s="11" t="s">
        <v>1604</v>
      </c>
      <c r="C231" s="11" t="s">
        <v>21</v>
      </c>
      <c r="D231" s="12" t="s">
        <v>1605</v>
      </c>
      <c r="E231" s="13" t="s">
        <v>38</v>
      </c>
      <c r="F231" s="13" t="s">
        <v>24</v>
      </c>
      <c r="G231" s="13" t="s">
        <v>814</v>
      </c>
      <c r="H231" s="13" t="s">
        <v>78</v>
      </c>
      <c r="I231" s="13" t="s">
        <v>215</v>
      </c>
      <c r="J231" s="13" t="s">
        <v>216</v>
      </c>
      <c r="K231" s="14" t="s">
        <v>1606</v>
      </c>
      <c r="L231" s="14" t="s">
        <v>1607</v>
      </c>
      <c r="M231" s="10" t="s">
        <v>1603</v>
      </c>
      <c r="N231" s="21" t="s">
        <v>129</v>
      </c>
      <c r="O231" s="12" t="s">
        <v>129</v>
      </c>
      <c r="P231" s="12" t="s">
        <v>129</v>
      </c>
      <c r="Q231" s="15" t="s">
        <v>1603</v>
      </c>
      <c r="R231" s="11" t="s">
        <v>1604</v>
      </c>
      <c r="S231" s="11" t="s">
        <v>1605</v>
      </c>
      <c r="T231" s="11" t="s">
        <v>21</v>
      </c>
      <c r="U231" s="16" t="s">
        <v>33</v>
      </c>
      <c r="V231" s="17">
        <v>154699.19219999999</v>
      </c>
      <c r="W231" s="18"/>
      <c r="X231" s="15" t="s">
        <v>1603</v>
      </c>
      <c r="Y231" s="11" t="s">
        <v>1604</v>
      </c>
      <c r="Z231" s="11" t="s">
        <v>1605</v>
      </c>
      <c r="AA231" s="11" t="s">
        <v>21</v>
      </c>
      <c r="AB231" s="16" t="s">
        <v>34</v>
      </c>
      <c r="AC231">
        <v>1.2606012819244703</v>
      </c>
      <c r="AD231" t="b">
        <f>IFERROR(SUMPRODUCT((YEAR(MesDates*1)&gt;2007)*(YEAR(MesDates*1)&lt;2015))&gt;0,FALSE)</f>
        <v>0</v>
      </c>
    </row>
    <row r="232" spans="1:30" hidden="1" x14ac:dyDescent="0.25">
      <c r="A232" s="10" t="s">
        <v>1608</v>
      </c>
      <c r="B232" s="11" t="s">
        <v>1609</v>
      </c>
      <c r="C232" s="11" t="s">
        <v>21</v>
      </c>
      <c r="D232" s="12" t="s">
        <v>1610</v>
      </c>
      <c r="E232" s="13" t="s">
        <v>38</v>
      </c>
      <c r="F232" s="13" t="s">
        <v>24</v>
      </c>
      <c r="G232" s="13" t="s">
        <v>814</v>
      </c>
      <c r="H232" s="13" t="s">
        <v>49</v>
      </c>
      <c r="I232" s="13" t="s">
        <v>50</v>
      </c>
      <c r="J232" s="13" t="s">
        <v>51</v>
      </c>
      <c r="K232" s="14" t="s">
        <v>1611</v>
      </c>
      <c r="L232" s="14" t="s">
        <v>1612</v>
      </c>
      <c r="M232" s="10" t="s">
        <v>1608</v>
      </c>
      <c r="N232" s="21" t="s">
        <v>129</v>
      </c>
      <c r="O232" s="12" t="s">
        <v>129</v>
      </c>
      <c r="P232" s="12" t="s">
        <v>129</v>
      </c>
      <c r="Q232" s="15" t="s">
        <v>1608</v>
      </c>
      <c r="R232" s="11" t="s">
        <v>1609</v>
      </c>
      <c r="S232" s="11" t="s">
        <v>1610</v>
      </c>
      <c r="T232" s="11" t="s">
        <v>21</v>
      </c>
      <c r="U232" s="16" t="s">
        <v>33</v>
      </c>
      <c r="V232" s="17">
        <v>151399.33749000001</v>
      </c>
      <c r="W232" s="18"/>
      <c r="X232" s="15" t="s">
        <v>1608</v>
      </c>
      <c r="Y232" s="11" t="s">
        <v>1609</v>
      </c>
      <c r="Z232" s="11" t="s">
        <v>1610</v>
      </c>
      <c r="AA232" s="11" t="s">
        <v>21</v>
      </c>
      <c r="AB232" s="16" t="s">
        <v>34</v>
      </c>
      <c r="AC232">
        <v>0.31339635157342721</v>
      </c>
      <c r="AD232" t="b">
        <f>IFERROR(SUMPRODUCT((YEAR(MesDates*1)&gt;2007)*(YEAR(MesDates*1)&lt;2015))&gt;0,FALSE)</f>
        <v>0</v>
      </c>
    </row>
    <row r="233" spans="1:30" hidden="1" x14ac:dyDescent="0.25">
      <c r="A233" s="10" t="s">
        <v>1613</v>
      </c>
      <c r="B233" s="11" t="s">
        <v>1614</v>
      </c>
      <c r="C233" s="11" t="s">
        <v>21</v>
      </c>
      <c r="D233" s="12" t="s">
        <v>1615</v>
      </c>
      <c r="E233" s="13" t="s">
        <v>38</v>
      </c>
      <c r="F233" s="13" t="s">
        <v>24</v>
      </c>
      <c r="G233" s="13" t="s">
        <v>814</v>
      </c>
      <c r="H233" s="13" t="s">
        <v>143</v>
      </c>
      <c r="I233" s="13" t="s">
        <v>144</v>
      </c>
      <c r="J233" s="13" t="s">
        <v>415</v>
      </c>
      <c r="K233" s="14" t="s">
        <v>1616</v>
      </c>
      <c r="L233" s="14" t="s">
        <v>1617</v>
      </c>
      <c r="M233" s="10" t="s">
        <v>1613</v>
      </c>
      <c r="N233" s="21" t="s">
        <v>129</v>
      </c>
      <c r="O233" s="12" t="s">
        <v>129</v>
      </c>
      <c r="P233" s="12" t="s">
        <v>129</v>
      </c>
      <c r="Q233" s="15" t="s">
        <v>1613</v>
      </c>
      <c r="R233" s="11" t="s">
        <v>1614</v>
      </c>
      <c r="S233" s="11" t="s">
        <v>1615</v>
      </c>
      <c r="T233" s="11" t="s">
        <v>21</v>
      </c>
      <c r="U233" s="16" t="s">
        <v>33</v>
      </c>
      <c r="V233" s="17">
        <v>151016.125</v>
      </c>
      <c r="W233" s="18"/>
      <c r="X233" s="15" t="s">
        <v>1613</v>
      </c>
      <c r="Y233" s="11" t="s">
        <v>1614</v>
      </c>
      <c r="Z233" s="11" t="s">
        <v>1615</v>
      </c>
      <c r="AA233" s="11" t="s">
        <v>21</v>
      </c>
      <c r="AB233" s="16" t="s">
        <v>34</v>
      </c>
      <c r="AC233">
        <v>0.33299291714709278</v>
      </c>
      <c r="AD233" t="b">
        <f>IFERROR(SUMPRODUCT((YEAR(MesDates*1)&gt;2007)*(YEAR(MesDates*1)&lt;2015))&gt;0,FALSE)</f>
        <v>0</v>
      </c>
    </row>
    <row r="234" spans="1:30" hidden="1" x14ac:dyDescent="0.25">
      <c r="A234" s="10" t="s">
        <v>1618</v>
      </c>
      <c r="B234" s="11" t="s">
        <v>1619</v>
      </c>
      <c r="C234" s="11" t="s">
        <v>21</v>
      </c>
      <c r="D234" s="12" t="s">
        <v>1620</v>
      </c>
      <c r="E234" s="13" t="s">
        <v>38</v>
      </c>
      <c r="F234" s="13" t="s">
        <v>24</v>
      </c>
      <c r="G234" s="13" t="s">
        <v>814</v>
      </c>
      <c r="H234" s="13" t="s">
        <v>143</v>
      </c>
      <c r="I234" s="13" t="s">
        <v>144</v>
      </c>
      <c r="J234" s="13" t="s">
        <v>369</v>
      </c>
      <c r="K234" s="14" t="s">
        <v>1621</v>
      </c>
      <c r="L234" s="14" t="s">
        <v>1622</v>
      </c>
      <c r="M234" s="10" t="s">
        <v>1618</v>
      </c>
      <c r="N234" s="21" t="s">
        <v>129</v>
      </c>
      <c r="O234" s="12" t="s">
        <v>129</v>
      </c>
      <c r="P234" s="12" t="s">
        <v>129</v>
      </c>
      <c r="Q234" s="15" t="s">
        <v>1618</v>
      </c>
      <c r="R234" s="11" t="s">
        <v>1619</v>
      </c>
      <c r="S234" s="11" t="s">
        <v>1620</v>
      </c>
      <c r="T234" s="11" t="s">
        <v>21</v>
      </c>
      <c r="U234" s="16" t="s">
        <v>33</v>
      </c>
      <c r="V234" s="17">
        <v>141288.4155</v>
      </c>
      <c r="W234" s="18"/>
      <c r="X234" s="15" t="s">
        <v>1618</v>
      </c>
      <c r="Y234" s="11" t="s">
        <v>1619</v>
      </c>
      <c r="Z234" s="11" t="s">
        <v>1620</v>
      </c>
      <c r="AA234" s="11" t="s">
        <v>21</v>
      </c>
      <c r="AB234" s="16" t="s">
        <v>34</v>
      </c>
      <c r="AC234">
        <v>0.36084345499649262</v>
      </c>
      <c r="AD234" t="b">
        <f>IFERROR(SUMPRODUCT((YEAR(MesDates*1)&gt;2007)*(YEAR(MesDates*1)&lt;2015))&gt;0,FALSE)</f>
        <v>0</v>
      </c>
    </row>
    <row r="235" spans="1:30" x14ac:dyDescent="0.25">
      <c r="A235" s="10" t="s">
        <v>1623</v>
      </c>
      <c r="B235" s="11" t="s">
        <v>1624</v>
      </c>
      <c r="C235" s="11" t="s">
        <v>21</v>
      </c>
      <c r="D235" s="12" t="s">
        <v>1625</v>
      </c>
      <c r="E235" s="13" t="s">
        <v>38</v>
      </c>
      <c r="F235" s="13" t="s">
        <v>24</v>
      </c>
      <c r="G235" s="13" t="s">
        <v>1027</v>
      </c>
      <c r="H235" s="13" t="s">
        <v>154</v>
      </c>
      <c r="I235" s="13" t="s">
        <v>295</v>
      </c>
      <c r="J235" s="13" t="s">
        <v>295</v>
      </c>
      <c r="K235" s="14" t="s">
        <v>1626</v>
      </c>
      <c r="L235" s="14" t="s">
        <v>1627</v>
      </c>
      <c r="M235" s="10" t="s">
        <v>1623</v>
      </c>
      <c r="N235" s="21" t="s">
        <v>1628</v>
      </c>
      <c r="O235" s="12" t="s">
        <v>1629</v>
      </c>
      <c r="P235" s="12" t="s">
        <v>333</v>
      </c>
      <c r="Q235" s="15" t="s">
        <v>1623</v>
      </c>
      <c r="R235" s="11" t="s">
        <v>1624</v>
      </c>
      <c r="S235" s="11" t="s">
        <v>1625</v>
      </c>
      <c r="T235" s="11" t="s">
        <v>21</v>
      </c>
      <c r="U235" s="16" t="s">
        <v>33</v>
      </c>
      <c r="V235" s="17">
        <v>140690.28508</v>
      </c>
      <c r="W235" s="18"/>
      <c r="X235" s="15" t="s">
        <v>1623</v>
      </c>
      <c r="Y235" s="11" t="s">
        <v>1624</v>
      </c>
      <c r="Z235" s="11" t="s">
        <v>1625</v>
      </c>
      <c r="AA235" s="11" t="s">
        <v>21</v>
      </c>
      <c r="AB235" s="16" t="s">
        <v>34</v>
      </c>
      <c r="AC235">
        <v>1.0761226328734084</v>
      </c>
      <c r="AD235" t="b">
        <f>IFERROR(SUMPRODUCT((YEAR(MesDates*1)&gt;2007)*(YEAR(MesDates*1)&lt;2015))&gt;0,FALSE)</f>
        <v>1</v>
      </c>
    </row>
    <row r="236" spans="1:30" hidden="1" x14ac:dyDescent="0.25">
      <c r="A236" s="10" t="s">
        <v>1630</v>
      </c>
      <c r="B236" s="11" t="s">
        <v>1631</v>
      </c>
      <c r="C236" s="11" t="s">
        <v>21</v>
      </c>
      <c r="D236" s="12" t="s">
        <v>1632</v>
      </c>
      <c r="E236" s="13" t="s">
        <v>38</v>
      </c>
      <c r="F236" s="13" t="s">
        <v>24</v>
      </c>
      <c r="G236" s="13" t="s">
        <v>814</v>
      </c>
      <c r="H236" s="13" t="s">
        <v>143</v>
      </c>
      <c r="I236" s="13" t="s">
        <v>144</v>
      </c>
      <c r="J236" s="13" t="s">
        <v>225</v>
      </c>
      <c r="K236" s="14" t="s">
        <v>1633</v>
      </c>
      <c r="L236" s="14" t="s">
        <v>1634</v>
      </c>
      <c r="M236" s="10" t="s">
        <v>1630</v>
      </c>
      <c r="N236" s="21" t="s">
        <v>129</v>
      </c>
      <c r="O236" s="12" t="s">
        <v>129</v>
      </c>
      <c r="P236" s="12" t="s">
        <v>129</v>
      </c>
      <c r="Q236" s="15" t="s">
        <v>1630</v>
      </c>
      <c r="R236" s="11" t="s">
        <v>1631</v>
      </c>
      <c r="S236" s="11" t="s">
        <v>1632</v>
      </c>
      <c r="T236" s="11" t="s">
        <v>21</v>
      </c>
      <c r="U236" s="16" t="s">
        <v>33</v>
      </c>
      <c r="V236" s="17">
        <v>137774.87513999999</v>
      </c>
      <c r="W236" s="18"/>
      <c r="X236" s="15" t="s">
        <v>1630</v>
      </c>
      <c r="Y236" s="11" t="s">
        <v>1631</v>
      </c>
      <c r="Z236" s="11" t="s">
        <v>1632</v>
      </c>
      <c r="AA236" s="11" t="s">
        <v>21</v>
      </c>
      <c r="AB236" s="16" t="s">
        <v>34</v>
      </c>
      <c r="AC236">
        <v>1.3130550821851394</v>
      </c>
      <c r="AD236" t="b">
        <f>IFERROR(SUMPRODUCT((YEAR(MesDates*1)&gt;2007)*(YEAR(MesDates*1)&lt;2015))&gt;0,FALSE)</f>
        <v>0</v>
      </c>
    </row>
    <row r="237" spans="1:30" hidden="1" x14ac:dyDescent="0.25">
      <c r="A237" s="10" t="s">
        <v>1635</v>
      </c>
      <c r="B237" s="11" t="s">
        <v>1636</v>
      </c>
      <c r="C237" s="11" t="s">
        <v>21</v>
      </c>
      <c r="D237" s="12" t="s">
        <v>1637</v>
      </c>
      <c r="E237" s="13" t="s">
        <v>38</v>
      </c>
      <c r="F237" s="13" t="s">
        <v>24</v>
      </c>
      <c r="G237" s="13" t="s">
        <v>814</v>
      </c>
      <c r="H237" s="13" t="s">
        <v>319</v>
      </c>
      <c r="I237" s="13" t="s">
        <v>319</v>
      </c>
      <c r="J237" s="13" t="s">
        <v>586</v>
      </c>
      <c r="K237" s="14" t="s">
        <v>1638</v>
      </c>
      <c r="L237" s="14" t="s">
        <v>1639</v>
      </c>
      <c r="M237" s="10" t="s">
        <v>1635</v>
      </c>
      <c r="N237" s="21" t="s">
        <v>129</v>
      </c>
      <c r="O237" s="12" t="s">
        <v>129</v>
      </c>
      <c r="P237" s="12" t="s">
        <v>129</v>
      </c>
      <c r="Q237" s="15" t="s">
        <v>1635</v>
      </c>
      <c r="R237" s="11" t="s">
        <v>1636</v>
      </c>
      <c r="S237" s="11" t="s">
        <v>1637</v>
      </c>
      <c r="T237" s="11" t="s">
        <v>21</v>
      </c>
      <c r="U237" s="16" t="s">
        <v>33</v>
      </c>
      <c r="V237" s="17">
        <v>135727.65</v>
      </c>
      <c r="W237" s="18"/>
      <c r="X237" s="15" t="s">
        <v>1635</v>
      </c>
      <c r="Y237" s="11" t="s">
        <v>1636</v>
      </c>
      <c r="Z237" s="11" t="s">
        <v>1637</v>
      </c>
      <c r="AA237" s="11" t="s">
        <v>21</v>
      </c>
      <c r="AB237" s="16" t="s">
        <v>34</v>
      </c>
      <c r="AC237">
        <v>0.9040751829122512</v>
      </c>
      <c r="AD237" t="b">
        <f>IFERROR(SUMPRODUCT((YEAR(MesDates*1)&gt;2007)*(YEAR(MesDates*1)&lt;2015))&gt;0,FALSE)</f>
        <v>0</v>
      </c>
    </row>
    <row r="238" spans="1:30" hidden="1" x14ac:dyDescent="0.25">
      <c r="A238" s="10" t="s">
        <v>1640</v>
      </c>
      <c r="B238" s="11" t="s">
        <v>1641</v>
      </c>
      <c r="C238" s="11" t="s">
        <v>21</v>
      </c>
      <c r="D238" s="12" t="s">
        <v>1642</v>
      </c>
      <c r="E238" s="13" t="s">
        <v>38</v>
      </c>
      <c r="F238" s="13" t="s">
        <v>24</v>
      </c>
      <c r="G238" s="13" t="s">
        <v>814</v>
      </c>
      <c r="H238" s="13" t="s">
        <v>319</v>
      </c>
      <c r="I238" s="13" t="s">
        <v>319</v>
      </c>
      <c r="J238" s="13" t="s">
        <v>320</v>
      </c>
      <c r="K238" s="14" t="s">
        <v>1643</v>
      </c>
      <c r="L238" s="14" t="s">
        <v>1644</v>
      </c>
      <c r="M238" s="10" t="s">
        <v>1640</v>
      </c>
      <c r="N238" s="21" t="s">
        <v>1645</v>
      </c>
      <c r="O238" s="12" t="s">
        <v>1646</v>
      </c>
      <c r="P238" s="12" t="s">
        <v>365</v>
      </c>
      <c r="Q238" s="15" t="s">
        <v>1640</v>
      </c>
      <c r="R238" s="11" t="s">
        <v>1641</v>
      </c>
      <c r="S238" s="11" t="s">
        <v>1642</v>
      </c>
      <c r="T238" s="11" t="s">
        <v>21</v>
      </c>
      <c r="U238" s="16" t="s">
        <v>33</v>
      </c>
      <c r="V238" s="17">
        <v>134102.54866</v>
      </c>
      <c r="W238" s="18"/>
      <c r="X238" s="15" t="s">
        <v>1640</v>
      </c>
      <c r="Y238" s="11" t="s">
        <v>1641</v>
      </c>
      <c r="Z238" s="11" t="s">
        <v>1642</v>
      </c>
      <c r="AA238" s="11" t="s">
        <v>21</v>
      </c>
      <c r="AB238" s="16" t="s">
        <v>34</v>
      </c>
      <c r="AC238">
        <v>0.478477110548303</v>
      </c>
      <c r="AD238" t="b">
        <f>IFERROR(SUMPRODUCT((YEAR(MesDates*1)&gt;2007)*(YEAR(MesDates*1)&lt;2015))&gt;0,FALSE)</f>
        <v>0</v>
      </c>
    </row>
    <row r="239" spans="1:30" hidden="1" x14ac:dyDescent="0.25">
      <c r="A239" s="10" t="s">
        <v>1647</v>
      </c>
      <c r="B239" s="11" t="s">
        <v>1648</v>
      </c>
      <c r="C239" s="11" t="s">
        <v>21</v>
      </c>
      <c r="D239" s="12" t="s">
        <v>1649</v>
      </c>
      <c r="E239" s="13" t="s">
        <v>38</v>
      </c>
      <c r="F239" s="13" t="s">
        <v>24</v>
      </c>
      <c r="G239" s="13" t="s">
        <v>814</v>
      </c>
      <c r="H239" s="13" t="s">
        <v>319</v>
      </c>
      <c r="I239" s="13" t="s">
        <v>319</v>
      </c>
      <c r="J239" s="13" t="s">
        <v>320</v>
      </c>
      <c r="K239" s="14" t="s">
        <v>1650</v>
      </c>
      <c r="L239" s="14" t="s">
        <v>1651</v>
      </c>
      <c r="M239" s="10" t="s">
        <v>1647</v>
      </c>
      <c r="N239" s="21" t="s">
        <v>1652</v>
      </c>
      <c r="O239" s="12" t="s">
        <v>1653</v>
      </c>
      <c r="P239" s="12" t="s">
        <v>991</v>
      </c>
      <c r="Q239" s="15" t="s">
        <v>1647</v>
      </c>
      <c r="R239" s="11" t="s">
        <v>1648</v>
      </c>
      <c r="S239" s="11" t="s">
        <v>1649</v>
      </c>
      <c r="T239" s="11" t="s">
        <v>21</v>
      </c>
      <c r="U239" s="16" t="s">
        <v>33</v>
      </c>
      <c r="V239" s="17">
        <v>132814.2501</v>
      </c>
      <c r="W239" s="18"/>
      <c r="X239" s="15" t="s">
        <v>1647</v>
      </c>
      <c r="Y239" s="11" t="s">
        <v>1648</v>
      </c>
      <c r="Z239" s="11" t="s">
        <v>1649</v>
      </c>
      <c r="AA239" s="11" t="s">
        <v>21</v>
      </c>
      <c r="AB239" s="16" t="s">
        <v>34</v>
      </c>
      <c r="AC239">
        <v>0.43476509453257833</v>
      </c>
      <c r="AD239" t="b">
        <f>IFERROR(SUMPRODUCT((YEAR(MesDates*1)&gt;2007)*(YEAR(MesDates*1)&lt;2015))&gt;0,FALSE)</f>
        <v>0</v>
      </c>
    </row>
    <row r="240" spans="1:30" hidden="1" x14ac:dyDescent="0.25">
      <c r="A240" s="10" t="s">
        <v>1654</v>
      </c>
      <c r="B240" s="11" t="s">
        <v>1655</v>
      </c>
      <c r="C240" s="11" t="s">
        <v>21</v>
      </c>
      <c r="D240" s="12" t="s">
        <v>1656</v>
      </c>
      <c r="E240" s="13" t="s">
        <v>38</v>
      </c>
      <c r="F240" s="13" t="s">
        <v>24</v>
      </c>
      <c r="G240" s="13" t="s">
        <v>814</v>
      </c>
      <c r="H240" s="13" t="s">
        <v>319</v>
      </c>
      <c r="I240" s="13" t="s">
        <v>319</v>
      </c>
      <c r="J240" s="13" t="s">
        <v>320</v>
      </c>
      <c r="K240" s="14" t="s">
        <v>1657</v>
      </c>
      <c r="L240" s="14" t="s">
        <v>1658</v>
      </c>
      <c r="M240" s="10" t="s">
        <v>1654</v>
      </c>
      <c r="N240" s="21" t="s">
        <v>1659</v>
      </c>
      <c r="O240" s="12" t="s">
        <v>1660</v>
      </c>
      <c r="P240" s="12" t="s">
        <v>1170</v>
      </c>
      <c r="Q240" s="15" t="s">
        <v>1654</v>
      </c>
      <c r="R240" s="11" t="s">
        <v>1655</v>
      </c>
      <c r="S240" s="11" t="s">
        <v>1656</v>
      </c>
      <c r="T240" s="11" t="s">
        <v>21</v>
      </c>
      <c r="U240" s="16" t="s">
        <v>33</v>
      </c>
      <c r="V240" s="17">
        <v>132340.87760000001</v>
      </c>
      <c r="W240" s="18"/>
      <c r="X240" s="15" t="s">
        <v>1654</v>
      </c>
      <c r="Y240" s="11" t="s">
        <v>1655</v>
      </c>
      <c r="Z240" s="11" t="s">
        <v>1656</v>
      </c>
      <c r="AA240" s="11" t="s">
        <v>21</v>
      </c>
      <c r="AB240" s="16" t="s">
        <v>34</v>
      </c>
      <c r="AC240">
        <v>0.44344575209315368</v>
      </c>
      <c r="AD240" t="b">
        <f>IFERROR(SUMPRODUCT((YEAR(MesDates*1)&gt;2007)*(YEAR(MesDates*1)&lt;2015))&gt;0,FALSE)</f>
        <v>0</v>
      </c>
    </row>
    <row r="241" spans="1:30" hidden="1" x14ac:dyDescent="0.25">
      <c r="A241" s="10" t="s">
        <v>1661</v>
      </c>
      <c r="B241" s="11" t="s">
        <v>1662</v>
      </c>
      <c r="C241" s="11" t="s">
        <v>21</v>
      </c>
      <c r="D241" s="12" t="s">
        <v>1663</v>
      </c>
      <c r="E241" s="13" t="s">
        <v>38</v>
      </c>
      <c r="F241" s="13" t="s">
        <v>24</v>
      </c>
      <c r="G241" s="13" t="s">
        <v>814</v>
      </c>
      <c r="H241" s="13" t="s">
        <v>49</v>
      </c>
      <c r="I241" s="13" t="s">
        <v>50</v>
      </c>
      <c r="J241" s="13" t="s">
        <v>528</v>
      </c>
      <c r="K241" s="14" t="s">
        <v>1664</v>
      </c>
      <c r="L241" s="14" t="s">
        <v>1665</v>
      </c>
      <c r="M241" s="10" t="s">
        <v>1661</v>
      </c>
      <c r="N241" s="21" t="s">
        <v>1666</v>
      </c>
      <c r="O241" s="12" t="s">
        <v>1667</v>
      </c>
      <c r="P241" s="12" t="s">
        <v>333</v>
      </c>
      <c r="Q241" s="15" t="s">
        <v>1661</v>
      </c>
      <c r="R241" s="11" t="s">
        <v>1662</v>
      </c>
      <c r="S241" s="11" t="s">
        <v>1663</v>
      </c>
      <c r="T241" s="11" t="s">
        <v>21</v>
      </c>
      <c r="U241" s="16" t="s">
        <v>33</v>
      </c>
      <c r="V241" s="17">
        <v>130895.13325</v>
      </c>
      <c r="W241" s="18"/>
      <c r="X241" s="15" t="s">
        <v>1661</v>
      </c>
      <c r="Y241" s="11" t="s">
        <v>1662</v>
      </c>
      <c r="Z241" s="11" t="s">
        <v>1663</v>
      </c>
      <c r="AA241" s="11" t="s">
        <v>21</v>
      </c>
      <c r="AB241" s="16" t="s">
        <v>34</v>
      </c>
      <c r="AC241">
        <v>0.87367648559997169</v>
      </c>
      <c r="AD241" t="b">
        <f>IFERROR(SUMPRODUCT((YEAR(MesDates*1)&gt;2007)*(YEAR(MesDates*1)&lt;2015))&gt;0,FALSE)</f>
        <v>0</v>
      </c>
    </row>
    <row r="242" spans="1:30" hidden="1" x14ac:dyDescent="0.25">
      <c r="A242" s="10" t="s">
        <v>1668</v>
      </c>
      <c r="B242" s="11" t="s">
        <v>1669</v>
      </c>
      <c r="C242" s="11" t="s">
        <v>21</v>
      </c>
      <c r="D242" s="12" t="s">
        <v>1670</v>
      </c>
      <c r="E242" s="13" t="s">
        <v>38</v>
      </c>
      <c r="F242" s="13" t="s">
        <v>24</v>
      </c>
      <c r="G242" s="13" t="s">
        <v>814</v>
      </c>
      <c r="H242" s="13" t="s">
        <v>78</v>
      </c>
      <c r="I242" s="13" t="s">
        <v>215</v>
      </c>
      <c r="J242" s="13" t="s">
        <v>936</v>
      </c>
      <c r="K242" s="14" t="s">
        <v>1671</v>
      </c>
      <c r="L242" s="14" t="s">
        <v>1672</v>
      </c>
      <c r="M242" s="10" t="s">
        <v>1668</v>
      </c>
      <c r="N242" s="21" t="s">
        <v>129</v>
      </c>
      <c r="O242" s="12" t="s">
        <v>129</v>
      </c>
      <c r="P242" s="12" t="s">
        <v>129</v>
      </c>
      <c r="Q242" s="15" t="s">
        <v>1668</v>
      </c>
      <c r="R242" s="11" t="s">
        <v>1669</v>
      </c>
      <c r="S242" s="11" t="s">
        <v>1670</v>
      </c>
      <c r="T242" s="11" t="s">
        <v>21</v>
      </c>
      <c r="U242" s="16" t="s">
        <v>33</v>
      </c>
      <c r="V242" s="17">
        <v>130482.43884</v>
      </c>
      <c r="W242" s="18"/>
      <c r="X242" s="15" t="s">
        <v>1668</v>
      </c>
      <c r="Y242" s="11" t="s">
        <v>1669</v>
      </c>
      <c r="Z242" s="11" t="s">
        <v>1670</v>
      </c>
      <c r="AA242" s="11" t="s">
        <v>21</v>
      </c>
      <c r="AB242" s="16" t="s">
        <v>34</v>
      </c>
      <c r="AC242">
        <v>1.9246727930028014</v>
      </c>
      <c r="AD242" t="b">
        <f>IFERROR(SUMPRODUCT((YEAR(MesDates*1)&gt;2007)*(YEAR(MesDates*1)&lt;2015))&gt;0,FALSE)</f>
        <v>0</v>
      </c>
    </row>
    <row r="243" spans="1:30" x14ac:dyDescent="0.25">
      <c r="A243" s="10" t="s">
        <v>1673</v>
      </c>
      <c r="B243" s="11" t="s">
        <v>1674</v>
      </c>
      <c r="C243" s="11" t="s">
        <v>21</v>
      </c>
      <c r="D243" s="12" t="s">
        <v>1675</v>
      </c>
      <c r="E243" s="13" t="s">
        <v>38</v>
      </c>
      <c r="F243" s="13" t="s">
        <v>24</v>
      </c>
      <c r="G243" s="13" t="s">
        <v>1027</v>
      </c>
      <c r="H243" s="13" t="s">
        <v>154</v>
      </c>
      <c r="I243" s="13" t="s">
        <v>155</v>
      </c>
      <c r="J243" s="13" t="s">
        <v>155</v>
      </c>
      <c r="K243" s="14" t="s">
        <v>1676</v>
      </c>
      <c r="L243" s="14" t="s">
        <v>1677</v>
      </c>
      <c r="M243" s="10" t="s">
        <v>1673</v>
      </c>
      <c r="N243" s="21" t="s">
        <v>1678</v>
      </c>
      <c r="O243" s="12" t="s">
        <v>1679</v>
      </c>
      <c r="P243" s="12" t="s">
        <v>991</v>
      </c>
      <c r="Q243" s="15" t="s">
        <v>1673</v>
      </c>
      <c r="R243" s="11" t="s">
        <v>1674</v>
      </c>
      <c r="S243" s="11" t="s">
        <v>1675</v>
      </c>
      <c r="T243" s="11" t="s">
        <v>21</v>
      </c>
      <c r="U243" s="16" t="s">
        <v>33</v>
      </c>
      <c r="V243" s="17">
        <v>129293.25371999999</v>
      </c>
      <c r="W243" s="18"/>
      <c r="X243" s="15" t="s">
        <v>1673</v>
      </c>
      <c r="Y243" s="11" t="s">
        <v>1674</v>
      </c>
      <c r="Z243" s="11" t="s">
        <v>1675</v>
      </c>
      <c r="AA243" s="11" t="s">
        <v>21</v>
      </c>
      <c r="AB243" s="16" t="s">
        <v>34</v>
      </c>
      <c r="AC243">
        <v>1.6828178867799941</v>
      </c>
      <c r="AD243" t="b">
        <f>IFERROR(SUMPRODUCT((YEAR(MesDates*1)&gt;2007)*(YEAR(MesDates*1)&lt;2015))&gt;0,FALSE)</f>
        <v>1</v>
      </c>
    </row>
    <row r="244" spans="1:30" hidden="1" x14ac:dyDescent="0.25">
      <c r="A244" s="10" t="s">
        <v>1680</v>
      </c>
      <c r="B244" s="11" t="s">
        <v>1681</v>
      </c>
      <c r="C244" s="11" t="s">
        <v>21</v>
      </c>
      <c r="D244" s="12" t="s">
        <v>1682</v>
      </c>
      <c r="E244" s="13" t="s">
        <v>38</v>
      </c>
      <c r="F244" s="13" t="s">
        <v>24</v>
      </c>
      <c r="G244" s="13" t="s">
        <v>814</v>
      </c>
      <c r="H244" s="13" t="s">
        <v>143</v>
      </c>
      <c r="I244" s="13" t="s">
        <v>144</v>
      </c>
      <c r="J244" s="13" t="s">
        <v>369</v>
      </c>
      <c r="K244" s="14" t="s">
        <v>1683</v>
      </c>
      <c r="L244" s="14" t="s">
        <v>1684</v>
      </c>
      <c r="M244" s="10" t="s">
        <v>1680</v>
      </c>
      <c r="N244" s="21" t="s">
        <v>1685</v>
      </c>
      <c r="O244" s="12" t="s">
        <v>1686</v>
      </c>
      <c r="P244" s="12" t="s">
        <v>333</v>
      </c>
      <c r="Q244" s="15" t="s">
        <v>1680</v>
      </c>
      <c r="R244" s="11" t="s">
        <v>1681</v>
      </c>
      <c r="S244" s="11" t="s">
        <v>1682</v>
      </c>
      <c r="T244" s="11" t="s">
        <v>21</v>
      </c>
      <c r="U244" s="16" t="s">
        <v>33</v>
      </c>
      <c r="V244" s="17">
        <v>127715.7225</v>
      </c>
      <c r="W244" s="18"/>
      <c r="X244" s="15" t="s">
        <v>1680</v>
      </c>
      <c r="Y244" s="11" t="s">
        <v>1681</v>
      </c>
      <c r="Z244" s="11" t="s">
        <v>1682</v>
      </c>
      <c r="AA244" s="11" t="s">
        <v>21</v>
      </c>
      <c r="AB244" s="16" t="s">
        <v>34</v>
      </c>
      <c r="AC244">
        <v>1.499486486481725</v>
      </c>
      <c r="AD244" t="b">
        <f>IFERROR(SUMPRODUCT((YEAR(MesDates*1)&gt;2007)*(YEAR(MesDates*1)&lt;2015))&gt;0,FALSE)</f>
        <v>0</v>
      </c>
    </row>
    <row r="245" spans="1:30" x14ac:dyDescent="0.25">
      <c r="A245" s="10" t="s">
        <v>1687</v>
      </c>
      <c r="B245" s="11" t="s">
        <v>1688</v>
      </c>
      <c r="C245" s="11" t="s">
        <v>21</v>
      </c>
      <c r="D245" s="12" t="s">
        <v>1689</v>
      </c>
      <c r="E245" s="13" t="s">
        <v>38</v>
      </c>
      <c r="F245" s="13" t="s">
        <v>24</v>
      </c>
      <c r="G245" s="13" t="s">
        <v>814</v>
      </c>
      <c r="H245" s="13" t="s">
        <v>319</v>
      </c>
      <c r="I245" s="13" t="s">
        <v>319</v>
      </c>
      <c r="J245" s="13" t="s">
        <v>320</v>
      </c>
      <c r="K245" s="14" t="s">
        <v>1690</v>
      </c>
      <c r="L245" s="14" t="s">
        <v>1691</v>
      </c>
      <c r="M245" s="10" t="s">
        <v>1687</v>
      </c>
      <c r="N245" s="21" t="s">
        <v>1692</v>
      </c>
      <c r="O245" s="12" t="s">
        <v>1693</v>
      </c>
      <c r="P245" s="12" t="s">
        <v>796</v>
      </c>
      <c r="Q245" s="15" t="s">
        <v>1687</v>
      </c>
      <c r="R245" s="11" t="s">
        <v>1688</v>
      </c>
      <c r="S245" s="11" t="s">
        <v>1689</v>
      </c>
      <c r="T245" s="11" t="s">
        <v>21</v>
      </c>
      <c r="U245" s="16" t="s">
        <v>33</v>
      </c>
      <c r="V245" s="17">
        <v>126331.87525</v>
      </c>
      <c r="W245" s="18"/>
      <c r="X245" s="15" t="s">
        <v>1687</v>
      </c>
      <c r="Y245" s="11" t="s">
        <v>1688</v>
      </c>
      <c r="Z245" s="11" t="s">
        <v>1689</v>
      </c>
      <c r="AA245" s="11" t="s">
        <v>21</v>
      </c>
      <c r="AB245" s="16" t="s">
        <v>34</v>
      </c>
      <c r="AC245">
        <v>1.4317051784600974</v>
      </c>
      <c r="AD245" t="b">
        <f>IFERROR(SUMPRODUCT((YEAR(MesDates*1)&gt;2007)*(YEAR(MesDates*1)&lt;2015))&gt;0,FALSE)</f>
        <v>1</v>
      </c>
    </row>
    <row r="246" spans="1:30" hidden="1" x14ac:dyDescent="0.25">
      <c r="A246" s="10" t="s">
        <v>1694</v>
      </c>
      <c r="B246" s="11" t="s">
        <v>1695</v>
      </c>
      <c r="C246" s="11" t="s">
        <v>21</v>
      </c>
      <c r="D246" s="12" t="s">
        <v>1696</v>
      </c>
      <c r="E246" s="13" t="s">
        <v>38</v>
      </c>
      <c r="F246" s="13" t="s">
        <v>24</v>
      </c>
      <c r="G246" s="13" t="s">
        <v>1027</v>
      </c>
      <c r="H246" s="13" t="s">
        <v>143</v>
      </c>
      <c r="I246" s="13" t="s">
        <v>144</v>
      </c>
      <c r="J246" s="13" t="s">
        <v>415</v>
      </c>
      <c r="K246" s="14" t="s">
        <v>1697</v>
      </c>
      <c r="L246" s="14" t="s">
        <v>1698</v>
      </c>
      <c r="M246" s="10" t="s">
        <v>1694</v>
      </c>
      <c r="N246" s="21" t="s">
        <v>129</v>
      </c>
      <c r="O246" s="12" t="s">
        <v>129</v>
      </c>
      <c r="P246" s="12" t="s">
        <v>129</v>
      </c>
      <c r="Q246" s="15" t="s">
        <v>1694</v>
      </c>
      <c r="R246" s="11" t="s">
        <v>1695</v>
      </c>
      <c r="S246" s="11" t="s">
        <v>1696</v>
      </c>
      <c r="T246" s="11" t="s">
        <v>21</v>
      </c>
      <c r="U246" s="16" t="s">
        <v>33</v>
      </c>
      <c r="V246" s="17">
        <v>124564.639287</v>
      </c>
      <c r="W246" s="18"/>
      <c r="X246" s="15" t="s">
        <v>1694</v>
      </c>
      <c r="Y246" s="11" t="s">
        <v>1695</v>
      </c>
      <c r="Z246" s="11" t="s">
        <v>1696</v>
      </c>
      <c r="AA246" s="11" t="s">
        <v>21</v>
      </c>
      <c r="AB246" s="16" t="s">
        <v>34</v>
      </c>
      <c r="AC246">
        <v>1.1791709175312421</v>
      </c>
      <c r="AD246" t="b">
        <f>IFERROR(SUMPRODUCT((YEAR(MesDates*1)&gt;2007)*(YEAR(MesDates*1)&lt;2015))&gt;0,FALSE)</f>
        <v>0</v>
      </c>
    </row>
    <row r="247" spans="1:30" hidden="1" x14ac:dyDescent="0.25">
      <c r="A247" s="10" t="s">
        <v>1699</v>
      </c>
      <c r="B247" s="11" t="s">
        <v>1700</v>
      </c>
      <c r="C247" s="11" t="s">
        <v>21</v>
      </c>
      <c r="D247" s="12" t="s">
        <v>1701</v>
      </c>
      <c r="E247" s="13" t="s">
        <v>38</v>
      </c>
      <c r="F247" s="13" t="s">
        <v>24</v>
      </c>
      <c r="G247" s="13" t="s">
        <v>1027</v>
      </c>
      <c r="H247" s="13" t="s">
        <v>78</v>
      </c>
      <c r="I247" s="13" t="s">
        <v>755</v>
      </c>
      <c r="J247" s="13" t="s">
        <v>756</v>
      </c>
      <c r="K247" s="14" t="s">
        <v>1702</v>
      </c>
      <c r="L247" s="14" t="s">
        <v>1703</v>
      </c>
      <c r="M247" s="10" t="s">
        <v>1699</v>
      </c>
      <c r="N247" s="21" t="s">
        <v>129</v>
      </c>
      <c r="O247" s="12" t="s">
        <v>129</v>
      </c>
      <c r="P247" s="12" t="s">
        <v>129</v>
      </c>
      <c r="Q247" s="15" t="s">
        <v>1699</v>
      </c>
      <c r="R247" s="11" t="s">
        <v>1700</v>
      </c>
      <c r="S247" s="11" t="s">
        <v>1701</v>
      </c>
      <c r="T247" s="11" t="s">
        <v>21</v>
      </c>
      <c r="U247" s="16" t="s">
        <v>33</v>
      </c>
      <c r="V247" s="17">
        <v>124500</v>
      </c>
      <c r="W247" s="18"/>
      <c r="X247" s="15" t="s">
        <v>1699</v>
      </c>
      <c r="Y247" s="11" t="s">
        <v>1700</v>
      </c>
      <c r="Z247" s="11" t="s">
        <v>1701</v>
      </c>
      <c r="AA247" s="11" t="s">
        <v>21</v>
      </c>
      <c r="AB247" s="16" t="s">
        <v>34</v>
      </c>
      <c r="AC247">
        <v>1.30576190313253</v>
      </c>
      <c r="AD247" t="b">
        <f>IFERROR(SUMPRODUCT((YEAR(MesDates*1)&gt;2007)*(YEAR(MesDates*1)&lt;2015))&gt;0,FALSE)</f>
        <v>0</v>
      </c>
    </row>
    <row r="248" spans="1:30" hidden="1" x14ac:dyDescent="0.25">
      <c r="A248" s="10" t="s">
        <v>1704</v>
      </c>
      <c r="B248" s="11" t="s">
        <v>1705</v>
      </c>
      <c r="C248" s="11" t="s">
        <v>21</v>
      </c>
      <c r="D248" s="12" t="s">
        <v>1706</v>
      </c>
      <c r="E248" s="13" t="s">
        <v>38</v>
      </c>
      <c r="F248" s="13" t="s">
        <v>24</v>
      </c>
      <c r="G248" s="13" t="s">
        <v>1027</v>
      </c>
      <c r="H248" s="13" t="s">
        <v>39</v>
      </c>
      <c r="I248" s="13" t="s">
        <v>39</v>
      </c>
      <c r="J248" s="13" t="s">
        <v>243</v>
      </c>
      <c r="K248" s="14" t="s">
        <v>1707</v>
      </c>
      <c r="L248" s="14" t="s">
        <v>1708</v>
      </c>
      <c r="M248" s="10" t="s">
        <v>1704</v>
      </c>
      <c r="N248" s="21" t="s">
        <v>129</v>
      </c>
      <c r="O248" s="12" t="s">
        <v>129</v>
      </c>
      <c r="P248" s="12" t="s">
        <v>129</v>
      </c>
      <c r="Q248" s="15" t="s">
        <v>1704</v>
      </c>
      <c r="R248" s="11" t="s">
        <v>1705</v>
      </c>
      <c r="S248" s="11" t="s">
        <v>1706</v>
      </c>
      <c r="T248" s="11" t="s">
        <v>21</v>
      </c>
      <c r="U248" s="16" t="s">
        <v>33</v>
      </c>
      <c r="V248" s="17">
        <v>123795</v>
      </c>
      <c r="W248" s="18"/>
      <c r="X248" s="15" t="s">
        <v>1704</v>
      </c>
      <c r="Y248" s="11" t="s">
        <v>1705</v>
      </c>
      <c r="Z248" s="11" t="s">
        <v>1706</v>
      </c>
      <c r="AA248" s="11" t="s">
        <v>21</v>
      </c>
      <c r="AB248" s="16" t="s">
        <v>34</v>
      </c>
      <c r="AC248">
        <v>0.48388060907144875</v>
      </c>
      <c r="AD248" t="b">
        <f>IFERROR(SUMPRODUCT((YEAR(MesDates*1)&gt;2007)*(YEAR(MesDates*1)&lt;2015))&gt;0,FALSE)</f>
        <v>0</v>
      </c>
    </row>
    <row r="249" spans="1:30" x14ac:dyDescent="0.25">
      <c r="A249" s="10" t="s">
        <v>1709</v>
      </c>
      <c r="B249" s="11" t="s">
        <v>1710</v>
      </c>
      <c r="C249" s="11" t="s">
        <v>21</v>
      </c>
      <c r="D249" s="12" t="s">
        <v>1711</v>
      </c>
      <c r="E249" s="13" t="s">
        <v>38</v>
      </c>
      <c r="F249" s="13" t="s">
        <v>24</v>
      </c>
      <c r="G249" s="13" t="s">
        <v>814</v>
      </c>
      <c r="H249" s="13" t="s">
        <v>319</v>
      </c>
      <c r="I249" s="13" t="s">
        <v>319</v>
      </c>
      <c r="J249" s="13" t="s">
        <v>320</v>
      </c>
      <c r="K249" s="14" t="s">
        <v>1712</v>
      </c>
      <c r="L249" s="14" t="s">
        <v>1713</v>
      </c>
      <c r="M249" s="10" t="s">
        <v>1709</v>
      </c>
      <c r="N249" s="21" t="s">
        <v>1714</v>
      </c>
      <c r="O249" s="12" t="s">
        <v>1715</v>
      </c>
      <c r="P249" s="12" t="s">
        <v>1716</v>
      </c>
      <c r="Q249" s="15" t="s">
        <v>1709</v>
      </c>
      <c r="R249" s="11" t="s">
        <v>1710</v>
      </c>
      <c r="S249" s="11" t="s">
        <v>1711</v>
      </c>
      <c r="T249" s="11" t="s">
        <v>21</v>
      </c>
      <c r="U249" s="16" t="s">
        <v>33</v>
      </c>
      <c r="V249" s="17">
        <v>122726.7101</v>
      </c>
      <c r="W249" s="18"/>
      <c r="X249" s="15" t="s">
        <v>1709</v>
      </c>
      <c r="Y249" s="11" t="s">
        <v>1710</v>
      </c>
      <c r="Z249" s="11" t="s">
        <v>1711</v>
      </c>
      <c r="AA249" s="11" t="s">
        <v>21</v>
      </c>
      <c r="AB249" s="16" t="s">
        <v>34</v>
      </c>
      <c r="AC249">
        <v>1.569014600351452</v>
      </c>
      <c r="AD249" t="b">
        <f>IFERROR(SUMPRODUCT((YEAR(MesDates*1)&gt;2007)*(YEAR(MesDates*1)&lt;2015))&gt;0,FALSE)</f>
        <v>1</v>
      </c>
    </row>
    <row r="250" spans="1:30" hidden="1" x14ac:dyDescent="0.25">
      <c r="A250" s="10" t="s">
        <v>1717</v>
      </c>
      <c r="B250" s="11" t="s">
        <v>1718</v>
      </c>
      <c r="C250" s="11" t="s">
        <v>21</v>
      </c>
      <c r="D250" s="12" t="s">
        <v>1719</v>
      </c>
      <c r="E250" s="13" t="s">
        <v>38</v>
      </c>
      <c r="F250" s="13" t="s">
        <v>24</v>
      </c>
      <c r="G250" s="13" t="s">
        <v>814</v>
      </c>
      <c r="H250" s="13" t="s">
        <v>49</v>
      </c>
      <c r="I250" s="13" t="s">
        <v>107</v>
      </c>
      <c r="J250" s="13" t="s">
        <v>108</v>
      </c>
      <c r="K250" s="14" t="s">
        <v>1720</v>
      </c>
      <c r="L250" s="14" t="s">
        <v>1721</v>
      </c>
      <c r="M250" s="10" t="s">
        <v>1717</v>
      </c>
      <c r="N250" s="21" t="s">
        <v>129</v>
      </c>
      <c r="O250" s="12" t="s">
        <v>129</v>
      </c>
      <c r="P250" s="12" t="s">
        <v>129</v>
      </c>
      <c r="Q250" s="15" t="s">
        <v>1717</v>
      </c>
      <c r="R250" s="11" t="s">
        <v>1718</v>
      </c>
      <c r="S250" s="11" t="s">
        <v>1719</v>
      </c>
      <c r="T250" s="11" t="s">
        <v>21</v>
      </c>
      <c r="U250" s="16" t="s">
        <v>33</v>
      </c>
      <c r="V250" s="17">
        <v>116362.08672000001</v>
      </c>
      <c r="W250" s="18"/>
      <c r="X250" s="15" t="s">
        <v>1717</v>
      </c>
      <c r="Y250" s="11" t="s">
        <v>1718</v>
      </c>
      <c r="Z250" s="11" t="s">
        <v>1719</v>
      </c>
      <c r="AA250" s="11" t="s">
        <v>21</v>
      </c>
      <c r="AB250" s="16" t="s">
        <v>34</v>
      </c>
      <c r="AC250">
        <v>1.3845317194050402</v>
      </c>
      <c r="AD250" t="b">
        <f>IFERROR(SUMPRODUCT((YEAR(MesDates*1)&gt;2007)*(YEAR(MesDates*1)&lt;2015))&gt;0,FALSE)</f>
        <v>0</v>
      </c>
    </row>
    <row r="251" spans="1:30" x14ac:dyDescent="0.25">
      <c r="A251" s="10" t="s">
        <v>1722</v>
      </c>
      <c r="B251" s="11" t="s">
        <v>1723</v>
      </c>
      <c r="C251" s="11" t="s">
        <v>21</v>
      </c>
      <c r="D251" s="12" t="s">
        <v>1724</v>
      </c>
      <c r="E251" s="13" t="s">
        <v>38</v>
      </c>
      <c r="F251" s="13" t="s">
        <v>24</v>
      </c>
      <c r="G251" s="13" t="s">
        <v>814</v>
      </c>
      <c r="H251" s="13" t="s">
        <v>39</v>
      </c>
      <c r="I251" s="13" t="s">
        <v>39</v>
      </c>
      <c r="J251" s="13" t="s">
        <v>40</v>
      </c>
      <c r="K251" s="14" t="s">
        <v>1725</v>
      </c>
      <c r="L251" s="14" t="s">
        <v>1726</v>
      </c>
      <c r="M251" s="10" t="s">
        <v>1722</v>
      </c>
      <c r="N251" s="21" t="s">
        <v>1727</v>
      </c>
      <c r="O251" s="12" t="s">
        <v>1728</v>
      </c>
      <c r="P251" s="12" t="s">
        <v>1170</v>
      </c>
      <c r="Q251" s="15" t="s">
        <v>1722</v>
      </c>
      <c r="R251" s="11" t="s">
        <v>1723</v>
      </c>
      <c r="S251" s="11" t="s">
        <v>1724</v>
      </c>
      <c r="T251" s="11" t="s">
        <v>21</v>
      </c>
      <c r="U251" s="16" t="s">
        <v>33</v>
      </c>
      <c r="V251" s="17">
        <v>116357.216365</v>
      </c>
      <c r="W251" s="18"/>
      <c r="X251" s="15" t="s">
        <v>1722</v>
      </c>
      <c r="Y251" s="11" t="s">
        <v>1723</v>
      </c>
      <c r="Z251" s="11" t="s">
        <v>1724</v>
      </c>
      <c r="AA251" s="11" t="s">
        <v>21</v>
      </c>
      <c r="AB251" s="16" t="s">
        <v>34</v>
      </c>
      <c r="AC251">
        <v>0.34759339612532847</v>
      </c>
      <c r="AD251" t="b">
        <f>IFERROR(SUMPRODUCT((YEAR(MesDates*1)&gt;2007)*(YEAR(MesDates*1)&lt;2015))&gt;0,FALSE)</f>
        <v>1</v>
      </c>
    </row>
    <row r="252" spans="1:30" x14ac:dyDescent="0.25">
      <c r="A252" s="10" t="s">
        <v>1722</v>
      </c>
      <c r="B252" s="11" t="s">
        <v>1723</v>
      </c>
      <c r="C252" s="11" t="s">
        <v>21</v>
      </c>
      <c r="D252" s="12" t="s">
        <v>1724</v>
      </c>
      <c r="E252" s="13" t="s">
        <v>38</v>
      </c>
      <c r="F252" s="13" t="s">
        <v>24</v>
      </c>
      <c r="G252" s="13" t="s">
        <v>814</v>
      </c>
      <c r="H252" s="13" t="s">
        <v>39</v>
      </c>
      <c r="I252" s="13" t="s">
        <v>39</v>
      </c>
      <c r="J252" s="13" t="s">
        <v>40</v>
      </c>
      <c r="K252" s="14" t="s">
        <v>1725</v>
      </c>
      <c r="L252" s="14" t="s">
        <v>1726</v>
      </c>
      <c r="M252" s="10" t="s">
        <v>1722</v>
      </c>
      <c r="N252" s="21" t="s">
        <v>1727</v>
      </c>
      <c r="O252" s="12" t="s">
        <v>1728</v>
      </c>
      <c r="P252" s="12" t="s">
        <v>1170</v>
      </c>
      <c r="Q252" s="15" t="s">
        <v>1722</v>
      </c>
      <c r="R252" s="11" t="s">
        <v>1723</v>
      </c>
      <c r="S252" s="11" t="s">
        <v>1724</v>
      </c>
      <c r="T252" s="11" t="s">
        <v>21</v>
      </c>
      <c r="U252" s="16" t="s">
        <v>33</v>
      </c>
      <c r="V252" s="17">
        <v>116357.216365</v>
      </c>
      <c r="W252" s="18"/>
      <c r="X252" s="15" t="s">
        <v>1722</v>
      </c>
      <c r="Y252" s="11" t="s">
        <v>1723</v>
      </c>
      <c r="Z252" s="11" t="s">
        <v>1724</v>
      </c>
      <c r="AA252" s="11" t="s">
        <v>21</v>
      </c>
      <c r="AB252" s="16" t="s">
        <v>34</v>
      </c>
      <c r="AC252">
        <v>0.34759339612532847</v>
      </c>
      <c r="AD252" t="b">
        <f>IFERROR(SUMPRODUCT((YEAR(MesDates*1)&gt;2007)*(YEAR(MesDates*1)&lt;2015))&gt;0,FALSE)</f>
        <v>1</v>
      </c>
    </row>
    <row r="253" spans="1:30" hidden="1" x14ac:dyDescent="0.25">
      <c r="A253" s="10" t="s">
        <v>1729</v>
      </c>
      <c r="B253" s="11" t="s">
        <v>1730</v>
      </c>
      <c r="C253" s="11" t="s">
        <v>21</v>
      </c>
      <c r="D253" s="12" t="s">
        <v>1731</v>
      </c>
      <c r="E253" s="13" t="s">
        <v>38</v>
      </c>
      <c r="F253" s="13" t="s">
        <v>24</v>
      </c>
      <c r="G253" s="13" t="s">
        <v>1027</v>
      </c>
      <c r="H253" s="13" t="s">
        <v>49</v>
      </c>
      <c r="I253" s="13" t="s">
        <v>107</v>
      </c>
      <c r="J253" s="13" t="s">
        <v>108</v>
      </c>
      <c r="K253" s="14" t="s">
        <v>1732</v>
      </c>
      <c r="L253" s="14" t="s">
        <v>1733</v>
      </c>
      <c r="M253" s="10" t="s">
        <v>1729</v>
      </c>
      <c r="N253" s="21" t="s">
        <v>129</v>
      </c>
      <c r="O253" s="12" t="s">
        <v>129</v>
      </c>
      <c r="P253" s="12" t="s">
        <v>129</v>
      </c>
      <c r="Q253" s="15" t="s">
        <v>1729</v>
      </c>
      <c r="R253" s="11" t="s">
        <v>1730</v>
      </c>
      <c r="S253" s="11" t="s">
        <v>1731</v>
      </c>
      <c r="T253" s="11" t="s">
        <v>21</v>
      </c>
      <c r="U253" s="16" t="s">
        <v>33</v>
      </c>
      <c r="V253" s="17">
        <v>115818.64966</v>
      </c>
      <c r="W253" s="18"/>
      <c r="X253" s="15" t="s">
        <v>1729</v>
      </c>
      <c r="Y253" s="11" t="s">
        <v>1730</v>
      </c>
      <c r="Z253" s="11" t="s">
        <v>1731</v>
      </c>
      <c r="AA253" s="11" t="s">
        <v>21</v>
      </c>
      <c r="AB253" s="16" t="s">
        <v>34</v>
      </c>
      <c r="AC253">
        <v>0.3012036498647605</v>
      </c>
      <c r="AD253" t="b">
        <f>IFERROR(SUMPRODUCT((YEAR(MesDates*1)&gt;2007)*(YEAR(MesDates*1)&lt;2015))&gt;0,FALSE)</f>
        <v>0</v>
      </c>
    </row>
    <row r="254" spans="1:30" hidden="1" x14ac:dyDescent="0.25">
      <c r="A254" s="10" t="s">
        <v>1734</v>
      </c>
      <c r="B254" s="11" t="s">
        <v>1735</v>
      </c>
      <c r="C254" s="11" t="s">
        <v>21</v>
      </c>
      <c r="D254" s="12" t="s">
        <v>1736</v>
      </c>
      <c r="E254" s="13" t="s">
        <v>38</v>
      </c>
      <c r="F254" s="13" t="s">
        <v>24</v>
      </c>
      <c r="G254" s="13" t="s">
        <v>814</v>
      </c>
      <c r="H254" s="13" t="s">
        <v>49</v>
      </c>
      <c r="I254" s="13" t="s">
        <v>50</v>
      </c>
      <c r="J254" s="13" t="s">
        <v>528</v>
      </c>
      <c r="K254" s="14" t="s">
        <v>1737</v>
      </c>
      <c r="L254" s="14" t="s">
        <v>1738</v>
      </c>
      <c r="M254" s="10" t="s">
        <v>1734</v>
      </c>
      <c r="N254" s="21" t="s">
        <v>129</v>
      </c>
      <c r="O254" s="12" t="s">
        <v>129</v>
      </c>
      <c r="P254" s="12" t="s">
        <v>129</v>
      </c>
      <c r="Q254" s="15" t="s">
        <v>1734</v>
      </c>
      <c r="R254" s="11" t="s">
        <v>1735</v>
      </c>
      <c r="S254" s="11" t="s">
        <v>1736</v>
      </c>
      <c r="T254" s="11" t="s">
        <v>21</v>
      </c>
      <c r="U254" s="16" t="s">
        <v>33</v>
      </c>
      <c r="V254" s="17">
        <v>114698.85012</v>
      </c>
      <c r="W254" s="18"/>
      <c r="X254" s="15" t="s">
        <v>1734</v>
      </c>
      <c r="Y254" s="11" t="s">
        <v>1735</v>
      </c>
      <c r="Z254" s="11" t="s">
        <v>1736</v>
      </c>
      <c r="AA254" s="11" t="s">
        <v>21</v>
      </c>
      <c r="AB254" s="16" t="s">
        <v>34</v>
      </c>
      <c r="AC254">
        <v>0.15621778231650854</v>
      </c>
      <c r="AD254" t="b">
        <f>IFERROR(SUMPRODUCT((YEAR(MesDates*1)&gt;2007)*(YEAR(MesDates*1)&lt;2015))&gt;0,FALSE)</f>
        <v>0</v>
      </c>
    </row>
    <row r="255" spans="1:30" hidden="1" x14ac:dyDescent="0.25">
      <c r="A255" s="10" t="s">
        <v>1739</v>
      </c>
      <c r="B255" s="11" t="s">
        <v>1740</v>
      </c>
      <c r="C255" s="11" t="s">
        <v>21</v>
      </c>
      <c r="D255" s="12" t="s">
        <v>1741</v>
      </c>
      <c r="E255" s="13" t="s">
        <v>38</v>
      </c>
      <c r="F255" s="13" t="s">
        <v>24</v>
      </c>
      <c r="G255" s="13" t="s">
        <v>1027</v>
      </c>
      <c r="H255" s="13" t="s">
        <v>143</v>
      </c>
      <c r="I255" s="13" t="s">
        <v>144</v>
      </c>
      <c r="J255" s="13" t="s">
        <v>145</v>
      </c>
      <c r="K255" s="14" t="s">
        <v>1742</v>
      </c>
      <c r="L255" s="14" t="s">
        <v>1743</v>
      </c>
      <c r="M255" s="10" t="s">
        <v>1739</v>
      </c>
      <c r="N255" s="21" t="s">
        <v>129</v>
      </c>
      <c r="O255" s="12" t="s">
        <v>129</v>
      </c>
      <c r="P255" s="12" t="s">
        <v>129</v>
      </c>
      <c r="Q255" s="15" t="s">
        <v>1739</v>
      </c>
      <c r="R255" s="11" t="s">
        <v>1740</v>
      </c>
      <c r="S255" s="11" t="s">
        <v>1741</v>
      </c>
      <c r="T255" s="11" t="s">
        <v>21</v>
      </c>
      <c r="U255" s="16" t="s">
        <v>33</v>
      </c>
      <c r="V255" s="17">
        <v>111263.5089</v>
      </c>
      <c r="W255" s="18"/>
      <c r="X255" s="15" t="s">
        <v>1739</v>
      </c>
      <c r="Y255" s="11" t="s">
        <v>1740</v>
      </c>
      <c r="Z255" s="11" t="s">
        <v>1741</v>
      </c>
      <c r="AA255" s="11" t="s">
        <v>21</v>
      </c>
      <c r="AB255" s="16" t="s">
        <v>34</v>
      </c>
      <c r="AC255">
        <v>0.81502912227496715</v>
      </c>
      <c r="AD255" t="b">
        <f>IFERROR(SUMPRODUCT((YEAR(MesDates*1)&gt;2007)*(YEAR(MesDates*1)&lt;2015))&gt;0,FALSE)</f>
        <v>0</v>
      </c>
    </row>
    <row r="256" spans="1:30" hidden="1" x14ac:dyDescent="0.25">
      <c r="A256" s="10" t="s">
        <v>1744</v>
      </c>
      <c r="B256" s="11" t="s">
        <v>1745</v>
      </c>
      <c r="C256" s="11" t="s">
        <v>21</v>
      </c>
      <c r="D256" s="12" t="s">
        <v>1746</v>
      </c>
      <c r="E256" s="13" t="s">
        <v>38</v>
      </c>
      <c r="F256" s="13" t="s">
        <v>24</v>
      </c>
      <c r="G256" s="13" t="s">
        <v>1027</v>
      </c>
      <c r="H256" s="13" t="s">
        <v>319</v>
      </c>
      <c r="I256" s="13" t="s">
        <v>319</v>
      </c>
      <c r="J256" s="13" t="s">
        <v>320</v>
      </c>
      <c r="K256" s="14" t="s">
        <v>1747</v>
      </c>
      <c r="L256" s="14" t="s">
        <v>1748</v>
      </c>
      <c r="M256" s="10" t="s">
        <v>1744</v>
      </c>
      <c r="N256" s="21" t="s">
        <v>1749</v>
      </c>
      <c r="O256" s="12" t="s">
        <v>1750</v>
      </c>
      <c r="P256" s="12" t="s">
        <v>558</v>
      </c>
      <c r="Q256" s="15" t="s">
        <v>1744</v>
      </c>
      <c r="R256" s="11" t="s">
        <v>1745</v>
      </c>
      <c r="S256" s="11" t="s">
        <v>1746</v>
      </c>
      <c r="T256" s="11" t="s">
        <v>21</v>
      </c>
      <c r="U256" s="16" t="s">
        <v>33</v>
      </c>
      <c r="V256" s="17">
        <v>111005.5399</v>
      </c>
      <c r="W256" s="18"/>
      <c r="X256" s="15" t="s">
        <v>1744</v>
      </c>
      <c r="Y256" s="11" t="s">
        <v>1745</v>
      </c>
      <c r="Z256" s="11" t="s">
        <v>1746</v>
      </c>
      <c r="AA256" s="11" t="s">
        <v>21</v>
      </c>
      <c r="AB256" s="16" t="s">
        <v>34</v>
      </c>
      <c r="AC256">
        <v>1.1788330575022048</v>
      </c>
      <c r="AD256" t="b">
        <f>IFERROR(SUMPRODUCT((YEAR(MesDates*1)&gt;2007)*(YEAR(MesDates*1)&lt;2015))&gt;0,FALSE)</f>
        <v>0</v>
      </c>
    </row>
    <row r="257" spans="1:30" hidden="1" x14ac:dyDescent="0.25">
      <c r="A257" s="10" t="s">
        <v>1751</v>
      </c>
      <c r="B257" s="11" t="s">
        <v>1752</v>
      </c>
      <c r="C257" s="11" t="s">
        <v>21</v>
      </c>
      <c r="D257" s="12" t="s">
        <v>1753</v>
      </c>
      <c r="E257" s="13" t="s">
        <v>38</v>
      </c>
      <c r="F257" s="13" t="s">
        <v>24</v>
      </c>
      <c r="G257" s="13" t="s">
        <v>1027</v>
      </c>
      <c r="H257" s="13" t="s">
        <v>39</v>
      </c>
      <c r="I257" s="13" t="s">
        <v>39</v>
      </c>
      <c r="J257" s="13" t="s">
        <v>243</v>
      </c>
      <c r="K257" s="14" t="s">
        <v>1754</v>
      </c>
      <c r="L257" s="14" t="s">
        <v>1755</v>
      </c>
      <c r="M257" s="10" t="s">
        <v>1751</v>
      </c>
      <c r="N257" s="21" t="s">
        <v>129</v>
      </c>
      <c r="O257" s="12" t="s">
        <v>129</v>
      </c>
      <c r="P257" s="12" t="s">
        <v>129</v>
      </c>
      <c r="Q257" s="15" t="s">
        <v>1751</v>
      </c>
      <c r="R257" s="11" t="s">
        <v>1752</v>
      </c>
      <c r="S257" s="11" t="s">
        <v>1753</v>
      </c>
      <c r="T257" s="11" t="s">
        <v>21</v>
      </c>
      <c r="U257" s="16" t="s">
        <v>33</v>
      </c>
      <c r="V257" s="17">
        <v>110276.159885</v>
      </c>
      <c r="W257" s="18"/>
      <c r="X257" s="15" t="s">
        <v>1751</v>
      </c>
      <c r="Y257" s="11" t="s">
        <v>1752</v>
      </c>
      <c r="Z257" s="11" t="s">
        <v>1753</v>
      </c>
      <c r="AA257" s="11" t="s">
        <v>21</v>
      </c>
      <c r="AB257" s="16" t="s">
        <v>34</v>
      </c>
      <c r="AC257">
        <v>0.12394911116105373</v>
      </c>
      <c r="AD257" t="b">
        <f>IFERROR(SUMPRODUCT((YEAR(MesDates*1)&gt;2007)*(YEAR(MesDates*1)&lt;2015))&gt;0,FALSE)</f>
        <v>0</v>
      </c>
    </row>
    <row r="258" spans="1:30" hidden="1" x14ac:dyDescent="0.25">
      <c r="A258" s="10" t="s">
        <v>1756</v>
      </c>
      <c r="B258" s="11" t="s">
        <v>1757</v>
      </c>
      <c r="C258" s="11" t="s">
        <v>21</v>
      </c>
      <c r="D258" s="12" t="s">
        <v>1758</v>
      </c>
      <c r="E258" s="13" t="s">
        <v>38</v>
      </c>
      <c r="F258" s="13" t="s">
        <v>24</v>
      </c>
      <c r="G258" s="13" t="s">
        <v>1027</v>
      </c>
      <c r="H258" s="13" t="s">
        <v>68</v>
      </c>
      <c r="I258" s="13" t="s">
        <v>68</v>
      </c>
      <c r="J258" s="13" t="s">
        <v>88</v>
      </c>
      <c r="K258" s="14" t="s">
        <v>1759</v>
      </c>
      <c r="L258" s="14" t="s">
        <v>1760</v>
      </c>
      <c r="M258" s="10" t="s">
        <v>1756</v>
      </c>
      <c r="N258" s="21" t="s">
        <v>1761</v>
      </c>
      <c r="O258" s="12" t="s">
        <v>1762</v>
      </c>
      <c r="P258" s="12" t="s">
        <v>1763</v>
      </c>
      <c r="Q258" s="15" t="s">
        <v>1756</v>
      </c>
      <c r="R258" s="11" t="s">
        <v>1757</v>
      </c>
      <c r="S258" s="11" t="s">
        <v>1758</v>
      </c>
      <c r="T258" s="11" t="s">
        <v>21</v>
      </c>
      <c r="U258" s="16" t="s">
        <v>33</v>
      </c>
      <c r="V258" s="17">
        <v>109576.47774</v>
      </c>
      <c r="W258" s="18"/>
      <c r="X258" s="15" t="s">
        <v>1756</v>
      </c>
      <c r="Y258" s="11" t="s">
        <v>1757</v>
      </c>
      <c r="Z258" s="11" t="s">
        <v>1758</v>
      </c>
      <c r="AA258" s="11" t="s">
        <v>21</v>
      </c>
      <c r="AB258" s="16" t="s">
        <v>34</v>
      </c>
      <c r="AC258">
        <v>1.8051866977267561</v>
      </c>
      <c r="AD258" t="b">
        <f>IFERROR(SUMPRODUCT((YEAR(MesDates*1)&gt;2007)*(YEAR(MesDates*1)&lt;2015))&gt;0,FALSE)</f>
        <v>0</v>
      </c>
    </row>
    <row r="259" spans="1:30" hidden="1" x14ac:dyDescent="0.25">
      <c r="A259" s="10" t="s">
        <v>1756</v>
      </c>
      <c r="B259" s="11" t="s">
        <v>1757</v>
      </c>
      <c r="C259" s="11" t="s">
        <v>21</v>
      </c>
      <c r="D259" s="12" t="s">
        <v>1758</v>
      </c>
      <c r="E259" s="13" t="s">
        <v>38</v>
      </c>
      <c r="F259" s="13" t="s">
        <v>24</v>
      </c>
      <c r="G259" s="13" t="s">
        <v>1027</v>
      </c>
      <c r="H259" s="13" t="s">
        <v>68</v>
      </c>
      <c r="I259" s="13" t="s">
        <v>68</v>
      </c>
      <c r="J259" s="13" t="s">
        <v>88</v>
      </c>
      <c r="K259" s="14" t="s">
        <v>1759</v>
      </c>
      <c r="L259" s="14" t="s">
        <v>1760</v>
      </c>
      <c r="M259" s="10" t="s">
        <v>1756</v>
      </c>
      <c r="N259" s="21" t="s">
        <v>1761</v>
      </c>
      <c r="O259" s="12" t="s">
        <v>1762</v>
      </c>
      <c r="P259" s="12" t="s">
        <v>1763</v>
      </c>
      <c r="Q259" s="15" t="s">
        <v>1756</v>
      </c>
      <c r="R259" s="11" t="s">
        <v>1757</v>
      </c>
      <c r="S259" s="11" t="s">
        <v>1758</v>
      </c>
      <c r="T259" s="11" t="s">
        <v>21</v>
      </c>
      <c r="U259" s="16" t="s">
        <v>33</v>
      </c>
      <c r="V259" s="17">
        <v>109576.47774</v>
      </c>
      <c r="W259" s="18"/>
      <c r="X259" s="15" t="s">
        <v>1756</v>
      </c>
      <c r="Y259" s="11" t="s">
        <v>1757</v>
      </c>
      <c r="Z259" s="11" t="s">
        <v>1758</v>
      </c>
      <c r="AA259" s="11" t="s">
        <v>21</v>
      </c>
      <c r="AB259" s="16" t="s">
        <v>34</v>
      </c>
      <c r="AC259">
        <v>1.8051866977267561</v>
      </c>
      <c r="AD259" t="b">
        <f>IFERROR(SUMPRODUCT((YEAR(MesDates*1)&gt;2007)*(YEAR(MesDates*1)&lt;2015))&gt;0,FALSE)</f>
        <v>0</v>
      </c>
    </row>
    <row r="260" spans="1:30" x14ac:dyDescent="0.25">
      <c r="A260" s="10" t="s">
        <v>1764</v>
      </c>
      <c r="B260" s="11" t="s">
        <v>1765</v>
      </c>
      <c r="C260" s="11" t="s">
        <v>21</v>
      </c>
      <c r="D260" s="12" t="s">
        <v>1766</v>
      </c>
      <c r="E260" s="13" t="s">
        <v>38</v>
      </c>
      <c r="F260" s="13" t="s">
        <v>24</v>
      </c>
      <c r="G260" s="13" t="s">
        <v>1027</v>
      </c>
      <c r="H260" s="13" t="s">
        <v>78</v>
      </c>
      <c r="I260" s="13" t="s">
        <v>215</v>
      </c>
      <c r="J260" s="13" t="s">
        <v>216</v>
      </c>
      <c r="K260" s="14" t="s">
        <v>1767</v>
      </c>
      <c r="L260" s="14" t="s">
        <v>1768</v>
      </c>
      <c r="M260" s="10" t="s">
        <v>1764</v>
      </c>
      <c r="N260" s="21" t="s">
        <v>1769</v>
      </c>
      <c r="O260" s="12" t="s">
        <v>1770</v>
      </c>
      <c r="P260" s="12" t="s">
        <v>1771</v>
      </c>
      <c r="Q260" s="15" t="s">
        <v>1764</v>
      </c>
      <c r="R260" s="11" t="s">
        <v>1765</v>
      </c>
      <c r="S260" s="11" t="s">
        <v>1766</v>
      </c>
      <c r="T260" s="11" t="s">
        <v>21</v>
      </c>
      <c r="U260" s="16" t="s">
        <v>33</v>
      </c>
      <c r="V260" s="17">
        <v>108485.6</v>
      </c>
      <c r="W260" s="18"/>
      <c r="X260" s="15" t="s">
        <v>1764</v>
      </c>
      <c r="Y260" s="11" t="s">
        <v>1765</v>
      </c>
      <c r="Z260" s="11" t="s">
        <v>1766</v>
      </c>
      <c r="AA260" s="11" t="s">
        <v>21</v>
      </c>
      <c r="AB260" s="16" t="s">
        <v>34</v>
      </c>
      <c r="AC260">
        <v>3.2119193699440292</v>
      </c>
      <c r="AD260" t="b">
        <f>IFERROR(SUMPRODUCT((YEAR(MesDates*1)&gt;2007)*(YEAR(MesDates*1)&lt;2015))&gt;0,FALSE)</f>
        <v>1</v>
      </c>
    </row>
    <row r="261" spans="1:30" hidden="1" x14ac:dyDescent="0.25">
      <c r="A261" s="10" t="s">
        <v>1772</v>
      </c>
      <c r="B261" s="11" t="s">
        <v>1773</v>
      </c>
      <c r="C261" s="11" t="s">
        <v>21</v>
      </c>
      <c r="D261" s="12" t="s">
        <v>1774</v>
      </c>
      <c r="E261" s="13" t="s">
        <v>38</v>
      </c>
      <c r="F261" s="13" t="s">
        <v>24</v>
      </c>
      <c r="G261" s="13" t="s">
        <v>814</v>
      </c>
      <c r="H261" s="13" t="s">
        <v>78</v>
      </c>
      <c r="I261" s="13" t="s">
        <v>215</v>
      </c>
      <c r="J261" s="13" t="s">
        <v>936</v>
      </c>
      <c r="K261" s="14" t="s">
        <v>1775</v>
      </c>
      <c r="L261" s="14" t="s">
        <v>1776</v>
      </c>
      <c r="M261" s="10" t="s">
        <v>1772</v>
      </c>
      <c r="N261" s="21" t="s">
        <v>129</v>
      </c>
      <c r="O261" s="12" t="s">
        <v>129</v>
      </c>
      <c r="P261" s="12" t="s">
        <v>129</v>
      </c>
      <c r="Q261" s="15" t="s">
        <v>1772</v>
      </c>
      <c r="R261" s="11" t="s">
        <v>1773</v>
      </c>
      <c r="S261" s="11" t="s">
        <v>1774</v>
      </c>
      <c r="T261" s="11" t="s">
        <v>21</v>
      </c>
      <c r="U261" s="16" t="s">
        <v>33</v>
      </c>
      <c r="V261" s="17">
        <v>105876.36</v>
      </c>
      <c r="W261" s="18"/>
      <c r="X261" s="15" t="s">
        <v>1772</v>
      </c>
      <c r="Y261" s="11" t="s">
        <v>1773</v>
      </c>
      <c r="Z261" s="11" t="s">
        <v>1774</v>
      </c>
      <c r="AA261" s="11" t="s">
        <v>21</v>
      </c>
      <c r="AB261" s="16" t="s">
        <v>34</v>
      </c>
      <c r="AC261">
        <v>1.1866199404664082</v>
      </c>
      <c r="AD261" t="b">
        <f>IFERROR(SUMPRODUCT((YEAR(MesDates*1)&gt;2007)*(YEAR(MesDates*1)&lt;2015))&gt;0,FALSE)</f>
        <v>0</v>
      </c>
    </row>
    <row r="262" spans="1:30" hidden="1" x14ac:dyDescent="0.25">
      <c r="A262" s="10" t="s">
        <v>1777</v>
      </c>
      <c r="B262" s="11" t="s">
        <v>1778</v>
      </c>
      <c r="C262" s="11" t="s">
        <v>21</v>
      </c>
      <c r="D262" s="12" t="s">
        <v>1779</v>
      </c>
      <c r="E262" s="13" t="s">
        <v>38</v>
      </c>
      <c r="F262" s="13" t="s">
        <v>24</v>
      </c>
      <c r="G262" s="13" t="s">
        <v>1027</v>
      </c>
      <c r="H262" s="13" t="s">
        <v>39</v>
      </c>
      <c r="I262" s="13" t="s">
        <v>39</v>
      </c>
      <c r="J262" s="13" t="s">
        <v>243</v>
      </c>
      <c r="K262" s="14" t="s">
        <v>1780</v>
      </c>
      <c r="L262" s="14" t="s">
        <v>1781</v>
      </c>
      <c r="M262" s="10" t="s">
        <v>1777</v>
      </c>
      <c r="N262" s="21" t="s">
        <v>129</v>
      </c>
      <c r="O262" s="12" t="s">
        <v>129</v>
      </c>
      <c r="P262" s="12" t="s">
        <v>129</v>
      </c>
      <c r="Q262" s="15" t="s">
        <v>1777</v>
      </c>
      <c r="R262" s="11" t="s">
        <v>1778</v>
      </c>
      <c r="S262" s="11" t="s">
        <v>1779</v>
      </c>
      <c r="T262" s="11" t="s">
        <v>21</v>
      </c>
      <c r="U262" s="16" t="s">
        <v>33</v>
      </c>
      <c r="V262" s="17">
        <v>105784.4</v>
      </c>
      <c r="W262" s="18"/>
      <c r="X262" s="15" t="s">
        <v>1777</v>
      </c>
      <c r="Y262" s="11" t="s">
        <v>1778</v>
      </c>
      <c r="Z262" s="11" t="s">
        <v>1779</v>
      </c>
      <c r="AA262" s="11" t="s">
        <v>21</v>
      </c>
      <c r="AB262" s="16" t="s">
        <v>34</v>
      </c>
      <c r="AC262">
        <v>0.75498844820219246</v>
      </c>
      <c r="AD262" t="b">
        <f>IFERROR(SUMPRODUCT((YEAR(MesDates*1)&gt;2007)*(YEAR(MesDates*1)&lt;2015))&gt;0,FALSE)</f>
        <v>0</v>
      </c>
    </row>
    <row r="263" spans="1:30" x14ac:dyDescent="0.25">
      <c r="A263" s="10" t="s">
        <v>1782</v>
      </c>
      <c r="B263" s="11" t="s">
        <v>1783</v>
      </c>
      <c r="C263" s="11" t="s">
        <v>21</v>
      </c>
      <c r="D263" s="12" t="s">
        <v>1784</v>
      </c>
      <c r="E263" s="13" t="s">
        <v>38</v>
      </c>
      <c r="F263" s="13" t="s">
        <v>24</v>
      </c>
      <c r="G263" s="13" t="s">
        <v>1027</v>
      </c>
      <c r="H263" s="13" t="s">
        <v>49</v>
      </c>
      <c r="I263" s="13" t="s">
        <v>50</v>
      </c>
      <c r="J263" s="13" t="s">
        <v>914</v>
      </c>
      <c r="K263" s="14" t="s">
        <v>1785</v>
      </c>
      <c r="L263" s="14" t="s">
        <v>1786</v>
      </c>
      <c r="M263" s="10" t="s">
        <v>1782</v>
      </c>
      <c r="N263" s="21" t="s">
        <v>1787</v>
      </c>
      <c r="O263" s="12" t="s">
        <v>1788</v>
      </c>
      <c r="P263" s="12" t="s">
        <v>365</v>
      </c>
      <c r="Q263" s="15" t="s">
        <v>1782</v>
      </c>
      <c r="R263" s="11" t="s">
        <v>1783</v>
      </c>
      <c r="S263" s="11" t="s">
        <v>1784</v>
      </c>
      <c r="T263" s="11" t="s">
        <v>21</v>
      </c>
      <c r="U263" s="16" t="s">
        <v>33</v>
      </c>
      <c r="V263" s="17">
        <v>104173.74176</v>
      </c>
      <c r="W263" s="18"/>
      <c r="X263" s="15" t="s">
        <v>1782</v>
      </c>
      <c r="Y263" s="11" t="s">
        <v>1783</v>
      </c>
      <c r="Z263" s="11" t="s">
        <v>1784</v>
      </c>
      <c r="AA263" s="11" t="s">
        <v>21</v>
      </c>
      <c r="AB263" s="16" t="s">
        <v>34</v>
      </c>
      <c r="AC263">
        <v>0.48191606782887625</v>
      </c>
      <c r="AD263" t="b">
        <f>IFERROR(SUMPRODUCT((YEAR(MesDates*1)&gt;2007)*(YEAR(MesDates*1)&lt;2015))&gt;0,FALSE)</f>
        <v>1</v>
      </c>
    </row>
    <row r="264" spans="1:30" x14ac:dyDescent="0.25">
      <c r="A264" s="10" t="s">
        <v>1789</v>
      </c>
      <c r="B264" s="11" t="s">
        <v>1790</v>
      </c>
      <c r="C264" s="11" t="s">
        <v>21</v>
      </c>
      <c r="D264" s="12" t="s">
        <v>1791</v>
      </c>
      <c r="E264" s="13" t="s">
        <v>38</v>
      </c>
      <c r="F264" s="13" t="s">
        <v>24</v>
      </c>
      <c r="G264" s="13" t="s">
        <v>1027</v>
      </c>
      <c r="H264" s="13" t="s">
        <v>143</v>
      </c>
      <c r="I264" s="13" t="s">
        <v>144</v>
      </c>
      <c r="J264" s="13" t="s">
        <v>225</v>
      </c>
      <c r="K264" s="14" t="s">
        <v>1792</v>
      </c>
      <c r="L264" s="14" t="s">
        <v>1793</v>
      </c>
      <c r="M264" s="10" t="s">
        <v>1789</v>
      </c>
      <c r="N264" s="21" t="s">
        <v>1794</v>
      </c>
      <c r="O264" s="12" t="s">
        <v>1795</v>
      </c>
      <c r="P264" s="12" t="s">
        <v>969</v>
      </c>
      <c r="Q264" s="15" t="s">
        <v>1789</v>
      </c>
      <c r="R264" s="11" t="s">
        <v>1790</v>
      </c>
      <c r="S264" s="11" t="s">
        <v>1791</v>
      </c>
      <c r="T264" s="11" t="s">
        <v>21</v>
      </c>
      <c r="U264" s="16" t="s">
        <v>33</v>
      </c>
      <c r="V264" s="17">
        <v>103565.84678000001</v>
      </c>
      <c r="W264" s="18"/>
      <c r="X264" s="15" t="s">
        <v>1789</v>
      </c>
      <c r="Y264" s="11" t="s">
        <v>1790</v>
      </c>
      <c r="Z264" s="11" t="s">
        <v>1791</v>
      </c>
      <c r="AA264" s="11" t="s">
        <v>21</v>
      </c>
      <c r="AB264" s="16" t="s">
        <v>34</v>
      </c>
      <c r="AC264">
        <v>0.52398548061193184</v>
      </c>
      <c r="AD264" t="b">
        <f>IFERROR(SUMPRODUCT((YEAR(MesDates*1)&gt;2007)*(YEAR(MesDates*1)&lt;2015))&gt;0,FALSE)</f>
        <v>1</v>
      </c>
    </row>
    <row r="265" spans="1:30" hidden="1" x14ac:dyDescent="0.25">
      <c r="A265" s="10" t="s">
        <v>1796</v>
      </c>
      <c r="B265" s="11" t="s">
        <v>1797</v>
      </c>
      <c r="C265" s="11" t="s">
        <v>21</v>
      </c>
      <c r="D265" s="12" t="s">
        <v>1798</v>
      </c>
      <c r="E265" s="13" t="s">
        <v>38</v>
      </c>
      <c r="F265" s="13" t="s">
        <v>24</v>
      </c>
      <c r="G265" s="13" t="s">
        <v>1027</v>
      </c>
      <c r="H265" s="13" t="s">
        <v>78</v>
      </c>
      <c r="I265" s="13" t="s">
        <v>215</v>
      </c>
      <c r="J265" s="13" t="s">
        <v>216</v>
      </c>
      <c r="K265" s="14" t="s">
        <v>1799</v>
      </c>
      <c r="L265" s="14" t="s">
        <v>1800</v>
      </c>
      <c r="M265" s="10" t="s">
        <v>1796</v>
      </c>
      <c r="N265" s="21" t="s">
        <v>129</v>
      </c>
      <c r="O265" s="12" t="s">
        <v>129</v>
      </c>
      <c r="P265" s="12" t="s">
        <v>129</v>
      </c>
      <c r="Q265" s="15" t="s">
        <v>1796</v>
      </c>
      <c r="R265" s="11" t="s">
        <v>1797</v>
      </c>
      <c r="S265" s="11" t="s">
        <v>1798</v>
      </c>
      <c r="T265" s="11" t="s">
        <v>21</v>
      </c>
      <c r="U265" s="16" t="s">
        <v>33</v>
      </c>
      <c r="V265" s="17">
        <v>102095.5364</v>
      </c>
      <c r="W265" s="18"/>
      <c r="X265" s="15" t="s">
        <v>1796</v>
      </c>
      <c r="Y265" s="11" t="s">
        <v>1797</v>
      </c>
      <c r="Z265" s="11" t="s">
        <v>1798</v>
      </c>
      <c r="AA265" s="11" t="s">
        <v>21</v>
      </c>
      <c r="AB265" s="16" t="s">
        <v>34</v>
      </c>
      <c r="AC265">
        <v>1.0822325725103885</v>
      </c>
      <c r="AD265" t="b">
        <f>IFERROR(SUMPRODUCT((YEAR(MesDates*1)&gt;2007)*(YEAR(MesDates*1)&lt;2015))&gt;0,FALSE)</f>
        <v>0</v>
      </c>
    </row>
    <row r="266" spans="1:30" hidden="1" x14ac:dyDescent="0.25">
      <c r="A266" s="10" t="s">
        <v>1801</v>
      </c>
      <c r="B266" s="11" t="s">
        <v>1802</v>
      </c>
      <c r="C266" s="11" t="s">
        <v>21</v>
      </c>
      <c r="D266" s="12" t="s">
        <v>1803</v>
      </c>
      <c r="E266" s="13" t="s">
        <v>38</v>
      </c>
      <c r="F266" s="13" t="s">
        <v>24</v>
      </c>
      <c r="G266" s="13" t="s">
        <v>1027</v>
      </c>
      <c r="H266" s="13" t="s">
        <v>319</v>
      </c>
      <c r="I266" s="13" t="s">
        <v>319</v>
      </c>
      <c r="J266" s="13" t="s">
        <v>320</v>
      </c>
      <c r="K266" s="14" t="s">
        <v>1801</v>
      </c>
      <c r="L266" s="14" t="s">
        <v>1804</v>
      </c>
      <c r="M266" s="10" t="s">
        <v>1801</v>
      </c>
      <c r="N266" s="21" t="s">
        <v>129</v>
      </c>
      <c r="O266" s="12" t="s">
        <v>129</v>
      </c>
      <c r="P266" s="12" t="s">
        <v>129</v>
      </c>
      <c r="Q266" s="15" t="s">
        <v>1801</v>
      </c>
      <c r="R266" s="11" t="s">
        <v>1802</v>
      </c>
      <c r="S266" s="11" t="s">
        <v>1803</v>
      </c>
      <c r="T266" s="11" t="s">
        <v>21</v>
      </c>
      <c r="U266" s="16" t="s">
        <v>33</v>
      </c>
      <c r="V266" s="17">
        <v>101435.50274</v>
      </c>
      <c r="W266" s="18"/>
      <c r="X266" s="15" t="s">
        <v>1801</v>
      </c>
      <c r="Y266" s="11" t="s">
        <v>1802</v>
      </c>
      <c r="Z266" s="11" t="s">
        <v>1803</v>
      </c>
      <c r="AA266" s="11" t="s">
        <v>21</v>
      </c>
      <c r="AB266" s="16" t="s">
        <v>34</v>
      </c>
      <c r="AC266">
        <v>0.59551141728782053</v>
      </c>
      <c r="AD266" t="b">
        <f>IFERROR(SUMPRODUCT((YEAR(MesDates*1)&gt;2007)*(YEAR(MesDates*1)&lt;2015))&gt;0,FALSE)</f>
        <v>0</v>
      </c>
    </row>
    <row r="267" spans="1:30" hidden="1" x14ac:dyDescent="0.25">
      <c r="A267" s="10" t="s">
        <v>1805</v>
      </c>
      <c r="B267" s="11" t="s">
        <v>1806</v>
      </c>
      <c r="C267" s="11" t="s">
        <v>21</v>
      </c>
      <c r="D267" s="12" t="s">
        <v>1807</v>
      </c>
      <c r="E267" s="13" t="s">
        <v>38</v>
      </c>
      <c r="F267" s="13" t="s">
        <v>24</v>
      </c>
      <c r="G267" s="13" t="s">
        <v>1027</v>
      </c>
      <c r="H267" s="13" t="s">
        <v>143</v>
      </c>
      <c r="I267" s="13" t="s">
        <v>144</v>
      </c>
      <c r="J267" s="13" t="s">
        <v>260</v>
      </c>
      <c r="K267" s="14" t="s">
        <v>1808</v>
      </c>
      <c r="L267" s="14" t="s">
        <v>1809</v>
      </c>
      <c r="M267" s="10" t="s">
        <v>1805</v>
      </c>
      <c r="N267" s="21" t="s">
        <v>129</v>
      </c>
      <c r="O267" s="12" t="s">
        <v>129</v>
      </c>
      <c r="P267" s="12" t="s">
        <v>129</v>
      </c>
      <c r="Q267" s="15" t="s">
        <v>1805</v>
      </c>
      <c r="R267" s="11" t="s">
        <v>1806</v>
      </c>
      <c r="S267" s="11" t="s">
        <v>1807</v>
      </c>
      <c r="T267" s="11" t="s">
        <v>21</v>
      </c>
      <c r="U267" s="16" t="s">
        <v>33</v>
      </c>
      <c r="V267" s="17">
        <v>100557.40485000001</v>
      </c>
      <c r="W267" s="18"/>
      <c r="X267" s="15" t="s">
        <v>1805</v>
      </c>
      <c r="Y267" s="11" t="s">
        <v>1806</v>
      </c>
      <c r="Z267" s="11" t="s">
        <v>1807</v>
      </c>
      <c r="AA267" s="11" t="s">
        <v>21</v>
      </c>
      <c r="AB267" s="16" t="s">
        <v>34</v>
      </c>
      <c r="AC267">
        <v>0.47986520805682864</v>
      </c>
      <c r="AD267" t="b">
        <f>IFERROR(SUMPRODUCT((YEAR(MesDates*1)&gt;2007)*(YEAR(MesDates*1)&lt;2015))&gt;0,FALSE)</f>
        <v>0</v>
      </c>
    </row>
    <row r="268" spans="1:30" x14ac:dyDescent="0.25">
      <c r="A268" s="10" t="s">
        <v>1810</v>
      </c>
      <c r="B268" s="11" t="s">
        <v>1811</v>
      </c>
      <c r="C268" s="11" t="s">
        <v>21</v>
      </c>
      <c r="D268" s="12" t="s">
        <v>1812</v>
      </c>
      <c r="E268" s="13" t="s">
        <v>38</v>
      </c>
      <c r="F268" s="13" t="s">
        <v>24</v>
      </c>
      <c r="G268" s="13" t="s">
        <v>1027</v>
      </c>
      <c r="H268" s="13" t="s">
        <v>154</v>
      </c>
      <c r="I268" s="13" t="s">
        <v>155</v>
      </c>
      <c r="J268" s="13" t="s">
        <v>155</v>
      </c>
      <c r="K268" s="14" t="s">
        <v>1813</v>
      </c>
      <c r="L268" s="14" t="s">
        <v>1814</v>
      </c>
      <c r="M268" s="10" t="s">
        <v>1810</v>
      </c>
      <c r="N268" s="21" t="s">
        <v>1815</v>
      </c>
      <c r="O268" s="12" t="s">
        <v>1816</v>
      </c>
      <c r="P268" s="12" t="s">
        <v>1817</v>
      </c>
      <c r="Q268" s="15" t="s">
        <v>1810</v>
      </c>
      <c r="R268" s="11" t="s">
        <v>1811</v>
      </c>
      <c r="S268" s="11" t="s">
        <v>1812</v>
      </c>
      <c r="T268" s="11" t="s">
        <v>21</v>
      </c>
      <c r="U268" s="16" t="s">
        <v>33</v>
      </c>
      <c r="V268" s="17">
        <v>100380.39232</v>
      </c>
      <c r="W268" s="18"/>
      <c r="X268" s="15" t="s">
        <v>1810</v>
      </c>
      <c r="Y268" s="11" t="s">
        <v>1811</v>
      </c>
      <c r="Z268" s="11" t="s">
        <v>1812</v>
      </c>
      <c r="AA268" s="11" t="s">
        <v>21</v>
      </c>
      <c r="AB268" s="16" t="s">
        <v>34</v>
      </c>
      <c r="AC268">
        <v>1.1211452495745735</v>
      </c>
      <c r="AD268" t="b">
        <f>IFERROR(SUMPRODUCT((YEAR(MesDates*1)&gt;2007)*(YEAR(MesDates*1)&lt;2015))&gt;0,FALSE)</f>
        <v>1</v>
      </c>
    </row>
    <row r="269" spans="1:30" hidden="1" x14ac:dyDescent="0.25">
      <c r="A269" s="10" t="s">
        <v>1818</v>
      </c>
      <c r="B269" s="11" t="s">
        <v>1819</v>
      </c>
      <c r="C269" s="11" t="s">
        <v>21</v>
      </c>
      <c r="D269" s="12" t="s">
        <v>1820</v>
      </c>
      <c r="E269" s="13" t="s">
        <v>38</v>
      </c>
      <c r="F269" s="13" t="s">
        <v>24</v>
      </c>
      <c r="G269" s="13" t="s">
        <v>1027</v>
      </c>
      <c r="H269" s="13" t="s">
        <v>319</v>
      </c>
      <c r="I269" s="13" t="s">
        <v>319</v>
      </c>
      <c r="J269" s="13" t="s">
        <v>320</v>
      </c>
      <c r="K269" s="14" t="s">
        <v>1821</v>
      </c>
      <c r="L269" s="14" t="s">
        <v>1822</v>
      </c>
      <c r="M269" s="10" t="s">
        <v>1818</v>
      </c>
      <c r="N269" s="21" t="s">
        <v>129</v>
      </c>
      <c r="O269" s="12" t="s">
        <v>129</v>
      </c>
      <c r="P269" s="12" t="s">
        <v>129</v>
      </c>
      <c r="Q269" s="15" t="s">
        <v>1818</v>
      </c>
      <c r="R269" s="11" t="s">
        <v>1819</v>
      </c>
      <c r="S269" s="11" t="s">
        <v>1820</v>
      </c>
      <c r="T269" s="11" t="s">
        <v>21</v>
      </c>
      <c r="U269" s="16" t="s">
        <v>33</v>
      </c>
      <c r="V269" s="17">
        <v>100377.41395</v>
      </c>
      <c r="W269" s="18"/>
      <c r="X269" s="15" t="s">
        <v>1818</v>
      </c>
      <c r="Y269" s="11" t="s">
        <v>1819</v>
      </c>
      <c r="Z269" s="11" t="s">
        <v>1820</v>
      </c>
      <c r="AA269" s="11" t="s">
        <v>21</v>
      </c>
      <c r="AB269" s="16" t="s">
        <v>34</v>
      </c>
      <c r="AC269">
        <v>0.39889451644913593</v>
      </c>
      <c r="AD269" t="b">
        <f>IFERROR(SUMPRODUCT((YEAR(MesDates*1)&gt;2007)*(YEAR(MesDates*1)&lt;2015))&gt;0,FALSE)</f>
        <v>0</v>
      </c>
    </row>
    <row r="270" spans="1:30" x14ac:dyDescent="0.25">
      <c r="A270" s="10" t="s">
        <v>1823</v>
      </c>
      <c r="B270" s="11" t="s">
        <v>1824</v>
      </c>
      <c r="C270" s="11" t="s">
        <v>21</v>
      </c>
      <c r="D270" s="12" t="s">
        <v>1825</v>
      </c>
      <c r="E270" s="13" t="s">
        <v>38</v>
      </c>
      <c r="F270" s="13" t="s">
        <v>24</v>
      </c>
      <c r="G270" s="13" t="s">
        <v>1027</v>
      </c>
      <c r="H270" s="13" t="s">
        <v>319</v>
      </c>
      <c r="I270" s="13" t="s">
        <v>319</v>
      </c>
      <c r="J270" s="13" t="s">
        <v>320</v>
      </c>
      <c r="K270" s="14" t="s">
        <v>1826</v>
      </c>
      <c r="L270" s="14" t="s">
        <v>1827</v>
      </c>
      <c r="M270" s="10" t="s">
        <v>1823</v>
      </c>
      <c r="N270" s="21" t="s">
        <v>1828</v>
      </c>
      <c r="O270" s="12" t="s">
        <v>1829</v>
      </c>
      <c r="P270" s="12" t="s">
        <v>796</v>
      </c>
      <c r="Q270" s="15" t="s">
        <v>1823</v>
      </c>
      <c r="R270" s="11" t="s">
        <v>1824</v>
      </c>
      <c r="S270" s="11" t="s">
        <v>1825</v>
      </c>
      <c r="T270" s="11" t="s">
        <v>21</v>
      </c>
      <c r="U270" s="16" t="s">
        <v>33</v>
      </c>
      <c r="V270" s="17">
        <v>97920.813899999994</v>
      </c>
      <c r="W270" s="18"/>
      <c r="X270" s="15" t="s">
        <v>1823</v>
      </c>
      <c r="Y270" s="11" t="s">
        <v>1824</v>
      </c>
      <c r="Z270" s="11" t="s">
        <v>1825</v>
      </c>
      <c r="AA270" s="11" t="s">
        <v>21</v>
      </c>
      <c r="AB270" s="16" t="s">
        <v>34</v>
      </c>
      <c r="AC270">
        <v>1.3829746159820269</v>
      </c>
      <c r="AD270" t="b">
        <f>IFERROR(SUMPRODUCT((YEAR(MesDates*1)&gt;2007)*(YEAR(MesDates*1)&lt;2015))&gt;0,FALSE)</f>
        <v>1</v>
      </c>
    </row>
    <row r="271" spans="1:30" hidden="1" x14ac:dyDescent="0.25">
      <c r="A271" s="10" t="s">
        <v>1830</v>
      </c>
      <c r="B271" s="11" t="s">
        <v>1831</v>
      </c>
      <c r="C271" s="11" t="s">
        <v>21</v>
      </c>
      <c r="D271" s="12" t="s">
        <v>1832</v>
      </c>
      <c r="E271" s="13" t="s">
        <v>38</v>
      </c>
      <c r="F271" s="13" t="s">
        <v>24</v>
      </c>
      <c r="G271" s="13" t="s">
        <v>1027</v>
      </c>
      <c r="H271" s="13" t="s">
        <v>78</v>
      </c>
      <c r="I271" s="13" t="s">
        <v>215</v>
      </c>
      <c r="J271" s="13" t="s">
        <v>936</v>
      </c>
      <c r="K271" s="14" t="s">
        <v>1833</v>
      </c>
      <c r="L271" s="14" t="s">
        <v>1834</v>
      </c>
      <c r="M271" s="10" t="s">
        <v>1830</v>
      </c>
      <c r="N271" s="21" t="s">
        <v>129</v>
      </c>
      <c r="O271" s="12" t="s">
        <v>129</v>
      </c>
      <c r="P271" s="12" t="s">
        <v>129</v>
      </c>
      <c r="Q271" s="15" t="s">
        <v>1830</v>
      </c>
      <c r="R271" s="11" t="s">
        <v>1831</v>
      </c>
      <c r="S271" s="11" t="s">
        <v>1832</v>
      </c>
      <c r="T271" s="11" t="s">
        <v>21</v>
      </c>
      <c r="U271" s="16" t="s">
        <v>33</v>
      </c>
      <c r="V271" s="17">
        <v>96097.25404</v>
      </c>
      <c r="W271" s="18"/>
      <c r="X271" s="15" t="s">
        <v>1830</v>
      </c>
      <c r="Y271" s="11" t="s">
        <v>1831</v>
      </c>
      <c r="Z271" s="11" t="s">
        <v>1832</v>
      </c>
      <c r="AA271" s="11" t="s">
        <v>21</v>
      </c>
      <c r="AB271" s="16" t="s">
        <v>34</v>
      </c>
      <c r="AC271">
        <v>0.99935217670242604</v>
      </c>
      <c r="AD271" t="b">
        <f>IFERROR(SUMPRODUCT((YEAR(MesDates*1)&gt;2007)*(YEAR(MesDates*1)&lt;2015))&gt;0,FALSE)</f>
        <v>0</v>
      </c>
    </row>
    <row r="272" spans="1:30" hidden="1" x14ac:dyDescent="0.25">
      <c r="A272" s="10" t="s">
        <v>1835</v>
      </c>
      <c r="B272" s="11" t="s">
        <v>1836</v>
      </c>
      <c r="C272" s="11" t="s">
        <v>21</v>
      </c>
      <c r="D272" s="12" t="s">
        <v>1837</v>
      </c>
      <c r="E272" s="13" t="s">
        <v>38</v>
      </c>
      <c r="F272" s="13" t="s">
        <v>24</v>
      </c>
      <c r="G272" s="13" t="s">
        <v>1027</v>
      </c>
      <c r="H272" s="13" t="s">
        <v>154</v>
      </c>
      <c r="I272" s="13" t="s">
        <v>196</v>
      </c>
      <c r="J272" s="13" t="s">
        <v>197</v>
      </c>
      <c r="K272" s="14" t="s">
        <v>1838</v>
      </c>
      <c r="L272" s="14" t="s">
        <v>1839</v>
      </c>
      <c r="M272" s="10" t="s">
        <v>1835</v>
      </c>
      <c r="N272" s="21" t="s">
        <v>129</v>
      </c>
      <c r="O272" s="12" t="s">
        <v>129</v>
      </c>
      <c r="P272" s="12" t="s">
        <v>129</v>
      </c>
      <c r="Q272" s="15" t="s">
        <v>1835</v>
      </c>
      <c r="R272" s="11" t="s">
        <v>1836</v>
      </c>
      <c r="S272" s="11" t="s">
        <v>1837</v>
      </c>
      <c r="T272" s="11" t="s">
        <v>21</v>
      </c>
      <c r="U272" s="16" t="s">
        <v>33</v>
      </c>
      <c r="V272" s="17">
        <v>95989.654750000002</v>
      </c>
      <c r="W272" s="18"/>
      <c r="X272" s="15" t="s">
        <v>1835</v>
      </c>
      <c r="Y272" s="11" t="s">
        <v>1836</v>
      </c>
      <c r="Z272" s="11" t="s">
        <v>1837</v>
      </c>
      <c r="AA272" s="11" t="s">
        <v>21</v>
      </c>
      <c r="AB272" s="16" t="s">
        <v>34</v>
      </c>
      <c r="AC272">
        <v>1.0169116688066846</v>
      </c>
      <c r="AD272" t="b">
        <f>IFERROR(SUMPRODUCT((YEAR(MesDates*1)&gt;2007)*(YEAR(MesDates*1)&lt;2015))&gt;0,FALSE)</f>
        <v>0</v>
      </c>
    </row>
    <row r="273" spans="1:30" x14ac:dyDescent="0.25">
      <c r="A273" s="10" t="s">
        <v>1840</v>
      </c>
      <c r="B273" s="11" t="s">
        <v>1841</v>
      </c>
      <c r="C273" s="11" t="s">
        <v>21</v>
      </c>
      <c r="D273" s="12" t="s">
        <v>1842</v>
      </c>
      <c r="E273" s="13" t="s">
        <v>38</v>
      </c>
      <c r="F273" s="13" t="s">
        <v>24</v>
      </c>
      <c r="G273" s="13" t="s">
        <v>814</v>
      </c>
      <c r="H273" s="13" t="s">
        <v>319</v>
      </c>
      <c r="I273" s="13" t="s">
        <v>319</v>
      </c>
      <c r="J273" s="13" t="s">
        <v>320</v>
      </c>
      <c r="K273" s="14" t="s">
        <v>1843</v>
      </c>
      <c r="L273" s="14" t="s">
        <v>1844</v>
      </c>
      <c r="M273" s="10" t="s">
        <v>1840</v>
      </c>
      <c r="N273" s="21" t="s">
        <v>1845</v>
      </c>
      <c r="O273" s="12" t="s">
        <v>1846</v>
      </c>
      <c r="P273" s="12" t="s">
        <v>1847</v>
      </c>
      <c r="Q273" s="15" t="s">
        <v>1840</v>
      </c>
      <c r="R273" s="11" t="s">
        <v>1841</v>
      </c>
      <c r="S273" s="11" t="s">
        <v>1842</v>
      </c>
      <c r="T273" s="11" t="s">
        <v>21</v>
      </c>
      <c r="U273" s="16" t="s">
        <v>33</v>
      </c>
      <c r="V273" s="17">
        <v>95403.0432</v>
      </c>
      <c r="W273" s="18"/>
      <c r="X273" s="15" t="s">
        <v>1840</v>
      </c>
      <c r="Y273" s="11" t="s">
        <v>1841</v>
      </c>
      <c r="Z273" s="11" t="s">
        <v>1842</v>
      </c>
      <c r="AA273" s="11" t="s">
        <v>21</v>
      </c>
      <c r="AB273" s="16" t="s">
        <v>34</v>
      </c>
      <c r="AC273">
        <v>1.2401386374224173</v>
      </c>
      <c r="AD273" t="b">
        <f>IFERROR(SUMPRODUCT((YEAR(MesDates*1)&gt;2007)*(YEAR(MesDates*1)&lt;2015))&gt;0,FALSE)</f>
        <v>1</v>
      </c>
    </row>
    <row r="274" spans="1:30" hidden="1" x14ac:dyDescent="0.25">
      <c r="A274" s="10" t="s">
        <v>1848</v>
      </c>
      <c r="B274" s="11" t="s">
        <v>1849</v>
      </c>
      <c r="C274" s="11" t="s">
        <v>21</v>
      </c>
      <c r="D274" s="12" t="s">
        <v>1850</v>
      </c>
      <c r="E274" s="13" t="s">
        <v>38</v>
      </c>
      <c r="F274" s="13" t="s">
        <v>24</v>
      </c>
      <c r="G274" s="13" t="s">
        <v>814</v>
      </c>
      <c r="H274" s="13" t="s">
        <v>78</v>
      </c>
      <c r="I274" s="13" t="s">
        <v>633</v>
      </c>
      <c r="J274" s="13" t="s">
        <v>633</v>
      </c>
      <c r="K274" s="14" t="s">
        <v>1851</v>
      </c>
      <c r="L274" s="14" t="s">
        <v>1852</v>
      </c>
      <c r="M274" s="10" t="s">
        <v>1848</v>
      </c>
      <c r="N274" s="21" t="s">
        <v>129</v>
      </c>
      <c r="O274" s="12" t="s">
        <v>129</v>
      </c>
      <c r="P274" s="12" t="s">
        <v>129</v>
      </c>
      <c r="Q274" s="15" t="s">
        <v>1848</v>
      </c>
      <c r="R274" s="11" t="s">
        <v>1849</v>
      </c>
      <c r="S274" s="11" t="s">
        <v>1850</v>
      </c>
      <c r="T274" s="11" t="s">
        <v>21</v>
      </c>
      <c r="U274" s="16" t="s">
        <v>33</v>
      </c>
      <c r="V274" s="17">
        <v>95334.443400000004</v>
      </c>
      <c r="W274" s="18"/>
      <c r="X274" s="15" t="s">
        <v>1848</v>
      </c>
      <c r="Y274" s="11" t="s">
        <v>1849</v>
      </c>
      <c r="Z274" s="11" t="s">
        <v>1850</v>
      </c>
      <c r="AA274" s="11" t="s">
        <v>21</v>
      </c>
      <c r="AB274" s="16" t="s">
        <v>34</v>
      </c>
      <c r="AC274">
        <v>1.5795329292288081</v>
      </c>
      <c r="AD274" t="b">
        <f>IFERROR(SUMPRODUCT((YEAR(MesDates*1)&gt;2007)*(YEAR(MesDates*1)&lt;2015))&gt;0,FALSE)</f>
        <v>0</v>
      </c>
    </row>
    <row r="275" spans="1:30" hidden="1" x14ac:dyDescent="0.25">
      <c r="A275" s="10" t="s">
        <v>1853</v>
      </c>
      <c r="B275" s="11" t="s">
        <v>1854</v>
      </c>
      <c r="C275" s="11" t="s">
        <v>21</v>
      </c>
      <c r="D275" s="12" t="s">
        <v>1855</v>
      </c>
      <c r="E275" s="13" t="s">
        <v>38</v>
      </c>
      <c r="F275" s="13" t="s">
        <v>24</v>
      </c>
      <c r="G275" s="13" t="s">
        <v>814</v>
      </c>
      <c r="H275" s="13" t="s">
        <v>143</v>
      </c>
      <c r="I275" s="13" t="s">
        <v>144</v>
      </c>
      <c r="J275" s="13" t="s">
        <v>710</v>
      </c>
      <c r="K275" s="14" t="s">
        <v>1856</v>
      </c>
      <c r="L275" s="14" t="s">
        <v>1857</v>
      </c>
      <c r="M275" s="10" t="s">
        <v>1853</v>
      </c>
      <c r="N275" s="21" t="s">
        <v>1858</v>
      </c>
      <c r="O275" s="12" t="s">
        <v>1859</v>
      </c>
      <c r="P275" s="12" t="s">
        <v>991</v>
      </c>
      <c r="Q275" s="15" t="s">
        <v>1853</v>
      </c>
      <c r="R275" s="11" t="s">
        <v>1854</v>
      </c>
      <c r="S275" s="11" t="s">
        <v>1855</v>
      </c>
      <c r="T275" s="11" t="s">
        <v>21</v>
      </c>
      <c r="U275" s="16" t="s">
        <v>33</v>
      </c>
      <c r="V275" s="17">
        <v>95272.381439999997</v>
      </c>
      <c r="W275" s="18"/>
      <c r="X275" s="15" t="s">
        <v>1853</v>
      </c>
      <c r="Y275" s="11" t="s">
        <v>1854</v>
      </c>
      <c r="Z275" s="11" t="s">
        <v>1855</v>
      </c>
      <c r="AA275" s="11" t="s">
        <v>21</v>
      </c>
      <c r="AB275" s="16" t="s">
        <v>34</v>
      </c>
      <c r="AC275">
        <v>1.0937377488104909</v>
      </c>
      <c r="AD275" t="b">
        <f>IFERROR(SUMPRODUCT((YEAR(MesDates*1)&gt;2007)*(YEAR(MesDates*1)&lt;2015))&gt;0,FALSE)</f>
        <v>0</v>
      </c>
    </row>
    <row r="276" spans="1:30" x14ac:dyDescent="0.25">
      <c r="A276" s="10" t="s">
        <v>1860</v>
      </c>
      <c r="B276" s="11" t="s">
        <v>1861</v>
      </c>
      <c r="C276" s="11" t="s">
        <v>21</v>
      </c>
      <c r="D276" s="12" t="s">
        <v>1862</v>
      </c>
      <c r="E276" s="13" t="s">
        <v>38</v>
      </c>
      <c r="F276" s="13" t="s">
        <v>24</v>
      </c>
      <c r="G276" s="13" t="s">
        <v>1027</v>
      </c>
      <c r="H276" s="13" t="s">
        <v>154</v>
      </c>
      <c r="I276" s="13" t="s">
        <v>196</v>
      </c>
      <c r="J276" s="13" t="s">
        <v>197</v>
      </c>
      <c r="K276" s="14" t="s">
        <v>1863</v>
      </c>
      <c r="L276" s="14" t="s">
        <v>1864</v>
      </c>
      <c r="M276" s="10" t="s">
        <v>1860</v>
      </c>
      <c r="N276" s="21" t="s">
        <v>1865</v>
      </c>
      <c r="O276" s="12" t="s">
        <v>1866</v>
      </c>
      <c r="P276" s="12" t="s">
        <v>969</v>
      </c>
      <c r="Q276" s="15" t="s">
        <v>1860</v>
      </c>
      <c r="R276" s="11" t="s">
        <v>1861</v>
      </c>
      <c r="S276" s="11" t="s">
        <v>1862</v>
      </c>
      <c r="T276" s="11" t="s">
        <v>21</v>
      </c>
      <c r="U276" s="16" t="s">
        <v>33</v>
      </c>
      <c r="V276" s="17">
        <v>94414.754279999994</v>
      </c>
      <c r="W276" s="18"/>
      <c r="X276" s="15" t="s">
        <v>1860</v>
      </c>
      <c r="Y276" s="11" t="s">
        <v>1861</v>
      </c>
      <c r="Z276" s="11" t="s">
        <v>1862</v>
      </c>
      <c r="AA276" s="11" t="s">
        <v>21</v>
      </c>
      <c r="AB276" s="16" t="s">
        <v>34</v>
      </c>
      <c r="AC276">
        <v>2.5046509076187156</v>
      </c>
      <c r="AD276" t="b">
        <f>IFERROR(SUMPRODUCT((YEAR(MesDates*1)&gt;2007)*(YEAR(MesDates*1)&lt;2015))&gt;0,FALSE)</f>
        <v>1</v>
      </c>
    </row>
    <row r="277" spans="1:30" hidden="1" x14ac:dyDescent="0.25">
      <c r="A277" s="10" t="s">
        <v>1867</v>
      </c>
      <c r="B277" s="11" t="s">
        <v>1868</v>
      </c>
      <c r="C277" s="11" t="s">
        <v>21</v>
      </c>
      <c r="D277" s="12" t="s">
        <v>1869</v>
      </c>
      <c r="E277" s="13" t="s">
        <v>38</v>
      </c>
      <c r="F277" s="13" t="s">
        <v>24</v>
      </c>
      <c r="G277" s="13" t="s">
        <v>1027</v>
      </c>
      <c r="H277" s="13" t="s">
        <v>78</v>
      </c>
      <c r="I277" s="13" t="s">
        <v>79</v>
      </c>
      <c r="J277" s="13" t="s">
        <v>79</v>
      </c>
      <c r="K277" s="14" t="s">
        <v>1870</v>
      </c>
      <c r="L277" s="14" t="s">
        <v>1871</v>
      </c>
      <c r="M277" s="10" t="s">
        <v>1867</v>
      </c>
      <c r="N277" s="21" t="s">
        <v>129</v>
      </c>
      <c r="O277" s="12" t="s">
        <v>129</v>
      </c>
      <c r="P277" s="12" t="s">
        <v>129</v>
      </c>
      <c r="Q277" s="15" t="s">
        <v>1867</v>
      </c>
      <c r="R277" s="11" t="s">
        <v>1868</v>
      </c>
      <c r="S277" s="11" t="s">
        <v>1869</v>
      </c>
      <c r="T277" s="11" t="s">
        <v>21</v>
      </c>
      <c r="U277" s="16" t="s">
        <v>33</v>
      </c>
      <c r="V277" s="17">
        <v>93537.465689999997</v>
      </c>
      <c r="W277" s="18"/>
      <c r="X277" s="15" t="s">
        <v>1867</v>
      </c>
      <c r="Y277" s="11" t="s">
        <v>1868</v>
      </c>
      <c r="Z277" s="11" t="s">
        <v>1869</v>
      </c>
      <c r="AA277" s="11" t="s">
        <v>21</v>
      </c>
      <c r="AB277" s="16" t="s">
        <v>34</v>
      </c>
      <c r="AC277">
        <v>1.605174984081825</v>
      </c>
      <c r="AD277" t="b">
        <f>IFERROR(SUMPRODUCT((YEAR(MesDates*1)&gt;2007)*(YEAR(MesDates*1)&lt;2015))&gt;0,FALSE)</f>
        <v>0</v>
      </c>
    </row>
    <row r="278" spans="1:30" x14ac:dyDescent="0.25">
      <c r="A278" s="10" t="s">
        <v>1872</v>
      </c>
      <c r="B278" s="11" t="s">
        <v>1873</v>
      </c>
      <c r="C278" s="11" t="s">
        <v>21</v>
      </c>
      <c r="D278" s="12" t="s">
        <v>1874</v>
      </c>
      <c r="E278" s="13" t="s">
        <v>38</v>
      </c>
      <c r="F278" s="13" t="s">
        <v>24</v>
      </c>
      <c r="G278" s="13" t="s">
        <v>1027</v>
      </c>
      <c r="H278" s="13" t="s">
        <v>319</v>
      </c>
      <c r="I278" s="13" t="s">
        <v>319</v>
      </c>
      <c r="J278" s="13" t="s">
        <v>320</v>
      </c>
      <c r="K278" s="14" t="s">
        <v>1875</v>
      </c>
      <c r="L278" s="14" t="s">
        <v>1876</v>
      </c>
      <c r="M278" s="10" t="s">
        <v>1872</v>
      </c>
      <c r="N278" s="21" t="s">
        <v>1877</v>
      </c>
      <c r="O278" s="12" t="s">
        <v>1878</v>
      </c>
      <c r="P278" s="12" t="s">
        <v>333</v>
      </c>
      <c r="Q278" s="15" t="s">
        <v>1872</v>
      </c>
      <c r="R278" s="11" t="s">
        <v>1873</v>
      </c>
      <c r="S278" s="11" t="s">
        <v>1874</v>
      </c>
      <c r="T278" s="11" t="s">
        <v>21</v>
      </c>
      <c r="U278" s="16" t="s">
        <v>33</v>
      </c>
      <c r="V278" s="17">
        <v>92192.593569999997</v>
      </c>
      <c r="W278" s="18"/>
      <c r="X278" s="15" t="s">
        <v>1872</v>
      </c>
      <c r="Y278" s="11" t="s">
        <v>1873</v>
      </c>
      <c r="Z278" s="11" t="s">
        <v>1874</v>
      </c>
      <c r="AA278" s="11" t="s">
        <v>21</v>
      </c>
      <c r="AB278" s="16" t="s">
        <v>34</v>
      </c>
      <c r="AC278">
        <v>0.78010604990077193</v>
      </c>
      <c r="AD278" t="b">
        <f>IFERROR(SUMPRODUCT((YEAR(MesDates*1)&gt;2007)*(YEAR(MesDates*1)&lt;2015))&gt;0,FALSE)</f>
        <v>1</v>
      </c>
    </row>
    <row r="279" spans="1:30" hidden="1" x14ac:dyDescent="0.25">
      <c r="A279" s="10" t="s">
        <v>1879</v>
      </c>
      <c r="B279" s="11" t="s">
        <v>1880</v>
      </c>
      <c r="C279" s="11" t="s">
        <v>21</v>
      </c>
      <c r="D279" s="12" t="s">
        <v>1881</v>
      </c>
      <c r="E279" s="13" t="s">
        <v>38</v>
      </c>
      <c r="F279" s="13" t="s">
        <v>24</v>
      </c>
      <c r="G279" s="13" t="s">
        <v>1027</v>
      </c>
      <c r="H279" s="13" t="s">
        <v>154</v>
      </c>
      <c r="I279" s="13" t="s">
        <v>196</v>
      </c>
      <c r="J279" s="13" t="s">
        <v>234</v>
      </c>
      <c r="K279" s="14" t="s">
        <v>1882</v>
      </c>
      <c r="L279" s="14" t="s">
        <v>1883</v>
      </c>
      <c r="M279" s="10" t="s">
        <v>1879</v>
      </c>
      <c r="N279" s="21" t="s">
        <v>1884</v>
      </c>
      <c r="O279" s="12" t="s">
        <v>1534</v>
      </c>
      <c r="P279" s="12" t="s">
        <v>558</v>
      </c>
      <c r="Q279" s="15" t="s">
        <v>1879</v>
      </c>
      <c r="R279" s="11" t="s">
        <v>1880</v>
      </c>
      <c r="S279" s="11" t="s">
        <v>1881</v>
      </c>
      <c r="T279" s="11" t="s">
        <v>21</v>
      </c>
      <c r="U279" s="16" t="s">
        <v>33</v>
      </c>
      <c r="V279" s="17">
        <v>91599.111000000004</v>
      </c>
      <c r="W279" s="18"/>
      <c r="X279" s="15" t="s">
        <v>1879</v>
      </c>
      <c r="Y279" s="11" t="s">
        <v>1880</v>
      </c>
      <c r="Z279" s="11" t="s">
        <v>1881</v>
      </c>
      <c r="AA279" s="11" t="s">
        <v>21</v>
      </c>
      <c r="AB279" s="16" t="s">
        <v>34</v>
      </c>
      <c r="AC279">
        <v>0.91263986175586354</v>
      </c>
      <c r="AD279" t="b">
        <f>IFERROR(SUMPRODUCT((YEAR(MesDates*1)&gt;2007)*(YEAR(MesDates*1)&lt;2015))&gt;0,FALSE)</f>
        <v>0</v>
      </c>
    </row>
    <row r="280" spans="1:30" hidden="1" x14ac:dyDescent="0.25">
      <c r="A280" s="10" t="s">
        <v>1885</v>
      </c>
      <c r="B280" s="11" t="s">
        <v>1886</v>
      </c>
      <c r="C280" s="11" t="s">
        <v>21</v>
      </c>
      <c r="D280" s="12" t="s">
        <v>1887</v>
      </c>
      <c r="E280" s="13" t="s">
        <v>38</v>
      </c>
      <c r="F280" s="13" t="s">
        <v>24</v>
      </c>
      <c r="G280" s="13" t="s">
        <v>814</v>
      </c>
      <c r="H280" s="13" t="s">
        <v>49</v>
      </c>
      <c r="I280" s="13" t="s">
        <v>50</v>
      </c>
      <c r="J280" s="13" t="s">
        <v>528</v>
      </c>
      <c r="K280" s="14" t="s">
        <v>1888</v>
      </c>
      <c r="L280" s="14" t="s">
        <v>1889</v>
      </c>
      <c r="M280" s="10" t="s">
        <v>1885</v>
      </c>
      <c r="N280" s="21" t="s">
        <v>129</v>
      </c>
      <c r="O280" s="12" t="s">
        <v>129</v>
      </c>
      <c r="P280" s="12" t="s">
        <v>129</v>
      </c>
      <c r="Q280" s="15" t="s">
        <v>1885</v>
      </c>
      <c r="R280" s="11" t="s">
        <v>1886</v>
      </c>
      <c r="S280" s="11" t="s">
        <v>1887</v>
      </c>
      <c r="T280" s="11" t="s">
        <v>21</v>
      </c>
      <c r="U280" s="16" t="s">
        <v>33</v>
      </c>
      <c r="V280" s="17">
        <v>90503.724000000002</v>
      </c>
      <c r="W280" s="18"/>
      <c r="X280" s="15" t="s">
        <v>1885</v>
      </c>
      <c r="Y280" s="11" t="s">
        <v>1886</v>
      </c>
      <c r="Z280" s="11" t="s">
        <v>1887</v>
      </c>
      <c r="AA280" s="11" t="s">
        <v>21</v>
      </c>
      <c r="AB280" s="16" t="s">
        <v>34</v>
      </c>
      <c r="AC280">
        <v>0.46188154644332646</v>
      </c>
      <c r="AD280" t="b">
        <f>IFERROR(SUMPRODUCT((YEAR(MesDates*1)&gt;2007)*(YEAR(MesDates*1)&lt;2015))&gt;0,FALSE)</f>
        <v>0</v>
      </c>
    </row>
    <row r="281" spans="1:30" hidden="1" x14ac:dyDescent="0.25">
      <c r="A281" s="10" t="s">
        <v>1890</v>
      </c>
      <c r="B281" s="11" t="s">
        <v>1891</v>
      </c>
      <c r="C281" s="11" t="s">
        <v>21</v>
      </c>
      <c r="D281" s="12" t="s">
        <v>1892</v>
      </c>
      <c r="E281" s="13" t="s">
        <v>38</v>
      </c>
      <c r="F281" s="13" t="s">
        <v>24</v>
      </c>
      <c r="G281" s="13" t="s">
        <v>814</v>
      </c>
      <c r="H281" s="13" t="s">
        <v>49</v>
      </c>
      <c r="I281" s="13" t="s">
        <v>269</v>
      </c>
      <c r="J281" s="13" t="s">
        <v>269</v>
      </c>
      <c r="K281" s="14" t="s">
        <v>1893</v>
      </c>
      <c r="L281" s="14" t="s">
        <v>1894</v>
      </c>
      <c r="M281" s="10" t="s">
        <v>1890</v>
      </c>
      <c r="N281" s="21" t="s">
        <v>129</v>
      </c>
      <c r="O281" s="12" t="s">
        <v>129</v>
      </c>
      <c r="P281" s="12" t="s">
        <v>129</v>
      </c>
      <c r="Q281" s="15" t="s">
        <v>1890</v>
      </c>
      <c r="R281" s="11" t="s">
        <v>1891</v>
      </c>
      <c r="S281" s="11" t="s">
        <v>1892</v>
      </c>
      <c r="T281" s="11" t="s">
        <v>21</v>
      </c>
      <c r="U281" s="16" t="s">
        <v>33</v>
      </c>
      <c r="V281" s="17">
        <v>89068.310100000002</v>
      </c>
      <c r="W281" s="18"/>
      <c r="X281" s="15" t="s">
        <v>1890</v>
      </c>
      <c r="Y281" s="11" t="s">
        <v>1891</v>
      </c>
      <c r="Z281" s="11" t="s">
        <v>1892</v>
      </c>
      <c r="AA281" s="11" t="s">
        <v>21</v>
      </c>
      <c r="AB281" s="16" t="s">
        <v>34</v>
      </c>
      <c r="AC281">
        <v>1.5546719124291548</v>
      </c>
      <c r="AD281" t="b">
        <f>IFERROR(SUMPRODUCT((YEAR(MesDates*1)&gt;2007)*(YEAR(MesDates*1)&lt;2015))&gt;0,FALSE)</f>
        <v>0</v>
      </c>
    </row>
    <row r="282" spans="1:30" hidden="1" x14ac:dyDescent="0.25">
      <c r="A282" s="10" t="s">
        <v>1895</v>
      </c>
      <c r="B282" s="11" t="s">
        <v>1896</v>
      </c>
      <c r="C282" s="11" t="s">
        <v>21</v>
      </c>
      <c r="D282" s="12" t="s">
        <v>1897</v>
      </c>
      <c r="E282" s="13" t="s">
        <v>38</v>
      </c>
      <c r="F282" s="13" t="s">
        <v>24</v>
      </c>
      <c r="G282" s="13" t="s">
        <v>1027</v>
      </c>
      <c r="H282" s="13" t="s">
        <v>78</v>
      </c>
      <c r="I282" s="13" t="s">
        <v>755</v>
      </c>
      <c r="J282" s="13" t="s">
        <v>756</v>
      </c>
      <c r="K282" s="14" t="s">
        <v>1898</v>
      </c>
      <c r="L282" s="14" t="s">
        <v>1899</v>
      </c>
      <c r="M282" s="10" t="s">
        <v>1895</v>
      </c>
      <c r="N282" s="21" t="s">
        <v>129</v>
      </c>
      <c r="O282" s="12" t="s">
        <v>129</v>
      </c>
      <c r="P282" s="12" t="s">
        <v>129</v>
      </c>
      <c r="Q282" s="15" t="s">
        <v>1895</v>
      </c>
      <c r="R282" s="11" t="s">
        <v>1896</v>
      </c>
      <c r="S282" s="11" t="s">
        <v>1897</v>
      </c>
      <c r="T282" s="11" t="s">
        <v>21</v>
      </c>
      <c r="U282" s="16" t="s">
        <v>33</v>
      </c>
      <c r="V282" s="17">
        <v>88610.271299999993</v>
      </c>
      <c r="W282" s="18"/>
      <c r="X282" s="15" t="s">
        <v>1895</v>
      </c>
      <c r="Y282" s="11" t="s">
        <v>1896</v>
      </c>
      <c r="Z282" s="11" t="s">
        <v>1897</v>
      </c>
      <c r="AA282" s="11" t="s">
        <v>21</v>
      </c>
      <c r="AB282" s="16" t="s">
        <v>34</v>
      </c>
      <c r="AC282">
        <v>2.0951182890690463</v>
      </c>
      <c r="AD282" t="b">
        <f>IFERROR(SUMPRODUCT((YEAR(MesDates*1)&gt;2007)*(YEAR(MesDates*1)&lt;2015))&gt;0,FALSE)</f>
        <v>0</v>
      </c>
    </row>
    <row r="283" spans="1:30" hidden="1" x14ac:dyDescent="0.25">
      <c r="A283" s="10" t="s">
        <v>1900</v>
      </c>
      <c r="B283" s="11" t="s">
        <v>1901</v>
      </c>
      <c r="C283" s="11" t="s">
        <v>21</v>
      </c>
      <c r="D283" s="12" t="s">
        <v>1902</v>
      </c>
      <c r="E283" s="13" t="s">
        <v>38</v>
      </c>
      <c r="F283" s="13" t="s">
        <v>24</v>
      </c>
      <c r="G283" s="13" t="s">
        <v>1027</v>
      </c>
      <c r="H283" s="13" t="s">
        <v>143</v>
      </c>
      <c r="I283" s="13" t="s">
        <v>144</v>
      </c>
      <c r="J283" s="13" t="s">
        <v>225</v>
      </c>
      <c r="K283" s="14" t="s">
        <v>1903</v>
      </c>
      <c r="L283" s="14" t="s">
        <v>1904</v>
      </c>
      <c r="M283" s="10" t="s">
        <v>1900</v>
      </c>
      <c r="N283" s="21" t="s">
        <v>129</v>
      </c>
      <c r="O283" s="12" t="s">
        <v>129</v>
      </c>
      <c r="P283" s="12" t="s">
        <v>129</v>
      </c>
      <c r="Q283" s="15" t="s">
        <v>1900</v>
      </c>
      <c r="R283" s="11" t="s">
        <v>1901</v>
      </c>
      <c r="S283" s="11" t="s">
        <v>1902</v>
      </c>
      <c r="T283" s="11" t="s">
        <v>21</v>
      </c>
      <c r="U283" s="16" t="s">
        <v>33</v>
      </c>
      <c r="V283" s="17">
        <v>85688.554300000003</v>
      </c>
      <c r="W283" s="18"/>
      <c r="X283" s="15" t="s">
        <v>1900</v>
      </c>
      <c r="Y283" s="11" t="s">
        <v>1901</v>
      </c>
      <c r="Z283" s="11" t="s">
        <v>1902</v>
      </c>
      <c r="AA283" s="11" t="s">
        <v>21</v>
      </c>
      <c r="AB283" s="16" t="s">
        <v>34</v>
      </c>
      <c r="AC283">
        <v>0.60563514490289394</v>
      </c>
      <c r="AD283" t="b">
        <f>IFERROR(SUMPRODUCT((YEAR(MesDates*1)&gt;2007)*(YEAR(MesDates*1)&lt;2015))&gt;0,FALSE)</f>
        <v>0</v>
      </c>
    </row>
    <row r="284" spans="1:30" hidden="1" x14ac:dyDescent="0.25">
      <c r="A284" s="10" t="s">
        <v>1905</v>
      </c>
      <c r="B284" s="11" t="s">
        <v>1906</v>
      </c>
      <c r="C284" s="11" t="s">
        <v>21</v>
      </c>
      <c r="D284" s="12" t="s">
        <v>1907</v>
      </c>
      <c r="E284" s="13" t="s">
        <v>38</v>
      </c>
      <c r="F284" s="13" t="s">
        <v>24</v>
      </c>
      <c r="G284" s="13" t="s">
        <v>814</v>
      </c>
      <c r="H284" s="13" t="s">
        <v>154</v>
      </c>
      <c r="I284" s="13" t="s">
        <v>196</v>
      </c>
      <c r="J284" s="13" t="s">
        <v>197</v>
      </c>
      <c r="K284" s="14" t="s">
        <v>1908</v>
      </c>
      <c r="L284" s="14" t="s">
        <v>1909</v>
      </c>
      <c r="M284" s="10" t="s">
        <v>1905</v>
      </c>
      <c r="N284" s="21" t="s">
        <v>129</v>
      </c>
      <c r="O284" s="12" t="s">
        <v>129</v>
      </c>
      <c r="P284" s="12" t="s">
        <v>129</v>
      </c>
      <c r="Q284" s="15" t="s">
        <v>1905</v>
      </c>
      <c r="R284" s="11" t="s">
        <v>1906</v>
      </c>
      <c r="S284" s="11" t="s">
        <v>1907</v>
      </c>
      <c r="T284" s="11" t="s">
        <v>21</v>
      </c>
      <c r="U284" s="16" t="s">
        <v>33</v>
      </c>
      <c r="V284" s="17">
        <v>84056.21991</v>
      </c>
      <c r="W284" s="18"/>
      <c r="X284" s="15" t="s">
        <v>1905</v>
      </c>
      <c r="Y284" s="11" t="s">
        <v>1906</v>
      </c>
      <c r="Z284" s="11" t="s">
        <v>1907</v>
      </c>
      <c r="AA284" s="11" t="s">
        <v>21</v>
      </c>
      <c r="AB284" s="16" t="s">
        <v>34</v>
      </c>
      <c r="AC284">
        <v>3.2694308677483805</v>
      </c>
      <c r="AD284" t="b">
        <f>IFERROR(SUMPRODUCT((YEAR(MesDates*1)&gt;2007)*(YEAR(MesDates*1)&lt;2015))&gt;0,FALSE)</f>
        <v>0</v>
      </c>
    </row>
    <row r="285" spans="1:30" hidden="1" x14ac:dyDescent="0.25">
      <c r="A285" s="10" t="s">
        <v>1910</v>
      </c>
      <c r="B285" s="11" t="s">
        <v>1911</v>
      </c>
      <c r="C285" s="11" t="s">
        <v>21</v>
      </c>
      <c r="D285" s="12" t="s">
        <v>1912</v>
      </c>
      <c r="E285" s="13" t="s">
        <v>38</v>
      </c>
      <c r="F285" s="13" t="s">
        <v>24</v>
      </c>
      <c r="G285" s="13" t="s">
        <v>1027</v>
      </c>
      <c r="H285" s="13" t="s">
        <v>49</v>
      </c>
      <c r="I285" s="13" t="s">
        <v>107</v>
      </c>
      <c r="J285" s="13" t="s">
        <v>173</v>
      </c>
      <c r="K285" s="14" t="s">
        <v>1913</v>
      </c>
      <c r="L285" s="14" t="s">
        <v>1914</v>
      </c>
      <c r="M285" s="10" t="s">
        <v>1910</v>
      </c>
      <c r="N285" s="21" t="s">
        <v>129</v>
      </c>
      <c r="O285" s="12" t="s">
        <v>129</v>
      </c>
      <c r="P285" s="12" t="s">
        <v>129</v>
      </c>
      <c r="Q285" s="15" t="s">
        <v>1910</v>
      </c>
      <c r="R285" s="11" t="s">
        <v>1911</v>
      </c>
      <c r="S285" s="11" t="s">
        <v>1912</v>
      </c>
      <c r="T285" s="11" t="s">
        <v>21</v>
      </c>
      <c r="U285" s="16" t="s">
        <v>33</v>
      </c>
      <c r="V285" s="17">
        <v>83712.493199999997</v>
      </c>
      <c r="W285" s="18"/>
      <c r="X285" s="15" t="s">
        <v>1910</v>
      </c>
      <c r="Y285" s="11" t="s">
        <v>1911</v>
      </c>
      <c r="Z285" s="11" t="s">
        <v>1912</v>
      </c>
      <c r="AA285" s="11" t="s">
        <v>21</v>
      </c>
      <c r="AB285" s="16" t="s">
        <v>34</v>
      </c>
      <c r="AC285">
        <v>0.69940576085959894</v>
      </c>
      <c r="AD285" t="b">
        <f>IFERROR(SUMPRODUCT((YEAR(MesDates*1)&gt;2007)*(YEAR(MesDates*1)&lt;2015))&gt;0,FALSE)</f>
        <v>0</v>
      </c>
    </row>
    <row r="286" spans="1:30" hidden="1" x14ac:dyDescent="0.25">
      <c r="A286" s="10" t="s">
        <v>1915</v>
      </c>
      <c r="B286" s="11" t="s">
        <v>1916</v>
      </c>
      <c r="C286" s="11" t="s">
        <v>21</v>
      </c>
      <c r="D286" s="12" t="s">
        <v>1917</v>
      </c>
      <c r="E286" s="13" t="s">
        <v>38</v>
      </c>
      <c r="F286" s="13" t="s">
        <v>24</v>
      </c>
      <c r="G286" s="13" t="s">
        <v>1027</v>
      </c>
      <c r="H286" s="13" t="s">
        <v>143</v>
      </c>
      <c r="I286" s="13" t="s">
        <v>144</v>
      </c>
      <c r="J286" s="13" t="s">
        <v>369</v>
      </c>
      <c r="K286" s="14" t="s">
        <v>1918</v>
      </c>
      <c r="L286" s="14" t="s">
        <v>1919</v>
      </c>
      <c r="M286" s="10" t="s">
        <v>1915</v>
      </c>
      <c r="N286" s="21" t="s">
        <v>1920</v>
      </c>
      <c r="O286" s="12" t="s">
        <v>810</v>
      </c>
      <c r="P286" s="12" t="s">
        <v>558</v>
      </c>
      <c r="Q286" s="15" t="s">
        <v>1915</v>
      </c>
      <c r="R286" s="11" t="s">
        <v>1916</v>
      </c>
      <c r="S286" s="11" t="s">
        <v>1917</v>
      </c>
      <c r="T286" s="11" t="s">
        <v>21</v>
      </c>
      <c r="U286" s="16" t="s">
        <v>33</v>
      </c>
      <c r="V286" s="17">
        <v>83547.232539999997</v>
      </c>
      <c r="W286" s="18"/>
      <c r="X286" s="15" t="s">
        <v>1915</v>
      </c>
      <c r="Y286" s="11" t="s">
        <v>1916</v>
      </c>
      <c r="Z286" s="11" t="s">
        <v>1917</v>
      </c>
      <c r="AA286" s="11" t="s">
        <v>21</v>
      </c>
      <c r="AB286" s="16" t="s">
        <v>34</v>
      </c>
      <c r="AC286">
        <v>0.95152164330445221</v>
      </c>
      <c r="AD286" t="b">
        <f>IFERROR(SUMPRODUCT((YEAR(MesDates*1)&gt;2007)*(YEAR(MesDates*1)&lt;2015))&gt;0,FALSE)</f>
        <v>0</v>
      </c>
    </row>
    <row r="287" spans="1:30" x14ac:dyDescent="0.25">
      <c r="A287" s="10" t="s">
        <v>1921</v>
      </c>
      <c r="B287" s="11" t="s">
        <v>1922</v>
      </c>
      <c r="C287" s="11" t="s">
        <v>21</v>
      </c>
      <c r="D287" s="12" t="s">
        <v>1923</v>
      </c>
      <c r="E287" s="13" t="s">
        <v>38</v>
      </c>
      <c r="F287" s="13" t="s">
        <v>24</v>
      </c>
      <c r="G287" s="13" t="s">
        <v>1027</v>
      </c>
      <c r="H287" s="13" t="s">
        <v>319</v>
      </c>
      <c r="I287" s="13" t="s">
        <v>319</v>
      </c>
      <c r="J287" s="13" t="s">
        <v>586</v>
      </c>
      <c r="K287" s="14" t="s">
        <v>1924</v>
      </c>
      <c r="L287" s="14" t="s">
        <v>1925</v>
      </c>
      <c r="M287" s="10" t="s">
        <v>1921</v>
      </c>
      <c r="N287" s="21" t="s">
        <v>1926</v>
      </c>
      <c r="O287" s="12" t="s">
        <v>1927</v>
      </c>
      <c r="P287" s="12" t="s">
        <v>365</v>
      </c>
      <c r="Q287" s="15" t="s">
        <v>1921</v>
      </c>
      <c r="R287" s="11" t="s">
        <v>1922</v>
      </c>
      <c r="S287" s="11" t="s">
        <v>1923</v>
      </c>
      <c r="T287" s="11" t="s">
        <v>21</v>
      </c>
      <c r="U287" s="16" t="s">
        <v>33</v>
      </c>
      <c r="V287" s="17">
        <v>83405.893500000006</v>
      </c>
      <c r="W287" s="18"/>
      <c r="X287" s="15" t="s">
        <v>1921</v>
      </c>
      <c r="Y287" s="11" t="s">
        <v>1922</v>
      </c>
      <c r="Z287" s="11" t="s">
        <v>1923</v>
      </c>
      <c r="AA287" s="11" t="s">
        <v>21</v>
      </c>
      <c r="AB287" s="16" t="s">
        <v>34</v>
      </c>
      <c r="AC287">
        <v>0.64695668058516753</v>
      </c>
      <c r="AD287" t="b">
        <f>IFERROR(SUMPRODUCT((YEAR(MesDates*1)&gt;2007)*(YEAR(MesDates*1)&lt;2015))&gt;0,FALSE)</f>
        <v>1</v>
      </c>
    </row>
    <row r="288" spans="1:30" hidden="1" x14ac:dyDescent="0.25">
      <c r="A288" s="10" t="s">
        <v>1928</v>
      </c>
      <c r="B288" s="11" t="s">
        <v>1929</v>
      </c>
      <c r="C288" s="11" t="s">
        <v>21</v>
      </c>
      <c r="D288" s="12" t="s">
        <v>1930</v>
      </c>
      <c r="E288" s="13" t="s">
        <v>38</v>
      </c>
      <c r="F288" s="13" t="s">
        <v>24</v>
      </c>
      <c r="G288" s="13" t="s">
        <v>1027</v>
      </c>
      <c r="H288" s="13" t="s">
        <v>78</v>
      </c>
      <c r="I288" s="13" t="s">
        <v>215</v>
      </c>
      <c r="J288" s="13" t="s">
        <v>936</v>
      </c>
      <c r="K288" s="14" t="s">
        <v>1931</v>
      </c>
      <c r="L288" s="14" t="s">
        <v>1932</v>
      </c>
      <c r="M288" s="10" t="s">
        <v>1928</v>
      </c>
      <c r="N288" s="21" t="s">
        <v>129</v>
      </c>
      <c r="O288" s="12" t="s">
        <v>129</v>
      </c>
      <c r="P288" s="12" t="s">
        <v>129</v>
      </c>
      <c r="Q288" s="15" t="s">
        <v>1928</v>
      </c>
      <c r="R288" s="11" t="s">
        <v>1929</v>
      </c>
      <c r="S288" s="11" t="s">
        <v>1930</v>
      </c>
      <c r="T288" s="11" t="s">
        <v>21</v>
      </c>
      <c r="U288" s="16" t="s">
        <v>33</v>
      </c>
      <c r="V288" s="17">
        <v>81626.328750000001</v>
      </c>
      <c r="W288" s="18"/>
      <c r="X288" s="15" t="s">
        <v>1928</v>
      </c>
      <c r="Y288" s="11" t="s">
        <v>1929</v>
      </c>
      <c r="Z288" s="11" t="s">
        <v>1930</v>
      </c>
      <c r="AA288" s="11" t="s">
        <v>21</v>
      </c>
      <c r="AB288" s="16" t="s">
        <v>34</v>
      </c>
      <c r="AC288">
        <v>1.6563895751589832</v>
      </c>
      <c r="AD288" t="b">
        <f>IFERROR(SUMPRODUCT((YEAR(MesDates*1)&gt;2007)*(YEAR(MesDates*1)&lt;2015))&gt;0,FALSE)</f>
        <v>0</v>
      </c>
    </row>
    <row r="289" spans="1:30" hidden="1" x14ac:dyDescent="0.25">
      <c r="A289" s="10" t="s">
        <v>1933</v>
      </c>
      <c r="B289" s="11" t="s">
        <v>1934</v>
      </c>
      <c r="C289" s="11" t="s">
        <v>21</v>
      </c>
      <c r="D289" s="12" t="s">
        <v>1935</v>
      </c>
      <c r="E289" s="13" t="s">
        <v>38</v>
      </c>
      <c r="F289" s="13" t="s">
        <v>24</v>
      </c>
      <c r="G289" s="13" t="s">
        <v>1027</v>
      </c>
      <c r="H289" s="13" t="s">
        <v>143</v>
      </c>
      <c r="I289" s="13" t="s">
        <v>144</v>
      </c>
      <c r="J289" s="13" t="s">
        <v>260</v>
      </c>
      <c r="K289" s="14" t="s">
        <v>1936</v>
      </c>
      <c r="L289" s="14" t="s">
        <v>1937</v>
      </c>
      <c r="M289" s="10" t="s">
        <v>1933</v>
      </c>
      <c r="N289" s="21" t="s">
        <v>1938</v>
      </c>
      <c r="O289" s="12" t="s">
        <v>1939</v>
      </c>
      <c r="P289" s="12" t="s">
        <v>991</v>
      </c>
      <c r="Q289" s="15" t="s">
        <v>1933</v>
      </c>
      <c r="R289" s="11" t="s">
        <v>1934</v>
      </c>
      <c r="S289" s="11" t="s">
        <v>1935</v>
      </c>
      <c r="T289" s="11" t="s">
        <v>21</v>
      </c>
      <c r="U289" s="16" t="s">
        <v>33</v>
      </c>
      <c r="V289" s="17">
        <v>81318.368119999999</v>
      </c>
      <c r="W289" s="18"/>
      <c r="X289" s="15" t="s">
        <v>1933</v>
      </c>
      <c r="Y289" s="11" t="s">
        <v>1934</v>
      </c>
      <c r="Z289" s="11" t="s">
        <v>1935</v>
      </c>
      <c r="AA289" s="11" t="s">
        <v>21</v>
      </c>
      <c r="AB289" s="16" t="s">
        <v>34</v>
      </c>
      <c r="AC289">
        <v>2.0828012651466867</v>
      </c>
      <c r="AD289" t="b">
        <f>IFERROR(SUMPRODUCT((YEAR(MesDates*1)&gt;2007)*(YEAR(MesDates*1)&lt;2015))&gt;0,FALSE)</f>
        <v>0</v>
      </c>
    </row>
    <row r="290" spans="1:30" hidden="1" x14ac:dyDescent="0.25">
      <c r="A290" s="10" t="s">
        <v>1940</v>
      </c>
      <c r="B290" s="11" t="s">
        <v>1941</v>
      </c>
      <c r="C290" s="11" t="s">
        <v>21</v>
      </c>
      <c r="D290" s="12" t="s">
        <v>1942</v>
      </c>
      <c r="E290" s="13" t="s">
        <v>38</v>
      </c>
      <c r="F290" s="13" t="s">
        <v>24</v>
      </c>
      <c r="G290" s="13" t="s">
        <v>1027</v>
      </c>
      <c r="H290" s="13" t="s">
        <v>143</v>
      </c>
      <c r="I290" s="13" t="s">
        <v>144</v>
      </c>
      <c r="J290" s="13" t="s">
        <v>260</v>
      </c>
      <c r="K290" s="14" t="s">
        <v>1943</v>
      </c>
      <c r="L290" s="14" t="s">
        <v>1944</v>
      </c>
      <c r="M290" s="10" t="s">
        <v>1940</v>
      </c>
      <c r="N290" s="21" t="s">
        <v>129</v>
      </c>
      <c r="O290" s="12" t="s">
        <v>129</v>
      </c>
      <c r="P290" s="12" t="s">
        <v>129</v>
      </c>
      <c r="Q290" s="15" t="s">
        <v>1940</v>
      </c>
      <c r="R290" s="11" t="s">
        <v>1941</v>
      </c>
      <c r="S290" s="11" t="s">
        <v>1942</v>
      </c>
      <c r="T290" s="11" t="s">
        <v>21</v>
      </c>
      <c r="U290" s="16" t="s">
        <v>33</v>
      </c>
      <c r="V290" s="17">
        <v>79273.907999999996</v>
      </c>
      <c r="W290" s="18"/>
      <c r="X290" s="15" t="s">
        <v>1940</v>
      </c>
      <c r="Y290" s="11" t="s">
        <v>1941</v>
      </c>
      <c r="Z290" s="11" t="s">
        <v>1942</v>
      </c>
      <c r="AA290" s="11" t="s">
        <v>21</v>
      </c>
      <c r="AB290" s="16" t="s">
        <v>34</v>
      </c>
      <c r="AC290">
        <v>0.49986182086544795</v>
      </c>
      <c r="AD290" t="b">
        <f>IFERROR(SUMPRODUCT((YEAR(MesDates*1)&gt;2007)*(YEAR(MesDates*1)&lt;2015))&gt;0,FALSE)</f>
        <v>0</v>
      </c>
    </row>
    <row r="291" spans="1:30" hidden="1" x14ac:dyDescent="0.25">
      <c r="A291" s="10" t="s">
        <v>1945</v>
      </c>
      <c r="B291" s="11" t="s">
        <v>1946</v>
      </c>
      <c r="C291" s="11" t="s">
        <v>21</v>
      </c>
      <c r="D291" s="12" t="s">
        <v>1947</v>
      </c>
      <c r="E291" s="13" t="s">
        <v>38</v>
      </c>
      <c r="F291" s="13" t="s">
        <v>24</v>
      </c>
      <c r="G291" s="13" t="s">
        <v>1027</v>
      </c>
      <c r="H291" s="13" t="s">
        <v>49</v>
      </c>
      <c r="I291" s="13" t="s">
        <v>107</v>
      </c>
      <c r="J291" s="13" t="s">
        <v>173</v>
      </c>
      <c r="K291" s="14" t="s">
        <v>1948</v>
      </c>
      <c r="L291" s="14" t="s">
        <v>1949</v>
      </c>
      <c r="M291" s="10" t="s">
        <v>1945</v>
      </c>
      <c r="N291" s="21" t="s">
        <v>129</v>
      </c>
      <c r="O291" s="12" t="s">
        <v>129</v>
      </c>
      <c r="P291" s="12" t="s">
        <v>129</v>
      </c>
      <c r="Q291" s="15" t="s">
        <v>1945</v>
      </c>
      <c r="R291" s="11" t="s">
        <v>1946</v>
      </c>
      <c r="S291" s="11" t="s">
        <v>1947</v>
      </c>
      <c r="T291" s="11" t="s">
        <v>21</v>
      </c>
      <c r="U291" s="16" t="s">
        <v>33</v>
      </c>
      <c r="V291" s="17">
        <v>78365.471999999994</v>
      </c>
      <c r="W291" s="18"/>
      <c r="X291" s="15" t="s">
        <v>1945</v>
      </c>
      <c r="Y291" s="11" t="s">
        <v>1946</v>
      </c>
      <c r="Z291" s="11" t="s">
        <v>1947</v>
      </c>
      <c r="AA291" s="11" t="s">
        <v>21</v>
      </c>
      <c r="AB291" s="16" t="s">
        <v>34</v>
      </c>
      <c r="AC291">
        <v>1.563111876618315</v>
      </c>
      <c r="AD291" t="b">
        <f>IFERROR(SUMPRODUCT((YEAR(MesDates*1)&gt;2007)*(YEAR(MesDates*1)&lt;2015))&gt;0,FALSE)</f>
        <v>0</v>
      </c>
    </row>
    <row r="292" spans="1:30" hidden="1" x14ac:dyDescent="0.25">
      <c r="A292" s="10" t="s">
        <v>1950</v>
      </c>
      <c r="B292" s="11" t="s">
        <v>1951</v>
      </c>
      <c r="C292" s="11" t="s">
        <v>21</v>
      </c>
      <c r="D292" s="12" t="s">
        <v>1952</v>
      </c>
      <c r="E292" s="13" t="s">
        <v>38</v>
      </c>
      <c r="F292" s="13" t="s">
        <v>24</v>
      </c>
      <c r="G292" s="13" t="s">
        <v>814</v>
      </c>
      <c r="H292" s="13" t="s">
        <v>49</v>
      </c>
      <c r="I292" s="13" t="s">
        <v>50</v>
      </c>
      <c r="J292" s="13" t="s">
        <v>528</v>
      </c>
      <c r="K292" s="14" t="s">
        <v>1953</v>
      </c>
      <c r="L292" s="14" t="s">
        <v>1954</v>
      </c>
      <c r="M292" s="10" t="s">
        <v>1950</v>
      </c>
      <c r="N292" s="21" t="s">
        <v>129</v>
      </c>
      <c r="O292" s="12" t="s">
        <v>129</v>
      </c>
      <c r="P292" s="12" t="s">
        <v>129</v>
      </c>
      <c r="Q292" s="15" t="s">
        <v>1950</v>
      </c>
      <c r="R292" s="11" t="s">
        <v>1951</v>
      </c>
      <c r="S292" s="11" t="s">
        <v>1952</v>
      </c>
      <c r="T292" s="11" t="s">
        <v>21</v>
      </c>
      <c r="U292" s="16" t="s">
        <v>33</v>
      </c>
      <c r="V292" s="17">
        <v>78295.589319999999</v>
      </c>
      <c r="W292" s="18"/>
      <c r="X292" s="15" t="s">
        <v>1950</v>
      </c>
      <c r="Y292" s="11" t="s">
        <v>1951</v>
      </c>
      <c r="Z292" s="11" t="s">
        <v>1952</v>
      </c>
      <c r="AA292" s="11" t="s">
        <v>21</v>
      </c>
      <c r="AB292" s="16" t="s">
        <v>34</v>
      </c>
      <c r="AC292">
        <v>2.5985754978924271</v>
      </c>
      <c r="AD292" t="b">
        <f>IFERROR(SUMPRODUCT((YEAR(MesDates*1)&gt;2007)*(YEAR(MesDates*1)&lt;2015))&gt;0,FALSE)</f>
        <v>0</v>
      </c>
    </row>
    <row r="293" spans="1:30" hidden="1" x14ac:dyDescent="0.25">
      <c r="A293" s="10" t="s">
        <v>1955</v>
      </c>
      <c r="B293" s="11" t="s">
        <v>1956</v>
      </c>
      <c r="C293" s="11" t="s">
        <v>21</v>
      </c>
      <c r="D293" s="12" t="s">
        <v>1957</v>
      </c>
      <c r="E293" s="13" t="s">
        <v>38</v>
      </c>
      <c r="F293" s="13" t="s">
        <v>24</v>
      </c>
      <c r="G293" s="13" t="s">
        <v>1027</v>
      </c>
      <c r="H293" s="13" t="s">
        <v>154</v>
      </c>
      <c r="I293" s="13" t="s">
        <v>155</v>
      </c>
      <c r="J293" s="13" t="s">
        <v>155</v>
      </c>
      <c r="K293" s="14" t="s">
        <v>1958</v>
      </c>
      <c r="L293" s="14" t="s">
        <v>1959</v>
      </c>
      <c r="M293" s="10" t="s">
        <v>1955</v>
      </c>
      <c r="N293" s="21" t="s">
        <v>1960</v>
      </c>
      <c r="O293" s="12" t="s">
        <v>1961</v>
      </c>
      <c r="P293" s="12" t="s">
        <v>558</v>
      </c>
      <c r="Q293" s="15" t="s">
        <v>1955</v>
      </c>
      <c r="R293" s="11" t="s">
        <v>1956</v>
      </c>
      <c r="S293" s="11" t="s">
        <v>1957</v>
      </c>
      <c r="T293" s="11" t="s">
        <v>21</v>
      </c>
      <c r="U293" s="16" t="s">
        <v>33</v>
      </c>
      <c r="V293" s="17">
        <v>77437.096984000003</v>
      </c>
      <c r="W293" s="18"/>
      <c r="X293" s="15" t="s">
        <v>1955</v>
      </c>
      <c r="Y293" s="11" t="s">
        <v>1956</v>
      </c>
      <c r="Z293" s="11" t="s">
        <v>1957</v>
      </c>
      <c r="AA293" s="11" t="s">
        <v>21</v>
      </c>
      <c r="AB293" s="16" t="s">
        <v>34</v>
      </c>
      <c r="AC293">
        <v>1.3155839251185946</v>
      </c>
      <c r="AD293" t="b">
        <f>IFERROR(SUMPRODUCT((YEAR(MesDates*1)&gt;2007)*(YEAR(MesDates*1)&lt;2015))&gt;0,FALSE)</f>
        <v>0</v>
      </c>
    </row>
    <row r="294" spans="1:30" hidden="1" x14ac:dyDescent="0.25">
      <c r="A294" s="10" t="s">
        <v>1962</v>
      </c>
      <c r="B294" s="11" t="s">
        <v>1963</v>
      </c>
      <c r="C294" s="11" t="s">
        <v>21</v>
      </c>
      <c r="D294" s="12" t="s">
        <v>1964</v>
      </c>
      <c r="E294" s="13" t="s">
        <v>38</v>
      </c>
      <c r="F294" s="13" t="s">
        <v>24</v>
      </c>
      <c r="G294" s="13" t="s">
        <v>1027</v>
      </c>
      <c r="H294" s="13" t="s">
        <v>319</v>
      </c>
      <c r="I294" s="13" t="s">
        <v>319</v>
      </c>
      <c r="J294" s="13" t="s">
        <v>586</v>
      </c>
      <c r="K294" s="14" t="s">
        <v>1965</v>
      </c>
      <c r="L294" s="14" t="s">
        <v>1966</v>
      </c>
      <c r="M294" s="10" t="s">
        <v>1962</v>
      </c>
      <c r="N294" s="21" t="s">
        <v>1967</v>
      </c>
      <c r="O294" s="12" t="s">
        <v>1968</v>
      </c>
      <c r="P294" s="12" t="s">
        <v>558</v>
      </c>
      <c r="Q294" s="15" t="s">
        <v>1962</v>
      </c>
      <c r="R294" s="11" t="s">
        <v>1963</v>
      </c>
      <c r="S294" s="11" t="s">
        <v>1964</v>
      </c>
      <c r="T294" s="11" t="s">
        <v>21</v>
      </c>
      <c r="U294" s="16" t="s">
        <v>33</v>
      </c>
      <c r="V294" s="17">
        <v>76750.842850000001</v>
      </c>
      <c r="W294" s="18"/>
      <c r="X294" s="15" t="s">
        <v>1962</v>
      </c>
      <c r="Y294" s="11" t="s">
        <v>1963</v>
      </c>
      <c r="Z294" s="11" t="s">
        <v>1964</v>
      </c>
      <c r="AA294" s="11" t="s">
        <v>21</v>
      </c>
      <c r="AB294" s="16" t="s">
        <v>34</v>
      </c>
      <c r="AC294">
        <v>0.84348259375499479</v>
      </c>
      <c r="AD294" t="b">
        <f>IFERROR(SUMPRODUCT((YEAR(MesDates*1)&gt;2007)*(YEAR(MesDates*1)&lt;2015))&gt;0,FALSE)</f>
        <v>0</v>
      </c>
    </row>
    <row r="295" spans="1:30" hidden="1" x14ac:dyDescent="0.25">
      <c r="A295" s="10" t="s">
        <v>1969</v>
      </c>
      <c r="B295" s="11" t="s">
        <v>1970</v>
      </c>
      <c r="C295" s="11" t="s">
        <v>21</v>
      </c>
      <c r="D295" s="12" t="s">
        <v>1971</v>
      </c>
      <c r="E295" s="13" t="s">
        <v>38</v>
      </c>
      <c r="F295" s="13" t="s">
        <v>24</v>
      </c>
      <c r="G295" s="13" t="s">
        <v>1027</v>
      </c>
      <c r="H295" s="13" t="s">
        <v>154</v>
      </c>
      <c r="I295" s="13" t="s">
        <v>295</v>
      </c>
      <c r="J295" s="13" t="s">
        <v>295</v>
      </c>
      <c r="K295" s="14" t="s">
        <v>1972</v>
      </c>
      <c r="L295" s="14" t="s">
        <v>1973</v>
      </c>
      <c r="M295" s="10" t="s">
        <v>1969</v>
      </c>
      <c r="N295" s="21" t="s">
        <v>129</v>
      </c>
      <c r="O295" s="12" t="s">
        <v>129</v>
      </c>
      <c r="P295" s="12" t="s">
        <v>129</v>
      </c>
      <c r="Q295" s="15" t="s">
        <v>1969</v>
      </c>
      <c r="R295" s="11" t="s">
        <v>1970</v>
      </c>
      <c r="S295" s="11" t="s">
        <v>1971</v>
      </c>
      <c r="T295" s="11" t="s">
        <v>21</v>
      </c>
      <c r="U295" s="16" t="s">
        <v>33</v>
      </c>
      <c r="V295" s="17">
        <v>74958.602700000003</v>
      </c>
      <c r="W295" s="18"/>
      <c r="X295" s="15" t="s">
        <v>1969</v>
      </c>
      <c r="Y295" s="11" t="s">
        <v>1970</v>
      </c>
      <c r="Z295" s="11" t="s">
        <v>1971</v>
      </c>
      <c r="AA295" s="11" t="s">
        <v>21</v>
      </c>
      <c r="AB295" s="16" t="s">
        <v>34</v>
      </c>
      <c r="AC295">
        <v>1.3549879045437436</v>
      </c>
      <c r="AD295" t="b">
        <f>IFERROR(SUMPRODUCT((YEAR(MesDates*1)&gt;2007)*(YEAR(MesDates*1)&lt;2015))&gt;0,FALSE)</f>
        <v>0</v>
      </c>
    </row>
    <row r="296" spans="1:30" x14ac:dyDescent="0.25">
      <c r="A296" s="10" t="s">
        <v>1974</v>
      </c>
      <c r="B296" s="11" t="s">
        <v>1975</v>
      </c>
      <c r="C296" s="11" t="s">
        <v>21</v>
      </c>
      <c r="D296" s="12" t="s">
        <v>1976</v>
      </c>
      <c r="E296" s="13" t="s">
        <v>38</v>
      </c>
      <c r="F296" s="13" t="s">
        <v>24</v>
      </c>
      <c r="G296" s="13" t="s">
        <v>814</v>
      </c>
      <c r="H296" s="13" t="s">
        <v>39</v>
      </c>
      <c r="I296" s="13" t="s">
        <v>39</v>
      </c>
      <c r="J296" s="13" t="s">
        <v>40</v>
      </c>
      <c r="K296" s="14" t="s">
        <v>1977</v>
      </c>
      <c r="L296" s="14" t="s">
        <v>1978</v>
      </c>
      <c r="M296" s="10" t="s">
        <v>1974</v>
      </c>
      <c r="N296" s="21" t="s">
        <v>1979</v>
      </c>
      <c r="O296" s="12" t="s">
        <v>1980</v>
      </c>
      <c r="P296" s="12" t="s">
        <v>365</v>
      </c>
      <c r="Q296" s="15" t="s">
        <v>1974</v>
      </c>
      <c r="R296" s="11" t="s">
        <v>1975</v>
      </c>
      <c r="S296" s="11" t="s">
        <v>1976</v>
      </c>
      <c r="T296" s="11" t="s">
        <v>21</v>
      </c>
      <c r="U296" s="16" t="s">
        <v>33</v>
      </c>
      <c r="V296" s="17">
        <v>73907.900989999995</v>
      </c>
      <c r="W296" s="18"/>
      <c r="X296" s="15" t="s">
        <v>1974</v>
      </c>
      <c r="Y296" s="11" t="s">
        <v>1975</v>
      </c>
      <c r="Z296" s="11" t="s">
        <v>1976</v>
      </c>
      <c r="AA296" s="11" t="s">
        <v>21</v>
      </c>
      <c r="AB296" s="16" t="s">
        <v>34</v>
      </c>
      <c r="AC296">
        <v>1.1409334979139691</v>
      </c>
      <c r="AD296" t="b">
        <f>IFERROR(SUMPRODUCT((YEAR(MesDates*1)&gt;2007)*(YEAR(MesDates*1)&lt;2015))&gt;0,FALSE)</f>
        <v>1</v>
      </c>
    </row>
    <row r="297" spans="1:30" hidden="1" x14ac:dyDescent="0.25">
      <c r="A297" s="10" t="s">
        <v>1981</v>
      </c>
      <c r="B297" s="11" t="s">
        <v>1982</v>
      </c>
      <c r="C297" s="11" t="s">
        <v>21</v>
      </c>
      <c r="D297" s="12" t="s">
        <v>1983</v>
      </c>
      <c r="E297" s="13" t="s">
        <v>38</v>
      </c>
      <c r="F297" s="13" t="s">
        <v>24</v>
      </c>
      <c r="G297" s="13" t="s">
        <v>1027</v>
      </c>
      <c r="H297" s="13" t="s">
        <v>117</v>
      </c>
      <c r="I297" s="13" t="s">
        <v>603</v>
      </c>
      <c r="J297" s="13" t="s">
        <v>1466</v>
      </c>
      <c r="K297" s="14" t="s">
        <v>1984</v>
      </c>
      <c r="L297" s="14" t="s">
        <v>1985</v>
      </c>
      <c r="M297" s="10" t="s">
        <v>1981</v>
      </c>
      <c r="N297" s="21" t="s">
        <v>129</v>
      </c>
      <c r="O297" s="12" t="s">
        <v>129</v>
      </c>
      <c r="P297" s="12" t="s">
        <v>129</v>
      </c>
      <c r="Q297" s="15" t="s">
        <v>1981</v>
      </c>
      <c r="R297" s="11" t="s">
        <v>1982</v>
      </c>
      <c r="S297" s="11" t="s">
        <v>1983</v>
      </c>
      <c r="T297" s="11" t="s">
        <v>21</v>
      </c>
      <c r="U297" s="16" t="s">
        <v>33</v>
      </c>
      <c r="V297" s="17">
        <v>73546.2</v>
      </c>
      <c r="W297" s="18"/>
      <c r="X297" s="15" t="s">
        <v>1981</v>
      </c>
      <c r="Y297" s="11" t="s">
        <v>1982</v>
      </c>
      <c r="Z297" s="11" t="s">
        <v>1983</v>
      </c>
      <c r="AA297" s="11" t="s">
        <v>21</v>
      </c>
      <c r="AB297" s="16" t="s">
        <v>34</v>
      </c>
      <c r="AC297">
        <v>4.9847714769763769</v>
      </c>
      <c r="AD297" t="b">
        <f>IFERROR(SUMPRODUCT((YEAR(MesDates*1)&gt;2007)*(YEAR(MesDates*1)&lt;2015))&gt;0,FALSE)</f>
        <v>0</v>
      </c>
    </row>
    <row r="298" spans="1:30" hidden="1" x14ac:dyDescent="0.25">
      <c r="A298" s="10" t="s">
        <v>1986</v>
      </c>
      <c r="B298" s="11" t="s">
        <v>1987</v>
      </c>
      <c r="C298" s="11" t="s">
        <v>21</v>
      </c>
      <c r="D298" s="12" t="s">
        <v>1988</v>
      </c>
      <c r="E298" s="13" t="s">
        <v>38</v>
      </c>
      <c r="F298" s="13" t="s">
        <v>24</v>
      </c>
      <c r="G298" s="13" t="s">
        <v>1027</v>
      </c>
      <c r="H298" s="13" t="s">
        <v>143</v>
      </c>
      <c r="I298" s="13" t="s">
        <v>144</v>
      </c>
      <c r="J298" s="13" t="s">
        <v>710</v>
      </c>
      <c r="K298" s="14" t="s">
        <v>1989</v>
      </c>
      <c r="L298" s="14" t="s">
        <v>1990</v>
      </c>
      <c r="M298" s="10" t="s">
        <v>1986</v>
      </c>
      <c r="N298" s="21" t="s">
        <v>129</v>
      </c>
      <c r="O298" s="12" t="s">
        <v>129</v>
      </c>
      <c r="P298" s="12" t="s">
        <v>129</v>
      </c>
      <c r="Q298" s="15" t="s">
        <v>1986</v>
      </c>
      <c r="R298" s="11" t="s">
        <v>1987</v>
      </c>
      <c r="S298" s="11" t="s">
        <v>1988</v>
      </c>
      <c r="T298" s="11" t="s">
        <v>21</v>
      </c>
      <c r="U298" s="16" t="s">
        <v>33</v>
      </c>
      <c r="V298" s="17">
        <v>73352.363259999998</v>
      </c>
      <c r="W298" s="18"/>
      <c r="X298" s="15" t="s">
        <v>1986</v>
      </c>
      <c r="Y298" s="11" t="s">
        <v>1987</v>
      </c>
      <c r="Z298" s="11" t="s">
        <v>1988</v>
      </c>
      <c r="AA298" s="11" t="s">
        <v>21</v>
      </c>
      <c r="AB298" s="16" t="s">
        <v>34</v>
      </c>
      <c r="AC298">
        <v>1.1679514632177919</v>
      </c>
      <c r="AD298" t="b">
        <f>IFERROR(SUMPRODUCT((YEAR(MesDates*1)&gt;2007)*(YEAR(MesDates*1)&lt;2015))&gt;0,FALSE)</f>
        <v>0</v>
      </c>
    </row>
    <row r="299" spans="1:30" hidden="1" x14ac:dyDescent="0.25">
      <c r="A299" s="10" t="s">
        <v>1991</v>
      </c>
      <c r="B299" s="11" t="s">
        <v>1992</v>
      </c>
      <c r="C299" s="11" t="s">
        <v>21</v>
      </c>
      <c r="D299" s="12" t="s">
        <v>1993</v>
      </c>
      <c r="E299" s="13" t="s">
        <v>38</v>
      </c>
      <c r="F299" s="13" t="s">
        <v>24</v>
      </c>
      <c r="G299" s="13" t="s">
        <v>1027</v>
      </c>
      <c r="H299" s="13" t="s">
        <v>319</v>
      </c>
      <c r="I299" s="13" t="s">
        <v>319</v>
      </c>
      <c r="J299" s="13" t="s">
        <v>320</v>
      </c>
      <c r="K299" s="14" t="s">
        <v>1994</v>
      </c>
      <c r="L299" s="14" t="s">
        <v>1995</v>
      </c>
      <c r="M299" s="10" t="s">
        <v>1991</v>
      </c>
      <c r="N299" s="21" t="s">
        <v>129</v>
      </c>
      <c r="O299" s="12" t="s">
        <v>129</v>
      </c>
      <c r="P299" s="12" t="s">
        <v>129</v>
      </c>
      <c r="Q299" s="15" t="s">
        <v>1991</v>
      </c>
      <c r="R299" s="11" t="s">
        <v>1992</v>
      </c>
      <c r="S299" s="11" t="s">
        <v>1993</v>
      </c>
      <c r="T299" s="11" t="s">
        <v>21</v>
      </c>
      <c r="U299" s="16" t="s">
        <v>33</v>
      </c>
      <c r="V299" s="17">
        <v>73197.968800000002</v>
      </c>
      <c r="W299" s="18"/>
      <c r="X299" s="15" t="s">
        <v>1991</v>
      </c>
      <c r="Y299" s="11" t="s">
        <v>1992</v>
      </c>
      <c r="Z299" s="11" t="s">
        <v>1993</v>
      </c>
      <c r="AA299" s="11" t="s">
        <v>21</v>
      </c>
      <c r="AB299" s="16" t="s">
        <v>34</v>
      </c>
      <c r="AC299">
        <v>0.57724279365522502</v>
      </c>
      <c r="AD299" t="b">
        <f>IFERROR(SUMPRODUCT((YEAR(MesDates*1)&gt;2007)*(YEAR(MesDates*1)&lt;2015))&gt;0,FALSE)</f>
        <v>0</v>
      </c>
    </row>
    <row r="300" spans="1:30" hidden="1" x14ac:dyDescent="0.25">
      <c r="A300" s="10" t="s">
        <v>1996</v>
      </c>
      <c r="B300" s="11" t="s">
        <v>1997</v>
      </c>
      <c r="C300" s="11" t="s">
        <v>21</v>
      </c>
      <c r="D300" s="12" t="s">
        <v>1998</v>
      </c>
      <c r="E300" s="13" t="s">
        <v>38</v>
      </c>
      <c r="F300" s="13" t="s">
        <v>24</v>
      </c>
      <c r="G300" s="13" t="s">
        <v>1027</v>
      </c>
      <c r="H300" s="13" t="s">
        <v>154</v>
      </c>
      <c r="I300" s="13" t="s">
        <v>196</v>
      </c>
      <c r="J300" s="13" t="s">
        <v>197</v>
      </c>
      <c r="K300" s="14" t="s">
        <v>1999</v>
      </c>
      <c r="L300" s="14" t="s">
        <v>2000</v>
      </c>
      <c r="M300" s="10" t="s">
        <v>1996</v>
      </c>
      <c r="N300" s="21" t="s">
        <v>129</v>
      </c>
      <c r="O300" s="12" t="s">
        <v>129</v>
      </c>
      <c r="P300" s="12" t="s">
        <v>129</v>
      </c>
      <c r="Q300" s="15" t="s">
        <v>1996</v>
      </c>
      <c r="R300" s="11" t="s">
        <v>1997</v>
      </c>
      <c r="S300" s="11" t="s">
        <v>1998</v>
      </c>
      <c r="T300" s="11" t="s">
        <v>21</v>
      </c>
      <c r="U300" s="16" t="s">
        <v>33</v>
      </c>
      <c r="V300" s="17">
        <v>72712.8318</v>
      </c>
      <c r="W300" s="18"/>
      <c r="X300" s="15" t="s">
        <v>1996</v>
      </c>
      <c r="Y300" s="11" t="s">
        <v>1997</v>
      </c>
      <c r="Z300" s="11" t="s">
        <v>1998</v>
      </c>
      <c r="AA300" s="11" t="s">
        <v>21</v>
      </c>
      <c r="AB300" s="16" t="s">
        <v>34</v>
      </c>
      <c r="AC300">
        <v>0.27956551129672824</v>
      </c>
      <c r="AD300" t="b">
        <f>IFERROR(SUMPRODUCT((YEAR(MesDates*1)&gt;2007)*(YEAR(MesDates*1)&lt;2015))&gt;0,FALSE)</f>
        <v>0</v>
      </c>
    </row>
    <row r="301" spans="1:30" hidden="1" x14ac:dyDescent="0.25">
      <c r="A301" s="10" t="s">
        <v>2001</v>
      </c>
      <c r="B301" s="11" t="s">
        <v>2002</v>
      </c>
      <c r="C301" s="11" t="s">
        <v>21</v>
      </c>
      <c r="D301" s="12" t="s">
        <v>2003</v>
      </c>
      <c r="E301" s="13" t="s">
        <v>38</v>
      </c>
      <c r="F301" s="13" t="s">
        <v>24</v>
      </c>
      <c r="G301" s="13" t="s">
        <v>1027</v>
      </c>
      <c r="H301" s="13" t="s">
        <v>117</v>
      </c>
      <c r="I301" s="13" t="s">
        <v>603</v>
      </c>
      <c r="J301" s="13" t="s">
        <v>642</v>
      </c>
      <c r="K301" s="14" t="s">
        <v>2004</v>
      </c>
      <c r="L301" s="14" t="s">
        <v>2005</v>
      </c>
      <c r="M301" s="10" t="s">
        <v>2001</v>
      </c>
      <c r="N301" s="21" t="s">
        <v>129</v>
      </c>
      <c r="O301" s="12" t="s">
        <v>129</v>
      </c>
      <c r="P301" s="12" t="s">
        <v>129</v>
      </c>
      <c r="Q301" s="15" t="s">
        <v>2001</v>
      </c>
      <c r="R301" s="11" t="s">
        <v>2002</v>
      </c>
      <c r="S301" s="11" t="s">
        <v>2003</v>
      </c>
      <c r="T301" s="11" t="s">
        <v>21</v>
      </c>
      <c r="U301" s="16" t="s">
        <v>33</v>
      </c>
      <c r="V301" s="17">
        <v>71796.129000000001</v>
      </c>
      <c r="W301" s="18"/>
      <c r="X301" s="15" t="s">
        <v>2001</v>
      </c>
      <c r="Y301" s="11" t="s">
        <v>2002</v>
      </c>
      <c r="Z301" s="11" t="s">
        <v>2003</v>
      </c>
      <c r="AA301" s="11" t="s">
        <v>21</v>
      </c>
      <c r="AB301" s="16" t="s">
        <v>34</v>
      </c>
      <c r="AC301">
        <v>1.3955627050589314</v>
      </c>
      <c r="AD301" t="b">
        <f>IFERROR(SUMPRODUCT((YEAR(MesDates*1)&gt;2007)*(YEAR(MesDates*1)&lt;2015))&gt;0,FALSE)</f>
        <v>0</v>
      </c>
    </row>
    <row r="302" spans="1:30" hidden="1" x14ac:dyDescent="0.25">
      <c r="A302" s="10" t="s">
        <v>2006</v>
      </c>
      <c r="B302" s="11" t="s">
        <v>2007</v>
      </c>
      <c r="C302" s="11" t="s">
        <v>21</v>
      </c>
      <c r="D302" s="12" t="s">
        <v>2008</v>
      </c>
      <c r="E302" s="13" t="s">
        <v>38</v>
      </c>
      <c r="F302" s="13" t="s">
        <v>24</v>
      </c>
      <c r="G302" s="13" t="s">
        <v>1027</v>
      </c>
      <c r="H302" s="13" t="s">
        <v>39</v>
      </c>
      <c r="I302" s="13" t="s">
        <v>39</v>
      </c>
      <c r="J302" s="13" t="s">
        <v>243</v>
      </c>
      <c r="K302" s="14" t="s">
        <v>2009</v>
      </c>
      <c r="L302" s="14" t="s">
        <v>2010</v>
      </c>
      <c r="M302" s="10" t="s">
        <v>2006</v>
      </c>
      <c r="N302" s="21" t="s">
        <v>129</v>
      </c>
      <c r="O302" s="12" t="s">
        <v>129</v>
      </c>
      <c r="P302" s="12" t="s">
        <v>129</v>
      </c>
      <c r="Q302" s="15" t="s">
        <v>2006</v>
      </c>
      <c r="R302" s="11" t="s">
        <v>2007</v>
      </c>
      <c r="S302" s="11" t="s">
        <v>2008</v>
      </c>
      <c r="T302" s="11" t="s">
        <v>21</v>
      </c>
      <c r="U302" s="16" t="s">
        <v>33</v>
      </c>
      <c r="V302" s="17">
        <v>69496.898499999996</v>
      </c>
      <c r="W302" s="18"/>
      <c r="X302" s="15" t="s">
        <v>2006</v>
      </c>
      <c r="Y302" s="11" t="s">
        <v>2007</v>
      </c>
      <c r="Z302" s="11" t="s">
        <v>2008</v>
      </c>
      <c r="AA302" s="11" t="s">
        <v>21</v>
      </c>
      <c r="AB302" s="16" t="s">
        <v>34</v>
      </c>
      <c r="AC302">
        <v>0.59035728047633673</v>
      </c>
      <c r="AD302" t="b">
        <f>IFERROR(SUMPRODUCT((YEAR(MesDates*1)&gt;2007)*(YEAR(MesDates*1)&lt;2015))&gt;0,FALSE)</f>
        <v>0</v>
      </c>
    </row>
    <row r="303" spans="1:30" hidden="1" x14ac:dyDescent="0.25">
      <c r="A303" s="10" t="s">
        <v>2011</v>
      </c>
      <c r="B303" s="11" t="s">
        <v>2012</v>
      </c>
      <c r="C303" s="11" t="s">
        <v>21</v>
      </c>
      <c r="D303" s="12" t="s">
        <v>2013</v>
      </c>
      <c r="E303" s="13" t="s">
        <v>38</v>
      </c>
      <c r="F303" s="13" t="s">
        <v>24</v>
      </c>
      <c r="G303" s="13" t="s">
        <v>1027</v>
      </c>
      <c r="H303" s="13" t="s">
        <v>143</v>
      </c>
      <c r="I303" s="13" t="s">
        <v>144</v>
      </c>
      <c r="J303" s="13" t="s">
        <v>145</v>
      </c>
      <c r="K303" s="14" t="s">
        <v>2014</v>
      </c>
      <c r="L303" s="14" t="s">
        <v>2015</v>
      </c>
      <c r="M303" s="10" t="s">
        <v>2011</v>
      </c>
      <c r="N303" s="21" t="s">
        <v>129</v>
      </c>
      <c r="O303" s="12" t="s">
        <v>129</v>
      </c>
      <c r="P303" s="12" t="s">
        <v>129</v>
      </c>
      <c r="Q303" s="15" t="s">
        <v>2011</v>
      </c>
      <c r="R303" s="11" t="s">
        <v>2012</v>
      </c>
      <c r="S303" s="11" t="s">
        <v>2013</v>
      </c>
      <c r="T303" s="11" t="s">
        <v>21</v>
      </c>
      <c r="U303" s="16" t="s">
        <v>33</v>
      </c>
      <c r="V303" s="17">
        <v>68145.423999999999</v>
      </c>
      <c r="W303" s="18"/>
      <c r="X303" s="15" t="s">
        <v>2011</v>
      </c>
      <c r="Y303" s="11" t="s">
        <v>2012</v>
      </c>
      <c r="Z303" s="11" t="s">
        <v>2013</v>
      </c>
      <c r="AA303" s="11" t="s">
        <v>21</v>
      </c>
      <c r="AB303" s="16" t="s">
        <v>34</v>
      </c>
      <c r="AC303">
        <v>0.5979449625260238</v>
      </c>
      <c r="AD303" t="b">
        <f>IFERROR(SUMPRODUCT((YEAR(MesDates*1)&gt;2007)*(YEAR(MesDates*1)&lt;2015))&gt;0,FALSE)</f>
        <v>0</v>
      </c>
    </row>
    <row r="304" spans="1:30" hidden="1" x14ac:dyDescent="0.25">
      <c r="A304" s="10" t="s">
        <v>2016</v>
      </c>
      <c r="B304" s="11" t="s">
        <v>2017</v>
      </c>
      <c r="C304" s="11" t="s">
        <v>21</v>
      </c>
      <c r="D304" s="12" t="s">
        <v>2018</v>
      </c>
      <c r="E304" s="13" t="s">
        <v>38</v>
      </c>
      <c r="F304" s="13" t="s">
        <v>24</v>
      </c>
      <c r="G304" s="13" t="s">
        <v>1027</v>
      </c>
      <c r="H304" s="13" t="s">
        <v>143</v>
      </c>
      <c r="I304" s="13" t="s">
        <v>164</v>
      </c>
      <c r="J304" s="13" t="s">
        <v>164</v>
      </c>
      <c r="K304" s="14" t="s">
        <v>2019</v>
      </c>
      <c r="L304" s="14" t="s">
        <v>2020</v>
      </c>
      <c r="M304" s="10" t="s">
        <v>2016</v>
      </c>
      <c r="N304" s="21" t="s">
        <v>129</v>
      </c>
      <c r="O304" s="12" t="s">
        <v>129</v>
      </c>
      <c r="P304" s="12" t="s">
        <v>129</v>
      </c>
      <c r="Q304" s="15" t="s">
        <v>2016</v>
      </c>
      <c r="R304" s="11" t="s">
        <v>2017</v>
      </c>
      <c r="S304" s="11" t="s">
        <v>2018</v>
      </c>
      <c r="T304" s="11" t="s">
        <v>21</v>
      </c>
      <c r="U304" s="16" t="s">
        <v>33</v>
      </c>
      <c r="V304" s="17">
        <v>67769.521900000007</v>
      </c>
      <c r="W304" s="18"/>
      <c r="X304" s="15" t="s">
        <v>2016</v>
      </c>
      <c r="Y304" s="11" t="s">
        <v>2017</v>
      </c>
      <c r="Z304" s="11" t="s">
        <v>2018</v>
      </c>
      <c r="AA304" s="11" t="s">
        <v>21</v>
      </c>
      <c r="AB304" s="16" t="s">
        <v>34</v>
      </c>
      <c r="AC304">
        <v>2.0333919457678804</v>
      </c>
      <c r="AD304" t="b">
        <f>IFERROR(SUMPRODUCT((YEAR(MesDates*1)&gt;2007)*(YEAR(MesDates*1)&lt;2015))&gt;0,FALSE)</f>
        <v>0</v>
      </c>
    </row>
    <row r="305" spans="1:30" hidden="1" x14ac:dyDescent="0.25">
      <c r="A305" s="10" t="s">
        <v>2021</v>
      </c>
      <c r="B305" s="11" t="s">
        <v>2022</v>
      </c>
      <c r="C305" s="11" t="s">
        <v>21</v>
      </c>
      <c r="D305" s="12" t="s">
        <v>2023</v>
      </c>
      <c r="E305" s="13" t="s">
        <v>38</v>
      </c>
      <c r="F305" s="13" t="s">
        <v>24</v>
      </c>
      <c r="G305" s="13" t="s">
        <v>1027</v>
      </c>
      <c r="H305" s="13" t="s">
        <v>97</v>
      </c>
      <c r="I305" s="13" t="s">
        <v>97</v>
      </c>
      <c r="J305" s="13" t="s">
        <v>98</v>
      </c>
      <c r="K305" s="14" t="s">
        <v>2024</v>
      </c>
      <c r="L305" s="14" t="s">
        <v>2025</v>
      </c>
      <c r="M305" s="10" t="s">
        <v>2021</v>
      </c>
      <c r="N305" s="21" t="s">
        <v>129</v>
      </c>
      <c r="O305" s="12" t="s">
        <v>129</v>
      </c>
      <c r="P305" s="12" t="s">
        <v>129</v>
      </c>
      <c r="Q305" s="15" t="s">
        <v>2021</v>
      </c>
      <c r="R305" s="11" t="s">
        <v>2022</v>
      </c>
      <c r="S305" s="11" t="s">
        <v>2023</v>
      </c>
      <c r="T305" s="11" t="s">
        <v>21</v>
      </c>
      <c r="U305" s="16" t="s">
        <v>33</v>
      </c>
      <c r="V305" s="17">
        <v>67271.361569999994</v>
      </c>
      <c r="W305" s="18"/>
      <c r="X305" s="15" t="s">
        <v>2021</v>
      </c>
      <c r="Y305" s="11" t="s">
        <v>2022</v>
      </c>
      <c r="Z305" s="11" t="s">
        <v>2023</v>
      </c>
      <c r="AA305" s="11" t="s">
        <v>21</v>
      </c>
      <c r="AB305" s="16" t="s">
        <v>34</v>
      </c>
      <c r="AC305">
        <v>0.58457267821285164</v>
      </c>
      <c r="AD305" t="b">
        <f>IFERROR(SUMPRODUCT((YEAR(MesDates*1)&gt;2007)*(YEAR(MesDates*1)&lt;2015))&gt;0,FALSE)</f>
        <v>0</v>
      </c>
    </row>
    <row r="306" spans="1:30" hidden="1" x14ac:dyDescent="0.25">
      <c r="A306" s="10" t="s">
        <v>2026</v>
      </c>
      <c r="B306" s="11" t="s">
        <v>2027</v>
      </c>
      <c r="C306" s="11" t="s">
        <v>21</v>
      </c>
      <c r="D306" s="12" t="s">
        <v>2028</v>
      </c>
      <c r="E306" s="13" t="s">
        <v>38</v>
      </c>
      <c r="F306" s="13" t="s">
        <v>24</v>
      </c>
      <c r="G306" s="13" t="s">
        <v>1027</v>
      </c>
      <c r="H306" s="13" t="s">
        <v>78</v>
      </c>
      <c r="I306" s="13" t="s">
        <v>215</v>
      </c>
      <c r="J306" s="13" t="s">
        <v>936</v>
      </c>
      <c r="K306" s="14" t="s">
        <v>2029</v>
      </c>
      <c r="L306" s="14" t="s">
        <v>2030</v>
      </c>
      <c r="M306" s="10" t="s">
        <v>2026</v>
      </c>
      <c r="N306" s="21" t="s">
        <v>129</v>
      </c>
      <c r="O306" s="12" t="s">
        <v>129</v>
      </c>
      <c r="P306" s="12" t="s">
        <v>129</v>
      </c>
      <c r="Q306" s="15" t="s">
        <v>2026</v>
      </c>
      <c r="R306" s="11" t="s">
        <v>2027</v>
      </c>
      <c r="S306" s="11" t="s">
        <v>2028</v>
      </c>
      <c r="T306" s="11" t="s">
        <v>21</v>
      </c>
      <c r="U306" s="16" t="s">
        <v>33</v>
      </c>
      <c r="V306" s="17">
        <v>64942.897499999999</v>
      </c>
      <c r="W306" s="18"/>
      <c r="X306" s="15" t="s">
        <v>2026</v>
      </c>
      <c r="Y306" s="11" t="s">
        <v>2027</v>
      </c>
      <c r="Z306" s="11" t="s">
        <v>2028</v>
      </c>
      <c r="AA306" s="11" t="s">
        <v>21</v>
      </c>
      <c r="AB306" s="16" t="s">
        <v>34</v>
      </c>
      <c r="AC306">
        <v>0.50207183934163091</v>
      </c>
      <c r="AD306" t="b">
        <f>IFERROR(SUMPRODUCT((YEAR(MesDates*1)&gt;2007)*(YEAR(MesDates*1)&lt;2015))&gt;0,FALSE)</f>
        <v>0</v>
      </c>
    </row>
    <row r="307" spans="1:30" x14ac:dyDescent="0.25">
      <c r="A307" s="10" t="s">
        <v>2031</v>
      </c>
      <c r="B307" s="11" t="s">
        <v>2032</v>
      </c>
      <c r="C307" s="11" t="s">
        <v>21</v>
      </c>
      <c r="D307" s="12" t="s">
        <v>2033</v>
      </c>
      <c r="E307" s="13" t="s">
        <v>38</v>
      </c>
      <c r="F307" s="13" t="s">
        <v>24</v>
      </c>
      <c r="G307" s="13" t="s">
        <v>1027</v>
      </c>
      <c r="H307" s="13" t="s">
        <v>319</v>
      </c>
      <c r="I307" s="13" t="s">
        <v>319</v>
      </c>
      <c r="J307" s="13" t="s">
        <v>320</v>
      </c>
      <c r="K307" s="14" t="s">
        <v>2034</v>
      </c>
      <c r="L307" s="14" t="s">
        <v>2035</v>
      </c>
      <c r="M307" s="10" t="s">
        <v>2031</v>
      </c>
      <c r="N307" s="21" t="s">
        <v>2036</v>
      </c>
      <c r="O307" s="12" t="s">
        <v>2037</v>
      </c>
      <c r="P307" s="12" t="s">
        <v>2038</v>
      </c>
      <c r="Q307" s="15" t="s">
        <v>2031</v>
      </c>
      <c r="R307" s="11" t="s">
        <v>2032</v>
      </c>
      <c r="S307" s="11" t="s">
        <v>2033</v>
      </c>
      <c r="T307" s="11" t="s">
        <v>21</v>
      </c>
      <c r="U307" s="16" t="s">
        <v>33</v>
      </c>
      <c r="V307" s="17">
        <v>64642.82286</v>
      </c>
      <c r="W307" s="18"/>
      <c r="X307" s="15" t="s">
        <v>2031</v>
      </c>
      <c r="Y307" s="11" t="s">
        <v>2032</v>
      </c>
      <c r="Z307" s="11" t="s">
        <v>2033</v>
      </c>
      <c r="AA307" s="11" t="s">
        <v>21</v>
      </c>
      <c r="AB307" s="16" t="s">
        <v>34</v>
      </c>
      <c r="AC307">
        <v>1.3285775001812785</v>
      </c>
      <c r="AD307" t="b">
        <f>IFERROR(SUMPRODUCT((YEAR(MesDates*1)&gt;2007)*(YEAR(MesDates*1)&lt;2015))&gt;0,FALSE)</f>
        <v>1</v>
      </c>
    </row>
    <row r="308" spans="1:30" hidden="1" x14ac:dyDescent="0.25">
      <c r="A308" s="10" t="s">
        <v>2039</v>
      </c>
      <c r="B308" s="11" t="s">
        <v>2040</v>
      </c>
      <c r="C308" s="11" t="s">
        <v>21</v>
      </c>
      <c r="D308" s="12" t="s">
        <v>2041</v>
      </c>
      <c r="E308" s="13" t="s">
        <v>38</v>
      </c>
      <c r="F308" s="13" t="s">
        <v>24</v>
      </c>
      <c r="G308" s="13" t="s">
        <v>1027</v>
      </c>
      <c r="H308" s="13" t="s">
        <v>78</v>
      </c>
      <c r="I308" s="13" t="s">
        <v>215</v>
      </c>
      <c r="J308" s="13" t="s">
        <v>216</v>
      </c>
      <c r="K308" s="14" t="s">
        <v>2042</v>
      </c>
      <c r="L308" s="14" t="s">
        <v>2043</v>
      </c>
      <c r="M308" s="10" t="s">
        <v>2039</v>
      </c>
      <c r="N308" s="21" t="s">
        <v>129</v>
      </c>
      <c r="O308" s="12" t="s">
        <v>129</v>
      </c>
      <c r="P308" s="12" t="s">
        <v>129</v>
      </c>
      <c r="Q308" s="15" t="s">
        <v>2039</v>
      </c>
      <c r="R308" s="11" t="s">
        <v>2040</v>
      </c>
      <c r="S308" s="11" t="s">
        <v>2041</v>
      </c>
      <c r="T308" s="11" t="s">
        <v>21</v>
      </c>
      <c r="U308" s="16" t="s">
        <v>33</v>
      </c>
      <c r="V308" s="17">
        <v>64440.833100000003</v>
      </c>
      <c r="W308" s="18"/>
      <c r="X308" s="15" t="s">
        <v>2039</v>
      </c>
      <c r="Y308" s="11" t="s">
        <v>2040</v>
      </c>
      <c r="Z308" s="11" t="s">
        <v>2041</v>
      </c>
      <c r="AA308" s="11" t="s">
        <v>21</v>
      </c>
      <c r="AB308" s="16" t="s">
        <v>34</v>
      </c>
      <c r="AC308">
        <v>1.0519559841010186</v>
      </c>
      <c r="AD308" t="b">
        <f>IFERROR(SUMPRODUCT((YEAR(MesDates*1)&gt;2007)*(YEAR(MesDates*1)&lt;2015))&gt;0,FALSE)</f>
        <v>0</v>
      </c>
    </row>
    <row r="309" spans="1:30" hidden="1" x14ac:dyDescent="0.25">
      <c r="A309" s="10" t="s">
        <v>2044</v>
      </c>
      <c r="B309" s="11" t="s">
        <v>2045</v>
      </c>
      <c r="C309" s="11" t="s">
        <v>21</v>
      </c>
      <c r="D309" s="12" t="s">
        <v>2046</v>
      </c>
      <c r="E309" s="13" t="s">
        <v>38</v>
      </c>
      <c r="F309" s="13" t="s">
        <v>24</v>
      </c>
      <c r="G309" s="13" t="s">
        <v>1027</v>
      </c>
      <c r="H309" s="13" t="s">
        <v>117</v>
      </c>
      <c r="I309" s="13" t="s">
        <v>118</v>
      </c>
      <c r="J309" s="13" t="s">
        <v>118</v>
      </c>
      <c r="K309" s="14" t="s">
        <v>2047</v>
      </c>
      <c r="L309" s="14" t="s">
        <v>2048</v>
      </c>
      <c r="M309" s="10" t="s">
        <v>2044</v>
      </c>
      <c r="N309" s="21" t="s">
        <v>129</v>
      </c>
      <c r="O309" s="12" t="s">
        <v>129</v>
      </c>
      <c r="P309" s="12" t="s">
        <v>129</v>
      </c>
      <c r="Q309" s="15" t="s">
        <v>2044</v>
      </c>
      <c r="R309" s="11" t="s">
        <v>2045</v>
      </c>
      <c r="S309" s="11" t="s">
        <v>2046</v>
      </c>
      <c r="T309" s="11" t="s">
        <v>21</v>
      </c>
      <c r="U309" s="16" t="s">
        <v>33</v>
      </c>
      <c r="V309" s="17">
        <v>64144.995000000003</v>
      </c>
      <c r="W309" s="18"/>
      <c r="X309" s="15" t="s">
        <v>2044</v>
      </c>
      <c r="Y309" s="11" t="s">
        <v>2045</v>
      </c>
      <c r="Z309" s="11" t="s">
        <v>2046</v>
      </c>
      <c r="AA309" s="11" t="s">
        <v>21</v>
      </c>
      <c r="AB309" s="16" t="s">
        <v>34</v>
      </c>
      <c r="AC309">
        <v>1.0429808280443391</v>
      </c>
      <c r="AD309" t="b">
        <f>IFERROR(SUMPRODUCT((YEAR(MesDates*1)&gt;2007)*(YEAR(MesDates*1)&lt;2015))&gt;0,FALSE)</f>
        <v>0</v>
      </c>
    </row>
    <row r="310" spans="1:30" hidden="1" x14ac:dyDescent="0.25">
      <c r="A310" s="10" t="s">
        <v>2049</v>
      </c>
      <c r="B310" s="11" t="s">
        <v>2050</v>
      </c>
      <c r="C310" s="11" t="s">
        <v>21</v>
      </c>
      <c r="D310" s="12" t="s">
        <v>2051</v>
      </c>
      <c r="E310" s="13" t="s">
        <v>38</v>
      </c>
      <c r="F310" s="13" t="s">
        <v>24</v>
      </c>
      <c r="G310" s="13" t="s">
        <v>1027</v>
      </c>
      <c r="H310" s="13" t="s">
        <v>154</v>
      </c>
      <c r="I310" s="13" t="s">
        <v>196</v>
      </c>
      <c r="J310" s="13" t="s">
        <v>197</v>
      </c>
      <c r="K310" s="14" t="s">
        <v>2052</v>
      </c>
      <c r="L310" s="14" t="s">
        <v>2053</v>
      </c>
      <c r="M310" s="10" t="s">
        <v>2049</v>
      </c>
      <c r="N310" s="21" t="s">
        <v>129</v>
      </c>
      <c r="O310" s="12" t="s">
        <v>129</v>
      </c>
      <c r="P310" s="12" t="s">
        <v>129</v>
      </c>
      <c r="Q310" s="15" t="s">
        <v>2049</v>
      </c>
      <c r="R310" s="11" t="s">
        <v>2050</v>
      </c>
      <c r="S310" s="11" t="s">
        <v>2051</v>
      </c>
      <c r="T310" s="11" t="s">
        <v>21</v>
      </c>
      <c r="U310" s="16" t="s">
        <v>33</v>
      </c>
      <c r="V310" s="17">
        <v>62886.035680000001</v>
      </c>
      <c r="W310" s="18"/>
      <c r="X310" s="15" t="s">
        <v>2049</v>
      </c>
      <c r="Y310" s="11" t="s">
        <v>2050</v>
      </c>
      <c r="Z310" s="11" t="s">
        <v>2051</v>
      </c>
      <c r="AA310" s="11" t="s">
        <v>21</v>
      </c>
      <c r="AB310" s="16" t="s">
        <v>34</v>
      </c>
      <c r="AC310">
        <v>1.0199561684311915</v>
      </c>
      <c r="AD310" t="b">
        <f>IFERROR(SUMPRODUCT((YEAR(MesDates*1)&gt;2007)*(YEAR(MesDates*1)&lt;2015))&gt;0,FALSE)</f>
        <v>0</v>
      </c>
    </row>
    <row r="311" spans="1:30" x14ac:dyDescent="0.25">
      <c r="A311" s="10" t="s">
        <v>2054</v>
      </c>
      <c r="B311" s="11" t="s">
        <v>2055</v>
      </c>
      <c r="C311" s="11" t="s">
        <v>21</v>
      </c>
      <c r="D311" s="12" t="s">
        <v>2056</v>
      </c>
      <c r="E311" s="13" t="s">
        <v>38</v>
      </c>
      <c r="F311" s="13" t="s">
        <v>24</v>
      </c>
      <c r="G311" s="13" t="s">
        <v>1027</v>
      </c>
      <c r="H311" s="13" t="s">
        <v>78</v>
      </c>
      <c r="I311" s="13" t="s">
        <v>215</v>
      </c>
      <c r="J311" s="13" t="s">
        <v>936</v>
      </c>
      <c r="K311" s="14" t="s">
        <v>2057</v>
      </c>
      <c r="L311" s="14" t="s">
        <v>2058</v>
      </c>
      <c r="M311" s="10" t="s">
        <v>2054</v>
      </c>
      <c r="N311" s="21" t="s">
        <v>2059</v>
      </c>
      <c r="O311" s="12" t="s">
        <v>2060</v>
      </c>
      <c r="P311" s="12" t="s">
        <v>558</v>
      </c>
      <c r="Q311" s="15" t="s">
        <v>2054</v>
      </c>
      <c r="R311" s="11" t="s">
        <v>2055</v>
      </c>
      <c r="S311" s="11" t="s">
        <v>2056</v>
      </c>
      <c r="T311" s="11" t="s">
        <v>21</v>
      </c>
      <c r="U311" s="16" t="s">
        <v>33</v>
      </c>
      <c r="V311" s="17">
        <v>60955.578600000001</v>
      </c>
      <c r="W311" s="18"/>
      <c r="X311" s="15" t="s">
        <v>2054</v>
      </c>
      <c r="Y311" s="11" t="s">
        <v>2055</v>
      </c>
      <c r="Z311" s="11" t="s">
        <v>2056</v>
      </c>
      <c r="AA311" s="11" t="s">
        <v>21</v>
      </c>
      <c r="AB311" s="16" t="s">
        <v>34</v>
      </c>
      <c r="AC311">
        <v>1.3754442485105047</v>
      </c>
      <c r="AD311" t="b">
        <f>IFERROR(SUMPRODUCT((YEAR(MesDates*1)&gt;2007)*(YEAR(MesDates*1)&lt;2015))&gt;0,FALSE)</f>
        <v>1</v>
      </c>
    </row>
    <row r="312" spans="1:30" hidden="1" x14ac:dyDescent="0.25">
      <c r="A312" s="10" t="s">
        <v>2061</v>
      </c>
      <c r="B312" s="11" t="s">
        <v>2062</v>
      </c>
      <c r="C312" s="11" t="s">
        <v>21</v>
      </c>
      <c r="D312" s="12" t="s">
        <v>2063</v>
      </c>
      <c r="E312" s="13" t="s">
        <v>38</v>
      </c>
      <c r="F312" s="13" t="s">
        <v>24</v>
      </c>
      <c r="G312" s="13" t="s">
        <v>1027</v>
      </c>
      <c r="H312" s="13" t="s">
        <v>49</v>
      </c>
      <c r="I312" s="13" t="s">
        <v>50</v>
      </c>
      <c r="J312" s="13" t="s">
        <v>51</v>
      </c>
      <c r="K312" s="14" t="s">
        <v>2064</v>
      </c>
      <c r="L312" s="14" t="s">
        <v>2065</v>
      </c>
      <c r="M312" s="10" t="s">
        <v>2061</v>
      </c>
      <c r="N312" s="21" t="s">
        <v>2066</v>
      </c>
      <c r="O312" s="12" t="s">
        <v>2067</v>
      </c>
      <c r="P312" s="12" t="s">
        <v>701</v>
      </c>
      <c r="Q312" s="15" t="s">
        <v>2061</v>
      </c>
      <c r="R312" s="11" t="s">
        <v>2062</v>
      </c>
      <c r="S312" s="11" t="s">
        <v>2063</v>
      </c>
      <c r="T312" s="11" t="s">
        <v>21</v>
      </c>
      <c r="U312" s="16" t="s">
        <v>33</v>
      </c>
      <c r="V312" s="17">
        <v>58674.045759000001</v>
      </c>
      <c r="W312" s="18"/>
      <c r="X312" s="15" t="s">
        <v>2061</v>
      </c>
      <c r="Y312" s="11" t="s">
        <v>2062</v>
      </c>
      <c r="Z312" s="11" t="s">
        <v>2063</v>
      </c>
      <c r="AA312" s="11" t="s">
        <v>21</v>
      </c>
      <c r="AB312" s="16" t="s">
        <v>34</v>
      </c>
      <c r="AC312">
        <v>1.8957785944552492</v>
      </c>
      <c r="AD312" t="b">
        <f>IFERROR(SUMPRODUCT((YEAR(MesDates*1)&gt;2007)*(YEAR(MesDates*1)&lt;2015))&gt;0,FALSE)</f>
        <v>0</v>
      </c>
    </row>
    <row r="313" spans="1:30" x14ac:dyDescent="0.25">
      <c r="A313" s="10" t="s">
        <v>2068</v>
      </c>
      <c r="B313" s="11" t="s">
        <v>2069</v>
      </c>
      <c r="C313" s="11" t="s">
        <v>21</v>
      </c>
      <c r="D313" s="12" t="s">
        <v>2070</v>
      </c>
      <c r="E313" s="13" t="s">
        <v>38</v>
      </c>
      <c r="F313" s="13" t="s">
        <v>24</v>
      </c>
      <c r="G313" s="13" t="s">
        <v>1027</v>
      </c>
      <c r="H313" s="13" t="s">
        <v>78</v>
      </c>
      <c r="I313" s="13" t="s">
        <v>215</v>
      </c>
      <c r="J313" s="13" t="s">
        <v>216</v>
      </c>
      <c r="K313" s="14" t="s">
        <v>2071</v>
      </c>
      <c r="L313" s="14" t="s">
        <v>2072</v>
      </c>
      <c r="M313" s="10" t="s">
        <v>2068</v>
      </c>
      <c r="N313" s="21" t="s">
        <v>2073</v>
      </c>
      <c r="O313" s="12" t="s">
        <v>2074</v>
      </c>
      <c r="P313" s="12" t="s">
        <v>969</v>
      </c>
      <c r="Q313" s="15" t="s">
        <v>2068</v>
      </c>
      <c r="R313" s="11" t="s">
        <v>2069</v>
      </c>
      <c r="S313" s="11" t="s">
        <v>2070</v>
      </c>
      <c r="T313" s="11" t="s">
        <v>21</v>
      </c>
      <c r="U313" s="16" t="s">
        <v>33</v>
      </c>
      <c r="V313" s="17">
        <v>57567.0645</v>
      </c>
      <c r="W313" s="18"/>
      <c r="X313" s="15" t="s">
        <v>2068</v>
      </c>
      <c r="Y313" s="11" t="s">
        <v>2069</v>
      </c>
      <c r="Z313" s="11" t="s">
        <v>2070</v>
      </c>
      <c r="AA313" s="11" t="s">
        <v>21</v>
      </c>
      <c r="AB313" s="16" t="s">
        <v>34</v>
      </c>
      <c r="AC313">
        <v>3.2765610273561889</v>
      </c>
      <c r="AD313" t="b">
        <f>IFERROR(SUMPRODUCT((YEAR(MesDates*1)&gt;2007)*(YEAR(MesDates*1)&lt;2015))&gt;0,FALSE)</f>
        <v>1</v>
      </c>
    </row>
    <row r="314" spans="1:30" hidden="1" x14ac:dyDescent="0.25">
      <c r="A314" s="10" t="s">
        <v>2075</v>
      </c>
      <c r="B314" s="11" t="s">
        <v>2076</v>
      </c>
      <c r="C314" s="11" t="s">
        <v>21</v>
      </c>
      <c r="D314" s="12" t="s">
        <v>2077</v>
      </c>
      <c r="E314" s="13" t="s">
        <v>38</v>
      </c>
      <c r="F314" s="13" t="s">
        <v>24</v>
      </c>
      <c r="G314" s="13" t="s">
        <v>1027</v>
      </c>
      <c r="H314" s="13" t="s">
        <v>143</v>
      </c>
      <c r="I314" s="13" t="s">
        <v>164</v>
      </c>
      <c r="J314" s="13" t="s">
        <v>164</v>
      </c>
      <c r="K314" s="14" t="s">
        <v>2078</v>
      </c>
      <c r="L314" s="14" t="s">
        <v>2079</v>
      </c>
      <c r="M314" s="10" t="s">
        <v>2075</v>
      </c>
      <c r="N314" s="21" t="s">
        <v>129</v>
      </c>
      <c r="O314" s="12" t="s">
        <v>129</v>
      </c>
      <c r="P314" s="12" t="s">
        <v>129</v>
      </c>
      <c r="Q314" s="15" t="s">
        <v>2075</v>
      </c>
      <c r="R314" s="11" t="s">
        <v>2076</v>
      </c>
      <c r="S314" s="11" t="s">
        <v>2077</v>
      </c>
      <c r="T314" s="11" t="s">
        <v>21</v>
      </c>
      <c r="U314" s="16" t="s">
        <v>33</v>
      </c>
      <c r="V314" s="17">
        <v>57528.62455</v>
      </c>
      <c r="W314" s="18"/>
      <c r="X314" s="15" t="s">
        <v>2075</v>
      </c>
      <c r="Y314" s="11" t="s">
        <v>2076</v>
      </c>
      <c r="Z314" s="11" t="s">
        <v>2077</v>
      </c>
      <c r="AA314" s="11" t="s">
        <v>21</v>
      </c>
      <c r="AB314" s="16" t="s">
        <v>34</v>
      </c>
      <c r="AC314">
        <v>1.3609746558767672</v>
      </c>
      <c r="AD314" t="b">
        <f>IFERROR(SUMPRODUCT((YEAR(MesDates*1)&gt;2007)*(YEAR(MesDates*1)&lt;2015))&gt;0,FALSE)</f>
        <v>0</v>
      </c>
    </row>
    <row r="315" spans="1:30" hidden="1" x14ac:dyDescent="0.25">
      <c r="A315" s="10" t="s">
        <v>2080</v>
      </c>
      <c r="B315" s="11" t="s">
        <v>2081</v>
      </c>
      <c r="C315" s="11" t="s">
        <v>21</v>
      </c>
      <c r="D315" s="12" t="s">
        <v>2082</v>
      </c>
      <c r="E315" s="13" t="s">
        <v>38</v>
      </c>
      <c r="F315" s="13" t="s">
        <v>24</v>
      </c>
      <c r="G315" s="13" t="s">
        <v>1027</v>
      </c>
      <c r="H315" s="13" t="s">
        <v>319</v>
      </c>
      <c r="I315" s="13" t="s">
        <v>319</v>
      </c>
      <c r="J315" s="13" t="s">
        <v>320</v>
      </c>
      <c r="K315" s="14" t="s">
        <v>2083</v>
      </c>
      <c r="L315" s="14" t="s">
        <v>2084</v>
      </c>
      <c r="M315" s="10" t="s">
        <v>2080</v>
      </c>
      <c r="N315" s="21" t="s">
        <v>2085</v>
      </c>
      <c r="O315" s="12" t="s">
        <v>2086</v>
      </c>
      <c r="P315" s="12" t="s">
        <v>969</v>
      </c>
      <c r="Q315" s="15" t="s">
        <v>2080</v>
      </c>
      <c r="R315" s="11" t="s">
        <v>2081</v>
      </c>
      <c r="S315" s="11" t="s">
        <v>2082</v>
      </c>
      <c r="T315" s="11" t="s">
        <v>21</v>
      </c>
      <c r="U315" s="16" t="s">
        <v>33</v>
      </c>
      <c r="V315" s="17">
        <v>57236.623500000002</v>
      </c>
      <c r="W315" s="18"/>
      <c r="X315" s="15" t="s">
        <v>2080</v>
      </c>
      <c r="Y315" s="11" t="s">
        <v>2081</v>
      </c>
      <c r="Z315" s="11" t="s">
        <v>2082</v>
      </c>
      <c r="AA315" s="11" t="s">
        <v>21</v>
      </c>
      <c r="AB315" s="16" t="s">
        <v>34</v>
      </c>
      <c r="AC315">
        <v>1.1907760421961298</v>
      </c>
      <c r="AD315" t="b">
        <f>IFERROR(SUMPRODUCT((YEAR(MesDates*1)&gt;2007)*(YEAR(MesDates*1)&lt;2015))&gt;0,FALSE)</f>
        <v>0</v>
      </c>
    </row>
    <row r="316" spans="1:30" hidden="1" x14ac:dyDescent="0.25">
      <c r="A316" s="10" t="s">
        <v>2087</v>
      </c>
      <c r="B316" s="11" t="s">
        <v>2088</v>
      </c>
      <c r="C316" s="11" t="s">
        <v>21</v>
      </c>
      <c r="D316" s="12" t="s">
        <v>2089</v>
      </c>
      <c r="E316" s="13" t="s">
        <v>38</v>
      </c>
      <c r="F316" s="13" t="s">
        <v>24</v>
      </c>
      <c r="G316" s="13" t="s">
        <v>1027</v>
      </c>
      <c r="H316" s="13" t="s">
        <v>78</v>
      </c>
      <c r="I316" s="13" t="s">
        <v>633</v>
      </c>
      <c r="J316" s="13" t="s">
        <v>633</v>
      </c>
      <c r="K316" s="14" t="s">
        <v>2090</v>
      </c>
      <c r="L316" s="14" t="s">
        <v>2091</v>
      </c>
      <c r="M316" s="10" t="s">
        <v>2087</v>
      </c>
      <c r="N316" s="21" t="s">
        <v>129</v>
      </c>
      <c r="O316" s="12" t="s">
        <v>129</v>
      </c>
      <c r="P316" s="12" t="s">
        <v>129</v>
      </c>
      <c r="Q316" s="15" t="s">
        <v>2087</v>
      </c>
      <c r="R316" s="11" t="s">
        <v>2088</v>
      </c>
      <c r="S316" s="11" t="s">
        <v>2089</v>
      </c>
      <c r="T316" s="11" t="s">
        <v>21</v>
      </c>
      <c r="U316" s="16" t="s">
        <v>33</v>
      </c>
      <c r="V316" s="17">
        <v>57074.490660000003</v>
      </c>
      <c r="W316" s="18"/>
      <c r="X316" s="15" t="s">
        <v>2087</v>
      </c>
      <c r="Y316" s="11" t="s">
        <v>2088</v>
      </c>
      <c r="Z316" s="11" t="s">
        <v>2089</v>
      </c>
      <c r="AA316" s="11" t="s">
        <v>21</v>
      </c>
      <c r="AB316" s="16" t="s">
        <v>34</v>
      </c>
      <c r="AC316">
        <v>0.78070426007722871</v>
      </c>
      <c r="AD316" t="b">
        <f>IFERROR(SUMPRODUCT((YEAR(MesDates*1)&gt;2007)*(YEAR(MesDates*1)&lt;2015))&gt;0,FALSE)</f>
        <v>0</v>
      </c>
    </row>
    <row r="317" spans="1:30" hidden="1" x14ac:dyDescent="0.25">
      <c r="A317" s="10" t="s">
        <v>2092</v>
      </c>
      <c r="B317" s="11" t="s">
        <v>2093</v>
      </c>
      <c r="C317" s="11" t="s">
        <v>21</v>
      </c>
      <c r="D317" s="12" t="s">
        <v>2094</v>
      </c>
      <c r="E317" s="13" t="s">
        <v>38</v>
      </c>
      <c r="F317" s="13" t="s">
        <v>24</v>
      </c>
      <c r="G317" s="13" t="s">
        <v>1027</v>
      </c>
      <c r="H317" s="13" t="s">
        <v>39</v>
      </c>
      <c r="I317" s="13" t="s">
        <v>39</v>
      </c>
      <c r="J317" s="13" t="s">
        <v>40</v>
      </c>
      <c r="K317" s="14" t="s">
        <v>2095</v>
      </c>
      <c r="L317" s="14" t="s">
        <v>2096</v>
      </c>
      <c r="M317" s="10" t="s">
        <v>2092</v>
      </c>
      <c r="N317" s="21" t="s">
        <v>129</v>
      </c>
      <c r="O317" s="12" t="s">
        <v>129</v>
      </c>
      <c r="P317" s="12" t="s">
        <v>129</v>
      </c>
      <c r="Q317" s="15" t="s">
        <v>2092</v>
      </c>
      <c r="R317" s="11" t="s">
        <v>2093</v>
      </c>
      <c r="S317" s="11" t="s">
        <v>2094</v>
      </c>
      <c r="T317" s="11" t="s">
        <v>21</v>
      </c>
      <c r="U317" s="16" t="s">
        <v>33</v>
      </c>
      <c r="V317" s="17">
        <v>56990.936754000002</v>
      </c>
      <c r="W317" s="18"/>
      <c r="X317" s="15" t="s">
        <v>2092</v>
      </c>
      <c r="Y317" s="11" t="s">
        <v>2093</v>
      </c>
      <c r="Z317" s="11" t="s">
        <v>2094</v>
      </c>
      <c r="AA317" s="11" t="s">
        <v>21</v>
      </c>
      <c r="AB317" s="16" t="s">
        <v>34</v>
      </c>
      <c r="AC317">
        <v>0.40184829912262504</v>
      </c>
      <c r="AD317" t="b">
        <f>IFERROR(SUMPRODUCT((YEAR(MesDates*1)&gt;2007)*(YEAR(MesDates*1)&lt;2015))&gt;0,FALSE)</f>
        <v>0</v>
      </c>
    </row>
    <row r="318" spans="1:30" x14ac:dyDescent="0.25">
      <c r="A318" s="10" t="s">
        <v>2097</v>
      </c>
      <c r="B318" s="11" t="s">
        <v>2098</v>
      </c>
      <c r="C318" s="11" t="s">
        <v>21</v>
      </c>
      <c r="D318" s="12" t="s">
        <v>2099</v>
      </c>
      <c r="E318" s="13" t="s">
        <v>38</v>
      </c>
      <c r="F318" s="13" t="s">
        <v>24</v>
      </c>
      <c r="G318" s="13" t="s">
        <v>1027</v>
      </c>
      <c r="H318" s="13" t="s">
        <v>143</v>
      </c>
      <c r="I318" s="13" t="s">
        <v>144</v>
      </c>
      <c r="J318" s="13" t="s">
        <v>369</v>
      </c>
      <c r="K318" s="14" t="s">
        <v>2100</v>
      </c>
      <c r="L318" s="14" t="s">
        <v>2101</v>
      </c>
      <c r="M318" s="10" t="s">
        <v>2097</v>
      </c>
      <c r="N318" s="21" t="s">
        <v>2102</v>
      </c>
      <c r="O318" s="12" t="s">
        <v>2103</v>
      </c>
      <c r="P318" s="12" t="s">
        <v>558</v>
      </c>
      <c r="Q318" s="15" t="s">
        <v>2097</v>
      </c>
      <c r="R318" s="11" t="s">
        <v>2098</v>
      </c>
      <c r="S318" s="11" t="s">
        <v>2099</v>
      </c>
      <c r="T318" s="11" t="s">
        <v>21</v>
      </c>
      <c r="U318" s="16" t="s">
        <v>33</v>
      </c>
      <c r="V318" s="17">
        <v>56798.723599999998</v>
      </c>
      <c r="W318" s="18"/>
      <c r="X318" s="15" t="s">
        <v>2097</v>
      </c>
      <c r="Y318" s="11" t="s">
        <v>2098</v>
      </c>
      <c r="Z318" s="11" t="s">
        <v>2099</v>
      </c>
      <c r="AA318" s="11" t="s">
        <v>21</v>
      </c>
      <c r="AB318" s="16" t="s">
        <v>34</v>
      </c>
      <c r="AC318">
        <v>1.2077736197578919</v>
      </c>
      <c r="AD318" t="b">
        <f>IFERROR(SUMPRODUCT((YEAR(MesDates*1)&gt;2007)*(YEAR(MesDates*1)&lt;2015))&gt;0,FALSE)</f>
        <v>1</v>
      </c>
    </row>
    <row r="319" spans="1:30" hidden="1" x14ac:dyDescent="0.25">
      <c r="A319" s="10" t="s">
        <v>2104</v>
      </c>
      <c r="B319" s="11" t="s">
        <v>2105</v>
      </c>
      <c r="C319" s="11" t="s">
        <v>21</v>
      </c>
      <c r="D319" s="12" t="s">
        <v>2106</v>
      </c>
      <c r="E319" s="13" t="s">
        <v>38</v>
      </c>
      <c r="F319" s="13" t="s">
        <v>24</v>
      </c>
      <c r="G319" s="13" t="s">
        <v>1027</v>
      </c>
      <c r="H319" s="13" t="s">
        <v>143</v>
      </c>
      <c r="I319" s="13" t="s">
        <v>144</v>
      </c>
      <c r="J319" s="13" t="s">
        <v>145</v>
      </c>
      <c r="K319" s="14" t="s">
        <v>2107</v>
      </c>
      <c r="L319" s="14" t="s">
        <v>2108</v>
      </c>
      <c r="M319" s="10" t="s">
        <v>2104</v>
      </c>
      <c r="N319" s="21" t="s">
        <v>129</v>
      </c>
      <c r="O319" s="12" t="s">
        <v>129</v>
      </c>
      <c r="P319" s="12" t="s">
        <v>129</v>
      </c>
      <c r="Q319" s="15" t="s">
        <v>2104</v>
      </c>
      <c r="R319" s="11" t="s">
        <v>2105</v>
      </c>
      <c r="S319" s="11" t="s">
        <v>2106</v>
      </c>
      <c r="T319" s="11" t="s">
        <v>21</v>
      </c>
      <c r="U319" s="16" t="s">
        <v>33</v>
      </c>
      <c r="V319" s="17">
        <v>54716.613299999997</v>
      </c>
      <c r="W319" s="18"/>
      <c r="X319" s="15" t="s">
        <v>2104</v>
      </c>
      <c r="Y319" s="11" t="s">
        <v>2105</v>
      </c>
      <c r="Z319" s="11" t="s">
        <v>2106</v>
      </c>
      <c r="AA319" s="11" t="s">
        <v>21</v>
      </c>
      <c r="AB319" s="16" t="s">
        <v>34</v>
      </c>
      <c r="AC319">
        <v>0.66752696845000103</v>
      </c>
      <c r="AD319" t="b">
        <f>IFERROR(SUMPRODUCT((YEAR(MesDates*1)&gt;2007)*(YEAR(MesDates*1)&lt;2015))&gt;0,FALSE)</f>
        <v>0</v>
      </c>
    </row>
    <row r="320" spans="1:30" hidden="1" x14ac:dyDescent="0.25">
      <c r="A320" s="10" t="s">
        <v>2109</v>
      </c>
      <c r="B320" s="11" t="s">
        <v>2110</v>
      </c>
      <c r="C320" s="11" t="s">
        <v>21</v>
      </c>
      <c r="D320" s="12" t="s">
        <v>2111</v>
      </c>
      <c r="E320" s="13" t="s">
        <v>38</v>
      </c>
      <c r="F320" s="13" t="s">
        <v>24</v>
      </c>
      <c r="G320" s="13" t="s">
        <v>1027</v>
      </c>
      <c r="H320" s="13" t="s">
        <v>78</v>
      </c>
      <c r="I320" s="13" t="s">
        <v>633</v>
      </c>
      <c r="J320" s="13" t="s">
        <v>633</v>
      </c>
      <c r="K320" s="14" t="s">
        <v>2112</v>
      </c>
      <c r="L320" s="14" t="s">
        <v>2113</v>
      </c>
      <c r="M320" s="10" t="s">
        <v>2109</v>
      </c>
      <c r="N320" s="21" t="s">
        <v>129</v>
      </c>
      <c r="O320" s="12" t="s">
        <v>129</v>
      </c>
      <c r="P320" s="12" t="s">
        <v>129</v>
      </c>
      <c r="Q320" s="15" t="s">
        <v>2109</v>
      </c>
      <c r="R320" s="11" t="s">
        <v>2110</v>
      </c>
      <c r="S320" s="11" t="s">
        <v>2111</v>
      </c>
      <c r="T320" s="11" t="s">
        <v>21</v>
      </c>
      <c r="U320" s="16" t="s">
        <v>33</v>
      </c>
      <c r="V320" s="17">
        <v>54420.23502</v>
      </c>
      <c r="W320" s="18"/>
      <c r="X320" s="15" t="s">
        <v>2109</v>
      </c>
      <c r="Y320" s="11" t="s">
        <v>2110</v>
      </c>
      <c r="Z320" s="11" t="s">
        <v>2111</v>
      </c>
      <c r="AA320" s="11" t="s">
        <v>21</v>
      </c>
      <c r="AB320" s="16" t="s">
        <v>34</v>
      </c>
      <c r="AC320">
        <v>1.306003180138416</v>
      </c>
      <c r="AD320" t="b">
        <f>IFERROR(SUMPRODUCT((YEAR(MesDates*1)&gt;2007)*(YEAR(MesDates*1)&lt;2015))&gt;0,FALSE)</f>
        <v>0</v>
      </c>
    </row>
    <row r="321" spans="1:30" x14ac:dyDescent="0.25">
      <c r="A321" s="10" t="s">
        <v>2114</v>
      </c>
      <c r="B321" s="11" t="s">
        <v>2115</v>
      </c>
      <c r="C321" s="11" t="s">
        <v>21</v>
      </c>
      <c r="D321" s="12" t="s">
        <v>2116</v>
      </c>
      <c r="E321" s="13" t="s">
        <v>38</v>
      </c>
      <c r="F321" s="13" t="s">
        <v>24</v>
      </c>
      <c r="G321" s="13" t="s">
        <v>1027</v>
      </c>
      <c r="H321" s="13" t="s">
        <v>154</v>
      </c>
      <c r="I321" s="13" t="s">
        <v>155</v>
      </c>
      <c r="J321" s="13" t="s">
        <v>155</v>
      </c>
      <c r="K321" s="14" t="s">
        <v>2117</v>
      </c>
      <c r="L321" s="14" t="s">
        <v>2118</v>
      </c>
      <c r="M321" s="10" t="s">
        <v>2114</v>
      </c>
      <c r="N321" s="21" t="s">
        <v>2119</v>
      </c>
      <c r="O321" s="12" t="s">
        <v>2120</v>
      </c>
      <c r="P321" s="12" t="s">
        <v>558</v>
      </c>
      <c r="Q321" s="15" t="s">
        <v>2114</v>
      </c>
      <c r="R321" s="11" t="s">
        <v>2115</v>
      </c>
      <c r="S321" s="11" t="s">
        <v>2116</v>
      </c>
      <c r="T321" s="11" t="s">
        <v>21</v>
      </c>
      <c r="U321" s="16" t="s">
        <v>33</v>
      </c>
      <c r="V321" s="17">
        <v>53861.901599999997</v>
      </c>
      <c r="W321" s="18"/>
      <c r="X321" s="15" t="s">
        <v>2114</v>
      </c>
      <c r="Y321" s="11" t="s">
        <v>2115</v>
      </c>
      <c r="Z321" s="11" t="s">
        <v>2116</v>
      </c>
      <c r="AA321" s="11" t="s">
        <v>21</v>
      </c>
      <c r="AB321" s="16" t="s">
        <v>34</v>
      </c>
      <c r="AC321">
        <v>1.4500787695917516</v>
      </c>
      <c r="AD321" t="b">
        <f>IFERROR(SUMPRODUCT((YEAR(MesDates*1)&gt;2007)*(YEAR(MesDates*1)&lt;2015))&gt;0,FALSE)</f>
        <v>1</v>
      </c>
    </row>
    <row r="322" spans="1:30" x14ac:dyDescent="0.25">
      <c r="A322" s="10" t="s">
        <v>2121</v>
      </c>
      <c r="B322" s="11" t="s">
        <v>2122</v>
      </c>
      <c r="C322" s="11" t="s">
        <v>21</v>
      </c>
      <c r="D322" s="12" t="s">
        <v>2123</v>
      </c>
      <c r="E322" s="13" t="s">
        <v>38</v>
      </c>
      <c r="F322" s="13" t="s">
        <v>24</v>
      </c>
      <c r="G322" s="13" t="s">
        <v>1027</v>
      </c>
      <c r="H322" s="13" t="s">
        <v>319</v>
      </c>
      <c r="I322" s="13" t="s">
        <v>319</v>
      </c>
      <c r="J322" s="13" t="s">
        <v>586</v>
      </c>
      <c r="K322" s="14" t="s">
        <v>2124</v>
      </c>
      <c r="L322" s="14" t="s">
        <v>2125</v>
      </c>
      <c r="M322" s="10" t="s">
        <v>2121</v>
      </c>
      <c r="N322" s="21" t="s">
        <v>2126</v>
      </c>
      <c r="O322" s="12" t="s">
        <v>2127</v>
      </c>
      <c r="P322" s="12" t="s">
        <v>558</v>
      </c>
      <c r="Q322" s="15" t="s">
        <v>2121</v>
      </c>
      <c r="R322" s="11" t="s">
        <v>2122</v>
      </c>
      <c r="S322" s="11" t="s">
        <v>2123</v>
      </c>
      <c r="T322" s="11" t="s">
        <v>21</v>
      </c>
      <c r="U322" s="16" t="s">
        <v>33</v>
      </c>
      <c r="V322" s="17">
        <v>52633.965179999999</v>
      </c>
      <c r="W322" s="18"/>
      <c r="X322" s="15" t="s">
        <v>2121</v>
      </c>
      <c r="Y322" s="11" t="s">
        <v>2122</v>
      </c>
      <c r="Z322" s="11" t="s">
        <v>2123</v>
      </c>
      <c r="AA322" s="11" t="s">
        <v>21</v>
      </c>
      <c r="AB322" s="16" t="s">
        <v>34</v>
      </c>
      <c r="AC322">
        <v>0.48820186569876817</v>
      </c>
      <c r="AD322" t="b">
        <f>IFERROR(SUMPRODUCT((YEAR(MesDates*1)&gt;2007)*(YEAR(MesDates*1)&lt;2015))&gt;0,FALSE)</f>
        <v>1</v>
      </c>
    </row>
    <row r="323" spans="1:30" hidden="1" x14ac:dyDescent="0.25">
      <c r="A323" s="10" t="s">
        <v>2128</v>
      </c>
      <c r="B323" s="11" t="s">
        <v>2129</v>
      </c>
      <c r="C323" s="11" t="s">
        <v>21</v>
      </c>
      <c r="D323" s="12" t="s">
        <v>2130</v>
      </c>
      <c r="E323" s="13" t="s">
        <v>38</v>
      </c>
      <c r="F323" s="13" t="s">
        <v>24</v>
      </c>
      <c r="G323" s="13" t="s">
        <v>1027</v>
      </c>
      <c r="H323" s="13" t="s">
        <v>143</v>
      </c>
      <c r="I323" s="13" t="s">
        <v>144</v>
      </c>
      <c r="J323" s="13" t="s">
        <v>145</v>
      </c>
      <c r="K323" s="14" t="s">
        <v>2131</v>
      </c>
      <c r="L323" s="14" t="s">
        <v>2132</v>
      </c>
      <c r="M323" s="10" t="s">
        <v>2128</v>
      </c>
      <c r="N323" s="21" t="s">
        <v>129</v>
      </c>
      <c r="O323" s="12" t="s">
        <v>129</v>
      </c>
      <c r="P323" s="12" t="s">
        <v>129</v>
      </c>
      <c r="Q323" s="15" t="s">
        <v>2128</v>
      </c>
      <c r="R323" s="11" t="s">
        <v>2129</v>
      </c>
      <c r="S323" s="11" t="s">
        <v>2130</v>
      </c>
      <c r="T323" s="11" t="s">
        <v>21</v>
      </c>
      <c r="U323" s="16" t="s">
        <v>33</v>
      </c>
      <c r="V323" s="17">
        <v>52627.808250000002</v>
      </c>
      <c r="W323" s="18"/>
      <c r="X323" s="15" t="s">
        <v>2128</v>
      </c>
      <c r="Y323" s="11" t="s">
        <v>2129</v>
      </c>
      <c r="Z323" s="11" t="s">
        <v>2130</v>
      </c>
      <c r="AA323" s="11" t="s">
        <v>21</v>
      </c>
      <c r="AB323" s="16" t="s">
        <v>34</v>
      </c>
      <c r="AC323">
        <v>1.6858007762464629</v>
      </c>
      <c r="AD323" t="b">
        <f>IFERROR(SUMPRODUCT((YEAR(MesDates*1)&gt;2007)*(YEAR(MesDates*1)&lt;2015))&gt;0,FALSE)</f>
        <v>0</v>
      </c>
    </row>
    <row r="324" spans="1:30" hidden="1" x14ac:dyDescent="0.25">
      <c r="A324" s="10" t="s">
        <v>2133</v>
      </c>
      <c r="B324" s="11" t="s">
        <v>2134</v>
      </c>
      <c r="C324" s="11" t="s">
        <v>21</v>
      </c>
      <c r="D324" s="12" t="s">
        <v>2135</v>
      </c>
      <c r="E324" s="13" t="s">
        <v>38</v>
      </c>
      <c r="F324" s="13" t="s">
        <v>24</v>
      </c>
      <c r="G324" s="13" t="s">
        <v>1027</v>
      </c>
      <c r="H324" s="13" t="s">
        <v>78</v>
      </c>
      <c r="I324" s="13" t="s">
        <v>755</v>
      </c>
      <c r="J324" s="13" t="s">
        <v>756</v>
      </c>
      <c r="K324" s="14" t="s">
        <v>2136</v>
      </c>
      <c r="L324" s="14" t="s">
        <v>2137</v>
      </c>
      <c r="M324" s="10" t="s">
        <v>2133</v>
      </c>
      <c r="N324" s="21" t="s">
        <v>129</v>
      </c>
      <c r="O324" s="12" t="s">
        <v>129</v>
      </c>
      <c r="P324" s="12" t="s">
        <v>129</v>
      </c>
      <c r="Q324" s="15" t="s">
        <v>2133</v>
      </c>
      <c r="R324" s="11" t="s">
        <v>2134</v>
      </c>
      <c r="S324" s="11" t="s">
        <v>2135</v>
      </c>
      <c r="T324" s="11" t="s">
        <v>21</v>
      </c>
      <c r="U324" s="16" t="s">
        <v>33</v>
      </c>
      <c r="V324" s="17">
        <v>52604.55025</v>
      </c>
      <c r="W324" s="18"/>
      <c r="X324" s="15" t="s">
        <v>2133</v>
      </c>
      <c r="Y324" s="11" t="s">
        <v>2134</v>
      </c>
      <c r="Z324" s="11" t="s">
        <v>2135</v>
      </c>
      <c r="AA324" s="11" t="s">
        <v>21</v>
      </c>
      <c r="AB324" s="16" t="s">
        <v>34</v>
      </c>
      <c r="AC324">
        <v>1.40409906840711</v>
      </c>
      <c r="AD324" t="b">
        <f>IFERROR(SUMPRODUCT((YEAR(MesDates*1)&gt;2007)*(YEAR(MesDates*1)&lt;2015))&gt;0,FALSE)</f>
        <v>0</v>
      </c>
    </row>
    <row r="325" spans="1:30" hidden="1" x14ac:dyDescent="0.25">
      <c r="A325" s="10" t="s">
        <v>2138</v>
      </c>
      <c r="B325" s="11" t="s">
        <v>2139</v>
      </c>
      <c r="C325" s="11" t="s">
        <v>21</v>
      </c>
      <c r="D325" s="12" t="s">
        <v>2140</v>
      </c>
      <c r="E325" s="13" t="s">
        <v>38</v>
      </c>
      <c r="F325" s="13" t="s">
        <v>24</v>
      </c>
      <c r="G325" s="13" t="s">
        <v>1027</v>
      </c>
      <c r="H325" s="13" t="s">
        <v>78</v>
      </c>
      <c r="I325" s="13" t="s">
        <v>215</v>
      </c>
      <c r="J325" s="13" t="s">
        <v>216</v>
      </c>
      <c r="K325" s="14" t="s">
        <v>2141</v>
      </c>
      <c r="L325" s="14" t="s">
        <v>2142</v>
      </c>
      <c r="M325" s="10" t="s">
        <v>2138</v>
      </c>
      <c r="N325" s="21" t="s">
        <v>129</v>
      </c>
      <c r="O325" s="12" t="s">
        <v>129</v>
      </c>
      <c r="P325" s="12" t="s">
        <v>129</v>
      </c>
      <c r="Q325" s="15" t="s">
        <v>2138</v>
      </c>
      <c r="R325" s="11" t="s">
        <v>2139</v>
      </c>
      <c r="S325" s="11" t="s">
        <v>2140</v>
      </c>
      <c r="T325" s="11" t="s">
        <v>21</v>
      </c>
      <c r="U325" s="16" t="s">
        <v>33</v>
      </c>
      <c r="V325" s="17">
        <v>51646.958039999998</v>
      </c>
      <c r="W325" s="18"/>
      <c r="X325" s="15" t="s">
        <v>2138</v>
      </c>
      <c r="Y325" s="11" t="s">
        <v>2139</v>
      </c>
      <c r="Z325" s="11" t="s">
        <v>2140</v>
      </c>
      <c r="AA325" s="11" t="s">
        <v>21</v>
      </c>
      <c r="AB325" s="16" t="s">
        <v>34</v>
      </c>
      <c r="AC325">
        <v>1.5565873199683224</v>
      </c>
      <c r="AD325" t="b">
        <f>IFERROR(SUMPRODUCT((YEAR(MesDates*1)&gt;2007)*(YEAR(MesDates*1)&lt;2015))&gt;0,FALSE)</f>
        <v>0</v>
      </c>
    </row>
    <row r="326" spans="1:30" hidden="1" x14ac:dyDescent="0.25">
      <c r="A326" s="10" t="s">
        <v>2143</v>
      </c>
      <c r="B326" s="11" t="s">
        <v>2144</v>
      </c>
      <c r="C326" s="11" t="s">
        <v>21</v>
      </c>
      <c r="D326" s="12" t="s">
        <v>2145</v>
      </c>
      <c r="E326" s="13" t="s">
        <v>38</v>
      </c>
      <c r="F326" s="13" t="s">
        <v>24</v>
      </c>
      <c r="G326" s="13" t="s">
        <v>814</v>
      </c>
      <c r="H326" s="13" t="s">
        <v>39</v>
      </c>
      <c r="I326" s="13" t="s">
        <v>39</v>
      </c>
      <c r="J326" s="13" t="s">
        <v>40</v>
      </c>
      <c r="K326" s="14" t="s">
        <v>2146</v>
      </c>
      <c r="L326" s="14" t="s">
        <v>2147</v>
      </c>
      <c r="M326" s="10" t="s">
        <v>2143</v>
      </c>
      <c r="N326" s="21" t="s">
        <v>129</v>
      </c>
      <c r="O326" s="12" t="s">
        <v>129</v>
      </c>
      <c r="P326" s="12" t="s">
        <v>129</v>
      </c>
      <c r="Q326" s="15" t="s">
        <v>2143</v>
      </c>
      <c r="R326" s="11" t="s">
        <v>2144</v>
      </c>
      <c r="S326" s="11" t="s">
        <v>2145</v>
      </c>
      <c r="T326" s="11" t="s">
        <v>21</v>
      </c>
      <c r="U326" s="16" t="s">
        <v>33</v>
      </c>
      <c r="V326" s="17">
        <v>51418.318030000002</v>
      </c>
      <c r="W326" s="18"/>
      <c r="X326" s="15" t="s">
        <v>2143</v>
      </c>
      <c r="Y326" s="11" t="s">
        <v>2144</v>
      </c>
      <c r="Z326" s="11" t="s">
        <v>2145</v>
      </c>
      <c r="AA326" s="11" t="s">
        <v>21</v>
      </c>
      <c r="AB326" s="16" t="s">
        <v>34</v>
      </c>
      <c r="AC326">
        <v>0.51781157027473457</v>
      </c>
      <c r="AD326" t="b">
        <f>IFERROR(SUMPRODUCT((YEAR(MesDates*1)&gt;2007)*(YEAR(MesDates*1)&lt;2015))&gt;0,FALSE)</f>
        <v>0</v>
      </c>
    </row>
    <row r="327" spans="1:30" hidden="1" x14ac:dyDescent="0.25">
      <c r="A327" s="10" t="s">
        <v>2148</v>
      </c>
      <c r="B327" s="11" t="s">
        <v>2149</v>
      </c>
      <c r="C327" s="11" t="s">
        <v>21</v>
      </c>
      <c r="D327" s="12" t="s">
        <v>2150</v>
      </c>
      <c r="E327" s="13" t="s">
        <v>38</v>
      </c>
      <c r="F327" s="13" t="s">
        <v>24</v>
      </c>
      <c r="G327" s="13" t="s">
        <v>1027</v>
      </c>
      <c r="H327" s="13" t="s">
        <v>78</v>
      </c>
      <c r="I327" s="13" t="s">
        <v>755</v>
      </c>
      <c r="J327" s="13" t="s">
        <v>756</v>
      </c>
      <c r="K327" s="14" t="s">
        <v>2151</v>
      </c>
      <c r="L327" s="14" t="s">
        <v>2152</v>
      </c>
      <c r="M327" s="10" t="s">
        <v>2148</v>
      </c>
      <c r="N327" s="21" t="s">
        <v>129</v>
      </c>
      <c r="O327" s="12" t="s">
        <v>129</v>
      </c>
      <c r="P327" s="12" t="s">
        <v>129</v>
      </c>
      <c r="Q327" s="15" t="s">
        <v>2148</v>
      </c>
      <c r="R327" s="11" t="s">
        <v>2149</v>
      </c>
      <c r="S327" s="11" t="s">
        <v>2150</v>
      </c>
      <c r="T327" s="11" t="s">
        <v>21</v>
      </c>
      <c r="U327" s="16" t="s">
        <v>33</v>
      </c>
      <c r="V327" s="17">
        <v>50278.381200000003</v>
      </c>
      <c r="W327" s="18"/>
      <c r="X327" s="15" t="s">
        <v>2148</v>
      </c>
      <c r="Y327" s="11" t="s">
        <v>2149</v>
      </c>
      <c r="Z327" s="11" t="s">
        <v>2150</v>
      </c>
      <c r="AA327" s="11" t="s">
        <v>21</v>
      </c>
      <c r="AB327" s="16" t="s">
        <v>34</v>
      </c>
      <c r="AC327">
        <v>1.0409046343759372</v>
      </c>
      <c r="AD327" t="b">
        <f>IFERROR(SUMPRODUCT((YEAR(MesDates*1)&gt;2007)*(YEAR(MesDates*1)&lt;2015))&gt;0,FALSE)</f>
        <v>0</v>
      </c>
    </row>
    <row r="328" spans="1:30" hidden="1" x14ac:dyDescent="0.25">
      <c r="A328" s="10" t="s">
        <v>2153</v>
      </c>
      <c r="B328" s="11" t="s">
        <v>2154</v>
      </c>
      <c r="C328" s="11" t="s">
        <v>21</v>
      </c>
      <c r="D328" s="12" t="s">
        <v>2155</v>
      </c>
      <c r="E328" s="13" t="s">
        <v>38</v>
      </c>
      <c r="F328" s="13" t="s">
        <v>24</v>
      </c>
      <c r="G328" s="13" t="s">
        <v>1027</v>
      </c>
      <c r="H328" s="13" t="s">
        <v>154</v>
      </c>
      <c r="I328" s="13" t="s">
        <v>155</v>
      </c>
      <c r="J328" s="13" t="s">
        <v>155</v>
      </c>
      <c r="K328" s="14" t="s">
        <v>2156</v>
      </c>
      <c r="L328" s="14" t="s">
        <v>2157</v>
      </c>
      <c r="M328" s="10" t="s">
        <v>2153</v>
      </c>
      <c r="N328" s="21" t="s">
        <v>129</v>
      </c>
      <c r="O328" s="12" t="s">
        <v>129</v>
      </c>
      <c r="P328" s="12" t="s">
        <v>129</v>
      </c>
      <c r="Q328" s="15" t="s">
        <v>2153</v>
      </c>
      <c r="R328" s="11" t="s">
        <v>2154</v>
      </c>
      <c r="S328" s="11" t="s">
        <v>2155</v>
      </c>
      <c r="T328" s="11" t="s">
        <v>21</v>
      </c>
      <c r="U328" s="16" t="s">
        <v>33</v>
      </c>
      <c r="V328" s="17">
        <v>48154.03</v>
      </c>
      <c r="W328" s="18"/>
      <c r="X328" s="15" t="s">
        <v>2153</v>
      </c>
      <c r="Y328" s="11" t="s">
        <v>2154</v>
      </c>
      <c r="Z328" s="11" t="s">
        <v>2155</v>
      </c>
      <c r="AA328" s="11" t="s">
        <v>21</v>
      </c>
      <c r="AB328" s="16" t="s">
        <v>34</v>
      </c>
      <c r="AC328">
        <v>0.32290132310836706</v>
      </c>
      <c r="AD328" t="b">
        <f>IFERROR(SUMPRODUCT((YEAR(MesDates*1)&gt;2007)*(YEAR(MesDates*1)&lt;2015))&gt;0,FALSE)</f>
        <v>0</v>
      </c>
    </row>
    <row r="329" spans="1:30" hidden="1" x14ac:dyDescent="0.25">
      <c r="A329" s="10" t="s">
        <v>2158</v>
      </c>
      <c r="B329" s="11" t="s">
        <v>2159</v>
      </c>
      <c r="C329" s="11" t="s">
        <v>21</v>
      </c>
      <c r="D329" s="12" t="s">
        <v>2160</v>
      </c>
      <c r="E329" s="13" t="s">
        <v>38</v>
      </c>
      <c r="F329" s="13" t="s">
        <v>24</v>
      </c>
      <c r="G329" s="13" t="s">
        <v>1027</v>
      </c>
      <c r="H329" s="13" t="s">
        <v>154</v>
      </c>
      <c r="I329" s="13" t="s">
        <v>295</v>
      </c>
      <c r="J329" s="13" t="s">
        <v>295</v>
      </c>
      <c r="K329" s="14" t="s">
        <v>2161</v>
      </c>
      <c r="L329" s="14" t="s">
        <v>2162</v>
      </c>
      <c r="M329" s="10" t="s">
        <v>2158</v>
      </c>
      <c r="N329" s="21" t="s">
        <v>129</v>
      </c>
      <c r="O329" s="12" t="s">
        <v>129</v>
      </c>
      <c r="P329" s="12" t="s">
        <v>129</v>
      </c>
      <c r="Q329" s="15" t="s">
        <v>2158</v>
      </c>
      <c r="R329" s="11" t="s">
        <v>2159</v>
      </c>
      <c r="S329" s="11" t="s">
        <v>2160</v>
      </c>
      <c r="T329" s="11" t="s">
        <v>21</v>
      </c>
      <c r="U329" s="16" t="s">
        <v>33</v>
      </c>
      <c r="V329" s="17">
        <v>47784.916799999999</v>
      </c>
      <c r="W329" s="18"/>
      <c r="X329" s="15" t="s">
        <v>2158</v>
      </c>
      <c r="Y329" s="11" t="s">
        <v>2159</v>
      </c>
      <c r="Z329" s="11" t="s">
        <v>2160</v>
      </c>
      <c r="AA329" s="11" t="s">
        <v>21</v>
      </c>
      <c r="AB329" s="16" t="s">
        <v>34</v>
      </c>
      <c r="AC329">
        <v>0.178237330320098</v>
      </c>
      <c r="AD329" t="b">
        <f>IFERROR(SUMPRODUCT((YEAR(MesDates*1)&gt;2007)*(YEAR(MesDates*1)&lt;2015))&gt;0,FALSE)</f>
        <v>0</v>
      </c>
    </row>
    <row r="330" spans="1:30" hidden="1" x14ac:dyDescent="0.25">
      <c r="A330" s="10" t="s">
        <v>2163</v>
      </c>
      <c r="B330" s="11" t="s">
        <v>2164</v>
      </c>
      <c r="C330" s="11" t="s">
        <v>21</v>
      </c>
      <c r="D330" s="12" t="s">
        <v>2165</v>
      </c>
      <c r="E330" s="13" t="s">
        <v>38</v>
      </c>
      <c r="F330" s="13" t="s">
        <v>24</v>
      </c>
      <c r="G330" s="13" t="s">
        <v>1027</v>
      </c>
      <c r="H330" s="13" t="s">
        <v>49</v>
      </c>
      <c r="I330" s="13" t="s">
        <v>50</v>
      </c>
      <c r="J330" s="13" t="s">
        <v>51</v>
      </c>
      <c r="K330" s="14" t="s">
        <v>2166</v>
      </c>
      <c r="L330" s="14" t="s">
        <v>2167</v>
      </c>
      <c r="M330" s="10" t="s">
        <v>2163</v>
      </c>
      <c r="N330" s="21" t="s">
        <v>129</v>
      </c>
      <c r="O330" s="12" t="s">
        <v>129</v>
      </c>
      <c r="P330" s="12" t="s">
        <v>129</v>
      </c>
      <c r="Q330" s="15" t="s">
        <v>2163</v>
      </c>
      <c r="R330" s="11" t="s">
        <v>2164</v>
      </c>
      <c r="S330" s="11" t="s">
        <v>2165</v>
      </c>
      <c r="T330" s="11" t="s">
        <v>21</v>
      </c>
      <c r="U330" s="16" t="s">
        <v>33</v>
      </c>
      <c r="V330" s="17">
        <v>45524.118499999997</v>
      </c>
      <c r="W330" s="18"/>
      <c r="X330" s="15" t="s">
        <v>2163</v>
      </c>
      <c r="Y330" s="11" t="s">
        <v>2164</v>
      </c>
      <c r="Z330" s="11" t="s">
        <v>2165</v>
      </c>
      <c r="AA330" s="11" t="s">
        <v>21</v>
      </c>
      <c r="AB330" s="16" t="s">
        <v>34</v>
      </c>
      <c r="AC330">
        <v>4.0198471937463216</v>
      </c>
      <c r="AD330" t="b">
        <f>IFERROR(SUMPRODUCT((YEAR(MesDates*1)&gt;2007)*(YEAR(MesDates*1)&lt;2015))&gt;0,FALSE)</f>
        <v>0</v>
      </c>
    </row>
    <row r="331" spans="1:30" hidden="1" x14ac:dyDescent="0.25">
      <c r="A331" s="10" t="s">
        <v>2168</v>
      </c>
      <c r="B331" s="11" t="s">
        <v>2169</v>
      </c>
      <c r="C331" s="11" t="s">
        <v>21</v>
      </c>
      <c r="D331" s="12" t="s">
        <v>2170</v>
      </c>
      <c r="E331" s="13" t="s">
        <v>38</v>
      </c>
      <c r="F331" s="13" t="s">
        <v>24</v>
      </c>
      <c r="G331" s="13" t="s">
        <v>1027</v>
      </c>
      <c r="H331" s="13" t="s">
        <v>78</v>
      </c>
      <c r="I331" s="13" t="s">
        <v>633</v>
      </c>
      <c r="J331" s="13" t="s">
        <v>633</v>
      </c>
      <c r="K331" s="14" t="s">
        <v>2171</v>
      </c>
      <c r="L331" s="14" t="s">
        <v>2172</v>
      </c>
      <c r="M331" s="10" t="s">
        <v>2168</v>
      </c>
      <c r="N331" s="21" t="s">
        <v>129</v>
      </c>
      <c r="O331" s="12" t="s">
        <v>129</v>
      </c>
      <c r="P331" s="12" t="s">
        <v>129</v>
      </c>
      <c r="Q331" s="15" t="s">
        <v>2168</v>
      </c>
      <c r="R331" s="11" t="s">
        <v>2169</v>
      </c>
      <c r="S331" s="11" t="s">
        <v>2170</v>
      </c>
      <c r="T331" s="11" t="s">
        <v>21</v>
      </c>
      <c r="U331" s="16" t="s">
        <v>33</v>
      </c>
      <c r="V331" s="17">
        <v>44730.041499999999</v>
      </c>
      <c r="W331" s="18"/>
      <c r="X331" s="15" t="s">
        <v>2168</v>
      </c>
      <c r="Y331" s="11" t="s">
        <v>2169</v>
      </c>
      <c r="Z331" s="11" t="s">
        <v>2170</v>
      </c>
      <c r="AA331" s="11" t="s">
        <v>21</v>
      </c>
      <c r="AB331" s="16" t="s">
        <v>34</v>
      </c>
      <c r="AC331">
        <v>1.7877246995176608</v>
      </c>
      <c r="AD331" t="b">
        <f>IFERROR(SUMPRODUCT((YEAR(MesDates*1)&gt;2007)*(YEAR(MesDates*1)&lt;2015))&gt;0,FALSE)</f>
        <v>0</v>
      </c>
    </row>
    <row r="332" spans="1:30" hidden="1" x14ac:dyDescent="0.25">
      <c r="A332" s="10" t="s">
        <v>2173</v>
      </c>
      <c r="B332" s="11" t="s">
        <v>2174</v>
      </c>
      <c r="C332" s="11" t="s">
        <v>21</v>
      </c>
      <c r="D332" s="12" t="s">
        <v>2175</v>
      </c>
      <c r="E332" s="13" t="s">
        <v>38</v>
      </c>
      <c r="F332" s="13" t="s">
        <v>24</v>
      </c>
      <c r="G332" s="13" t="s">
        <v>1027</v>
      </c>
      <c r="H332" s="13" t="s">
        <v>143</v>
      </c>
      <c r="I332" s="13" t="s">
        <v>144</v>
      </c>
      <c r="J332" s="13" t="s">
        <v>710</v>
      </c>
      <c r="K332" s="14" t="s">
        <v>2176</v>
      </c>
      <c r="L332" s="14" t="s">
        <v>2177</v>
      </c>
      <c r="M332" s="10" t="s">
        <v>2173</v>
      </c>
      <c r="N332" s="21" t="s">
        <v>2178</v>
      </c>
      <c r="O332" s="12" t="s">
        <v>2179</v>
      </c>
      <c r="P332" s="12" t="s">
        <v>969</v>
      </c>
      <c r="Q332" s="15" t="s">
        <v>2173</v>
      </c>
      <c r="R332" s="11" t="s">
        <v>2174</v>
      </c>
      <c r="S332" s="11" t="s">
        <v>2175</v>
      </c>
      <c r="T332" s="11" t="s">
        <v>21</v>
      </c>
      <c r="U332" s="16" t="s">
        <v>33</v>
      </c>
      <c r="V332" s="17">
        <v>44645.506999999998</v>
      </c>
      <c r="W332" s="18"/>
      <c r="X332" s="15" t="s">
        <v>2173</v>
      </c>
      <c r="Y332" s="11" t="s">
        <v>2174</v>
      </c>
      <c r="Z332" s="11" t="s">
        <v>2175</v>
      </c>
      <c r="AA332" s="11" t="s">
        <v>21</v>
      </c>
      <c r="AB332" s="16" t="s">
        <v>34</v>
      </c>
      <c r="AC332">
        <v>3.4425412617668338</v>
      </c>
      <c r="AD332" t="b">
        <f>IFERROR(SUMPRODUCT((YEAR(MesDates*1)&gt;2007)*(YEAR(MesDates*1)&lt;2015))&gt;0,FALSE)</f>
        <v>0</v>
      </c>
    </row>
    <row r="333" spans="1:30" hidden="1" x14ac:dyDescent="0.25">
      <c r="A333" s="10" t="s">
        <v>2180</v>
      </c>
      <c r="B333" s="11" t="s">
        <v>2181</v>
      </c>
      <c r="C333" s="11" t="s">
        <v>21</v>
      </c>
      <c r="D333" s="12" t="s">
        <v>2182</v>
      </c>
      <c r="E333" s="13" t="s">
        <v>38</v>
      </c>
      <c r="F333" s="13" t="s">
        <v>24</v>
      </c>
      <c r="G333" s="13" t="s">
        <v>1027</v>
      </c>
      <c r="H333" s="13" t="s">
        <v>49</v>
      </c>
      <c r="I333" s="13" t="s">
        <v>50</v>
      </c>
      <c r="J333" s="13" t="s">
        <v>528</v>
      </c>
      <c r="K333" s="14" t="s">
        <v>2183</v>
      </c>
      <c r="L333" s="14" t="s">
        <v>2184</v>
      </c>
      <c r="M333" s="10" t="s">
        <v>2180</v>
      </c>
      <c r="N333" s="21" t="s">
        <v>2185</v>
      </c>
      <c r="O333" s="12" t="s">
        <v>2186</v>
      </c>
      <c r="P333" s="12" t="s">
        <v>969</v>
      </c>
      <c r="Q333" s="15" t="s">
        <v>2180</v>
      </c>
      <c r="R333" s="11" t="s">
        <v>2181</v>
      </c>
      <c r="S333" s="11" t="s">
        <v>2182</v>
      </c>
      <c r="T333" s="11" t="s">
        <v>21</v>
      </c>
      <c r="U333" s="16" t="s">
        <v>33</v>
      </c>
      <c r="V333" s="17">
        <v>44455.271480000003</v>
      </c>
      <c r="W333" s="18"/>
      <c r="X333" s="15" t="s">
        <v>2180</v>
      </c>
      <c r="Y333" s="11" t="s">
        <v>2181</v>
      </c>
      <c r="Z333" s="11" t="s">
        <v>2182</v>
      </c>
      <c r="AA333" s="11" t="s">
        <v>21</v>
      </c>
      <c r="AB333" s="16" t="s">
        <v>34</v>
      </c>
      <c r="AC333">
        <v>1.4772151381314653</v>
      </c>
      <c r="AD333" t="b">
        <f>IFERROR(SUMPRODUCT((YEAR(MesDates*1)&gt;2007)*(YEAR(MesDates*1)&lt;2015))&gt;0,FALSE)</f>
        <v>0</v>
      </c>
    </row>
    <row r="334" spans="1:30" hidden="1" x14ac:dyDescent="0.25">
      <c r="A334" s="10" t="s">
        <v>2187</v>
      </c>
      <c r="B334" s="11" t="s">
        <v>2188</v>
      </c>
      <c r="C334" s="11" t="s">
        <v>21</v>
      </c>
      <c r="D334" s="12" t="s">
        <v>2189</v>
      </c>
      <c r="E334" s="13" t="s">
        <v>38</v>
      </c>
      <c r="F334" s="13" t="s">
        <v>24</v>
      </c>
      <c r="G334" s="13" t="s">
        <v>1027</v>
      </c>
      <c r="H334" s="13" t="s">
        <v>78</v>
      </c>
      <c r="I334" s="13" t="s">
        <v>215</v>
      </c>
      <c r="J334" s="13" t="s">
        <v>216</v>
      </c>
      <c r="K334" s="14" t="s">
        <v>2190</v>
      </c>
      <c r="L334" s="14" t="s">
        <v>2191</v>
      </c>
      <c r="M334" s="10" t="s">
        <v>2187</v>
      </c>
      <c r="N334" s="21" t="s">
        <v>129</v>
      </c>
      <c r="O334" s="12" t="s">
        <v>129</v>
      </c>
      <c r="P334" s="12" t="s">
        <v>129</v>
      </c>
      <c r="Q334" s="15" t="s">
        <v>2187</v>
      </c>
      <c r="R334" s="11" t="s">
        <v>2188</v>
      </c>
      <c r="S334" s="11" t="s">
        <v>2189</v>
      </c>
      <c r="T334" s="11" t="s">
        <v>21</v>
      </c>
      <c r="U334" s="16" t="s">
        <v>33</v>
      </c>
      <c r="V334" s="17">
        <v>44447.59072</v>
      </c>
      <c r="W334" s="18"/>
      <c r="X334" s="15" t="s">
        <v>2187</v>
      </c>
      <c r="Y334" s="11" t="s">
        <v>2188</v>
      </c>
      <c r="Z334" s="11" t="s">
        <v>2189</v>
      </c>
      <c r="AA334" s="11" t="s">
        <v>21</v>
      </c>
      <c r="AB334" s="16" t="s">
        <v>34</v>
      </c>
      <c r="AC334">
        <v>1.6397514200292744</v>
      </c>
      <c r="AD334" t="b">
        <f>IFERROR(SUMPRODUCT((YEAR(MesDates*1)&gt;2007)*(YEAR(MesDates*1)&lt;2015))&gt;0,FALSE)</f>
        <v>0</v>
      </c>
    </row>
    <row r="335" spans="1:30" x14ac:dyDescent="0.25">
      <c r="A335" s="10" t="s">
        <v>2192</v>
      </c>
      <c r="B335" s="11" t="s">
        <v>2193</v>
      </c>
      <c r="C335" s="11" t="s">
        <v>21</v>
      </c>
      <c r="D335" s="12" t="s">
        <v>2194</v>
      </c>
      <c r="E335" s="13" t="s">
        <v>38</v>
      </c>
      <c r="F335" s="13" t="s">
        <v>24</v>
      </c>
      <c r="G335" s="13" t="s">
        <v>1027</v>
      </c>
      <c r="H335" s="13" t="s">
        <v>117</v>
      </c>
      <c r="I335" s="13" t="s">
        <v>118</v>
      </c>
      <c r="J335" s="13" t="s">
        <v>118</v>
      </c>
      <c r="K335" s="14" t="s">
        <v>2195</v>
      </c>
      <c r="L335" s="14" t="s">
        <v>2196</v>
      </c>
      <c r="M335" s="10" t="s">
        <v>2192</v>
      </c>
      <c r="N335" s="21" t="s">
        <v>2197</v>
      </c>
      <c r="O335" s="12" t="s">
        <v>1286</v>
      </c>
      <c r="P335" s="12" t="s">
        <v>558</v>
      </c>
      <c r="Q335" s="15" t="s">
        <v>2192</v>
      </c>
      <c r="R335" s="11" t="s">
        <v>2193</v>
      </c>
      <c r="S335" s="11" t="s">
        <v>2194</v>
      </c>
      <c r="T335" s="11" t="s">
        <v>21</v>
      </c>
      <c r="U335" s="16" t="s">
        <v>33</v>
      </c>
      <c r="V335" s="17">
        <v>44187.4836</v>
      </c>
      <c r="W335" s="18"/>
      <c r="X335" s="15" t="s">
        <v>2192</v>
      </c>
      <c r="Y335" s="11" t="s">
        <v>2193</v>
      </c>
      <c r="Z335" s="11" t="s">
        <v>2194</v>
      </c>
      <c r="AA335" s="11" t="s">
        <v>21</v>
      </c>
      <c r="AB335" s="16" t="s">
        <v>34</v>
      </c>
      <c r="AC335">
        <v>3.0744452711943979</v>
      </c>
      <c r="AD335" t="b">
        <f>IFERROR(SUMPRODUCT((YEAR(MesDates*1)&gt;2007)*(YEAR(MesDates*1)&lt;2015))&gt;0,FALSE)</f>
        <v>1</v>
      </c>
    </row>
    <row r="336" spans="1:30" x14ac:dyDescent="0.25">
      <c r="A336" s="10" t="s">
        <v>2198</v>
      </c>
      <c r="B336" s="11" t="s">
        <v>2199</v>
      </c>
      <c r="C336" s="11" t="s">
        <v>21</v>
      </c>
      <c r="D336" s="12" t="s">
        <v>2200</v>
      </c>
      <c r="E336" s="13" t="s">
        <v>38</v>
      </c>
      <c r="F336" s="13" t="s">
        <v>24</v>
      </c>
      <c r="G336" s="13" t="s">
        <v>1027</v>
      </c>
      <c r="H336" s="13" t="s">
        <v>319</v>
      </c>
      <c r="I336" s="13" t="s">
        <v>319</v>
      </c>
      <c r="J336" s="13" t="s">
        <v>320</v>
      </c>
      <c r="K336" s="14" t="s">
        <v>2201</v>
      </c>
      <c r="L336" s="14" t="s">
        <v>2202</v>
      </c>
      <c r="M336" s="10" t="s">
        <v>2198</v>
      </c>
      <c r="N336" s="21" t="s">
        <v>2203</v>
      </c>
      <c r="O336" s="12" t="s">
        <v>2204</v>
      </c>
      <c r="P336" s="12" t="s">
        <v>2205</v>
      </c>
      <c r="Q336" s="15" t="s">
        <v>2198</v>
      </c>
      <c r="R336" s="11" t="s">
        <v>2199</v>
      </c>
      <c r="S336" s="11" t="s">
        <v>2200</v>
      </c>
      <c r="T336" s="11" t="s">
        <v>21</v>
      </c>
      <c r="U336" s="16" t="s">
        <v>33</v>
      </c>
      <c r="V336" s="17">
        <v>43891.020400000001</v>
      </c>
      <c r="W336" s="18"/>
      <c r="X336" s="15" t="s">
        <v>2198</v>
      </c>
      <c r="Y336" s="11" t="s">
        <v>2199</v>
      </c>
      <c r="Z336" s="11" t="s">
        <v>2200</v>
      </c>
      <c r="AA336" s="11" t="s">
        <v>21</v>
      </c>
      <c r="AB336" s="16" t="s">
        <v>34</v>
      </c>
      <c r="AC336">
        <v>2.0277496214237023</v>
      </c>
      <c r="AD336" t="b">
        <f>IFERROR(SUMPRODUCT((YEAR(MesDates*1)&gt;2007)*(YEAR(MesDates*1)&lt;2015))&gt;0,FALSE)</f>
        <v>1</v>
      </c>
    </row>
    <row r="337" spans="1:30" hidden="1" x14ac:dyDescent="0.25">
      <c r="A337" s="10" t="s">
        <v>2206</v>
      </c>
      <c r="B337" s="11" t="s">
        <v>2207</v>
      </c>
      <c r="C337" s="11" t="s">
        <v>21</v>
      </c>
      <c r="D337" s="12" t="s">
        <v>2208</v>
      </c>
      <c r="E337" s="13" t="s">
        <v>38</v>
      </c>
      <c r="F337" s="13" t="s">
        <v>24</v>
      </c>
      <c r="G337" s="13" t="s">
        <v>1027</v>
      </c>
      <c r="H337" s="13" t="s">
        <v>78</v>
      </c>
      <c r="I337" s="13" t="s">
        <v>215</v>
      </c>
      <c r="J337" s="13" t="s">
        <v>936</v>
      </c>
      <c r="K337" s="14" t="s">
        <v>2209</v>
      </c>
      <c r="L337" s="14" t="s">
        <v>2210</v>
      </c>
      <c r="M337" s="10" t="s">
        <v>2206</v>
      </c>
      <c r="N337" s="21" t="s">
        <v>129</v>
      </c>
      <c r="O337" s="12" t="s">
        <v>129</v>
      </c>
      <c r="P337" s="12" t="s">
        <v>129</v>
      </c>
      <c r="Q337" s="15" t="s">
        <v>2206</v>
      </c>
      <c r="R337" s="11" t="s">
        <v>2207</v>
      </c>
      <c r="S337" s="11" t="s">
        <v>2208</v>
      </c>
      <c r="T337" s="11" t="s">
        <v>21</v>
      </c>
      <c r="U337" s="16" t="s">
        <v>33</v>
      </c>
      <c r="V337" s="17">
        <v>43701.465600000003</v>
      </c>
      <c r="W337" s="18"/>
      <c r="X337" s="15" t="s">
        <v>2206</v>
      </c>
      <c r="Y337" s="11" t="s">
        <v>2207</v>
      </c>
      <c r="Z337" s="11" t="s">
        <v>2208</v>
      </c>
      <c r="AA337" s="11" t="s">
        <v>21</v>
      </c>
      <c r="AB337" s="16" t="s">
        <v>34</v>
      </c>
      <c r="AC337">
        <v>0.70393520166060508</v>
      </c>
      <c r="AD337" t="b">
        <f>IFERROR(SUMPRODUCT((YEAR(MesDates*1)&gt;2007)*(YEAR(MesDates*1)&lt;2015))&gt;0,FALSE)</f>
        <v>0</v>
      </c>
    </row>
    <row r="338" spans="1:30" hidden="1" x14ac:dyDescent="0.25">
      <c r="A338" s="10" t="s">
        <v>2211</v>
      </c>
      <c r="B338" s="11" t="s">
        <v>2212</v>
      </c>
      <c r="C338" s="11" t="s">
        <v>21</v>
      </c>
      <c r="D338" s="12" t="s">
        <v>2213</v>
      </c>
      <c r="E338" s="13" t="s">
        <v>38</v>
      </c>
      <c r="F338" s="13" t="s">
        <v>24</v>
      </c>
      <c r="G338" s="13" t="s">
        <v>1027</v>
      </c>
      <c r="H338" s="13" t="s">
        <v>319</v>
      </c>
      <c r="I338" s="13" t="s">
        <v>319</v>
      </c>
      <c r="J338" s="13" t="s">
        <v>320</v>
      </c>
      <c r="K338" s="14" t="s">
        <v>2214</v>
      </c>
      <c r="L338" s="14" t="s">
        <v>2215</v>
      </c>
      <c r="M338" s="10" t="s">
        <v>2211</v>
      </c>
      <c r="N338" s="21" t="s">
        <v>2216</v>
      </c>
      <c r="O338" s="12" t="s">
        <v>2217</v>
      </c>
      <c r="P338" s="12" t="s">
        <v>2218</v>
      </c>
      <c r="Q338" s="15" t="s">
        <v>2211</v>
      </c>
      <c r="R338" s="11" t="s">
        <v>2212</v>
      </c>
      <c r="S338" s="11" t="s">
        <v>2213</v>
      </c>
      <c r="T338" s="11" t="s">
        <v>21</v>
      </c>
      <c r="U338" s="16" t="s">
        <v>33</v>
      </c>
      <c r="V338" s="17">
        <v>42857.359279999997</v>
      </c>
      <c r="W338" s="18"/>
      <c r="X338" s="15" t="s">
        <v>2211</v>
      </c>
      <c r="Y338" s="11" t="s">
        <v>2212</v>
      </c>
      <c r="Z338" s="11" t="s">
        <v>2213</v>
      </c>
      <c r="AA338" s="11" t="s">
        <v>21</v>
      </c>
      <c r="AB338" s="16" t="s">
        <v>34</v>
      </c>
      <c r="AC338">
        <v>2.2802151518841787</v>
      </c>
      <c r="AD338" t="b">
        <f>IFERROR(SUMPRODUCT((YEAR(MesDates*1)&gt;2007)*(YEAR(MesDates*1)&lt;2015))&gt;0,FALSE)</f>
        <v>0</v>
      </c>
    </row>
    <row r="339" spans="1:30" hidden="1" x14ac:dyDescent="0.25">
      <c r="A339" s="10" t="s">
        <v>2219</v>
      </c>
      <c r="B339" s="11" t="s">
        <v>2220</v>
      </c>
      <c r="C339" s="11" t="s">
        <v>21</v>
      </c>
      <c r="D339" s="12" t="s">
        <v>2221</v>
      </c>
      <c r="E339" s="13" t="s">
        <v>38</v>
      </c>
      <c r="F339" s="13" t="s">
        <v>24</v>
      </c>
      <c r="G339" s="13" t="s">
        <v>1027</v>
      </c>
      <c r="H339" s="13" t="s">
        <v>49</v>
      </c>
      <c r="I339" s="13" t="s">
        <v>269</v>
      </c>
      <c r="J339" s="13" t="s">
        <v>269</v>
      </c>
      <c r="K339" s="14" t="s">
        <v>2222</v>
      </c>
      <c r="L339" s="14" t="s">
        <v>2223</v>
      </c>
      <c r="M339" s="10" t="s">
        <v>2219</v>
      </c>
      <c r="N339" s="21" t="s">
        <v>129</v>
      </c>
      <c r="O339" s="12" t="s">
        <v>129</v>
      </c>
      <c r="P339" s="12" t="s">
        <v>129</v>
      </c>
      <c r="Q339" s="15" t="s">
        <v>2219</v>
      </c>
      <c r="R339" s="11" t="s">
        <v>2220</v>
      </c>
      <c r="S339" s="11" t="s">
        <v>2221</v>
      </c>
      <c r="T339" s="11" t="s">
        <v>21</v>
      </c>
      <c r="U339" s="16" t="s">
        <v>33</v>
      </c>
      <c r="V339" s="17">
        <v>41909.4948</v>
      </c>
      <c r="W339" s="18"/>
      <c r="X339" s="15" t="s">
        <v>2219</v>
      </c>
      <c r="Y339" s="11" t="s">
        <v>2220</v>
      </c>
      <c r="Z339" s="11" t="s">
        <v>2221</v>
      </c>
      <c r="AA339" s="11" t="s">
        <v>21</v>
      </c>
      <c r="AB339" s="16" t="s">
        <v>34</v>
      </c>
      <c r="AC339">
        <v>1.2136867848857964</v>
      </c>
      <c r="AD339" t="b">
        <f>IFERROR(SUMPRODUCT((YEAR(MesDates*1)&gt;2007)*(YEAR(MesDates*1)&lt;2015))&gt;0,FALSE)</f>
        <v>0</v>
      </c>
    </row>
    <row r="340" spans="1:30" hidden="1" x14ac:dyDescent="0.25">
      <c r="A340" s="10" t="s">
        <v>2224</v>
      </c>
      <c r="B340" s="11" t="s">
        <v>2225</v>
      </c>
      <c r="C340" s="11" t="s">
        <v>21</v>
      </c>
      <c r="D340" s="12" t="s">
        <v>2226</v>
      </c>
      <c r="E340" s="13" t="s">
        <v>38</v>
      </c>
      <c r="F340" s="13" t="s">
        <v>24</v>
      </c>
      <c r="G340" s="13" t="s">
        <v>1027</v>
      </c>
      <c r="H340" s="13" t="s">
        <v>49</v>
      </c>
      <c r="I340" s="13" t="s">
        <v>107</v>
      </c>
      <c r="J340" s="13" t="s">
        <v>108</v>
      </c>
      <c r="K340" s="14" t="s">
        <v>2227</v>
      </c>
      <c r="L340" s="14" t="s">
        <v>2228</v>
      </c>
      <c r="M340" s="10" t="s">
        <v>2224</v>
      </c>
      <c r="N340" s="21" t="s">
        <v>129</v>
      </c>
      <c r="O340" s="12" t="s">
        <v>129</v>
      </c>
      <c r="P340" s="12" t="s">
        <v>129</v>
      </c>
      <c r="Q340" s="15" t="s">
        <v>2224</v>
      </c>
      <c r="R340" s="11" t="s">
        <v>2225</v>
      </c>
      <c r="S340" s="11" t="s">
        <v>2226</v>
      </c>
      <c r="T340" s="11" t="s">
        <v>21</v>
      </c>
      <c r="U340" s="16" t="s">
        <v>33</v>
      </c>
      <c r="V340" s="17">
        <v>41654.688000000002</v>
      </c>
      <c r="W340" s="18"/>
      <c r="X340" s="15" t="s">
        <v>2224</v>
      </c>
      <c r="Y340" s="11" t="s">
        <v>2225</v>
      </c>
      <c r="Z340" s="11" t="s">
        <v>2226</v>
      </c>
      <c r="AA340" s="11" t="s">
        <v>21</v>
      </c>
      <c r="AB340" s="16" t="s">
        <v>34</v>
      </c>
      <c r="AC340">
        <v>1.0095622370283988</v>
      </c>
      <c r="AD340" t="b">
        <f>IFERROR(SUMPRODUCT((YEAR(MesDates*1)&gt;2007)*(YEAR(MesDates*1)&lt;2015))&gt;0,FALSE)</f>
        <v>0</v>
      </c>
    </row>
    <row r="341" spans="1:30" hidden="1" x14ac:dyDescent="0.25">
      <c r="A341" s="10" t="s">
        <v>2229</v>
      </c>
      <c r="B341" s="11" t="s">
        <v>2230</v>
      </c>
      <c r="C341" s="11" t="s">
        <v>21</v>
      </c>
      <c r="D341" s="12" t="s">
        <v>2231</v>
      </c>
      <c r="E341" s="13" t="s">
        <v>38</v>
      </c>
      <c r="F341" s="13" t="s">
        <v>24</v>
      </c>
      <c r="G341" s="13" t="s">
        <v>1027</v>
      </c>
      <c r="H341" s="13" t="s">
        <v>154</v>
      </c>
      <c r="I341" s="13" t="s">
        <v>196</v>
      </c>
      <c r="J341" s="13" t="s">
        <v>197</v>
      </c>
      <c r="K341" s="14" t="s">
        <v>2232</v>
      </c>
      <c r="L341" s="14" t="s">
        <v>2233</v>
      </c>
      <c r="M341" s="10" t="s">
        <v>2229</v>
      </c>
      <c r="N341" s="21" t="s">
        <v>129</v>
      </c>
      <c r="O341" s="12" t="s">
        <v>129</v>
      </c>
      <c r="P341" s="12" t="s">
        <v>129</v>
      </c>
      <c r="Q341" s="15" t="s">
        <v>2229</v>
      </c>
      <c r="R341" s="11" t="s">
        <v>2230</v>
      </c>
      <c r="S341" s="11" t="s">
        <v>2231</v>
      </c>
      <c r="T341" s="11" t="s">
        <v>21</v>
      </c>
      <c r="U341" s="16" t="s">
        <v>33</v>
      </c>
      <c r="V341" s="17">
        <v>41495.444100000001</v>
      </c>
      <c r="W341" s="18"/>
      <c r="X341" s="15" t="s">
        <v>2229</v>
      </c>
      <c r="Y341" s="11" t="s">
        <v>2230</v>
      </c>
      <c r="Z341" s="11" t="s">
        <v>2231</v>
      </c>
      <c r="AA341" s="11" t="s">
        <v>21</v>
      </c>
      <c r="AB341" s="16" t="s">
        <v>34</v>
      </c>
      <c r="AC341">
        <v>1.1964206933261861</v>
      </c>
      <c r="AD341" t="b">
        <f>IFERROR(SUMPRODUCT((YEAR(MesDates*1)&gt;2007)*(YEAR(MesDates*1)&lt;2015))&gt;0,FALSE)</f>
        <v>0</v>
      </c>
    </row>
    <row r="342" spans="1:30" hidden="1" x14ac:dyDescent="0.25">
      <c r="A342" s="10" t="s">
        <v>2234</v>
      </c>
      <c r="B342" s="11" t="s">
        <v>2235</v>
      </c>
      <c r="C342" s="11" t="s">
        <v>21</v>
      </c>
      <c r="D342" s="12" t="s">
        <v>2236</v>
      </c>
      <c r="E342" s="13" t="s">
        <v>38</v>
      </c>
      <c r="F342" s="13" t="s">
        <v>24</v>
      </c>
      <c r="G342" s="13" t="s">
        <v>1027</v>
      </c>
      <c r="H342" s="13" t="s">
        <v>143</v>
      </c>
      <c r="I342" s="13" t="s">
        <v>144</v>
      </c>
      <c r="J342" s="13" t="s">
        <v>369</v>
      </c>
      <c r="K342" s="14" t="s">
        <v>2237</v>
      </c>
      <c r="L342" s="14" t="s">
        <v>2238</v>
      </c>
      <c r="M342" s="10" t="s">
        <v>2234</v>
      </c>
      <c r="N342" s="21" t="s">
        <v>129</v>
      </c>
      <c r="O342" s="12" t="s">
        <v>129</v>
      </c>
      <c r="P342" s="12" t="s">
        <v>129</v>
      </c>
      <c r="Q342" s="15" t="s">
        <v>2234</v>
      </c>
      <c r="R342" s="11" t="s">
        <v>2235</v>
      </c>
      <c r="S342" s="11" t="s">
        <v>2236</v>
      </c>
      <c r="T342" s="11" t="s">
        <v>21</v>
      </c>
      <c r="U342" s="16" t="s">
        <v>33</v>
      </c>
      <c r="V342" s="17">
        <v>41276.459519999997</v>
      </c>
      <c r="W342" s="18"/>
      <c r="X342" s="15" t="s">
        <v>2234</v>
      </c>
      <c r="Y342" s="11" t="s">
        <v>2235</v>
      </c>
      <c r="Z342" s="11" t="s">
        <v>2236</v>
      </c>
      <c r="AA342" s="11" t="s">
        <v>21</v>
      </c>
      <c r="AB342" s="16" t="s">
        <v>34</v>
      </c>
      <c r="AC342">
        <v>1.2004178792512872</v>
      </c>
      <c r="AD342" t="b">
        <f>IFERROR(SUMPRODUCT((YEAR(MesDates*1)&gt;2007)*(YEAR(MesDates*1)&lt;2015))&gt;0,FALSE)</f>
        <v>0</v>
      </c>
    </row>
    <row r="343" spans="1:30" hidden="1" x14ac:dyDescent="0.25">
      <c r="A343" s="10" t="s">
        <v>2239</v>
      </c>
      <c r="B343" s="11" t="s">
        <v>2240</v>
      </c>
      <c r="C343" s="11" t="s">
        <v>21</v>
      </c>
      <c r="D343" s="12" t="s">
        <v>2241</v>
      </c>
      <c r="E343" s="13" t="s">
        <v>38</v>
      </c>
      <c r="F343" s="13" t="s">
        <v>24</v>
      </c>
      <c r="G343" s="13" t="s">
        <v>1027</v>
      </c>
      <c r="H343" s="13" t="s">
        <v>49</v>
      </c>
      <c r="I343" s="13" t="s">
        <v>50</v>
      </c>
      <c r="J343" s="13" t="s">
        <v>528</v>
      </c>
      <c r="K343" s="14" t="s">
        <v>2242</v>
      </c>
      <c r="L343" s="14" t="s">
        <v>2243</v>
      </c>
      <c r="M343" s="10" t="s">
        <v>2239</v>
      </c>
      <c r="N343" s="21" t="s">
        <v>129</v>
      </c>
      <c r="O343" s="12" t="s">
        <v>129</v>
      </c>
      <c r="P343" s="12" t="s">
        <v>129</v>
      </c>
      <c r="Q343" s="15" t="s">
        <v>2239</v>
      </c>
      <c r="R343" s="11" t="s">
        <v>2240</v>
      </c>
      <c r="S343" s="11" t="s">
        <v>2241</v>
      </c>
      <c r="T343" s="11" t="s">
        <v>21</v>
      </c>
      <c r="U343" s="16" t="s">
        <v>33</v>
      </c>
      <c r="V343" s="17">
        <v>41232.331475999999</v>
      </c>
      <c r="W343" s="18"/>
      <c r="X343" s="15" t="s">
        <v>2239</v>
      </c>
      <c r="Y343" s="11" t="s">
        <v>2240</v>
      </c>
      <c r="Z343" s="11" t="s">
        <v>2241</v>
      </c>
      <c r="AA343" s="11" t="s">
        <v>21</v>
      </c>
      <c r="AB343" s="16" t="s">
        <v>34</v>
      </c>
      <c r="AC343">
        <v>0.72605644474471098</v>
      </c>
      <c r="AD343" t="b">
        <f>IFERROR(SUMPRODUCT((YEAR(MesDates*1)&gt;2007)*(YEAR(MesDates*1)&lt;2015))&gt;0,FALSE)</f>
        <v>0</v>
      </c>
    </row>
    <row r="344" spans="1:30" x14ac:dyDescent="0.25">
      <c r="A344" s="10" t="s">
        <v>2244</v>
      </c>
      <c r="B344" s="11" t="s">
        <v>2245</v>
      </c>
      <c r="C344" s="11" t="s">
        <v>21</v>
      </c>
      <c r="D344" s="12" t="s">
        <v>2246</v>
      </c>
      <c r="E344" s="13" t="s">
        <v>38</v>
      </c>
      <c r="F344" s="13" t="s">
        <v>24</v>
      </c>
      <c r="G344" s="13" t="s">
        <v>1027</v>
      </c>
      <c r="H344" s="13" t="s">
        <v>78</v>
      </c>
      <c r="I344" s="13" t="s">
        <v>215</v>
      </c>
      <c r="J344" s="13" t="s">
        <v>216</v>
      </c>
      <c r="K344" s="14" t="s">
        <v>2247</v>
      </c>
      <c r="L344" s="14" t="s">
        <v>2248</v>
      </c>
      <c r="M344" s="10" t="s">
        <v>2244</v>
      </c>
      <c r="N344" s="21" t="s">
        <v>2249</v>
      </c>
      <c r="O344" s="12" t="s">
        <v>1500</v>
      </c>
      <c r="P344" s="12" t="s">
        <v>558</v>
      </c>
      <c r="Q344" s="15" t="s">
        <v>2244</v>
      </c>
      <c r="R344" s="11" t="s">
        <v>2245</v>
      </c>
      <c r="S344" s="11" t="s">
        <v>2246</v>
      </c>
      <c r="T344" s="11" t="s">
        <v>21</v>
      </c>
      <c r="U344" s="16" t="s">
        <v>33</v>
      </c>
      <c r="V344" s="17">
        <v>41010.180262000002</v>
      </c>
      <c r="W344" s="18"/>
      <c r="X344" s="15" t="s">
        <v>2244</v>
      </c>
      <c r="Y344" s="11" t="s">
        <v>2245</v>
      </c>
      <c r="Z344" s="11" t="s">
        <v>2246</v>
      </c>
      <c r="AA344" s="11" t="s">
        <v>21</v>
      </c>
      <c r="AB344" s="16" t="s">
        <v>34</v>
      </c>
      <c r="AC344">
        <v>1.8568072491639027</v>
      </c>
      <c r="AD344" t="b">
        <f>IFERROR(SUMPRODUCT((YEAR(MesDates*1)&gt;2007)*(YEAR(MesDates*1)&lt;2015))&gt;0,FALSE)</f>
        <v>1</v>
      </c>
    </row>
    <row r="345" spans="1:30" hidden="1" x14ac:dyDescent="0.25">
      <c r="A345" s="10" t="s">
        <v>2250</v>
      </c>
      <c r="B345" s="11" t="s">
        <v>2251</v>
      </c>
      <c r="C345" s="11" t="s">
        <v>21</v>
      </c>
      <c r="D345" s="12" t="s">
        <v>2252</v>
      </c>
      <c r="E345" s="13" t="s">
        <v>38</v>
      </c>
      <c r="F345" s="13" t="s">
        <v>24</v>
      </c>
      <c r="G345" s="13" t="s">
        <v>814</v>
      </c>
      <c r="H345" s="13" t="s">
        <v>49</v>
      </c>
      <c r="I345" s="13" t="s">
        <v>269</v>
      </c>
      <c r="J345" s="13" t="s">
        <v>269</v>
      </c>
      <c r="K345" s="14" t="s">
        <v>2253</v>
      </c>
      <c r="L345" s="14" t="s">
        <v>2254</v>
      </c>
      <c r="M345" s="10" t="s">
        <v>2250</v>
      </c>
      <c r="N345" s="21" t="s">
        <v>129</v>
      </c>
      <c r="O345" s="12" t="s">
        <v>129</v>
      </c>
      <c r="P345" s="12" t="s">
        <v>129</v>
      </c>
      <c r="Q345" s="15" t="s">
        <v>2250</v>
      </c>
      <c r="R345" s="11" t="s">
        <v>2251</v>
      </c>
      <c r="S345" s="11" t="s">
        <v>2252</v>
      </c>
      <c r="T345" s="11" t="s">
        <v>21</v>
      </c>
      <c r="U345" s="16" t="s">
        <v>33</v>
      </c>
      <c r="V345" s="17">
        <v>40974.522199999999</v>
      </c>
      <c r="W345" s="18"/>
      <c r="X345" s="15" t="s">
        <v>2250</v>
      </c>
      <c r="Y345" s="11" t="s">
        <v>2251</v>
      </c>
      <c r="Z345" s="11" t="s">
        <v>2252</v>
      </c>
      <c r="AA345" s="11" t="s">
        <v>21</v>
      </c>
      <c r="AB345" s="16" t="s">
        <v>34</v>
      </c>
      <c r="AC345">
        <v>3.4708641459155318</v>
      </c>
      <c r="AD345" t="b">
        <f>IFERROR(SUMPRODUCT((YEAR(MesDates*1)&gt;2007)*(YEAR(MesDates*1)&lt;2015))&gt;0,FALSE)</f>
        <v>0</v>
      </c>
    </row>
    <row r="346" spans="1:30" hidden="1" x14ac:dyDescent="0.25">
      <c r="A346" s="10" t="s">
        <v>2255</v>
      </c>
      <c r="B346" s="11" t="s">
        <v>2256</v>
      </c>
      <c r="C346" s="11" t="s">
        <v>21</v>
      </c>
      <c r="D346" s="12" t="s">
        <v>2257</v>
      </c>
      <c r="E346" s="13" t="s">
        <v>38</v>
      </c>
      <c r="F346" s="13" t="s">
        <v>24</v>
      </c>
      <c r="G346" s="13" t="s">
        <v>1027</v>
      </c>
      <c r="H346" s="13" t="s">
        <v>319</v>
      </c>
      <c r="I346" s="13" t="s">
        <v>319</v>
      </c>
      <c r="J346" s="13" t="s">
        <v>320</v>
      </c>
      <c r="K346" s="14" t="s">
        <v>2258</v>
      </c>
      <c r="L346" s="14" t="s">
        <v>2259</v>
      </c>
      <c r="M346" s="10" t="s">
        <v>2255</v>
      </c>
      <c r="N346" s="21" t="s">
        <v>129</v>
      </c>
      <c r="O346" s="12" t="s">
        <v>129</v>
      </c>
      <c r="P346" s="12" t="s">
        <v>129</v>
      </c>
      <c r="Q346" s="15" t="s">
        <v>2255</v>
      </c>
      <c r="R346" s="11" t="s">
        <v>2256</v>
      </c>
      <c r="S346" s="11" t="s">
        <v>2257</v>
      </c>
      <c r="T346" s="11" t="s">
        <v>21</v>
      </c>
      <c r="U346" s="16" t="s">
        <v>33</v>
      </c>
      <c r="V346" s="17">
        <v>39199.125</v>
      </c>
      <c r="W346" s="18"/>
      <c r="X346" s="15" t="s">
        <v>2255</v>
      </c>
      <c r="Y346" s="11" t="s">
        <v>2256</v>
      </c>
      <c r="Z346" s="11" t="s">
        <v>2257</v>
      </c>
      <c r="AA346" s="11" t="s">
        <v>21</v>
      </c>
      <c r="AB346" s="16" t="s">
        <v>34</v>
      </c>
      <c r="AC346">
        <v>0.55286948369383249</v>
      </c>
      <c r="AD346" t="b">
        <f>IFERROR(SUMPRODUCT((YEAR(MesDates*1)&gt;2007)*(YEAR(MesDates*1)&lt;2015))&gt;0,FALSE)</f>
        <v>0</v>
      </c>
    </row>
    <row r="347" spans="1:30" hidden="1" x14ac:dyDescent="0.25">
      <c r="A347" s="10" t="s">
        <v>2260</v>
      </c>
      <c r="B347" s="11" t="s">
        <v>2261</v>
      </c>
      <c r="C347" s="11" t="s">
        <v>21</v>
      </c>
      <c r="D347" s="12" t="s">
        <v>2262</v>
      </c>
      <c r="E347" s="13" t="s">
        <v>38</v>
      </c>
      <c r="F347" s="13" t="s">
        <v>24</v>
      </c>
      <c r="G347" s="13" t="s">
        <v>1027</v>
      </c>
      <c r="H347" s="13" t="s">
        <v>143</v>
      </c>
      <c r="I347" s="13" t="s">
        <v>164</v>
      </c>
      <c r="J347" s="13" t="s">
        <v>164</v>
      </c>
      <c r="K347" s="14" t="s">
        <v>2263</v>
      </c>
      <c r="L347" s="14" t="s">
        <v>2264</v>
      </c>
      <c r="M347" s="10" t="s">
        <v>2260</v>
      </c>
      <c r="N347" s="21" t="s">
        <v>129</v>
      </c>
      <c r="O347" s="12" t="s">
        <v>129</v>
      </c>
      <c r="P347" s="12" t="s">
        <v>129</v>
      </c>
      <c r="Q347" s="15" t="s">
        <v>2260</v>
      </c>
      <c r="R347" s="11" t="s">
        <v>2261</v>
      </c>
      <c r="S347" s="11" t="s">
        <v>2262</v>
      </c>
      <c r="T347" s="11" t="s">
        <v>21</v>
      </c>
      <c r="U347" s="16" t="s">
        <v>33</v>
      </c>
      <c r="V347" s="17">
        <v>39151.5</v>
      </c>
      <c r="W347" s="18"/>
      <c r="X347" s="15" t="s">
        <v>2260</v>
      </c>
      <c r="Y347" s="11" t="s">
        <v>2261</v>
      </c>
      <c r="Z347" s="11" t="s">
        <v>2262</v>
      </c>
      <c r="AA347" s="11" t="s">
        <v>21</v>
      </c>
      <c r="AB347" s="16" t="s">
        <v>34</v>
      </c>
      <c r="AC347">
        <v>1.4138666462332223</v>
      </c>
      <c r="AD347" t="b">
        <f>IFERROR(SUMPRODUCT((YEAR(MesDates*1)&gt;2007)*(YEAR(MesDates*1)&lt;2015))&gt;0,FALSE)</f>
        <v>0</v>
      </c>
    </row>
    <row r="348" spans="1:30" hidden="1" x14ac:dyDescent="0.25">
      <c r="A348" s="10" t="s">
        <v>2265</v>
      </c>
      <c r="B348" s="11" t="s">
        <v>2266</v>
      </c>
      <c r="C348" s="11" t="s">
        <v>21</v>
      </c>
      <c r="D348" s="12" t="s">
        <v>2267</v>
      </c>
      <c r="E348" s="13" t="s">
        <v>38</v>
      </c>
      <c r="F348" s="13" t="s">
        <v>24</v>
      </c>
      <c r="G348" s="13" t="s">
        <v>1027</v>
      </c>
      <c r="H348" s="13" t="s">
        <v>49</v>
      </c>
      <c r="I348" s="13" t="s">
        <v>50</v>
      </c>
      <c r="J348" s="13" t="s">
        <v>51</v>
      </c>
      <c r="K348" s="14" t="s">
        <v>2268</v>
      </c>
      <c r="L348" s="14" t="s">
        <v>2269</v>
      </c>
      <c r="M348" s="10" t="s">
        <v>2265</v>
      </c>
      <c r="N348" s="21" t="s">
        <v>2270</v>
      </c>
      <c r="O348" s="12" t="s">
        <v>2271</v>
      </c>
      <c r="P348" s="12" t="s">
        <v>969</v>
      </c>
      <c r="Q348" s="15" t="s">
        <v>2265</v>
      </c>
      <c r="R348" s="11" t="s">
        <v>2266</v>
      </c>
      <c r="S348" s="11" t="s">
        <v>2267</v>
      </c>
      <c r="T348" s="11" t="s">
        <v>21</v>
      </c>
      <c r="U348" s="16" t="s">
        <v>33</v>
      </c>
      <c r="V348" s="17">
        <v>39150.451999999997</v>
      </c>
      <c r="W348" s="18"/>
      <c r="X348" s="15" t="s">
        <v>2265</v>
      </c>
      <c r="Y348" s="11" t="s">
        <v>2266</v>
      </c>
      <c r="Z348" s="11" t="s">
        <v>2267</v>
      </c>
      <c r="AA348" s="11" t="s">
        <v>21</v>
      </c>
      <c r="AB348" s="16" t="s">
        <v>34</v>
      </c>
      <c r="AC348">
        <v>1.5088970109463871</v>
      </c>
      <c r="AD348" t="b">
        <f>IFERROR(SUMPRODUCT((YEAR(MesDates*1)&gt;2007)*(YEAR(MesDates*1)&lt;2015))&gt;0,FALSE)</f>
        <v>0</v>
      </c>
    </row>
    <row r="349" spans="1:30" hidden="1" x14ac:dyDescent="0.25">
      <c r="A349" s="10" t="s">
        <v>2272</v>
      </c>
      <c r="B349" s="11" t="s">
        <v>2273</v>
      </c>
      <c r="C349" s="11" t="s">
        <v>21</v>
      </c>
      <c r="D349" s="12" t="s">
        <v>2274</v>
      </c>
      <c r="E349" s="13" t="s">
        <v>38</v>
      </c>
      <c r="F349" s="13" t="s">
        <v>24</v>
      </c>
      <c r="G349" s="13" t="s">
        <v>1027</v>
      </c>
      <c r="H349" s="13" t="s">
        <v>78</v>
      </c>
      <c r="I349" s="13" t="s">
        <v>215</v>
      </c>
      <c r="J349" s="13" t="s">
        <v>936</v>
      </c>
      <c r="K349" s="14" t="s">
        <v>2275</v>
      </c>
      <c r="L349" s="14" t="s">
        <v>2276</v>
      </c>
      <c r="M349" s="10" t="s">
        <v>2272</v>
      </c>
      <c r="N349" s="21" t="s">
        <v>129</v>
      </c>
      <c r="O349" s="12" t="s">
        <v>129</v>
      </c>
      <c r="P349" s="12" t="s">
        <v>129</v>
      </c>
      <c r="Q349" s="15" t="s">
        <v>2272</v>
      </c>
      <c r="R349" s="11" t="s">
        <v>2273</v>
      </c>
      <c r="S349" s="11" t="s">
        <v>2274</v>
      </c>
      <c r="T349" s="11" t="s">
        <v>21</v>
      </c>
      <c r="U349" s="16" t="s">
        <v>33</v>
      </c>
      <c r="V349" s="17">
        <v>36665.197</v>
      </c>
      <c r="W349" s="18"/>
      <c r="X349" s="15" t="s">
        <v>2272</v>
      </c>
      <c r="Y349" s="11" t="s">
        <v>2273</v>
      </c>
      <c r="Z349" s="11" t="s">
        <v>2274</v>
      </c>
      <c r="AA349" s="11" t="s">
        <v>21</v>
      </c>
      <c r="AB349" s="16" t="s">
        <v>34</v>
      </c>
      <c r="AC349">
        <v>1.9140221720341499</v>
      </c>
      <c r="AD349" t="b">
        <f>IFERROR(SUMPRODUCT((YEAR(MesDates*1)&gt;2007)*(YEAR(MesDates*1)&lt;2015))&gt;0,FALSE)</f>
        <v>0</v>
      </c>
    </row>
    <row r="350" spans="1:30" hidden="1" x14ac:dyDescent="0.25">
      <c r="A350" s="10" t="s">
        <v>2277</v>
      </c>
      <c r="B350" s="11" t="s">
        <v>2278</v>
      </c>
      <c r="C350" s="11" t="s">
        <v>21</v>
      </c>
      <c r="D350" s="12" t="s">
        <v>2279</v>
      </c>
      <c r="E350" s="13" t="s">
        <v>38</v>
      </c>
      <c r="F350" s="13" t="s">
        <v>24</v>
      </c>
      <c r="G350" s="13" t="s">
        <v>1027</v>
      </c>
      <c r="H350" s="13" t="s">
        <v>143</v>
      </c>
      <c r="I350" s="13" t="s">
        <v>164</v>
      </c>
      <c r="J350" s="13" t="s">
        <v>164</v>
      </c>
      <c r="K350" s="14" t="s">
        <v>2280</v>
      </c>
      <c r="L350" s="14" t="s">
        <v>2281</v>
      </c>
      <c r="M350" s="10" t="s">
        <v>2277</v>
      </c>
      <c r="N350" s="21" t="s">
        <v>129</v>
      </c>
      <c r="O350" s="12" t="s">
        <v>129</v>
      </c>
      <c r="P350" s="12" t="s">
        <v>129</v>
      </c>
      <c r="Q350" s="15" t="s">
        <v>2277</v>
      </c>
      <c r="R350" s="11" t="s">
        <v>2278</v>
      </c>
      <c r="S350" s="11" t="s">
        <v>2279</v>
      </c>
      <c r="T350" s="11" t="s">
        <v>21</v>
      </c>
      <c r="U350" s="16" t="s">
        <v>33</v>
      </c>
      <c r="V350" s="17">
        <v>36595.922299999998</v>
      </c>
      <c r="W350" s="18"/>
      <c r="X350" s="15" t="s">
        <v>2277</v>
      </c>
      <c r="Y350" s="11" t="s">
        <v>2278</v>
      </c>
      <c r="Z350" s="11" t="s">
        <v>2279</v>
      </c>
      <c r="AA350" s="11" t="s">
        <v>21</v>
      </c>
      <c r="AB350" s="16" t="s">
        <v>34</v>
      </c>
      <c r="AC350">
        <v>0.21860359016009825</v>
      </c>
      <c r="AD350" t="b">
        <f>IFERROR(SUMPRODUCT((YEAR(MesDates*1)&gt;2007)*(YEAR(MesDates*1)&lt;2015))&gt;0,FALSE)</f>
        <v>0</v>
      </c>
    </row>
    <row r="351" spans="1:30" hidden="1" x14ac:dyDescent="0.25">
      <c r="A351" s="10" t="s">
        <v>2282</v>
      </c>
      <c r="B351" s="11" t="s">
        <v>2283</v>
      </c>
      <c r="C351" s="11" t="s">
        <v>21</v>
      </c>
      <c r="D351" s="12" t="s">
        <v>2284</v>
      </c>
      <c r="E351" s="13" t="s">
        <v>38</v>
      </c>
      <c r="F351" s="13" t="s">
        <v>24</v>
      </c>
      <c r="G351" s="13" t="s">
        <v>1027</v>
      </c>
      <c r="H351" s="13" t="s">
        <v>117</v>
      </c>
      <c r="I351" s="13" t="s">
        <v>118</v>
      </c>
      <c r="J351" s="13" t="s">
        <v>118</v>
      </c>
      <c r="K351" s="14" t="s">
        <v>2285</v>
      </c>
      <c r="L351" s="14" t="s">
        <v>2286</v>
      </c>
      <c r="M351" s="10" t="s">
        <v>2282</v>
      </c>
      <c r="N351" s="21" t="s">
        <v>129</v>
      </c>
      <c r="O351" s="12" t="s">
        <v>129</v>
      </c>
      <c r="P351" s="12" t="s">
        <v>129</v>
      </c>
      <c r="Q351" s="15" t="s">
        <v>2282</v>
      </c>
      <c r="R351" s="11" t="s">
        <v>2283</v>
      </c>
      <c r="S351" s="11" t="s">
        <v>2284</v>
      </c>
      <c r="T351" s="11" t="s">
        <v>21</v>
      </c>
      <c r="U351" s="16" t="s">
        <v>33</v>
      </c>
      <c r="V351" s="17">
        <v>36160.135848999998</v>
      </c>
      <c r="W351" s="18"/>
      <c r="X351" s="15" t="s">
        <v>2282</v>
      </c>
      <c r="Y351" s="11" t="s">
        <v>2283</v>
      </c>
      <c r="Z351" s="11" t="s">
        <v>2284</v>
      </c>
      <c r="AA351" s="11" t="s">
        <v>21</v>
      </c>
      <c r="AB351" s="16" t="s">
        <v>34</v>
      </c>
      <c r="AC351">
        <v>0.93940465660444705</v>
      </c>
      <c r="AD351" t="b">
        <f>IFERROR(SUMPRODUCT((YEAR(MesDates*1)&gt;2007)*(YEAR(MesDates*1)&lt;2015))&gt;0,FALSE)</f>
        <v>0</v>
      </c>
    </row>
    <row r="352" spans="1:30" hidden="1" x14ac:dyDescent="0.25">
      <c r="A352" s="10" t="s">
        <v>2287</v>
      </c>
      <c r="B352" s="11" t="s">
        <v>2288</v>
      </c>
      <c r="C352" s="11" t="s">
        <v>21</v>
      </c>
      <c r="D352" s="12" t="s">
        <v>2289</v>
      </c>
      <c r="E352" s="13" t="s">
        <v>38</v>
      </c>
      <c r="F352" s="13" t="s">
        <v>24</v>
      </c>
      <c r="G352" s="13" t="s">
        <v>1027</v>
      </c>
      <c r="H352" s="13" t="s">
        <v>154</v>
      </c>
      <c r="I352" s="13" t="s">
        <v>155</v>
      </c>
      <c r="J352" s="13" t="s">
        <v>155</v>
      </c>
      <c r="K352" s="14" t="s">
        <v>2290</v>
      </c>
      <c r="L352" s="14" t="s">
        <v>2291</v>
      </c>
      <c r="M352" s="10" t="s">
        <v>2287</v>
      </c>
      <c r="N352" s="21" t="s">
        <v>129</v>
      </c>
      <c r="O352" s="12" t="s">
        <v>129</v>
      </c>
      <c r="P352" s="12" t="s">
        <v>129</v>
      </c>
      <c r="Q352" s="15" t="s">
        <v>2287</v>
      </c>
      <c r="R352" s="11" t="s">
        <v>2288</v>
      </c>
      <c r="S352" s="11" t="s">
        <v>2289</v>
      </c>
      <c r="T352" s="11" t="s">
        <v>21</v>
      </c>
      <c r="U352" s="16" t="s">
        <v>33</v>
      </c>
      <c r="V352" s="17">
        <v>36144.54045</v>
      </c>
      <c r="W352" s="18"/>
      <c r="X352" s="15" t="s">
        <v>2287</v>
      </c>
      <c r="Y352" s="11" t="s">
        <v>2288</v>
      </c>
      <c r="Z352" s="11" t="s">
        <v>2289</v>
      </c>
      <c r="AA352" s="11" t="s">
        <v>21</v>
      </c>
      <c r="AB352" s="16" t="s">
        <v>34</v>
      </c>
      <c r="AC352">
        <v>0.98764570127492102</v>
      </c>
      <c r="AD352" t="b">
        <f>IFERROR(SUMPRODUCT((YEAR(MesDates*1)&gt;2007)*(YEAR(MesDates*1)&lt;2015))&gt;0,FALSE)</f>
        <v>0</v>
      </c>
    </row>
    <row r="353" spans="1:30" hidden="1" x14ac:dyDescent="0.25">
      <c r="A353" s="10" t="s">
        <v>2292</v>
      </c>
      <c r="B353" s="11" t="s">
        <v>2293</v>
      </c>
      <c r="C353" s="11" t="s">
        <v>21</v>
      </c>
      <c r="D353" s="12" t="s">
        <v>2294</v>
      </c>
      <c r="E353" s="13" t="s">
        <v>38</v>
      </c>
      <c r="F353" s="13" t="s">
        <v>24</v>
      </c>
      <c r="G353" s="13" t="s">
        <v>1027</v>
      </c>
      <c r="H353" s="13" t="s">
        <v>154</v>
      </c>
      <c r="I353" s="13" t="s">
        <v>196</v>
      </c>
      <c r="J353" s="13" t="s">
        <v>197</v>
      </c>
      <c r="K353" s="14" t="s">
        <v>2295</v>
      </c>
      <c r="L353" s="14" t="s">
        <v>2296</v>
      </c>
      <c r="M353" s="10" t="s">
        <v>2292</v>
      </c>
      <c r="N353" s="21" t="s">
        <v>129</v>
      </c>
      <c r="O353" s="12" t="s">
        <v>129</v>
      </c>
      <c r="P353" s="12" t="s">
        <v>129</v>
      </c>
      <c r="Q353" s="15" t="s">
        <v>2292</v>
      </c>
      <c r="R353" s="11" t="s">
        <v>2293</v>
      </c>
      <c r="S353" s="11" t="s">
        <v>2294</v>
      </c>
      <c r="T353" s="11" t="s">
        <v>21</v>
      </c>
      <c r="U353" s="16" t="s">
        <v>33</v>
      </c>
      <c r="V353" s="17">
        <v>36071.628170999997</v>
      </c>
      <c r="W353" s="18"/>
      <c r="X353" s="15" t="s">
        <v>2292</v>
      </c>
      <c r="Y353" s="11" t="s">
        <v>2293</v>
      </c>
      <c r="Z353" s="11" t="s">
        <v>2294</v>
      </c>
      <c r="AA353" s="11" t="s">
        <v>21</v>
      </c>
      <c r="AB353" s="16" t="s">
        <v>34</v>
      </c>
      <c r="AC353">
        <v>1.607634668584808</v>
      </c>
      <c r="AD353" t="b">
        <f>IFERROR(SUMPRODUCT((YEAR(MesDates*1)&gt;2007)*(YEAR(MesDates*1)&lt;2015))&gt;0,FALSE)</f>
        <v>0</v>
      </c>
    </row>
    <row r="354" spans="1:30" hidden="1" x14ac:dyDescent="0.25">
      <c r="A354" s="10" t="s">
        <v>2297</v>
      </c>
      <c r="B354" s="11" t="s">
        <v>2298</v>
      </c>
      <c r="C354" s="11" t="s">
        <v>21</v>
      </c>
      <c r="D354" s="12" t="s">
        <v>2299</v>
      </c>
      <c r="E354" s="13" t="s">
        <v>38</v>
      </c>
      <c r="F354" s="13" t="s">
        <v>24</v>
      </c>
      <c r="G354" s="13" t="s">
        <v>1027</v>
      </c>
      <c r="H354" s="13" t="s">
        <v>78</v>
      </c>
      <c r="I354" s="13" t="s">
        <v>215</v>
      </c>
      <c r="J354" s="13" t="s">
        <v>936</v>
      </c>
      <c r="K354" s="14" t="s">
        <v>2300</v>
      </c>
      <c r="L354" s="14" t="s">
        <v>2301</v>
      </c>
      <c r="M354" s="10" t="s">
        <v>2297</v>
      </c>
      <c r="N354" s="21" t="s">
        <v>129</v>
      </c>
      <c r="O354" s="12" t="s">
        <v>129</v>
      </c>
      <c r="P354" s="12" t="s">
        <v>129</v>
      </c>
      <c r="Q354" s="15" t="s">
        <v>2297</v>
      </c>
      <c r="R354" s="11" t="s">
        <v>2298</v>
      </c>
      <c r="S354" s="11" t="s">
        <v>2299</v>
      </c>
      <c r="T354" s="11" t="s">
        <v>21</v>
      </c>
      <c r="U354" s="16" t="s">
        <v>33</v>
      </c>
      <c r="V354" s="17">
        <v>34565.931380000002</v>
      </c>
      <c r="W354" s="18"/>
      <c r="X354" s="15" t="s">
        <v>2297</v>
      </c>
      <c r="Y354" s="11" t="s">
        <v>2298</v>
      </c>
      <c r="Z354" s="11" t="s">
        <v>2299</v>
      </c>
      <c r="AA354" s="11" t="s">
        <v>21</v>
      </c>
      <c r="AB354" s="16" t="s">
        <v>34</v>
      </c>
      <c r="AC354">
        <v>1.766305653066421</v>
      </c>
      <c r="AD354" t="b">
        <f>IFERROR(SUMPRODUCT((YEAR(MesDates*1)&gt;2007)*(YEAR(MesDates*1)&lt;2015))&gt;0,FALSE)</f>
        <v>0</v>
      </c>
    </row>
    <row r="355" spans="1:30" hidden="1" x14ac:dyDescent="0.25">
      <c r="A355" s="10" t="s">
        <v>2302</v>
      </c>
      <c r="B355" s="11" t="s">
        <v>2303</v>
      </c>
      <c r="C355" s="11" t="s">
        <v>21</v>
      </c>
      <c r="D355" s="12" t="s">
        <v>2304</v>
      </c>
      <c r="E355" s="13" t="s">
        <v>38</v>
      </c>
      <c r="F355" s="13" t="s">
        <v>24</v>
      </c>
      <c r="G355" s="13" t="s">
        <v>1027</v>
      </c>
      <c r="H355" s="13" t="s">
        <v>78</v>
      </c>
      <c r="I355" s="13" t="s">
        <v>215</v>
      </c>
      <c r="J355" s="13" t="s">
        <v>216</v>
      </c>
      <c r="K355" s="14" t="s">
        <v>2305</v>
      </c>
      <c r="L355" s="14" t="s">
        <v>2306</v>
      </c>
      <c r="M355" s="10" t="s">
        <v>2302</v>
      </c>
      <c r="N355" s="21" t="s">
        <v>129</v>
      </c>
      <c r="O355" s="12" t="s">
        <v>129</v>
      </c>
      <c r="P355" s="12" t="s">
        <v>129</v>
      </c>
      <c r="Q355" s="15" t="s">
        <v>2302</v>
      </c>
      <c r="R355" s="11" t="s">
        <v>2303</v>
      </c>
      <c r="S355" s="11" t="s">
        <v>2304</v>
      </c>
      <c r="T355" s="11" t="s">
        <v>21</v>
      </c>
      <c r="U355" s="16" t="s">
        <v>33</v>
      </c>
      <c r="V355" s="17">
        <v>34076.551230999998</v>
      </c>
      <c r="W355" s="18"/>
      <c r="X355" s="15" t="s">
        <v>2302</v>
      </c>
      <c r="Y355" s="11" t="s">
        <v>2303</v>
      </c>
      <c r="Z355" s="11" t="s">
        <v>2304</v>
      </c>
      <c r="AA355" s="11" t="s">
        <v>21</v>
      </c>
      <c r="AB355" s="16" t="s">
        <v>34</v>
      </c>
      <c r="AC355">
        <v>1.8396227826885163</v>
      </c>
      <c r="AD355" t="b">
        <f>IFERROR(SUMPRODUCT((YEAR(MesDates*1)&gt;2007)*(YEAR(MesDates*1)&lt;2015))&gt;0,FALSE)</f>
        <v>0</v>
      </c>
    </row>
    <row r="356" spans="1:30" x14ac:dyDescent="0.25">
      <c r="A356" s="10" t="s">
        <v>2307</v>
      </c>
      <c r="B356" s="11" t="s">
        <v>2308</v>
      </c>
      <c r="C356" s="11" t="s">
        <v>21</v>
      </c>
      <c r="D356" s="12" t="s">
        <v>2309</v>
      </c>
      <c r="E356" s="13" t="s">
        <v>38</v>
      </c>
      <c r="F356" s="13" t="s">
        <v>24</v>
      </c>
      <c r="G356" s="13" t="s">
        <v>1027</v>
      </c>
      <c r="H356" s="13" t="s">
        <v>319</v>
      </c>
      <c r="I356" s="13" t="s">
        <v>319</v>
      </c>
      <c r="J356" s="13" t="s">
        <v>320</v>
      </c>
      <c r="K356" s="14" t="s">
        <v>2310</v>
      </c>
      <c r="L356" s="14" t="s">
        <v>2311</v>
      </c>
      <c r="M356" s="10" t="s">
        <v>2307</v>
      </c>
      <c r="N356" s="21" t="s">
        <v>2312</v>
      </c>
      <c r="O356" s="12" t="s">
        <v>2313</v>
      </c>
      <c r="P356" s="12" t="s">
        <v>2314</v>
      </c>
      <c r="Q356" s="15" t="s">
        <v>2307</v>
      </c>
      <c r="R356" s="11" t="s">
        <v>2308</v>
      </c>
      <c r="S356" s="11" t="s">
        <v>2309</v>
      </c>
      <c r="T356" s="11" t="s">
        <v>21</v>
      </c>
      <c r="U356" s="16" t="s">
        <v>33</v>
      </c>
      <c r="V356" s="17">
        <v>33814.805310000003</v>
      </c>
      <c r="W356" s="18"/>
      <c r="X356" s="15" t="s">
        <v>2307</v>
      </c>
      <c r="Y356" s="11" t="s">
        <v>2308</v>
      </c>
      <c r="Z356" s="11" t="s">
        <v>2309</v>
      </c>
      <c r="AA356" s="11" t="s">
        <v>21</v>
      </c>
      <c r="AB356" s="16" t="s">
        <v>34</v>
      </c>
      <c r="AC356">
        <v>1.763961065372758</v>
      </c>
      <c r="AD356" t="b">
        <f>IFERROR(SUMPRODUCT((YEAR(MesDates*1)&gt;2007)*(YEAR(MesDates*1)&lt;2015))&gt;0,FALSE)</f>
        <v>1</v>
      </c>
    </row>
    <row r="357" spans="1:30" hidden="1" x14ac:dyDescent="0.25">
      <c r="A357" s="10" t="s">
        <v>2315</v>
      </c>
      <c r="B357" s="11" t="s">
        <v>2316</v>
      </c>
      <c r="C357" s="11" t="s">
        <v>21</v>
      </c>
      <c r="D357" s="12" t="s">
        <v>2317</v>
      </c>
      <c r="E357" s="13" t="s">
        <v>38</v>
      </c>
      <c r="F357" s="13" t="s">
        <v>24</v>
      </c>
      <c r="G357" s="13" t="s">
        <v>1027</v>
      </c>
      <c r="H357" s="13" t="s">
        <v>319</v>
      </c>
      <c r="I357" s="13" t="s">
        <v>319</v>
      </c>
      <c r="J357" s="13" t="s">
        <v>320</v>
      </c>
      <c r="K357" s="14" t="s">
        <v>2318</v>
      </c>
      <c r="L357" s="14" t="s">
        <v>2319</v>
      </c>
      <c r="M357" s="10" t="s">
        <v>2315</v>
      </c>
      <c r="N357" s="21" t="s">
        <v>2320</v>
      </c>
      <c r="O357" s="12" t="s">
        <v>2321</v>
      </c>
      <c r="P357" s="12" t="s">
        <v>365</v>
      </c>
      <c r="Q357" s="15" t="s">
        <v>2315</v>
      </c>
      <c r="R357" s="11" t="s">
        <v>2316</v>
      </c>
      <c r="S357" s="11" t="s">
        <v>2317</v>
      </c>
      <c r="T357" s="11" t="s">
        <v>21</v>
      </c>
      <c r="U357" s="16" t="s">
        <v>33</v>
      </c>
      <c r="V357" s="17">
        <v>32506.645710000001</v>
      </c>
      <c r="W357" s="18"/>
      <c r="X357" s="15" t="s">
        <v>2315</v>
      </c>
      <c r="Y357" s="11" t="s">
        <v>2316</v>
      </c>
      <c r="Z357" s="11" t="s">
        <v>2317</v>
      </c>
      <c r="AA357" s="11" t="s">
        <v>21</v>
      </c>
      <c r="AB357" s="16" t="s">
        <v>34</v>
      </c>
      <c r="AC357">
        <v>0.76864282531351957</v>
      </c>
      <c r="AD357" t="b">
        <f>IFERROR(SUMPRODUCT((YEAR(MesDates*1)&gt;2007)*(YEAR(MesDates*1)&lt;2015))&gt;0,FALSE)</f>
        <v>0</v>
      </c>
    </row>
    <row r="358" spans="1:30" hidden="1" x14ac:dyDescent="0.25">
      <c r="A358" s="10" t="s">
        <v>2322</v>
      </c>
      <c r="B358" s="11" t="s">
        <v>2323</v>
      </c>
      <c r="C358" s="11" t="s">
        <v>21</v>
      </c>
      <c r="D358" s="12" t="s">
        <v>2324</v>
      </c>
      <c r="E358" s="13" t="s">
        <v>38</v>
      </c>
      <c r="F358" s="13" t="s">
        <v>24</v>
      </c>
      <c r="G358" s="13" t="s">
        <v>1027</v>
      </c>
      <c r="H358" s="13" t="s">
        <v>154</v>
      </c>
      <c r="I358" s="13" t="s">
        <v>196</v>
      </c>
      <c r="J358" s="13" t="s">
        <v>197</v>
      </c>
      <c r="K358" s="14" t="s">
        <v>2325</v>
      </c>
      <c r="L358" s="14" t="s">
        <v>2326</v>
      </c>
      <c r="M358" s="10" t="s">
        <v>2322</v>
      </c>
      <c r="N358" s="21" t="s">
        <v>129</v>
      </c>
      <c r="O358" s="12" t="s">
        <v>129</v>
      </c>
      <c r="P358" s="12" t="s">
        <v>129</v>
      </c>
      <c r="Q358" s="15" t="s">
        <v>2322</v>
      </c>
      <c r="R358" s="11" t="s">
        <v>2323</v>
      </c>
      <c r="S358" s="11" t="s">
        <v>2324</v>
      </c>
      <c r="T358" s="11" t="s">
        <v>21</v>
      </c>
      <c r="U358" s="16" t="s">
        <v>33</v>
      </c>
      <c r="V358" s="17">
        <v>32503.46488</v>
      </c>
      <c r="W358" s="18"/>
      <c r="X358" s="15" t="s">
        <v>2322</v>
      </c>
      <c r="Y358" s="11" t="s">
        <v>2323</v>
      </c>
      <c r="Z358" s="11" t="s">
        <v>2324</v>
      </c>
      <c r="AA358" s="11" t="s">
        <v>21</v>
      </c>
      <c r="AB358" s="16" t="s">
        <v>34</v>
      </c>
      <c r="AC358">
        <v>0.39285042524364866</v>
      </c>
      <c r="AD358" t="b">
        <f>IFERROR(SUMPRODUCT((YEAR(MesDates*1)&gt;2007)*(YEAR(MesDates*1)&lt;2015))&gt;0,FALSE)</f>
        <v>0</v>
      </c>
    </row>
    <row r="359" spans="1:30" hidden="1" x14ac:dyDescent="0.25">
      <c r="A359" s="10" t="s">
        <v>2327</v>
      </c>
      <c r="B359" s="11" t="s">
        <v>2328</v>
      </c>
      <c r="C359" s="11" t="s">
        <v>21</v>
      </c>
      <c r="D359" s="12" t="s">
        <v>2329</v>
      </c>
      <c r="E359" s="13" t="s">
        <v>38</v>
      </c>
      <c r="F359" s="13" t="s">
        <v>24</v>
      </c>
      <c r="G359" s="13" t="s">
        <v>1027</v>
      </c>
      <c r="H359" s="13" t="s">
        <v>49</v>
      </c>
      <c r="I359" s="13" t="s">
        <v>50</v>
      </c>
      <c r="J359" s="13" t="s">
        <v>51</v>
      </c>
      <c r="K359" s="14" t="s">
        <v>2330</v>
      </c>
      <c r="L359" s="14" t="s">
        <v>2331</v>
      </c>
      <c r="M359" s="10" t="s">
        <v>2327</v>
      </c>
      <c r="N359" s="21" t="s">
        <v>129</v>
      </c>
      <c r="O359" s="12" t="s">
        <v>129</v>
      </c>
      <c r="P359" s="12" t="s">
        <v>129</v>
      </c>
      <c r="Q359" s="15" t="s">
        <v>2327</v>
      </c>
      <c r="R359" s="11" t="s">
        <v>2328</v>
      </c>
      <c r="S359" s="11" t="s">
        <v>2329</v>
      </c>
      <c r="T359" s="11" t="s">
        <v>21</v>
      </c>
      <c r="U359" s="16" t="s">
        <v>33</v>
      </c>
      <c r="V359" s="17">
        <v>32382.455999999998</v>
      </c>
      <c r="W359" s="18"/>
      <c r="X359" s="15" t="s">
        <v>2327</v>
      </c>
      <c r="Y359" s="11" t="s">
        <v>2328</v>
      </c>
      <c r="Z359" s="11" t="s">
        <v>2329</v>
      </c>
      <c r="AA359" s="11" t="s">
        <v>21</v>
      </c>
      <c r="AB359" s="16" t="s">
        <v>34</v>
      </c>
      <c r="AC359">
        <v>0.60980550703133829</v>
      </c>
      <c r="AD359" t="b">
        <f>IFERROR(SUMPRODUCT((YEAR(MesDates*1)&gt;2007)*(YEAR(MesDates*1)&lt;2015))&gt;0,FALSE)</f>
        <v>0</v>
      </c>
    </row>
    <row r="360" spans="1:30" x14ac:dyDescent="0.25">
      <c r="A360" s="10" t="s">
        <v>2332</v>
      </c>
      <c r="B360" s="11" t="s">
        <v>2333</v>
      </c>
      <c r="C360" s="11" t="s">
        <v>21</v>
      </c>
      <c r="D360" s="12" t="s">
        <v>2334</v>
      </c>
      <c r="E360" s="13" t="s">
        <v>38</v>
      </c>
      <c r="F360" s="13" t="s">
        <v>24</v>
      </c>
      <c r="G360" s="13" t="s">
        <v>1027</v>
      </c>
      <c r="H360" s="13" t="s">
        <v>319</v>
      </c>
      <c r="I360" s="13" t="s">
        <v>319</v>
      </c>
      <c r="J360" s="13" t="s">
        <v>320</v>
      </c>
      <c r="K360" s="14" t="s">
        <v>2335</v>
      </c>
      <c r="L360" s="14" t="s">
        <v>2336</v>
      </c>
      <c r="M360" s="10" t="s">
        <v>2332</v>
      </c>
      <c r="N360" s="21" t="s">
        <v>2337</v>
      </c>
      <c r="O360" s="12" t="s">
        <v>2338</v>
      </c>
      <c r="P360" s="12" t="s">
        <v>424</v>
      </c>
      <c r="Q360" s="15" t="s">
        <v>2332</v>
      </c>
      <c r="R360" s="11" t="s">
        <v>2333</v>
      </c>
      <c r="S360" s="11" t="s">
        <v>2334</v>
      </c>
      <c r="T360" s="11" t="s">
        <v>21</v>
      </c>
      <c r="U360" s="16" t="s">
        <v>33</v>
      </c>
      <c r="V360" s="17">
        <v>31991.970259999998</v>
      </c>
      <c r="W360" s="18"/>
      <c r="X360" s="15" t="s">
        <v>2332</v>
      </c>
      <c r="Y360" s="11" t="s">
        <v>2333</v>
      </c>
      <c r="Z360" s="11" t="s">
        <v>2334</v>
      </c>
      <c r="AA360" s="11" t="s">
        <v>21</v>
      </c>
      <c r="AB360" s="16" t="s">
        <v>34</v>
      </c>
      <c r="AC360">
        <v>1.8676248919468708</v>
      </c>
      <c r="AD360" t="b">
        <f>IFERROR(SUMPRODUCT((YEAR(MesDates*1)&gt;2007)*(YEAR(MesDates*1)&lt;2015))&gt;0,FALSE)</f>
        <v>1</v>
      </c>
    </row>
    <row r="361" spans="1:30" x14ac:dyDescent="0.25">
      <c r="A361" s="10" t="s">
        <v>2332</v>
      </c>
      <c r="B361" s="11" t="s">
        <v>2333</v>
      </c>
      <c r="C361" s="11" t="s">
        <v>21</v>
      </c>
      <c r="D361" s="12" t="s">
        <v>2334</v>
      </c>
      <c r="E361" s="13" t="s">
        <v>38</v>
      </c>
      <c r="F361" s="13" t="s">
        <v>24</v>
      </c>
      <c r="G361" s="13" t="s">
        <v>1027</v>
      </c>
      <c r="H361" s="13" t="s">
        <v>319</v>
      </c>
      <c r="I361" s="13" t="s">
        <v>319</v>
      </c>
      <c r="J361" s="13" t="s">
        <v>320</v>
      </c>
      <c r="K361" s="14" t="s">
        <v>2335</v>
      </c>
      <c r="L361" s="14" t="s">
        <v>2336</v>
      </c>
      <c r="M361" s="10" t="s">
        <v>2332</v>
      </c>
      <c r="N361" s="21" t="s">
        <v>2337</v>
      </c>
      <c r="O361" s="12" t="s">
        <v>2338</v>
      </c>
      <c r="P361" s="12" t="s">
        <v>424</v>
      </c>
      <c r="Q361" s="15" t="s">
        <v>2332</v>
      </c>
      <c r="R361" s="11" t="s">
        <v>2333</v>
      </c>
      <c r="S361" s="11" t="s">
        <v>2334</v>
      </c>
      <c r="T361" s="11" t="s">
        <v>21</v>
      </c>
      <c r="U361" s="16" t="s">
        <v>33</v>
      </c>
      <c r="V361" s="17">
        <v>31991.970259999998</v>
      </c>
      <c r="W361" s="18"/>
      <c r="X361" s="15" t="s">
        <v>2332</v>
      </c>
      <c r="Y361" s="11" t="s">
        <v>2333</v>
      </c>
      <c r="Z361" s="11" t="s">
        <v>2334</v>
      </c>
      <c r="AA361" s="11" t="s">
        <v>21</v>
      </c>
      <c r="AB361" s="16" t="s">
        <v>34</v>
      </c>
      <c r="AC361">
        <v>1.8676248919468708</v>
      </c>
      <c r="AD361" t="b">
        <f>IFERROR(SUMPRODUCT((YEAR(MesDates*1)&gt;2007)*(YEAR(MesDates*1)&lt;2015))&gt;0,FALSE)</f>
        <v>1</v>
      </c>
    </row>
    <row r="362" spans="1:30" hidden="1" x14ac:dyDescent="0.25">
      <c r="A362" s="10" t="s">
        <v>2339</v>
      </c>
      <c r="B362" s="11" t="s">
        <v>2340</v>
      </c>
      <c r="C362" s="11" t="s">
        <v>21</v>
      </c>
      <c r="D362" s="12" t="s">
        <v>2341</v>
      </c>
      <c r="E362" s="13" t="s">
        <v>38</v>
      </c>
      <c r="F362" s="13" t="s">
        <v>24</v>
      </c>
      <c r="G362" s="13" t="s">
        <v>1027</v>
      </c>
      <c r="H362" s="13" t="s">
        <v>117</v>
      </c>
      <c r="I362" s="13" t="s">
        <v>118</v>
      </c>
      <c r="J362" s="13" t="s">
        <v>118</v>
      </c>
      <c r="K362" s="14" t="s">
        <v>2342</v>
      </c>
      <c r="L362" s="14" t="s">
        <v>2343</v>
      </c>
      <c r="M362" s="10" t="s">
        <v>2339</v>
      </c>
      <c r="N362" s="21" t="s">
        <v>129</v>
      </c>
      <c r="O362" s="12" t="s">
        <v>129</v>
      </c>
      <c r="P362" s="12" t="s">
        <v>129</v>
      </c>
      <c r="Q362" s="15" t="s">
        <v>2339</v>
      </c>
      <c r="R362" s="11" t="s">
        <v>2340</v>
      </c>
      <c r="S362" s="11" t="s">
        <v>2341</v>
      </c>
      <c r="T362" s="11" t="s">
        <v>21</v>
      </c>
      <c r="U362" s="16" t="s">
        <v>33</v>
      </c>
      <c r="V362" s="17">
        <v>30490.059600000001</v>
      </c>
      <c r="W362" s="18"/>
      <c r="X362" s="15" t="s">
        <v>2339</v>
      </c>
      <c r="Y362" s="11" t="s">
        <v>2340</v>
      </c>
      <c r="Z362" s="11" t="s">
        <v>2341</v>
      </c>
      <c r="AA362" s="11" t="s">
        <v>21</v>
      </c>
      <c r="AB362" s="16" t="s">
        <v>34</v>
      </c>
      <c r="AC362">
        <v>3.3154412069433934</v>
      </c>
      <c r="AD362" t="b">
        <f>IFERROR(SUMPRODUCT((YEAR(MesDates*1)&gt;2007)*(YEAR(MesDates*1)&lt;2015))&gt;0,FALSE)</f>
        <v>0</v>
      </c>
    </row>
    <row r="363" spans="1:30" hidden="1" x14ac:dyDescent="0.25">
      <c r="A363" s="10" t="s">
        <v>2339</v>
      </c>
      <c r="B363" s="11" t="s">
        <v>2340</v>
      </c>
      <c r="C363" s="11" t="s">
        <v>21</v>
      </c>
      <c r="D363" s="12" t="s">
        <v>2341</v>
      </c>
      <c r="E363" s="13" t="s">
        <v>38</v>
      </c>
      <c r="F363" s="13" t="s">
        <v>24</v>
      </c>
      <c r="G363" s="13" t="s">
        <v>1027</v>
      </c>
      <c r="H363" s="13" t="s">
        <v>117</v>
      </c>
      <c r="I363" s="13" t="s">
        <v>118</v>
      </c>
      <c r="J363" s="13" t="s">
        <v>118</v>
      </c>
      <c r="K363" s="14" t="s">
        <v>2342</v>
      </c>
      <c r="L363" s="14" t="s">
        <v>2343</v>
      </c>
      <c r="M363" s="10" t="s">
        <v>2339</v>
      </c>
      <c r="N363" s="21" t="s">
        <v>129</v>
      </c>
      <c r="O363" s="12" t="s">
        <v>129</v>
      </c>
      <c r="P363" s="12" t="s">
        <v>129</v>
      </c>
      <c r="Q363" s="15" t="s">
        <v>2339</v>
      </c>
      <c r="R363" s="11" t="s">
        <v>2340</v>
      </c>
      <c r="S363" s="11" t="s">
        <v>2341</v>
      </c>
      <c r="T363" s="11" t="s">
        <v>21</v>
      </c>
      <c r="U363" s="16" t="s">
        <v>33</v>
      </c>
      <c r="V363" s="17">
        <v>30490.059600000001</v>
      </c>
      <c r="W363" s="18"/>
      <c r="X363" s="15" t="s">
        <v>2339</v>
      </c>
      <c r="Y363" s="11" t="s">
        <v>2340</v>
      </c>
      <c r="Z363" s="11" t="s">
        <v>2341</v>
      </c>
      <c r="AA363" s="11" t="s">
        <v>21</v>
      </c>
      <c r="AB363" s="16" t="s">
        <v>34</v>
      </c>
      <c r="AC363">
        <v>3.3154412069433934</v>
      </c>
      <c r="AD363" t="b">
        <f>IFERROR(SUMPRODUCT((YEAR(MesDates*1)&gt;2007)*(YEAR(MesDates*1)&lt;2015))&gt;0,FALSE)</f>
        <v>0</v>
      </c>
    </row>
    <row r="364" spans="1:30" hidden="1" x14ac:dyDescent="0.25">
      <c r="A364" s="10" t="s">
        <v>2344</v>
      </c>
      <c r="B364" s="11" t="s">
        <v>2345</v>
      </c>
      <c r="C364" s="11" t="s">
        <v>21</v>
      </c>
      <c r="D364" s="12" t="s">
        <v>2346</v>
      </c>
      <c r="E364" s="13" t="s">
        <v>38</v>
      </c>
      <c r="F364" s="13" t="s">
        <v>24</v>
      </c>
      <c r="G364" s="13" t="s">
        <v>1027</v>
      </c>
      <c r="H364" s="13" t="s">
        <v>143</v>
      </c>
      <c r="I364" s="13" t="s">
        <v>144</v>
      </c>
      <c r="J364" s="13" t="s">
        <v>225</v>
      </c>
      <c r="K364" s="14" t="s">
        <v>2347</v>
      </c>
      <c r="L364" s="14" t="s">
        <v>2348</v>
      </c>
      <c r="M364" s="10" t="s">
        <v>2344</v>
      </c>
      <c r="N364" s="21" t="s">
        <v>129</v>
      </c>
      <c r="O364" s="12" t="s">
        <v>129</v>
      </c>
      <c r="P364" s="12" t="s">
        <v>129</v>
      </c>
      <c r="Q364" s="15" t="s">
        <v>2344</v>
      </c>
      <c r="R364" s="11" t="s">
        <v>2345</v>
      </c>
      <c r="S364" s="11" t="s">
        <v>2346</v>
      </c>
      <c r="T364" s="11" t="s">
        <v>21</v>
      </c>
      <c r="U364" s="16" t="s">
        <v>33</v>
      </c>
      <c r="V364" s="17">
        <v>30185.143</v>
      </c>
      <c r="W364" s="18"/>
      <c r="X364" s="15" t="s">
        <v>2344</v>
      </c>
      <c r="Y364" s="11" t="s">
        <v>2345</v>
      </c>
      <c r="Z364" s="11" t="s">
        <v>2346</v>
      </c>
      <c r="AA364" s="11" t="s">
        <v>21</v>
      </c>
      <c r="AB364" s="16" t="s">
        <v>34</v>
      </c>
      <c r="AC364">
        <v>2.6077398407554337</v>
      </c>
      <c r="AD364" t="b">
        <f>IFERROR(SUMPRODUCT((YEAR(MesDates*1)&gt;2007)*(YEAR(MesDates*1)&lt;2015))&gt;0,FALSE)</f>
        <v>0</v>
      </c>
    </row>
    <row r="365" spans="1:30" hidden="1" x14ac:dyDescent="0.25">
      <c r="A365" s="10" t="s">
        <v>2349</v>
      </c>
      <c r="B365" s="11" t="s">
        <v>2350</v>
      </c>
      <c r="C365" s="11" t="s">
        <v>21</v>
      </c>
      <c r="D365" s="12" t="s">
        <v>2351</v>
      </c>
      <c r="E365" s="13" t="s">
        <v>38</v>
      </c>
      <c r="F365" s="13" t="s">
        <v>24</v>
      </c>
      <c r="G365" s="13" t="s">
        <v>1027</v>
      </c>
      <c r="H365" s="13" t="s">
        <v>143</v>
      </c>
      <c r="I365" s="13" t="s">
        <v>144</v>
      </c>
      <c r="J365" s="13" t="s">
        <v>145</v>
      </c>
      <c r="K365" s="14" t="s">
        <v>2352</v>
      </c>
      <c r="L365" s="14" t="s">
        <v>2353</v>
      </c>
      <c r="M365" s="10" t="s">
        <v>2349</v>
      </c>
      <c r="N365" s="21" t="s">
        <v>129</v>
      </c>
      <c r="O365" s="12" t="s">
        <v>129</v>
      </c>
      <c r="P365" s="12" t="s">
        <v>129</v>
      </c>
      <c r="Q365" s="15" t="s">
        <v>2349</v>
      </c>
      <c r="R365" s="11" t="s">
        <v>2350</v>
      </c>
      <c r="S365" s="11" t="s">
        <v>2351</v>
      </c>
      <c r="T365" s="11" t="s">
        <v>21</v>
      </c>
      <c r="U365" s="16" t="s">
        <v>33</v>
      </c>
      <c r="V365" s="17">
        <v>30044.08525</v>
      </c>
      <c r="W365" s="18"/>
      <c r="X365" s="15" t="s">
        <v>2349</v>
      </c>
      <c r="Y365" s="11" t="s">
        <v>2350</v>
      </c>
      <c r="Z365" s="11" t="s">
        <v>2351</v>
      </c>
      <c r="AA365" s="11" t="s">
        <v>21</v>
      </c>
      <c r="AB365" s="16" t="s">
        <v>34</v>
      </c>
      <c r="AC365">
        <v>1.2664722418200434</v>
      </c>
      <c r="AD365" t="b">
        <f>IFERROR(SUMPRODUCT((YEAR(MesDates*1)&gt;2007)*(YEAR(MesDates*1)&lt;2015))&gt;0,FALSE)</f>
        <v>0</v>
      </c>
    </row>
    <row r="366" spans="1:30" hidden="1" x14ac:dyDescent="0.25">
      <c r="A366" s="10" t="s">
        <v>2354</v>
      </c>
      <c r="B366" s="11" t="s">
        <v>2355</v>
      </c>
      <c r="C366" s="11" t="s">
        <v>21</v>
      </c>
      <c r="D366" s="12" t="s">
        <v>2356</v>
      </c>
      <c r="E366" s="13" t="s">
        <v>38</v>
      </c>
      <c r="F366" s="13" t="s">
        <v>24</v>
      </c>
      <c r="G366" s="13" t="s">
        <v>1027</v>
      </c>
      <c r="H366" s="13" t="s">
        <v>49</v>
      </c>
      <c r="I366" s="13" t="s">
        <v>50</v>
      </c>
      <c r="J366" s="13" t="s">
        <v>914</v>
      </c>
      <c r="K366" s="14" t="s">
        <v>2357</v>
      </c>
      <c r="L366" s="14" t="s">
        <v>2358</v>
      </c>
      <c r="M366" s="10" t="s">
        <v>2354</v>
      </c>
      <c r="N366" s="21" t="s">
        <v>129</v>
      </c>
      <c r="O366" s="12" t="s">
        <v>129</v>
      </c>
      <c r="P366" s="12" t="s">
        <v>129</v>
      </c>
      <c r="Q366" s="15" t="s">
        <v>2354</v>
      </c>
      <c r="R366" s="11" t="s">
        <v>2355</v>
      </c>
      <c r="S366" s="11" t="s">
        <v>2356</v>
      </c>
      <c r="T366" s="11" t="s">
        <v>21</v>
      </c>
      <c r="U366" s="16" t="s">
        <v>33</v>
      </c>
      <c r="V366" s="17">
        <v>29812.155804000002</v>
      </c>
      <c r="W366" s="18"/>
      <c r="X366" s="15" t="s">
        <v>2354</v>
      </c>
      <c r="Y366" s="11" t="s">
        <v>2355</v>
      </c>
      <c r="Z366" s="11" t="s">
        <v>2356</v>
      </c>
      <c r="AA366" s="11" t="s">
        <v>21</v>
      </c>
      <c r="AB366" s="16" t="s">
        <v>34</v>
      </c>
      <c r="AC366">
        <v>0.38044883686265329</v>
      </c>
      <c r="AD366" t="b">
        <f>IFERROR(SUMPRODUCT((YEAR(MesDates*1)&gt;2007)*(YEAR(MesDates*1)&lt;2015))&gt;0,FALSE)</f>
        <v>0</v>
      </c>
    </row>
    <row r="367" spans="1:30" hidden="1" x14ac:dyDescent="0.25">
      <c r="A367" s="10" t="s">
        <v>2359</v>
      </c>
      <c r="B367" s="11" t="s">
        <v>2360</v>
      </c>
      <c r="C367" s="11" t="s">
        <v>21</v>
      </c>
      <c r="D367" s="12" t="s">
        <v>2361</v>
      </c>
      <c r="E367" s="13" t="s">
        <v>38</v>
      </c>
      <c r="F367" s="13" t="s">
        <v>24</v>
      </c>
      <c r="G367" s="13" t="s">
        <v>1027</v>
      </c>
      <c r="H367" s="13" t="s">
        <v>319</v>
      </c>
      <c r="I367" s="13" t="s">
        <v>319</v>
      </c>
      <c r="J367" s="13" t="s">
        <v>320</v>
      </c>
      <c r="K367" s="14" t="s">
        <v>2362</v>
      </c>
      <c r="L367" s="14" t="s">
        <v>2363</v>
      </c>
      <c r="M367" s="10" t="s">
        <v>2359</v>
      </c>
      <c r="N367" s="21" t="s">
        <v>129</v>
      </c>
      <c r="O367" s="12" t="s">
        <v>129</v>
      </c>
      <c r="P367" s="12" t="s">
        <v>129</v>
      </c>
      <c r="Q367" s="15" t="s">
        <v>2359</v>
      </c>
      <c r="R367" s="11" t="s">
        <v>2360</v>
      </c>
      <c r="S367" s="11" t="s">
        <v>2361</v>
      </c>
      <c r="T367" s="11" t="s">
        <v>21</v>
      </c>
      <c r="U367" s="16" t="s">
        <v>33</v>
      </c>
      <c r="V367" s="17">
        <v>29503.67121</v>
      </c>
      <c r="W367" s="18"/>
      <c r="X367" s="15" t="s">
        <v>2359</v>
      </c>
      <c r="Y367" s="11" t="s">
        <v>2360</v>
      </c>
      <c r="Z367" s="11" t="s">
        <v>2361</v>
      </c>
      <c r="AA367" s="11" t="s">
        <v>21</v>
      </c>
      <c r="AB367" s="16" t="s">
        <v>34</v>
      </c>
      <c r="AC367">
        <v>0.30467394840521611</v>
      </c>
      <c r="AD367" t="b">
        <f>IFERROR(SUMPRODUCT((YEAR(MesDates*1)&gt;2007)*(YEAR(MesDates*1)&lt;2015))&gt;0,FALSE)</f>
        <v>0</v>
      </c>
    </row>
    <row r="368" spans="1:30" hidden="1" x14ac:dyDescent="0.25">
      <c r="A368" s="10" t="s">
        <v>2364</v>
      </c>
      <c r="B368" s="11" t="s">
        <v>2365</v>
      </c>
      <c r="C368" s="11" t="s">
        <v>21</v>
      </c>
      <c r="D368" s="12" t="s">
        <v>2366</v>
      </c>
      <c r="E368" s="13" t="s">
        <v>38</v>
      </c>
      <c r="F368" s="13" t="s">
        <v>24</v>
      </c>
      <c r="G368" s="13" t="s">
        <v>1027</v>
      </c>
      <c r="H368" s="13" t="s">
        <v>319</v>
      </c>
      <c r="I368" s="13" t="s">
        <v>319</v>
      </c>
      <c r="J368" s="13" t="s">
        <v>320</v>
      </c>
      <c r="K368" s="14" t="s">
        <v>2367</v>
      </c>
      <c r="L368" s="14" t="s">
        <v>2368</v>
      </c>
      <c r="M368" s="10" t="s">
        <v>2364</v>
      </c>
      <c r="N368" s="21" t="s">
        <v>2369</v>
      </c>
      <c r="O368" s="12" t="s">
        <v>2370</v>
      </c>
      <c r="P368" s="12" t="s">
        <v>349</v>
      </c>
      <c r="Q368" s="15" t="s">
        <v>2364</v>
      </c>
      <c r="R368" s="11" t="s">
        <v>2365</v>
      </c>
      <c r="S368" s="11" t="s">
        <v>2366</v>
      </c>
      <c r="T368" s="11" t="s">
        <v>21</v>
      </c>
      <c r="U368" s="16" t="s">
        <v>33</v>
      </c>
      <c r="V368" s="17">
        <v>29015.960439999999</v>
      </c>
      <c r="W368" s="18"/>
      <c r="X368" s="15" t="s">
        <v>2364</v>
      </c>
      <c r="Y368" s="11" t="s">
        <v>2365</v>
      </c>
      <c r="Z368" s="11" t="s">
        <v>2366</v>
      </c>
      <c r="AA368" s="11" t="s">
        <v>21</v>
      </c>
      <c r="AB368" s="16" t="s">
        <v>34</v>
      </c>
      <c r="AC368">
        <v>2.0237482788627625</v>
      </c>
      <c r="AD368" t="b">
        <f>IFERROR(SUMPRODUCT((YEAR(MesDates*1)&gt;2007)*(YEAR(MesDates*1)&lt;2015))&gt;0,FALSE)</f>
        <v>0</v>
      </c>
    </row>
    <row r="369" spans="1:30" x14ac:dyDescent="0.25">
      <c r="A369" s="10" t="s">
        <v>2371</v>
      </c>
      <c r="B369" s="11" t="s">
        <v>2372</v>
      </c>
      <c r="C369" s="11" t="s">
        <v>21</v>
      </c>
      <c r="D369" s="12" t="s">
        <v>2373</v>
      </c>
      <c r="E369" s="13" t="s">
        <v>38</v>
      </c>
      <c r="F369" s="13" t="s">
        <v>24</v>
      </c>
      <c r="G369" s="13" t="s">
        <v>1027</v>
      </c>
      <c r="H369" s="13" t="s">
        <v>154</v>
      </c>
      <c r="I369" s="13" t="s">
        <v>155</v>
      </c>
      <c r="J369" s="13" t="s">
        <v>155</v>
      </c>
      <c r="K369" s="14" t="s">
        <v>2374</v>
      </c>
      <c r="L369" s="14" t="s">
        <v>2375</v>
      </c>
      <c r="M369" s="10" t="s">
        <v>2371</v>
      </c>
      <c r="N369" s="21" t="s">
        <v>2376</v>
      </c>
      <c r="O369" s="12" t="s">
        <v>2377</v>
      </c>
      <c r="P369" s="12" t="s">
        <v>558</v>
      </c>
      <c r="Q369" s="15" t="s">
        <v>2371</v>
      </c>
      <c r="R369" s="11" t="s">
        <v>2372</v>
      </c>
      <c r="S369" s="11" t="s">
        <v>2373</v>
      </c>
      <c r="T369" s="11" t="s">
        <v>21</v>
      </c>
      <c r="U369" s="16" t="s">
        <v>33</v>
      </c>
      <c r="V369" s="17">
        <v>28488.066879999998</v>
      </c>
      <c r="W369" s="18"/>
      <c r="X369" s="15" t="s">
        <v>2371</v>
      </c>
      <c r="Y369" s="11" t="s">
        <v>2372</v>
      </c>
      <c r="Z369" s="11" t="s">
        <v>2373</v>
      </c>
      <c r="AA369" s="11" t="s">
        <v>21</v>
      </c>
      <c r="AB369" s="16" t="s">
        <v>34</v>
      </c>
      <c r="AC369">
        <v>0.92200008202171146</v>
      </c>
      <c r="AD369" t="b">
        <f>IFERROR(SUMPRODUCT((YEAR(MesDates*1)&gt;2007)*(YEAR(MesDates*1)&lt;2015))&gt;0,FALSE)</f>
        <v>1</v>
      </c>
    </row>
    <row r="370" spans="1:30" hidden="1" x14ac:dyDescent="0.25">
      <c r="A370" s="10" t="s">
        <v>2378</v>
      </c>
      <c r="B370" s="11" t="s">
        <v>2379</v>
      </c>
      <c r="C370" s="11" t="s">
        <v>21</v>
      </c>
      <c r="D370" s="12" t="s">
        <v>2380</v>
      </c>
      <c r="E370" s="13" t="s">
        <v>38</v>
      </c>
      <c r="F370" s="13" t="s">
        <v>24</v>
      </c>
      <c r="G370" s="13" t="s">
        <v>1027</v>
      </c>
      <c r="H370" s="13" t="s">
        <v>143</v>
      </c>
      <c r="I370" s="13" t="s">
        <v>144</v>
      </c>
      <c r="J370" s="13" t="s">
        <v>145</v>
      </c>
      <c r="K370" s="14" t="s">
        <v>2381</v>
      </c>
      <c r="L370" s="14" t="s">
        <v>2382</v>
      </c>
      <c r="M370" s="10" t="s">
        <v>2378</v>
      </c>
      <c r="N370" s="21" t="s">
        <v>129</v>
      </c>
      <c r="O370" s="12" t="s">
        <v>129</v>
      </c>
      <c r="P370" s="12" t="s">
        <v>129</v>
      </c>
      <c r="Q370" s="15" t="s">
        <v>2378</v>
      </c>
      <c r="R370" s="11" t="s">
        <v>2379</v>
      </c>
      <c r="S370" s="11" t="s">
        <v>2380</v>
      </c>
      <c r="T370" s="11" t="s">
        <v>21</v>
      </c>
      <c r="U370" s="16" t="s">
        <v>33</v>
      </c>
      <c r="V370" s="17">
        <v>28336.22292</v>
      </c>
      <c r="W370" s="18"/>
      <c r="X370" s="15" t="s">
        <v>2378</v>
      </c>
      <c r="Y370" s="11" t="s">
        <v>2379</v>
      </c>
      <c r="Z370" s="11" t="s">
        <v>2380</v>
      </c>
      <c r="AA370" s="11" t="s">
        <v>21</v>
      </c>
      <c r="AB370" s="16" t="s">
        <v>34</v>
      </c>
      <c r="AC370">
        <v>2.2878137351977044</v>
      </c>
      <c r="AD370" t="b">
        <f>IFERROR(SUMPRODUCT((YEAR(MesDates*1)&gt;2007)*(YEAR(MesDates*1)&lt;2015))&gt;0,FALSE)</f>
        <v>0</v>
      </c>
    </row>
    <row r="371" spans="1:30" hidden="1" x14ac:dyDescent="0.25">
      <c r="A371" s="10" t="s">
        <v>2383</v>
      </c>
      <c r="B371" s="11" t="s">
        <v>2384</v>
      </c>
      <c r="C371" s="11" t="s">
        <v>21</v>
      </c>
      <c r="D371" s="12" t="s">
        <v>2385</v>
      </c>
      <c r="E371" s="13" t="s">
        <v>38</v>
      </c>
      <c r="F371" s="13" t="s">
        <v>24</v>
      </c>
      <c r="G371" s="13" t="s">
        <v>1027</v>
      </c>
      <c r="H371" s="13" t="s">
        <v>78</v>
      </c>
      <c r="I371" s="13" t="s">
        <v>215</v>
      </c>
      <c r="J371" s="13" t="s">
        <v>936</v>
      </c>
      <c r="K371" s="14" t="s">
        <v>2386</v>
      </c>
      <c r="L371" s="14" t="s">
        <v>2387</v>
      </c>
      <c r="M371" s="10" t="s">
        <v>2383</v>
      </c>
      <c r="N371" s="21" t="s">
        <v>129</v>
      </c>
      <c r="O371" s="12" t="s">
        <v>129</v>
      </c>
      <c r="P371" s="12" t="s">
        <v>129</v>
      </c>
      <c r="Q371" s="15" t="s">
        <v>2383</v>
      </c>
      <c r="R371" s="11" t="s">
        <v>2384</v>
      </c>
      <c r="S371" s="11" t="s">
        <v>2385</v>
      </c>
      <c r="T371" s="11" t="s">
        <v>21</v>
      </c>
      <c r="U371" s="16" t="s">
        <v>33</v>
      </c>
      <c r="V371" s="17">
        <v>28030.53456</v>
      </c>
      <c r="W371" s="18"/>
      <c r="X371" s="15" t="s">
        <v>2383</v>
      </c>
      <c r="Y371" s="11" t="s">
        <v>2384</v>
      </c>
      <c r="Z371" s="11" t="s">
        <v>2385</v>
      </c>
      <c r="AA371" s="11" t="s">
        <v>21</v>
      </c>
      <c r="AB371" s="16" t="s">
        <v>34</v>
      </c>
      <c r="AC371">
        <v>0.38868327597103092</v>
      </c>
      <c r="AD371" t="b">
        <f>IFERROR(SUMPRODUCT((YEAR(MesDates*1)&gt;2007)*(YEAR(MesDates*1)&lt;2015))&gt;0,FALSE)</f>
        <v>0</v>
      </c>
    </row>
    <row r="372" spans="1:30" hidden="1" x14ac:dyDescent="0.25">
      <c r="A372" s="10" t="s">
        <v>2388</v>
      </c>
      <c r="B372" s="11" t="s">
        <v>2389</v>
      </c>
      <c r="C372" s="11" t="s">
        <v>21</v>
      </c>
      <c r="D372" s="12" t="s">
        <v>2390</v>
      </c>
      <c r="E372" s="13" t="s">
        <v>38</v>
      </c>
      <c r="F372" s="13" t="s">
        <v>24</v>
      </c>
      <c r="G372" s="13" t="s">
        <v>1027</v>
      </c>
      <c r="H372" s="13" t="s">
        <v>49</v>
      </c>
      <c r="I372" s="13" t="s">
        <v>107</v>
      </c>
      <c r="J372" s="13" t="s">
        <v>108</v>
      </c>
      <c r="K372" s="14" t="s">
        <v>2391</v>
      </c>
      <c r="L372" s="14" t="s">
        <v>2392</v>
      </c>
      <c r="M372" s="10" t="s">
        <v>2388</v>
      </c>
      <c r="N372" s="21" t="s">
        <v>129</v>
      </c>
      <c r="O372" s="12" t="s">
        <v>129</v>
      </c>
      <c r="P372" s="12" t="s">
        <v>129</v>
      </c>
      <c r="Q372" s="15" t="s">
        <v>2388</v>
      </c>
      <c r="R372" s="11" t="s">
        <v>2389</v>
      </c>
      <c r="S372" s="11" t="s">
        <v>2390</v>
      </c>
      <c r="T372" s="11" t="s">
        <v>21</v>
      </c>
      <c r="U372" s="16" t="s">
        <v>33</v>
      </c>
      <c r="V372" s="17">
        <v>27165.78</v>
      </c>
      <c r="W372" s="18"/>
      <c r="X372" s="15" t="s">
        <v>2388</v>
      </c>
      <c r="Y372" s="11" t="s">
        <v>2389</v>
      </c>
      <c r="Z372" s="11" t="s">
        <v>2390</v>
      </c>
      <c r="AA372" s="11" t="s">
        <v>21</v>
      </c>
      <c r="AB372" s="16" t="s">
        <v>34</v>
      </c>
      <c r="AC372">
        <v>0.10505864363180444</v>
      </c>
      <c r="AD372" t="b">
        <f>IFERROR(SUMPRODUCT((YEAR(MesDates*1)&gt;2007)*(YEAR(MesDates*1)&lt;2015))&gt;0,FALSE)</f>
        <v>0</v>
      </c>
    </row>
    <row r="373" spans="1:30" hidden="1" x14ac:dyDescent="0.25">
      <c r="A373" s="10" t="s">
        <v>2393</v>
      </c>
      <c r="B373" s="11" t="s">
        <v>2394</v>
      </c>
      <c r="C373" s="11" t="s">
        <v>21</v>
      </c>
      <c r="D373" s="12" t="s">
        <v>2395</v>
      </c>
      <c r="E373" s="13" t="s">
        <v>38</v>
      </c>
      <c r="F373" s="13" t="s">
        <v>24</v>
      </c>
      <c r="G373" s="13" t="s">
        <v>1027</v>
      </c>
      <c r="H373" s="13" t="s">
        <v>78</v>
      </c>
      <c r="I373" s="13" t="s">
        <v>215</v>
      </c>
      <c r="J373" s="13" t="s">
        <v>936</v>
      </c>
      <c r="K373" s="14" t="s">
        <v>2396</v>
      </c>
      <c r="L373" s="14" t="s">
        <v>2397</v>
      </c>
      <c r="M373" s="10" t="s">
        <v>2393</v>
      </c>
      <c r="N373" s="21" t="s">
        <v>129</v>
      </c>
      <c r="O373" s="12" t="s">
        <v>129</v>
      </c>
      <c r="P373" s="12" t="s">
        <v>129</v>
      </c>
      <c r="Q373" s="15" t="s">
        <v>2393</v>
      </c>
      <c r="R373" s="11" t="s">
        <v>2394</v>
      </c>
      <c r="S373" s="11" t="s">
        <v>2395</v>
      </c>
      <c r="T373" s="11" t="s">
        <v>21</v>
      </c>
      <c r="U373" s="16" t="s">
        <v>33</v>
      </c>
      <c r="V373" s="17">
        <v>27034.118760000001</v>
      </c>
      <c r="W373" s="18"/>
      <c r="X373" s="15" t="s">
        <v>2393</v>
      </c>
      <c r="Y373" s="11" t="s">
        <v>2394</v>
      </c>
      <c r="Z373" s="11" t="s">
        <v>2395</v>
      </c>
      <c r="AA373" s="11" t="s">
        <v>21</v>
      </c>
      <c r="AB373" s="16" t="s">
        <v>34</v>
      </c>
      <c r="AC373">
        <v>1.0576264850291721</v>
      </c>
      <c r="AD373" t="b">
        <f>IFERROR(SUMPRODUCT((YEAR(MesDates*1)&gt;2007)*(YEAR(MesDates*1)&lt;2015))&gt;0,FALSE)</f>
        <v>0</v>
      </c>
    </row>
    <row r="374" spans="1:30" x14ac:dyDescent="0.25">
      <c r="A374" s="10" t="s">
        <v>2398</v>
      </c>
      <c r="B374" s="11" t="s">
        <v>2399</v>
      </c>
      <c r="C374" s="11" t="s">
        <v>21</v>
      </c>
      <c r="D374" s="12" t="s">
        <v>2400</v>
      </c>
      <c r="E374" s="13" t="s">
        <v>38</v>
      </c>
      <c r="F374" s="13" t="s">
        <v>24</v>
      </c>
      <c r="G374" s="13" t="s">
        <v>1027</v>
      </c>
      <c r="H374" s="13" t="s">
        <v>319</v>
      </c>
      <c r="I374" s="13" t="s">
        <v>319</v>
      </c>
      <c r="J374" s="13" t="s">
        <v>320</v>
      </c>
      <c r="K374" s="14" t="s">
        <v>2401</v>
      </c>
      <c r="L374" s="14" t="s">
        <v>2402</v>
      </c>
      <c r="M374" s="10" t="s">
        <v>2398</v>
      </c>
      <c r="N374" s="21" t="s">
        <v>2403</v>
      </c>
      <c r="O374" s="12" t="s">
        <v>2404</v>
      </c>
      <c r="P374" s="12" t="s">
        <v>2405</v>
      </c>
      <c r="Q374" s="15" t="s">
        <v>2398</v>
      </c>
      <c r="R374" s="11" t="s">
        <v>2399</v>
      </c>
      <c r="S374" s="11" t="s">
        <v>2400</v>
      </c>
      <c r="T374" s="11" t="s">
        <v>21</v>
      </c>
      <c r="U374" s="16" t="s">
        <v>33</v>
      </c>
      <c r="V374" s="17">
        <v>25887.541679999998</v>
      </c>
      <c r="W374" s="18"/>
      <c r="X374" s="15" t="s">
        <v>2398</v>
      </c>
      <c r="Y374" s="11" t="s">
        <v>2399</v>
      </c>
      <c r="Z374" s="11" t="s">
        <v>2400</v>
      </c>
      <c r="AA374" s="11" t="s">
        <v>21</v>
      </c>
      <c r="AB374" s="16" t="s">
        <v>34</v>
      </c>
      <c r="AC374">
        <v>1.067463274094862</v>
      </c>
      <c r="AD374" t="b">
        <f>IFERROR(SUMPRODUCT((YEAR(MesDates*1)&gt;2007)*(YEAR(MesDates*1)&lt;2015))&gt;0,FALSE)</f>
        <v>1</v>
      </c>
    </row>
    <row r="375" spans="1:30" hidden="1" x14ac:dyDescent="0.25">
      <c r="A375" s="10" t="s">
        <v>2406</v>
      </c>
      <c r="B375" s="11" t="s">
        <v>2407</v>
      </c>
      <c r="C375" s="11" t="s">
        <v>21</v>
      </c>
      <c r="D375" s="12" t="s">
        <v>2408</v>
      </c>
      <c r="E375" s="13" t="s">
        <v>38</v>
      </c>
      <c r="F375" s="13" t="s">
        <v>24</v>
      </c>
      <c r="G375" s="13" t="s">
        <v>1027</v>
      </c>
      <c r="H375" s="13" t="s">
        <v>117</v>
      </c>
      <c r="I375" s="13" t="s">
        <v>118</v>
      </c>
      <c r="J375" s="13" t="s">
        <v>118</v>
      </c>
      <c r="K375" s="14" t="s">
        <v>2409</v>
      </c>
      <c r="L375" s="14" t="s">
        <v>2410</v>
      </c>
      <c r="M375" s="10" t="s">
        <v>2406</v>
      </c>
      <c r="N375" s="21" t="s">
        <v>129</v>
      </c>
      <c r="O375" s="12" t="s">
        <v>129</v>
      </c>
      <c r="P375" s="12" t="s">
        <v>129</v>
      </c>
      <c r="Q375" s="15" t="s">
        <v>2406</v>
      </c>
      <c r="R375" s="11" t="s">
        <v>2407</v>
      </c>
      <c r="S375" s="11" t="s">
        <v>2408</v>
      </c>
      <c r="T375" s="11" t="s">
        <v>21</v>
      </c>
      <c r="U375" s="16" t="s">
        <v>33</v>
      </c>
      <c r="V375" s="17">
        <v>24959.278699999999</v>
      </c>
      <c r="W375" s="18"/>
      <c r="X375" s="15" t="s">
        <v>2406</v>
      </c>
      <c r="Y375" s="11" t="s">
        <v>2407</v>
      </c>
      <c r="Z375" s="11" t="s">
        <v>2408</v>
      </c>
      <c r="AA375" s="11" t="s">
        <v>21</v>
      </c>
      <c r="AB375" s="16" t="s">
        <v>34</v>
      </c>
      <c r="AC375">
        <v>2.7718349088349257</v>
      </c>
      <c r="AD375" t="b">
        <f>IFERROR(SUMPRODUCT((YEAR(MesDates*1)&gt;2007)*(YEAR(MesDates*1)&lt;2015))&gt;0,FALSE)</f>
        <v>0</v>
      </c>
    </row>
    <row r="376" spans="1:30" hidden="1" x14ac:dyDescent="0.25">
      <c r="A376" s="10" t="s">
        <v>2411</v>
      </c>
      <c r="B376" s="11" t="s">
        <v>2412</v>
      </c>
      <c r="C376" s="11" t="s">
        <v>21</v>
      </c>
      <c r="D376" s="12" t="s">
        <v>2413</v>
      </c>
      <c r="E376" s="13" t="s">
        <v>38</v>
      </c>
      <c r="F376" s="13" t="s">
        <v>24</v>
      </c>
      <c r="G376" s="13" t="s">
        <v>1027</v>
      </c>
      <c r="H376" s="13" t="s">
        <v>49</v>
      </c>
      <c r="I376" s="13" t="s">
        <v>50</v>
      </c>
      <c r="J376" s="13" t="s">
        <v>51</v>
      </c>
      <c r="K376" s="14" t="s">
        <v>2414</v>
      </c>
      <c r="L376" s="14" t="s">
        <v>2415</v>
      </c>
      <c r="M376" s="10" t="s">
        <v>2411</v>
      </c>
      <c r="N376" s="21" t="s">
        <v>129</v>
      </c>
      <c r="O376" s="12" t="s">
        <v>129</v>
      </c>
      <c r="P376" s="12" t="s">
        <v>129</v>
      </c>
      <c r="Q376" s="15" t="s">
        <v>2411</v>
      </c>
      <c r="R376" s="11" t="s">
        <v>2412</v>
      </c>
      <c r="S376" s="11" t="s">
        <v>2413</v>
      </c>
      <c r="T376" s="11" t="s">
        <v>21</v>
      </c>
      <c r="U376" s="16" t="s">
        <v>33</v>
      </c>
      <c r="V376" s="17">
        <v>24522.756000000001</v>
      </c>
      <c r="W376" s="18"/>
      <c r="X376" s="15" t="s">
        <v>2411</v>
      </c>
      <c r="Y376" s="11" t="s">
        <v>2412</v>
      </c>
      <c r="Z376" s="11" t="s">
        <v>2413</v>
      </c>
      <c r="AA376" s="11" t="s">
        <v>21</v>
      </c>
      <c r="AB376" s="16" t="s">
        <v>34</v>
      </c>
      <c r="AC376">
        <v>1.5690732314100422</v>
      </c>
      <c r="AD376" t="b">
        <f>IFERROR(SUMPRODUCT((YEAR(MesDates*1)&gt;2007)*(YEAR(MesDates*1)&lt;2015))&gt;0,FALSE)</f>
        <v>0</v>
      </c>
    </row>
    <row r="377" spans="1:30" hidden="1" x14ac:dyDescent="0.25">
      <c r="A377" s="10" t="s">
        <v>2416</v>
      </c>
      <c r="B377" s="11" t="s">
        <v>2417</v>
      </c>
      <c r="C377" s="11" t="s">
        <v>21</v>
      </c>
      <c r="D377" s="12" t="s">
        <v>2418</v>
      </c>
      <c r="E377" s="13" t="s">
        <v>38</v>
      </c>
      <c r="F377" s="13" t="s">
        <v>24</v>
      </c>
      <c r="G377" s="13" t="s">
        <v>1027</v>
      </c>
      <c r="H377" s="13" t="s">
        <v>143</v>
      </c>
      <c r="I377" s="13" t="s">
        <v>144</v>
      </c>
      <c r="J377" s="13" t="s">
        <v>225</v>
      </c>
      <c r="K377" s="14" t="s">
        <v>2419</v>
      </c>
      <c r="L377" s="14" t="s">
        <v>2420</v>
      </c>
      <c r="M377" s="10" t="s">
        <v>2416</v>
      </c>
      <c r="N377" s="21" t="s">
        <v>129</v>
      </c>
      <c r="O377" s="12" t="s">
        <v>129</v>
      </c>
      <c r="P377" s="12" t="s">
        <v>129</v>
      </c>
      <c r="Q377" s="15" t="s">
        <v>2416</v>
      </c>
      <c r="R377" s="11" t="s">
        <v>2417</v>
      </c>
      <c r="S377" s="11" t="s">
        <v>2418</v>
      </c>
      <c r="T377" s="11" t="s">
        <v>21</v>
      </c>
      <c r="U377" s="16" t="s">
        <v>33</v>
      </c>
      <c r="V377" s="17">
        <v>24126.326010000001</v>
      </c>
      <c r="W377" s="18"/>
      <c r="X377" s="15" t="s">
        <v>2416</v>
      </c>
      <c r="Y377" s="11" t="s">
        <v>2417</v>
      </c>
      <c r="Z377" s="11" t="s">
        <v>2418</v>
      </c>
      <c r="AA377" s="11" t="s">
        <v>21</v>
      </c>
      <c r="AB377" s="16" t="s">
        <v>34</v>
      </c>
      <c r="AC377">
        <v>2.4799880419090798</v>
      </c>
      <c r="AD377" t="b">
        <f>IFERROR(SUMPRODUCT((YEAR(MesDates*1)&gt;2007)*(YEAR(MesDates*1)&lt;2015))&gt;0,FALSE)</f>
        <v>0</v>
      </c>
    </row>
    <row r="378" spans="1:30" hidden="1" x14ac:dyDescent="0.25">
      <c r="A378" s="10" t="s">
        <v>2421</v>
      </c>
      <c r="B378" s="11" t="s">
        <v>2422</v>
      </c>
      <c r="C378" s="11" t="s">
        <v>21</v>
      </c>
      <c r="D378" s="12" t="s">
        <v>2423</v>
      </c>
      <c r="E378" s="13" t="s">
        <v>38</v>
      </c>
      <c r="F378" s="13" t="s">
        <v>24</v>
      </c>
      <c r="G378" s="13" t="s">
        <v>1027</v>
      </c>
      <c r="H378" s="13" t="s">
        <v>49</v>
      </c>
      <c r="I378" s="13" t="s">
        <v>50</v>
      </c>
      <c r="J378" s="13" t="s">
        <v>51</v>
      </c>
      <c r="K378" s="14" t="s">
        <v>2424</v>
      </c>
      <c r="L378" s="14" t="s">
        <v>2425</v>
      </c>
      <c r="M378" s="10" t="s">
        <v>2421</v>
      </c>
      <c r="N378" s="21" t="s">
        <v>129</v>
      </c>
      <c r="O378" s="12" t="s">
        <v>129</v>
      </c>
      <c r="P378" s="12" t="s">
        <v>129</v>
      </c>
      <c r="Q378" s="15" t="s">
        <v>2421</v>
      </c>
      <c r="R378" s="11" t="s">
        <v>2422</v>
      </c>
      <c r="S378" s="11" t="s">
        <v>2423</v>
      </c>
      <c r="T378" s="11" t="s">
        <v>21</v>
      </c>
      <c r="U378" s="16" t="s">
        <v>33</v>
      </c>
      <c r="V378" s="17">
        <v>24008.462</v>
      </c>
      <c r="W378" s="18"/>
      <c r="X378" s="15" t="s">
        <v>2421</v>
      </c>
      <c r="Y378" s="11" t="s">
        <v>2422</v>
      </c>
      <c r="Z378" s="11" t="s">
        <v>2423</v>
      </c>
      <c r="AA378" s="11" t="s">
        <v>21</v>
      </c>
      <c r="AB378" s="16" t="s">
        <v>34</v>
      </c>
      <c r="AC378">
        <v>0.42639132819086872</v>
      </c>
      <c r="AD378" t="b">
        <f>IFERROR(SUMPRODUCT((YEAR(MesDates*1)&gt;2007)*(YEAR(MesDates*1)&lt;2015))&gt;0,FALSE)</f>
        <v>0</v>
      </c>
    </row>
    <row r="379" spans="1:30" x14ac:dyDescent="0.25">
      <c r="A379" s="10" t="s">
        <v>2426</v>
      </c>
      <c r="B379" s="11" t="s">
        <v>2427</v>
      </c>
      <c r="C379" s="11" t="s">
        <v>21</v>
      </c>
      <c r="D379" s="12" t="s">
        <v>2428</v>
      </c>
      <c r="E379" s="13" t="s">
        <v>38</v>
      </c>
      <c r="F379" s="13" t="s">
        <v>24</v>
      </c>
      <c r="G379" s="13" t="s">
        <v>1027</v>
      </c>
      <c r="H379" s="13" t="s">
        <v>319</v>
      </c>
      <c r="I379" s="13" t="s">
        <v>319</v>
      </c>
      <c r="J379" s="13" t="s">
        <v>320</v>
      </c>
      <c r="K379" s="14" t="s">
        <v>2429</v>
      </c>
      <c r="L379" s="14" t="s">
        <v>2430</v>
      </c>
      <c r="M379" s="10" t="s">
        <v>2426</v>
      </c>
      <c r="N379" s="21" t="s">
        <v>2431</v>
      </c>
      <c r="O379" s="12" t="s">
        <v>2432</v>
      </c>
      <c r="P379" s="12" t="s">
        <v>2433</v>
      </c>
      <c r="Q379" s="15" t="s">
        <v>2426</v>
      </c>
      <c r="R379" s="11" t="s">
        <v>2427</v>
      </c>
      <c r="S379" s="11" t="s">
        <v>2428</v>
      </c>
      <c r="T379" s="11" t="s">
        <v>21</v>
      </c>
      <c r="U379" s="16" t="s">
        <v>33</v>
      </c>
      <c r="V379" s="17">
        <v>23469.893783</v>
      </c>
      <c r="W379" s="18"/>
      <c r="X379" s="15" t="s">
        <v>2426</v>
      </c>
      <c r="Y379" s="11" t="s">
        <v>2427</v>
      </c>
      <c r="Z379" s="11" t="s">
        <v>2428</v>
      </c>
      <c r="AA379" s="11" t="s">
        <v>21</v>
      </c>
      <c r="AB379" s="16" t="s">
        <v>34</v>
      </c>
      <c r="AC379">
        <v>2.1860346056258075</v>
      </c>
      <c r="AD379" t="b">
        <f>IFERROR(SUMPRODUCT((YEAR(MesDates*1)&gt;2007)*(YEAR(MesDates*1)&lt;2015))&gt;0,FALSE)</f>
        <v>1</v>
      </c>
    </row>
    <row r="380" spans="1:30" x14ac:dyDescent="0.25">
      <c r="A380" s="10" t="s">
        <v>2434</v>
      </c>
      <c r="B380" s="11" t="s">
        <v>2435</v>
      </c>
      <c r="C380" s="11" t="s">
        <v>21</v>
      </c>
      <c r="D380" s="12" t="s">
        <v>2436</v>
      </c>
      <c r="E380" s="13" t="s">
        <v>38</v>
      </c>
      <c r="F380" s="13" t="s">
        <v>24</v>
      </c>
      <c r="G380" s="13" t="s">
        <v>1027</v>
      </c>
      <c r="H380" s="13" t="s">
        <v>154</v>
      </c>
      <c r="I380" s="13" t="s">
        <v>196</v>
      </c>
      <c r="J380" s="13" t="s">
        <v>197</v>
      </c>
      <c r="K380" s="14" t="s">
        <v>2437</v>
      </c>
      <c r="L380" s="14" t="s">
        <v>2438</v>
      </c>
      <c r="M380" s="10" t="s">
        <v>2434</v>
      </c>
      <c r="N380" s="21" t="s">
        <v>2439</v>
      </c>
      <c r="O380" s="12" t="s">
        <v>2440</v>
      </c>
      <c r="P380" s="12" t="s">
        <v>365</v>
      </c>
      <c r="Q380" s="15" t="s">
        <v>2434</v>
      </c>
      <c r="R380" s="11" t="s">
        <v>2435</v>
      </c>
      <c r="S380" s="11" t="s">
        <v>2436</v>
      </c>
      <c r="T380" s="11" t="s">
        <v>21</v>
      </c>
      <c r="U380" s="16" t="s">
        <v>33</v>
      </c>
      <c r="V380" s="17">
        <v>23440.7</v>
      </c>
      <c r="W380" s="18"/>
      <c r="X380" s="15" t="s">
        <v>2434</v>
      </c>
      <c r="Y380" s="11" t="s">
        <v>2435</v>
      </c>
      <c r="Z380" s="11" t="s">
        <v>2436</v>
      </c>
      <c r="AA380" s="11" t="s">
        <v>21</v>
      </c>
      <c r="AB380" s="16" t="s">
        <v>34</v>
      </c>
      <c r="AC380">
        <v>0.75432900894597854</v>
      </c>
      <c r="AD380" t="b">
        <f>IFERROR(SUMPRODUCT((YEAR(MesDates*1)&gt;2007)*(YEAR(MesDates*1)&lt;2015))&gt;0,FALSE)</f>
        <v>1</v>
      </c>
    </row>
    <row r="381" spans="1:30" hidden="1" x14ac:dyDescent="0.25">
      <c r="A381" s="10" t="s">
        <v>2441</v>
      </c>
      <c r="B381" s="11" t="s">
        <v>2442</v>
      </c>
      <c r="C381" s="11" t="s">
        <v>21</v>
      </c>
      <c r="D381" s="12" t="s">
        <v>2443</v>
      </c>
      <c r="E381" s="13" t="s">
        <v>38</v>
      </c>
      <c r="F381" s="13" t="s">
        <v>24</v>
      </c>
      <c r="G381" s="13" t="s">
        <v>1027</v>
      </c>
      <c r="H381" s="13" t="s">
        <v>154</v>
      </c>
      <c r="I381" s="13" t="s">
        <v>155</v>
      </c>
      <c r="J381" s="13" t="s">
        <v>155</v>
      </c>
      <c r="K381" s="14" t="s">
        <v>2444</v>
      </c>
      <c r="L381" s="14" t="s">
        <v>2445</v>
      </c>
      <c r="M381" s="10" t="s">
        <v>2441</v>
      </c>
      <c r="N381" s="21" t="s">
        <v>129</v>
      </c>
      <c r="O381" s="12" t="s">
        <v>129</v>
      </c>
      <c r="P381" s="12" t="s">
        <v>129</v>
      </c>
      <c r="Q381" s="15" t="s">
        <v>2441</v>
      </c>
      <c r="R381" s="11" t="s">
        <v>2442</v>
      </c>
      <c r="S381" s="11" t="s">
        <v>2443</v>
      </c>
      <c r="T381" s="11" t="s">
        <v>21</v>
      </c>
      <c r="U381" s="16" t="s">
        <v>33</v>
      </c>
      <c r="V381" s="17">
        <v>23184.856800000001</v>
      </c>
      <c r="W381" s="18"/>
      <c r="X381" s="15" t="s">
        <v>2441</v>
      </c>
      <c r="Y381" s="11" t="s">
        <v>2442</v>
      </c>
      <c r="Z381" s="11" t="s">
        <v>2443</v>
      </c>
      <c r="AA381" s="11" t="s">
        <v>21</v>
      </c>
      <c r="AB381" s="16" t="s">
        <v>34</v>
      </c>
      <c r="AC381">
        <v>1.3017117276307697</v>
      </c>
      <c r="AD381" t="b">
        <f>IFERROR(SUMPRODUCT((YEAR(MesDates*1)&gt;2007)*(YEAR(MesDates*1)&lt;2015))&gt;0,FALSE)</f>
        <v>0</v>
      </c>
    </row>
    <row r="382" spans="1:30" hidden="1" x14ac:dyDescent="0.25">
      <c r="A382" s="10" t="s">
        <v>2446</v>
      </c>
      <c r="B382" s="11" t="s">
        <v>2447</v>
      </c>
      <c r="C382" s="11" t="s">
        <v>21</v>
      </c>
      <c r="D382" s="12" t="s">
        <v>2448</v>
      </c>
      <c r="E382" s="13" t="s">
        <v>38</v>
      </c>
      <c r="F382" s="13" t="s">
        <v>24</v>
      </c>
      <c r="G382" s="13" t="s">
        <v>1027</v>
      </c>
      <c r="H382" s="13" t="s">
        <v>143</v>
      </c>
      <c r="I382" s="13" t="s">
        <v>144</v>
      </c>
      <c r="J382" s="13" t="s">
        <v>145</v>
      </c>
      <c r="K382" s="14" t="s">
        <v>2449</v>
      </c>
      <c r="L382" s="14" t="s">
        <v>2450</v>
      </c>
      <c r="M382" s="10" t="s">
        <v>2446</v>
      </c>
      <c r="N382" s="21" t="s">
        <v>2451</v>
      </c>
      <c r="O382" s="12" t="s">
        <v>2452</v>
      </c>
      <c r="P382" s="12" t="s">
        <v>333</v>
      </c>
      <c r="Q382" s="15" t="s">
        <v>2446</v>
      </c>
      <c r="R382" s="11" t="s">
        <v>2447</v>
      </c>
      <c r="S382" s="11" t="s">
        <v>2448</v>
      </c>
      <c r="T382" s="11" t="s">
        <v>21</v>
      </c>
      <c r="U382" s="16" t="s">
        <v>33</v>
      </c>
      <c r="V382" s="17">
        <v>23130.735000000001</v>
      </c>
      <c r="W382" s="18"/>
      <c r="X382" s="15" t="s">
        <v>2446</v>
      </c>
      <c r="Y382" s="11" t="s">
        <v>2447</v>
      </c>
      <c r="Z382" s="11" t="s">
        <v>2448</v>
      </c>
      <c r="AA382" s="11" t="s">
        <v>21</v>
      </c>
      <c r="AB382" s="16" t="s">
        <v>34</v>
      </c>
      <c r="AC382">
        <v>0.9010089822048456</v>
      </c>
      <c r="AD382" t="b">
        <f>IFERROR(SUMPRODUCT((YEAR(MesDates*1)&gt;2007)*(YEAR(MesDates*1)&lt;2015))&gt;0,FALSE)</f>
        <v>0</v>
      </c>
    </row>
    <row r="383" spans="1:30" hidden="1" x14ac:dyDescent="0.25">
      <c r="A383" s="10" t="s">
        <v>2453</v>
      </c>
      <c r="B383" s="11" t="s">
        <v>2454</v>
      </c>
      <c r="C383" s="11" t="s">
        <v>21</v>
      </c>
      <c r="D383" s="12" t="s">
        <v>2455</v>
      </c>
      <c r="E383" s="13" t="s">
        <v>38</v>
      </c>
      <c r="F383" s="13" t="s">
        <v>24</v>
      </c>
      <c r="G383" s="13" t="s">
        <v>1027</v>
      </c>
      <c r="H383" s="13" t="s">
        <v>78</v>
      </c>
      <c r="I383" s="13" t="s">
        <v>215</v>
      </c>
      <c r="J383" s="13" t="s">
        <v>216</v>
      </c>
      <c r="K383" s="14" t="s">
        <v>2456</v>
      </c>
      <c r="L383" s="14" t="s">
        <v>2457</v>
      </c>
      <c r="M383" s="10" t="s">
        <v>2453</v>
      </c>
      <c r="N383" s="21" t="s">
        <v>129</v>
      </c>
      <c r="O383" s="12" t="s">
        <v>129</v>
      </c>
      <c r="P383" s="12" t="s">
        <v>129</v>
      </c>
      <c r="Q383" s="15" t="s">
        <v>2453</v>
      </c>
      <c r="R383" s="11" t="s">
        <v>2454</v>
      </c>
      <c r="S383" s="11" t="s">
        <v>2455</v>
      </c>
      <c r="T383" s="11" t="s">
        <v>21</v>
      </c>
      <c r="U383" s="16" t="s">
        <v>33</v>
      </c>
      <c r="V383" s="17">
        <v>23105.74397</v>
      </c>
      <c r="W383" s="18"/>
      <c r="X383" s="15" t="s">
        <v>2453</v>
      </c>
      <c r="Y383" s="11" t="s">
        <v>2454</v>
      </c>
      <c r="Z383" s="11" t="s">
        <v>2455</v>
      </c>
      <c r="AA383" s="11" t="s">
        <v>21</v>
      </c>
      <c r="AB383" s="16" t="s">
        <v>34</v>
      </c>
      <c r="AC383">
        <v>1.234108715002783</v>
      </c>
      <c r="AD383" t="b">
        <f>IFERROR(SUMPRODUCT((YEAR(MesDates*1)&gt;2007)*(YEAR(MesDates*1)&lt;2015))&gt;0,FALSE)</f>
        <v>0</v>
      </c>
    </row>
    <row r="384" spans="1:30" hidden="1" x14ac:dyDescent="0.25">
      <c r="A384" s="10" t="s">
        <v>2458</v>
      </c>
      <c r="B384" s="11" t="s">
        <v>2459</v>
      </c>
      <c r="C384" s="11" t="s">
        <v>21</v>
      </c>
      <c r="D384" s="12" t="s">
        <v>2460</v>
      </c>
      <c r="E384" s="13" t="s">
        <v>38</v>
      </c>
      <c r="F384" s="13" t="s">
        <v>24</v>
      </c>
      <c r="G384" s="13" t="s">
        <v>1027</v>
      </c>
      <c r="H384" s="13" t="s">
        <v>319</v>
      </c>
      <c r="I384" s="13" t="s">
        <v>319</v>
      </c>
      <c r="J384" s="13" t="s">
        <v>586</v>
      </c>
      <c r="K384" s="14" t="s">
        <v>2461</v>
      </c>
      <c r="L384" s="14" t="s">
        <v>2462</v>
      </c>
      <c r="M384" s="10" t="s">
        <v>2458</v>
      </c>
      <c r="N384" s="21" t="s">
        <v>2463</v>
      </c>
      <c r="O384" s="12" t="s">
        <v>2464</v>
      </c>
      <c r="P384" s="12" t="s">
        <v>558</v>
      </c>
      <c r="Q384" s="15" t="s">
        <v>2458</v>
      </c>
      <c r="R384" s="11" t="s">
        <v>2459</v>
      </c>
      <c r="S384" s="11" t="s">
        <v>2460</v>
      </c>
      <c r="T384" s="11" t="s">
        <v>21</v>
      </c>
      <c r="U384" s="16" t="s">
        <v>33</v>
      </c>
      <c r="V384" s="17">
        <v>22708.305899999999</v>
      </c>
      <c r="W384" s="18"/>
      <c r="X384" s="15" t="s">
        <v>2458</v>
      </c>
      <c r="Y384" s="11" t="s">
        <v>2459</v>
      </c>
      <c r="Z384" s="11" t="s">
        <v>2460</v>
      </c>
      <c r="AA384" s="11" t="s">
        <v>21</v>
      </c>
      <c r="AB384" s="16" t="s">
        <v>34</v>
      </c>
      <c r="AC384">
        <v>3.1710423629620035</v>
      </c>
      <c r="AD384" t="b">
        <f>IFERROR(SUMPRODUCT((YEAR(MesDates*1)&gt;2007)*(YEAR(MesDates*1)&lt;2015))&gt;0,FALSE)</f>
        <v>0</v>
      </c>
    </row>
    <row r="385" spans="1:30" hidden="1" x14ac:dyDescent="0.25">
      <c r="A385" s="10" t="s">
        <v>2465</v>
      </c>
      <c r="B385" s="11" t="s">
        <v>2466</v>
      </c>
      <c r="C385" s="11" t="s">
        <v>21</v>
      </c>
      <c r="D385" s="12" t="s">
        <v>2467</v>
      </c>
      <c r="E385" s="13" t="s">
        <v>38</v>
      </c>
      <c r="F385" s="13" t="s">
        <v>24</v>
      </c>
      <c r="G385" s="13" t="s">
        <v>1027</v>
      </c>
      <c r="H385" s="13" t="s">
        <v>319</v>
      </c>
      <c r="I385" s="13" t="s">
        <v>319</v>
      </c>
      <c r="J385" s="13" t="s">
        <v>320</v>
      </c>
      <c r="K385" s="14" t="s">
        <v>2468</v>
      </c>
      <c r="L385" s="14" t="s">
        <v>2469</v>
      </c>
      <c r="M385" s="10" t="s">
        <v>2465</v>
      </c>
      <c r="N385" s="21" t="s">
        <v>129</v>
      </c>
      <c r="O385" s="12" t="s">
        <v>129</v>
      </c>
      <c r="P385" s="12" t="s">
        <v>129</v>
      </c>
      <c r="Q385" s="15" t="s">
        <v>2465</v>
      </c>
      <c r="R385" s="11" t="s">
        <v>2466</v>
      </c>
      <c r="S385" s="11" t="s">
        <v>2467</v>
      </c>
      <c r="T385" s="11" t="s">
        <v>21</v>
      </c>
      <c r="U385" s="16" t="s">
        <v>33</v>
      </c>
      <c r="V385" s="17">
        <v>22484.056260000001</v>
      </c>
      <c r="W385" s="18"/>
      <c r="X385" s="15" t="s">
        <v>2465</v>
      </c>
      <c r="Y385" s="11" t="s">
        <v>2466</v>
      </c>
      <c r="Z385" s="11" t="s">
        <v>2467</v>
      </c>
      <c r="AA385" s="11" t="s">
        <v>21</v>
      </c>
      <c r="AB385" s="16" t="s">
        <v>34</v>
      </c>
      <c r="AC385">
        <v>0.7404802677717548</v>
      </c>
      <c r="AD385" t="b">
        <f>IFERROR(SUMPRODUCT((YEAR(MesDates*1)&gt;2007)*(YEAR(MesDates*1)&lt;2015))&gt;0,FALSE)</f>
        <v>0</v>
      </c>
    </row>
    <row r="386" spans="1:30" hidden="1" x14ac:dyDescent="0.25">
      <c r="A386" s="10" t="s">
        <v>2470</v>
      </c>
      <c r="B386" s="11" t="s">
        <v>2471</v>
      </c>
      <c r="C386" s="11" t="s">
        <v>21</v>
      </c>
      <c r="D386" s="12" t="s">
        <v>2472</v>
      </c>
      <c r="E386" s="13" t="s">
        <v>38</v>
      </c>
      <c r="F386" s="13" t="s">
        <v>24</v>
      </c>
      <c r="G386" s="13" t="s">
        <v>1027</v>
      </c>
      <c r="H386" s="13" t="s">
        <v>319</v>
      </c>
      <c r="I386" s="13" t="s">
        <v>319</v>
      </c>
      <c r="J386" s="13" t="s">
        <v>320</v>
      </c>
      <c r="K386" s="14" t="s">
        <v>2473</v>
      </c>
      <c r="L386" s="14" t="s">
        <v>2474</v>
      </c>
      <c r="M386" s="10" t="s">
        <v>2470</v>
      </c>
      <c r="N386" s="21" t="s">
        <v>129</v>
      </c>
      <c r="O386" s="12" t="s">
        <v>129</v>
      </c>
      <c r="P386" s="12" t="s">
        <v>129</v>
      </c>
      <c r="Q386" s="15" t="s">
        <v>2470</v>
      </c>
      <c r="R386" s="11" t="s">
        <v>2471</v>
      </c>
      <c r="S386" s="11" t="s">
        <v>2472</v>
      </c>
      <c r="T386" s="11" t="s">
        <v>21</v>
      </c>
      <c r="U386" s="16" t="s">
        <v>33</v>
      </c>
      <c r="V386" s="17">
        <v>22270.018639999998</v>
      </c>
      <c r="W386" s="18"/>
      <c r="X386" s="15" t="s">
        <v>2470</v>
      </c>
      <c r="Y386" s="11" t="s">
        <v>2471</v>
      </c>
      <c r="Z386" s="11" t="s">
        <v>2472</v>
      </c>
      <c r="AA386" s="11" t="s">
        <v>21</v>
      </c>
      <c r="AB386" s="16" t="s">
        <v>34</v>
      </c>
      <c r="AC386">
        <v>0.52258600175109693</v>
      </c>
      <c r="AD386" t="b">
        <f>IFERROR(SUMPRODUCT((YEAR(MesDates*1)&gt;2007)*(YEAR(MesDates*1)&lt;2015))&gt;0,FALSE)</f>
        <v>0</v>
      </c>
    </row>
    <row r="387" spans="1:30" hidden="1" x14ac:dyDescent="0.25">
      <c r="A387" s="10" t="s">
        <v>2475</v>
      </c>
      <c r="B387" s="11" t="s">
        <v>2476</v>
      </c>
      <c r="C387" s="11" t="s">
        <v>21</v>
      </c>
      <c r="D387" s="12" t="s">
        <v>2477</v>
      </c>
      <c r="E387" s="13" t="s">
        <v>38</v>
      </c>
      <c r="F387" s="13" t="s">
        <v>24</v>
      </c>
      <c r="G387" s="13" t="s">
        <v>1027</v>
      </c>
      <c r="H387" s="13" t="s">
        <v>143</v>
      </c>
      <c r="I387" s="13" t="s">
        <v>144</v>
      </c>
      <c r="J387" s="13" t="s">
        <v>369</v>
      </c>
      <c r="K387" s="14" t="s">
        <v>2478</v>
      </c>
      <c r="L387" s="14" t="s">
        <v>2479</v>
      </c>
      <c r="M387" s="10" t="s">
        <v>2475</v>
      </c>
      <c r="N387" s="21" t="s">
        <v>129</v>
      </c>
      <c r="O387" s="12" t="s">
        <v>129</v>
      </c>
      <c r="P387" s="12" t="s">
        <v>129</v>
      </c>
      <c r="Q387" s="15" t="s">
        <v>2475</v>
      </c>
      <c r="R387" s="11" t="s">
        <v>2476</v>
      </c>
      <c r="S387" s="11" t="s">
        <v>2477</v>
      </c>
      <c r="T387" s="11" t="s">
        <v>21</v>
      </c>
      <c r="U387" s="16" t="s">
        <v>33</v>
      </c>
      <c r="V387" s="17">
        <v>21994.676479999998</v>
      </c>
      <c r="W387" s="18"/>
      <c r="X387" s="15" t="s">
        <v>2475</v>
      </c>
      <c r="Y387" s="11" t="s">
        <v>2476</v>
      </c>
      <c r="Z387" s="11" t="s">
        <v>2477</v>
      </c>
      <c r="AA387" s="11" t="s">
        <v>21</v>
      </c>
      <c r="AB387" s="16" t="s">
        <v>34</v>
      </c>
      <c r="AC387">
        <v>0.88598711682437081</v>
      </c>
      <c r="AD387" t="b">
        <f>IFERROR(SUMPRODUCT((YEAR(MesDates*1)&gt;2007)*(YEAR(MesDates*1)&lt;2015))&gt;0,FALSE)</f>
        <v>0</v>
      </c>
    </row>
    <row r="388" spans="1:30" hidden="1" x14ac:dyDescent="0.25">
      <c r="A388" s="10" t="s">
        <v>2480</v>
      </c>
      <c r="B388" s="11" t="s">
        <v>2481</v>
      </c>
      <c r="C388" s="11" t="s">
        <v>21</v>
      </c>
      <c r="D388" s="12" t="s">
        <v>2482</v>
      </c>
      <c r="E388" s="13" t="s">
        <v>38</v>
      </c>
      <c r="F388" s="13" t="s">
        <v>24</v>
      </c>
      <c r="G388" s="13" t="s">
        <v>1027</v>
      </c>
      <c r="H388" s="13" t="s">
        <v>78</v>
      </c>
      <c r="I388" s="13" t="s">
        <v>215</v>
      </c>
      <c r="J388" s="13" t="s">
        <v>216</v>
      </c>
      <c r="K388" s="14" t="s">
        <v>2483</v>
      </c>
      <c r="L388" s="14" t="s">
        <v>2484</v>
      </c>
      <c r="M388" s="10" t="s">
        <v>2480</v>
      </c>
      <c r="N388" s="21" t="s">
        <v>129</v>
      </c>
      <c r="O388" s="12" t="s">
        <v>129</v>
      </c>
      <c r="P388" s="12" t="s">
        <v>129</v>
      </c>
      <c r="Q388" s="15" t="s">
        <v>2480</v>
      </c>
      <c r="R388" s="11" t="s">
        <v>2481</v>
      </c>
      <c r="S388" s="11" t="s">
        <v>2482</v>
      </c>
      <c r="T388" s="11" t="s">
        <v>21</v>
      </c>
      <c r="U388" s="16" t="s">
        <v>33</v>
      </c>
      <c r="V388" s="17">
        <v>21823.364239999999</v>
      </c>
      <c r="W388" s="18"/>
      <c r="X388" s="15" t="s">
        <v>2480</v>
      </c>
      <c r="Y388" s="11" t="s">
        <v>2481</v>
      </c>
      <c r="Z388" s="11" t="s">
        <v>2482</v>
      </c>
      <c r="AA388" s="11" t="s">
        <v>21</v>
      </c>
      <c r="AB388" s="16" t="s">
        <v>34</v>
      </c>
      <c r="AC388">
        <v>0.97624728092793822</v>
      </c>
      <c r="AD388" t="b">
        <f>IFERROR(SUMPRODUCT((YEAR(MesDates*1)&gt;2007)*(YEAR(MesDates*1)&lt;2015))&gt;0,FALSE)</f>
        <v>0</v>
      </c>
    </row>
    <row r="389" spans="1:30" hidden="1" x14ac:dyDescent="0.25">
      <c r="A389" s="10" t="s">
        <v>2485</v>
      </c>
      <c r="B389" s="11" t="s">
        <v>2486</v>
      </c>
      <c r="C389" s="11" t="s">
        <v>21</v>
      </c>
      <c r="D389" s="12" t="s">
        <v>2487</v>
      </c>
      <c r="E389" s="13" t="s">
        <v>38</v>
      </c>
      <c r="F389" s="13" t="s">
        <v>24</v>
      </c>
      <c r="G389" s="13" t="s">
        <v>1027</v>
      </c>
      <c r="H389" s="13" t="s">
        <v>49</v>
      </c>
      <c r="I389" s="13" t="s">
        <v>50</v>
      </c>
      <c r="J389" s="13" t="s">
        <v>51</v>
      </c>
      <c r="K389" s="14" t="s">
        <v>2488</v>
      </c>
      <c r="L389" s="14" t="s">
        <v>2489</v>
      </c>
      <c r="M389" s="10" t="s">
        <v>2485</v>
      </c>
      <c r="N389" s="21" t="s">
        <v>129</v>
      </c>
      <c r="O389" s="12" t="s">
        <v>129</v>
      </c>
      <c r="P389" s="12" t="s">
        <v>129</v>
      </c>
      <c r="Q389" s="15" t="s">
        <v>2485</v>
      </c>
      <c r="R389" s="11" t="s">
        <v>2486</v>
      </c>
      <c r="S389" s="11" t="s">
        <v>2487</v>
      </c>
      <c r="T389" s="11" t="s">
        <v>21</v>
      </c>
      <c r="U389" s="16" t="s">
        <v>33</v>
      </c>
      <c r="V389" s="17">
        <v>20760.722280000002</v>
      </c>
      <c r="W389" s="18"/>
      <c r="X389" s="15" t="s">
        <v>2485</v>
      </c>
      <c r="Y389" s="11" t="s">
        <v>2486</v>
      </c>
      <c r="Z389" s="11" t="s">
        <v>2487</v>
      </c>
      <c r="AA389" s="11" t="s">
        <v>21</v>
      </c>
      <c r="AB389" s="16" t="s">
        <v>34</v>
      </c>
      <c r="AC389">
        <v>0.54603109887562151</v>
      </c>
      <c r="AD389" t="b">
        <f>IFERROR(SUMPRODUCT((YEAR(MesDates*1)&gt;2007)*(YEAR(MesDates*1)&lt;2015))&gt;0,FALSE)</f>
        <v>0</v>
      </c>
    </row>
    <row r="390" spans="1:30" x14ac:dyDescent="0.25">
      <c r="A390" s="10" t="s">
        <v>2490</v>
      </c>
      <c r="B390" s="11" t="s">
        <v>2491</v>
      </c>
      <c r="C390" s="11" t="s">
        <v>21</v>
      </c>
      <c r="D390" s="12" t="s">
        <v>2492</v>
      </c>
      <c r="E390" s="13" t="s">
        <v>38</v>
      </c>
      <c r="F390" s="13" t="s">
        <v>24</v>
      </c>
      <c r="G390" s="13" t="s">
        <v>1027</v>
      </c>
      <c r="H390" s="13" t="s">
        <v>319</v>
      </c>
      <c r="I390" s="13" t="s">
        <v>319</v>
      </c>
      <c r="J390" s="13" t="s">
        <v>320</v>
      </c>
      <c r="K390" s="14" t="s">
        <v>2493</v>
      </c>
      <c r="L390" s="14" t="s">
        <v>2494</v>
      </c>
      <c r="M390" s="10" t="s">
        <v>2490</v>
      </c>
      <c r="N390" s="21" t="s">
        <v>2495</v>
      </c>
      <c r="O390" s="12" t="s">
        <v>2496</v>
      </c>
      <c r="P390" s="12" t="s">
        <v>424</v>
      </c>
      <c r="Q390" s="15" t="s">
        <v>2490</v>
      </c>
      <c r="R390" s="11" t="s">
        <v>2491</v>
      </c>
      <c r="S390" s="11" t="s">
        <v>2492</v>
      </c>
      <c r="T390" s="11" t="s">
        <v>21</v>
      </c>
      <c r="U390" s="16" t="s">
        <v>33</v>
      </c>
      <c r="V390" s="17">
        <v>20480.274099999999</v>
      </c>
      <c r="W390" s="18"/>
      <c r="X390" s="15" t="s">
        <v>2490</v>
      </c>
      <c r="Y390" s="11" t="s">
        <v>2491</v>
      </c>
      <c r="Z390" s="11" t="s">
        <v>2492</v>
      </c>
      <c r="AA390" s="11" t="s">
        <v>21</v>
      </c>
      <c r="AB390" s="16" t="s">
        <v>34</v>
      </c>
      <c r="AC390">
        <v>1.4992313017920011</v>
      </c>
      <c r="AD390" t="b">
        <f>IFERROR(SUMPRODUCT((YEAR(MesDates*1)&gt;2007)*(YEAR(MesDates*1)&lt;2015))&gt;0,FALSE)</f>
        <v>1</v>
      </c>
    </row>
    <row r="391" spans="1:30" hidden="1" x14ac:dyDescent="0.25">
      <c r="A391" s="10" t="s">
        <v>2497</v>
      </c>
      <c r="B391" s="11" t="s">
        <v>2498</v>
      </c>
      <c r="C391" s="11" t="s">
        <v>21</v>
      </c>
      <c r="D391" s="12" t="s">
        <v>2499</v>
      </c>
      <c r="E391" s="13" t="s">
        <v>38</v>
      </c>
      <c r="F391" s="13" t="s">
        <v>24</v>
      </c>
      <c r="G391" s="13" t="s">
        <v>1027</v>
      </c>
      <c r="H391" s="13" t="s">
        <v>49</v>
      </c>
      <c r="I391" s="13" t="s">
        <v>50</v>
      </c>
      <c r="J391" s="13" t="s">
        <v>51</v>
      </c>
      <c r="K391" s="14" t="s">
        <v>2500</v>
      </c>
      <c r="L391" s="14" t="s">
        <v>2501</v>
      </c>
      <c r="M391" s="10" t="s">
        <v>2497</v>
      </c>
      <c r="N391" s="21" t="s">
        <v>2502</v>
      </c>
      <c r="O391" s="12" t="s">
        <v>2503</v>
      </c>
      <c r="P391" s="12" t="s">
        <v>365</v>
      </c>
      <c r="Q391" s="15" t="s">
        <v>2497</v>
      </c>
      <c r="R391" s="11" t="s">
        <v>2498</v>
      </c>
      <c r="S391" s="11" t="s">
        <v>2499</v>
      </c>
      <c r="T391" s="11" t="s">
        <v>21</v>
      </c>
      <c r="U391" s="16" t="s">
        <v>33</v>
      </c>
      <c r="V391" s="17">
        <v>19940.815019999998</v>
      </c>
      <c r="W391" s="18"/>
      <c r="X391" s="15" t="s">
        <v>2497</v>
      </c>
      <c r="Y391" s="11" t="s">
        <v>2498</v>
      </c>
      <c r="Z391" s="11" t="s">
        <v>2499</v>
      </c>
      <c r="AA391" s="11" t="s">
        <v>21</v>
      </c>
      <c r="AB391" s="16" t="s">
        <v>34</v>
      </c>
      <c r="AC391">
        <v>2.7420644514859958</v>
      </c>
      <c r="AD391" t="b">
        <f>IFERROR(SUMPRODUCT((YEAR(MesDates*1)&gt;2007)*(YEAR(MesDates*1)&lt;2015))&gt;0,FALSE)</f>
        <v>0</v>
      </c>
    </row>
    <row r="392" spans="1:30" hidden="1" x14ac:dyDescent="0.25">
      <c r="A392" s="10" t="s">
        <v>2504</v>
      </c>
      <c r="B392" s="11" t="s">
        <v>2505</v>
      </c>
      <c r="C392" s="11" t="s">
        <v>21</v>
      </c>
      <c r="D392" s="12" t="s">
        <v>2506</v>
      </c>
      <c r="E392" s="13" t="s">
        <v>38</v>
      </c>
      <c r="F392" s="13" t="s">
        <v>24</v>
      </c>
      <c r="G392" s="13" t="s">
        <v>1027</v>
      </c>
      <c r="H392" s="13" t="s">
        <v>319</v>
      </c>
      <c r="I392" s="13" t="s">
        <v>319</v>
      </c>
      <c r="J392" s="13" t="s">
        <v>586</v>
      </c>
      <c r="K392" s="14" t="s">
        <v>2507</v>
      </c>
      <c r="L392" s="14" t="s">
        <v>2508</v>
      </c>
      <c r="M392" s="10" t="s">
        <v>2504</v>
      </c>
      <c r="N392" s="21" t="s">
        <v>129</v>
      </c>
      <c r="O392" s="12" t="s">
        <v>129</v>
      </c>
      <c r="P392" s="12" t="s">
        <v>129</v>
      </c>
      <c r="Q392" s="15" t="s">
        <v>2504</v>
      </c>
      <c r="R392" s="11" t="s">
        <v>2505</v>
      </c>
      <c r="S392" s="11" t="s">
        <v>2506</v>
      </c>
      <c r="T392" s="11" t="s">
        <v>21</v>
      </c>
      <c r="U392" s="16" t="s">
        <v>33</v>
      </c>
      <c r="V392" s="17">
        <v>19138.6338</v>
      </c>
      <c r="W392" s="18"/>
      <c r="X392" s="15" t="s">
        <v>2504</v>
      </c>
      <c r="Y392" s="11" t="s">
        <v>2505</v>
      </c>
      <c r="Z392" s="11" t="s">
        <v>2506</v>
      </c>
      <c r="AA392" s="11" t="s">
        <v>21</v>
      </c>
      <c r="AB392" s="16" t="s">
        <v>34</v>
      </c>
      <c r="AC392">
        <v>1.0569719976563845</v>
      </c>
      <c r="AD392" t="b">
        <f>IFERROR(SUMPRODUCT((YEAR(MesDates*1)&gt;2007)*(YEAR(MesDates*1)&lt;2015))&gt;0,FALSE)</f>
        <v>0</v>
      </c>
    </row>
    <row r="393" spans="1:30" hidden="1" x14ac:dyDescent="0.25">
      <c r="A393" s="10" t="s">
        <v>2509</v>
      </c>
      <c r="B393" s="11" t="s">
        <v>2510</v>
      </c>
      <c r="C393" s="11" t="s">
        <v>21</v>
      </c>
      <c r="D393" s="12" t="s">
        <v>2511</v>
      </c>
      <c r="E393" s="13" t="s">
        <v>38</v>
      </c>
      <c r="F393" s="13" t="s">
        <v>24</v>
      </c>
      <c r="G393" s="13" t="s">
        <v>1027</v>
      </c>
      <c r="H393" s="13" t="s">
        <v>154</v>
      </c>
      <c r="I393" s="13" t="s">
        <v>196</v>
      </c>
      <c r="J393" s="13" t="s">
        <v>197</v>
      </c>
      <c r="K393" s="14" t="s">
        <v>2512</v>
      </c>
      <c r="L393" s="14" t="s">
        <v>2513</v>
      </c>
      <c r="M393" s="10" t="s">
        <v>2509</v>
      </c>
      <c r="N393" s="21" t="s">
        <v>129</v>
      </c>
      <c r="O393" s="12" t="s">
        <v>129</v>
      </c>
      <c r="P393" s="12" t="s">
        <v>129</v>
      </c>
      <c r="Q393" s="15" t="s">
        <v>2509</v>
      </c>
      <c r="R393" s="11" t="s">
        <v>2510</v>
      </c>
      <c r="S393" s="11" t="s">
        <v>2511</v>
      </c>
      <c r="T393" s="11" t="s">
        <v>21</v>
      </c>
      <c r="U393" s="16" t="s">
        <v>33</v>
      </c>
      <c r="V393" s="17">
        <v>19012.488000000001</v>
      </c>
      <c r="W393" s="18"/>
      <c r="X393" s="15" t="s">
        <v>2509</v>
      </c>
      <c r="Y393" s="11" t="s">
        <v>2510</v>
      </c>
      <c r="Z393" s="11" t="s">
        <v>2511</v>
      </c>
      <c r="AA393" s="11" t="s">
        <v>21</v>
      </c>
      <c r="AB393" s="16" t="s">
        <v>34</v>
      </c>
      <c r="AC393">
        <v>2.7475099524060185</v>
      </c>
      <c r="AD393" t="b">
        <f>IFERROR(SUMPRODUCT((YEAR(MesDates*1)&gt;2007)*(YEAR(MesDates*1)&lt;2015))&gt;0,FALSE)</f>
        <v>0</v>
      </c>
    </row>
    <row r="394" spans="1:30" hidden="1" x14ac:dyDescent="0.25">
      <c r="A394" s="10" t="s">
        <v>2514</v>
      </c>
      <c r="B394" s="11" t="s">
        <v>2515</v>
      </c>
      <c r="C394" s="11" t="s">
        <v>21</v>
      </c>
      <c r="D394" s="12" t="s">
        <v>2516</v>
      </c>
      <c r="E394" s="13" t="s">
        <v>38</v>
      </c>
      <c r="F394" s="13" t="s">
        <v>24</v>
      </c>
      <c r="G394" s="13" t="s">
        <v>1027</v>
      </c>
      <c r="H394" s="13" t="s">
        <v>319</v>
      </c>
      <c r="I394" s="13" t="s">
        <v>319</v>
      </c>
      <c r="J394" s="13" t="s">
        <v>586</v>
      </c>
      <c r="K394" s="14" t="s">
        <v>2517</v>
      </c>
      <c r="L394" s="14" t="s">
        <v>2518</v>
      </c>
      <c r="M394" s="10" t="s">
        <v>2514</v>
      </c>
      <c r="N394" s="21" t="s">
        <v>129</v>
      </c>
      <c r="O394" s="12" t="s">
        <v>129</v>
      </c>
      <c r="P394" s="12" t="s">
        <v>129</v>
      </c>
      <c r="Q394" s="15" t="s">
        <v>2514</v>
      </c>
      <c r="R394" s="11" t="s">
        <v>2515</v>
      </c>
      <c r="S394" s="11" t="s">
        <v>2516</v>
      </c>
      <c r="T394" s="11" t="s">
        <v>21</v>
      </c>
      <c r="U394" s="16" t="s">
        <v>33</v>
      </c>
      <c r="V394" s="17">
        <v>18888.352330000002</v>
      </c>
      <c r="W394" s="18"/>
      <c r="X394" s="15" t="s">
        <v>2514</v>
      </c>
      <c r="Y394" s="11" t="s">
        <v>2515</v>
      </c>
      <c r="Z394" s="11" t="s">
        <v>2516</v>
      </c>
      <c r="AA394" s="11" t="s">
        <v>21</v>
      </c>
      <c r="AB394" s="16" t="s">
        <v>34</v>
      </c>
      <c r="AC394">
        <v>0.30119742053752757</v>
      </c>
      <c r="AD394" t="b">
        <f>IFERROR(SUMPRODUCT((YEAR(MesDates*1)&gt;2007)*(YEAR(MesDates*1)&lt;2015))&gt;0,FALSE)</f>
        <v>0</v>
      </c>
    </row>
    <row r="395" spans="1:30" hidden="1" x14ac:dyDescent="0.25">
      <c r="A395" s="10" t="s">
        <v>2519</v>
      </c>
      <c r="B395" s="11" t="s">
        <v>2520</v>
      </c>
      <c r="C395" s="11" t="s">
        <v>21</v>
      </c>
      <c r="D395" s="12" t="s">
        <v>2521</v>
      </c>
      <c r="E395" s="13" t="s">
        <v>38</v>
      </c>
      <c r="F395" s="13" t="s">
        <v>24</v>
      </c>
      <c r="G395" s="13" t="s">
        <v>1027</v>
      </c>
      <c r="H395" s="13" t="s">
        <v>49</v>
      </c>
      <c r="I395" s="13" t="s">
        <v>50</v>
      </c>
      <c r="J395" s="13" t="s">
        <v>51</v>
      </c>
      <c r="K395" s="14" t="s">
        <v>2522</v>
      </c>
      <c r="L395" s="14" t="s">
        <v>2523</v>
      </c>
      <c r="M395" s="10" t="s">
        <v>2519</v>
      </c>
      <c r="N395" s="21" t="s">
        <v>129</v>
      </c>
      <c r="O395" s="12" t="s">
        <v>129</v>
      </c>
      <c r="P395" s="12" t="s">
        <v>129</v>
      </c>
      <c r="Q395" s="15" t="s">
        <v>2519</v>
      </c>
      <c r="R395" s="11" t="s">
        <v>2520</v>
      </c>
      <c r="S395" s="11" t="s">
        <v>2521</v>
      </c>
      <c r="T395" s="11" t="s">
        <v>21</v>
      </c>
      <c r="U395" s="16" t="s">
        <v>33</v>
      </c>
      <c r="V395" s="17">
        <v>18648.697499999998</v>
      </c>
      <c r="W395" s="18"/>
      <c r="X395" s="15" t="s">
        <v>2519</v>
      </c>
      <c r="Y395" s="11" t="s">
        <v>2520</v>
      </c>
      <c r="Z395" s="11" t="s">
        <v>2521</v>
      </c>
      <c r="AA395" s="11" t="s">
        <v>21</v>
      </c>
      <c r="AB395" s="16" t="s">
        <v>34</v>
      </c>
      <c r="AC395">
        <v>1.1882331192299087</v>
      </c>
      <c r="AD395" t="b">
        <f>IFERROR(SUMPRODUCT((YEAR(MesDates*1)&gt;2007)*(YEAR(MesDates*1)&lt;2015))&gt;0,FALSE)</f>
        <v>0</v>
      </c>
    </row>
    <row r="396" spans="1:30" hidden="1" x14ac:dyDescent="0.25">
      <c r="A396" s="10" t="s">
        <v>2524</v>
      </c>
      <c r="B396" s="11" t="s">
        <v>2525</v>
      </c>
      <c r="C396" s="11" t="s">
        <v>21</v>
      </c>
      <c r="D396" s="12" t="s">
        <v>2526</v>
      </c>
      <c r="E396" s="13" t="s">
        <v>38</v>
      </c>
      <c r="F396" s="13" t="s">
        <v>24</v>
      </c>
      <c r="G396" s="13" t="s">
        <v>1027</v>
      </c>
      <c r="H396" s="13" t="s">
        <v>78</v>
      </c>
      <c r="I396" s="13" t="s">
        <v>215</v>
      </c>
      <c r="J396" s="13" t="s">
        <v>216</v>
      </c>
      <c r="K396" s="14" t="s">
        <v>2527</v>
      </c>
      <c r="L396" s="14" t="s">
        <v>2528</v>
      </c>
      <c r="M396" s="10" t="s">
        <v>2524</v>
      </c>
      <c r="N396" s="21" t="s">
        <v>129</v>
      </c>
      <c r="O396" s="12" t="s">
        <v>129</v>
      </c>
      <c r="P396" s="12" t="s">
        <v>129</v>
      </c>
      <c r="Q396" s="15" t="s">
        <v>2524</v>
      </c>
      <c r="R396" s="11" t="s">
        <v>2525</v>
      </c>
      <c r="S396" s="11" t="s">
        <v>2526</v>
      </c>
      <c r="T396" s="11" t="s">
        <v>21</v>
      </c>
      <c r="U396" s="16" t="s">
        <v>33</v>
      </c>
      <c r="V396" s="17">
        <v>17401.2</v>
      </c>
      <c r="W396" s="18"/>
      <c r="X396" s="15" t="s">
        <v>2524</v>
      </c>
      <c r="Y396" s="11" t="s">
        <v>2525</v>
      </c>
      <c r="Z396" s="11" t="s">
        <v>2526</v>
      </c>
      <c r="AA396" s="11" t="s">
        <v>21</v>
      </c>
      <c r="AB396" s="16" t="s">
        <v>34</v>
      </c>
      <c r="AC396">
        <v>1.1721605406523687</v>
      </c>
      <c r="AD396" t="b">
        <f>IFERROR(SUMPRODUCT((YEAR(MesDates*1)&gt;2007)*(YEAR(MesDates*1)&lt;2015))&gt;0,FALSE)</f>
        <v>0</v>
      </c>
    </row>
    <row r="397" spans="1:30" hidden="1" x14ac:dyDescent="0.25">
      <c r="A397" s="10" t="s">
        <v>2529</v>
      </c>
      <c r="B397" s="11" t="s">
        <v>2530</v>
      </c>
      <c r="C397" s="11" t="s">
        <v>21</v>
      </c>
      <c r="D397" s="12" t="s">
        <v>2531</v>
      </c>
      <c r="E397" s="13" t="s">
        <v>38</v>
      </c>
      <c r="F397" s="13" t="s">
        <v>24</v>
      </c>
      <c r="G397" s="13" t="s">
        <v>1027</v>
      </c>
      <c r="H397" s="13" t="s">
        <v>154</v>
      </c>
      <c r="I397" s="13" t="s">
        <v>295</v>
      </c>
      <c r="J397" s="13" t="s">
        <v>295</v>
      </c>
      <c r="K397" s="14" t="s">
        <v>2532</v>
      </c>
      <c r="L397" s="14" t="s">
        <v>2533</v>
      </c>
      <c r="M397" s="10" t="s">
        <v>2529</v>
      </c>
      <c r="N397" s="21" t="s">
        <v>129</v>
      </c>
      <c r="O397" s="12" t="s">
        <v>129</v>
      </c>
      <c r="P397" s="12" t="s">
        <v>129</v>
      </c>
      <c r="Q397" s="15" t="s">
        <v>2529</v>
      </c>
      <c r="R397" s="11" t="s">
        <v>2530</v>
      </c>
      <c r="S397" s="11" t="s">
        <v>2531</v>
      </c>
      <c r="T397" s="11" t="s">
        <v>21</v>
      </c>
      <c r="U397" s="16" t="s">
        <v>33</v>
      </c>
      <c r="V397" s="17">
        <v>17332.412</v>
      </c>
      <c r="W397" s="18"/>
      <c r="X397" s="15" t="s">
        <v>2529</v>
      </c>
      <c r="Y397" s="11" t="s">
        <v>2530</v>
      </c>
      <c r="Z397" s="11" t="s">
        <v>2531</v>
      </c>
      <c r="AA397" s="11" t="s">
        <v>21</v>
      </c>
      <c r="AB397" s="16" t="s">
        <v>34</v>
      </c>
      <c r="AC397">
        <v>2.0945728730657915</v>
      </c>
      <c r="AD397" t="b">
        <f>IFERROR(SUMPRODUCT((YEAR(MesDates*1)&gt;2007)*(YEAR(MesDates*1)&lt;2015))&gt;0,FALSE)</f>
        <v>0</v>
      </c>
    </row>
    <row r="398" spans="1:30" hidden="1" x14ac:dyDescent="0.25">
      <c r="A398" s="10" t="s">
        <v>2534</v>
      </c>
      <c r="B398" s="11" t="s">
        <v>2535</v>
      </c>
      <c r="C398" s="11" t="s">
        <v>21</v>
      </c>
      <c r="D398" s="12" t="s">
        <v>2536</v>
      </c>
      <c r="E398" s="13" t="s">
        <v>38</v>
      </c>
      <c r="F398" s="13" t="s">
        <v>24</v>
      </c>
      <c r="G398" s="13" t="s">
        <v>1027</v>
      </c>
      <c r="H398" s="13" t="s">
        <v>154</v>
      </c>
      <c r="I398" s="13" t="s">
        <v>155</v>
      </c>
      <c r="J398" s="13" t="s">
        <v>155</v>
      </c>
      <c r="K398" s="14" t="s">
        <v>2537</v>
      </c>
      <c r="L398" s="14" t="s">
        <v>2538</v>
      </c>
      <c r="M398" s="10" t="s">
        <v>2534</v>
      </c>
      <c r="N398" s="21" t="s">
        <v>129</v>
      </c>
      <c r="O398" s="12" t="s">
        <v>129</v>
      </c>
      <c r="P398" s="12" t="s">
        <v>129</v>
      </c>
      <c r="Q398" s="15" t="s">
        <v>2534</v>
      </c>
      <c r="R398" s="11" t="s">
        <v>2535</v>
      </c>
      <c r="S398" s="11" t="s">
        <v>2536</v>
      </c>
      <c r="T398" s="11" t="s">
        <v>21</v>
      </c>
      <c r="U398" s="16" t="s">
        <v>33</v>
      </c>
      <c r="V398" s="17">
        <v>16930.124960000001</v>
      </c>
      <c r="W398" s="18"/>
      <c r="X398" s="15" t="s">
        <v>2534</v>
      </c>
      <c r="Y398" s="11" t="s">
        <v>2535</v>
      </c>
      <c r="Z398" s="11" t="s">
        <v>2536</v>
      </c>
      <c r="AA398" s="11" t="s">
        <v>21</v>
      </c>
      <c r="AB398" s="16" t="s">
        <v>34</v>
      </c>
      <c r="AC398">
        <v>2.0123891631335011</v>
      </c>
      <c r="AD398" t="b">
        <f>IFERROR(SUMPRODUCT((YEAR(MesDates*1)&gt;2007)*(YEAR(MesDates*1)&lt;2015))&gt;0,FALSE)</f>
        <v>0</v>
      </c>
    </row>
    <row r="399" spans="1:30" hidden="1" x14ac:dyDescent="0.25">
      <c r="A399" s="10" t="s">
        <v>2539</v>
      </c>
      <c r="B399" s="11" t="s">
        <v>2540</v>
      </c>
      <c r="C399" s="11" t="s">
        <v>21</v>
      </c>
      <c r="D399" s="12" t="s">
        <v>2541</v>
      </c>
      <c r="E399" s="13" t="s">
        <v>38</v>
      </c>
      <c r="F399" s="13" t="s">
        <v>24</v>
      </c>
      <c r="G399" s="13" t="s">
        <v>1027</v>
      </c>
      <c r="H399" s="13" t="s">
        <v>97</v>
      </c>
      <c r="I399" s="13" t="s">
        <v>97</v>
      </c>
      <c r="J399" s="13" t="s">
        <v>2542</v>
      </c>
      <c r="K399" s="14" t="s">
        <v>2543</v>
      </c>
      <c r="L399" s="14" t="s">
        <v>2544</v>
      </c>
      <c r="M399" s="10" t="s">
        <v>2539</v>
      </c>
      <c r="N399" s="21" t="s">
        <v>2545</v>
      </c>
      <c r="O399" s="12" t="s">
        <v>1679</v>
      </c>
      <c r="P399" s="12" t="s">
        <v>365</v>
      </c>
      <c r="Q399" s="15" t="s">
        <v>2539</v>
      </c>
      <c r="R399" s="11" t="s">
        <v>2540</v>
      </c>
      <c r="S399" s="11" t="s">
        <v>2541</v>
      </c>
      <c r="T399" s="11" t="s">
        <v>21</v>
      </c>
      <c r="U399" s="16" t="s">
        <v>33</v>
      </c>
      <c r="V399" s="17">
        <v>16847.43808</v>
      </c>
      <c r="W399" s="18"/>
      <c r="X399" s="15" t="s">
        <v>2539</v>
      </c>
      <c r="Y399" s="11" t="s">
        <v>2540</v>
      </c>
      <c r="Z399" s="11" t="s">
        <v>2541</v>
      </c>
      <c r="AA399" s="11" t="s">
        <v>21</v>
      </c>
      <c r="AB399" s="16" t="s">
        <v>34</v>
      </c>
      <c r="AC399">
        <v>0.87307042947149383</v>
      </c>
      <c r="AD399" t="b">
        <f>IFERROR(SUMPRODUCT((YEAR(MesDates*1)&gt;2007)*(YEAR(MesDates*1)&lt;2015))&gt;0,FALSE)</f>
        <v>0</v>
      </c>
    </row>
    <row r="400" spans="1:30" hidden="1" x14ac:dyDescent="0.25">
      <c r="A400" s="10" t="s">
        <v>2546</v>
      </c>
      <c r="B400" s="11" t="s">
        <v>2547</v>
      </c>
      <c r="C400" s="11" t="s">
        <v>21</v>
      </c>
      <c r="D400" s="12" t="s">
        <v>2548</v>
      </c>
      <c r="E400" s="13" t="s">
        <v>38</v>
      </c>
      <c r="F400" s="13" t="s">
        <v>24</v>
      </c>
      <c r="G400" s="13" t="s">
        <v>1027</v>
      </c>
      <c r="H400" s="13" t="s">
        <v>154</v>
      </c>
      <c r="I400" s="13" t="s">
        <v>155</v>
      </c>
      <c r="J400" s="13" t="s">
        <v>155</v>
      </c>
      <c r="K400" s="14" t="s">
        <v>2549</v>
      </c>
      <c r="L400" s="14" t="s">
        <v>2550</v>
      </c>
      <c r="M400" s="10" t="s">
        <v>2546</v>
      </c>
      <c r="N400" s="21" t="s">
        <v>129</v>
      </c>
      <c r="O400" s="12" t="s">
        <v>129</v>
      </c>
      <c r="P400" s="12" t="s">
        <v>129</v>
      </c>
      <c r="Q400" s="15" t="s">
        <v>2546</v>
      </c>
      <c r="R400" s="11" t="s">
        <v>2547</v>
      </c>
      <c r="S400" s="11" t="s">
        <v>2548</v>
      </c>
      <c r="T400" s="11" t="s">
        <v>21</v>
      </c>
      <c r="U400" s="16" t="s">
        <v>33</v>
      </c>
      <c r="V400" s="17">
        <v>16624.787499999999</v>
      </c>
      <c r="W400" s="18"/>
      <c r="X400" s="15" t="s">
        <v>2546</v>
      </c>
      <c r="Y400" s="11" t="s">
        <v>2547</v>
      </c>
      <c r="Z400" s="11" t="s">
        <v>2548</v>
      </c>
      <c r="AA400" s="11" t="s">
        <v>21</v>
      </c>
      <c r="AB400" s="16" t="s">
        <v>34</v>
      </c>
      <c r="AC400">
        <v>0.92145538702374397</v>
      </c>
      <c r="AD400" t="b">
        <f>IFERROR(SUMPRODUCT((YEAR(MesDates*1)&gt;2007)*(YEAR(MesDates*1)&lt;2015))&gt;0,FALSE)</f>
        <v>0</v>
      </c>
    </row>
    <row r="401" spans="1:30" hidden="1" x14ac:dyDescent="0.25">
      <c r="A401" s="10" t="s">
        <v>2551</v>
      </c>
      <c r="B401" s="11" t="s">
        <v>2552</v>
      </c>
      <c r="C401" s="11" t="s">
        <v>21</v>
      </c>
      <c r="D401" s="12" t="s">
        <v>2553</v>
      </c>
      <c r="E401" s="13" t="s">
        <v>38</v>
      </c>
      <c r="F401" s="13" t="s">
        <v>24</v>
      </c>
      <c r="G401" s="13" t="s">
        <v>1027</v>
      </c>
      <c r="H401" s="13" t="s">
        <v>319</v>
      </c>
      <c r="I401" s="13" t="s">
        <v>319</v>
      </c>
      <c r="J401" s="13" t="s">
        <v>320</v>
      </c>
      <c r="K401" s="14" t="s">
        <v>2554</v>
      </c>
      <c r="L401" s="14" t="s">
        <v>2555</v>
      </c>
      <c r="M401" s="10" t="s">
        <v>2551</v>
      </c>
      <c r="N401" s="21" t="s">
        <v>129</v>
      </c>
      <c r="O401" s="12" t="s">
        <v>129</v>
      </c>
      <c r="P401" s="12" t="s">
        <v>129</v>
      </c>
      <c r="Q401" s="15" t="s">
        <v>2551</v>
      </c>
      <c r="R401" s="11" t="s">
        <v>2552</v>
      </c>
      <c r="S401" s="11" t="s">
        <v>2553</v>
      </c>
      <c r="T401" s="11" t="s">
        <v>21</v>
      </c>
      <c r="U401" s="16" t="s">
        <v>33</v>
      </c>
      <c r="V401" s="17">
        <v>16501.806089999998</v>
      </c>
      <c r="W401" s="18"/>
      <c r="X401" s="15" t="s">
        <v>2551</v>
      </c>
      <c r="Y401" s="11" t="s">
        <v>2552</v>
      </c>
      <c r="Z401" s="11" t="s">
        <v>2553</v>
      </c>
      <c r="AA401" s="11" t="s">
        <v>21</v>
      </c>
      <c r="AB401" s="16" t="s">
        <v>34</v>
      </c>
      <c r="AC401">
        <v>1.9729961570527705</v>
      </c>
      <c r="AD401" t="b">
        <f>IFERROR(SUMPRODUCT((YEAR(MesDates*1)&gt;2007)*(YEAR(MesDates*1)&lt;2015))&gt;0,FALSE)</f>
        <v>0</v>
      </c>
    </row>
    <row r="402" spans="1:30" hidden="1" x14ac:dyDescent="0.25">
      <c r="A402" s="10" t="s">
        <v>2556</v>
      </c>
      <c r="B402" s="11" t="s">
        <v>2557</v>
      </c>
      <c r="C402" s="11" t="s">
        <v>21</v>
      </c>
      <c r="D402" s="12" t="s">
        <v>2558</v>
      </c>
      <c r="E402" s="13" t="s">
        <v>38</v>
      </c>
      <c r="F402" s="13" t="s">
        <v>24</v>
      </c>
      <c r="G402" s="13" t="s">
        <v>1027</v>
      </c>
      <c r="H402" s="13" t="s">
        <v>78</v>
      </c>
      <c r="I402" s="13" t="s">
        <v>633</v>
      </c>
      <c r="J402" s="13" t="s">
        <v>633</v>
      </c>
      <c r="K402" s="14" t="s">
        <v>2559</v>
      </c>
      <c r="L402" s="14" t="s">
        <v>2560</v>
      </c>
      <c r="M402" s="10" t="s">
        <v>2556</v>
      </c>
      <c r="N402" s="21" t="s">
        <v>129</v>
      </c>
      <c r="O402" s="12" t="s">
        <v>129</v>
      </c>
      <c r="P402" s="12" t="s">
        <v>129</v>
      </c>
      <c r="Q402" s="15" t="s">
        <v>2556</v>
      </c>
      <c r="R402" s="11" t="s">
        <v>2557</v>
      </c>
      <c r="S402" s="11" t="s">
        <v>2558</v>
      </c>
      <c r="T402" s="11" t="s">
        <v>21</v>
      </c>
      <c r="U402" s="16" t="s">
        <v>33</v>
      </c>
      <c r="V402" s="17">
        <v>15914.5792</v>
      </c>
      <c r="W402" s="18"/>
      <c r="X402" s="15" t="s">
        <v>2556</v>
      </c>
      <c r="Y402" s="11" t="s">
        <v>2557</v>
      </c>
      <c r="Z402" s="11" t="s">
        <v>2558</v>
      </c>
      <c r="AA402" s="11" t="s">
        <v>21</v>
      </c>
      <c r="AB402" s="16" t="s">
        <v>34</v>
      </c>
      <c r="AC402">
        <v>1.3144551129570552</v>
      </c>
      <c r="AD402" t="b">
        <f>IFERROR(SUMPRODUCT((YEAR(MesDates*1)&gt;2007)*(YEAR(MesDates*1)&lt;2015))&gt;0,FALSE)</f>
        <v>0</v>
      </c>
    </row>
    <row r="403" spans="1:30" hidden="1" x14ac:dyDescent="0.25">
      <c r="A403" s="10" t="s">
        <v>2561</v>
      </c>
      <c r="B403" s="11" t="s">
        <v>2562</v>
      </c>
      <c r="C403" s="11" t="s">
        <v>21</v>
      </c>
      <c r="D403" s="12" t="s">
        <v>2563</v>
      </c>
      <c r="E403" s="13" t="s">
        <v>38</v>
      </c>
      <c r="F403" s="13" t="s">
        <v>24</v>
      </c>
      <c r="G403" s="13" t="s">
        <v>1027</v>
      </c>
      <c r="H403" s="13" t="s">
        <v>319</v>
      </c>
      <c r="I403" s="13" t="s">
        <v>319</v>
      </c>
      <c r="J403" s="13" t="s">
        <v>320</v>
      </c>
      <c r="K403" s="14" t="s">
        <v>2564</v>
      </c>
      <c r="L403" s="14" t="s">
        <v>2565</v>
      </c>
      <c r="M403" s="10" t="s">
        <v>2561</v>
      </c>
      <c r="N403" s="21" t="s">
        <v>129</v>
      </c>
      <c r="O403" s="12" t="s">
        <v>129</v>
      </c>
      <c r="P403" s="12" t="s">
        <v>129</v>
      </c>
      <c r="Q403" s="15" t="s">
        <v>2561</v>
      </c>
      <c r="R403" s="11" t="s">
        <v>2562</v>
      </c>
      <c r="S403" s="11" t="s">
        <v>2563</v>
      </c>
      <c r="T403" s="11" t="s">
        <v>21</v>
      </c>
      <c r="U403" s="16" t="s">
        <v>33</v>
      </c>
      <c r="V403" s="17">
        <v>14902.639723</v>
      </c>
      <c r="W403" s="18"/>
      <c r="X403" s="15" t="s">
        <v>2561</v>
      </c>
      <c r="Y403" s="11" t="s">
        <v>2562</v>
      </c>
      <c r="Z403" s="11" t="s">
        <v>2563</v>
      </c>
      <c r="AA403" s="11" t="s">
        <v>21</v>
      </c>
      <c r="AB403" s="16" t="s">
        <v>34</v>
      </c>
      <c r="AC403">
        <v>0.95056984959093482</v>
      </c>
      <c r="AD403" t="b">
        <f>IFERROR(SUMPRODUCT((YEAR(MesDates*1)&gt;2007)*(YEAR(MesDates*1)&lt;2015))&gt;0,FALSE)</f>
        <v>0</v>
      </c>
    </row>
    <row r="404" spans="1:30" hidden="1" x14ac:dyDescent="0.25">
      <c r="A404" s="10" t="s">
        <v>2566</v>
      </c>
      <c r="B404" s="11" t="s">
        <v>2567</v>
      </c>
      <c r="C404" s="11" t="s">
        <v>21</v>
      </c>
      <c r="D404" s="12" t="s">
        <v>2568</v>
      </c>
      <c r="E404" s="13" t="s">
        <v>38</v>
      </c>
      <c r="F404" s="13" t="s">
        <v>24</v>
      </c>
      <c r="G404" s="13" t="s">
        <v>1027</v>
      </c>
      <c r="H404" s="13" t="s">
        <v>319</v>
      </c>
      <c r="I404" s="13" t="s">
        <v>319</v>
      </c>
      <c r="J404" s="13" t="s">
        <v>320</v>
      </c>
      <c r="K404" s="14" t="s">
        <v>2569</v>
      </c>
      <c r="L404" s="14" t="s">
        <v>2570</v>
      </c>
      <c r="M404" s="10" t="s">
        <v>2566</v>
      </c>
      <c r="N404" s="21" t="s">
        <v>129</v>
      </c>
      <c r="O404" s="12" t="s">
        <v>129</v>
      </c>
      <c r="P404" s="12" t="s">
        <v>129</v>
      </c>
      <c r="Q404" s="15" t="s">
        <v>2566</v>
      </c>
      <c r="R404" s="11" t="s">
        <v>2567</v>
      </c>
      <c r="S404" s="11" t="s">
        <v>2568</v>
      </c>
      <c r="T404" s="11" t="s">
        <v>21</v>
      </c>
      <c r="U404" s="16" t="s">
        <v>33</v>
      </c>
      <c r="V404" s="17">
        <v>14736.34635</v>
      </c>
      <c r="W404" s="18"/>
      <c r="X404" s="15" t="s">
        <v>2566</v>
      </c>
      <c r="Y404" s="11" t="s">
        <v>2567</v>
      </c>
      <c r="Z404" s="11" t="s">
        <v>2568</v>
      </c>
      <c r="AA404" s="11" t="s">
        <v>21</v>
      </c>
      <c r="AB404" s="16" t="s">
        <v>34</v>
      </c>
      <c r="AC404">
        <v>4.5425642428660755E-2</v>
      </c>
      <c r="AD404" t="b">
        <f>IFERROR(SUMPRODUCT((YEAR(MesDates*1)&gt;2007)*(YEAR(MesDates*1)&lt;2015))&gt;0,FALSE)</f>
        <v>0</v>
      </c>
    </row>
    <row r="405" spans="1:30" hidden="1" x14ac:dyDescent="0.25">
      <c r="A405" s="10" t="s">
        <v>2571</v>
      </c>
      <c r="B405" s="11" t="s">
        <v>2572</v>
      </c>
      <c r="C405" s="11" t="s">
        <v>21</v>
      </c>
      <c r="D405" s="12" t="s">
        <v>2573</v>
      </c>
      <c r="E405" s="13" t="s">
        <v>38</v>
      </c>
      <c r="F405" s="13" t="s">
        <v>24</v>
      </c>
      <c r="G405" s="13" t="s">
        <v>1027</v>
      </c>
      <c r="H405" s="13" t="s">
        <v>319</v>
      </c>
      <c r="I405" s="13" t="s">
        <v>319</v>
      </c>
      <c r="J405" s="13" t="s">
        <v>320</v>
      </c>
      <c r="K405" s="14" t="s">
        <v>2574</v>
      </c>
      <c r="L405" s="14" t="s">
        <v>2575</v>
      </c>
      <c r="M405" s="10" t="s">
        <v>2571</v>
      </c>
      <c r="N405" s="21" t="s">
        <v>2576</v>
      </c>
      <c r="O405" s="12" t="s">
        <v>2577</v>
      </c>
      <c r="P405" s="12" t="s">
        <v>647</v>
      </c>
      <c r="Q405" s="15" t="s">
        <v>2571</v>
      </c>
      <c r="R405" s="11" t="s">
        <v>2572</v>
      </c>
      <c r="S405" s="11" t="s">
        <v>2573</v>
      </c>
      <c r="T405" s="11" t="s">
        <v>21</v>
      </c>
      <c r="U405" s="16" t="s">
        <v>33</v>
      </c>
      <c r="V405" s="17">
        <v>14569.486199999999</v>
      </c>
      <c r="W405" s="18"/>
      <c r="X405" s="15" t="s">
        <v>2571</v>
      </c>
      <c r="Y405" s="11" t="s">
        <v>2572</v>
      </c>
      <c r="Z405" s="11" t="s">
        <v>2573</v>
      </c>
      <c r="AA405" s="11" t="s">
        <v>21</v>
      </c>
      <c r="AB405" s="16" t="s">
        <v>34</v>
      </c>
      <c r="AC405">
        <v>1.4682055157168137</v>
      </c>
      <c r="AD405" t="b">
        <f>IFERROR(SUMPRODUCT((YEAR(MesDates*1)&gt;2007)*(YEAR(MesDates*1)&lt;2015))&gt;0,FALSE)</f>
        <v>0</v>
      </c>
    </row>
    <row r="406" spans="1:30" hidden="1" x14ac:dyDescent="0.25">
      <c r="A406" s="10" t="s">
        <v>2578</v>
      </c>
      <c r="B406" s="11" t="s">
        <v>2579</v>
      </c>
      <c r="C406" s="11" t="s">
        <v>21</v>
      </c>
      <c r="D406" s="12" t="s">
        <v>2580</v>
      </c>
      <c r="E406" s="13" t="s">
        <v>38</v>
      </c>
      <c r="F406" s="13" t="s">
        <v>24</v>
      </c>
      <c r="G406" s="13" t="s">
        <v>1027</v>
      </c>
      <c r="H406" s="13" t="s">
        <v>319</v>
      </c>
      <c r="I406" s="13" t="s">
        <v>319</v>
      </c>
      <c r="J406" s="13" t="s">
        <v>320</v>
      </c>
      <c r="K406" s="14" t="s">
        <v>2581</v>
      </c>
      <c r="L406" s="14" t="s">
        <v>2582</v>
      </c>
      <c r="M406" s="10" t="s">
        <v>2578</v>
      </c>
      <c r="N406" s="21" t="s">
        <v>129</v>
      </c>
      <c r="O406" s="12" t="s">
        <v>129</v>
      </c>
      <c r="P406" s="12" t="s">
        <v>129</v>
      </c>
      <c r="Q406" s="15" t="s">
        <v>2578</v>
      </c>
      <c r="R406" s="11" t="s">
        <v>2579</v>
      </c>
      <c r="S406" s="11" t="s">
        <v>2580</v>
      </c>
      <c r="T406" s="11" t="s">
        <v>21</v>
      </c>
      <c r="U406" s="16" t="s">
        <v>33</v>
      </c>
      <c r="V406" s="17">
        <v>13371.3146</v>
      </c>
      <c r="W406" s="18"/>
      <c r="X406" s="15" t="s">
        <v>2578</v>
      </c>
      <c r="Y406" s="11" t="s">
        <v>2579</v>
      </c>
      <c r="Z406" s="11" t="s">
        <v>2580</v>
      </c>
      <c r="AA406" s="11" t="s">
        <v>21</v>
      </c>
      <c r="AB406" s="16" t="s">
        <v>34</v>
      </c>
      <c r="AC406">
        <v>0.86797748367987693</v>
      </c>
      <c r="AD406" t="b">
        <f>IFERROR(SUMPRODUCT((YEAR(MesDates*1)&gt;2007)*(YEAR(MesDates*1)&lt;2015))&gt;0,FALSE)</f>
        <v>0</v>
      </c>
    </row>
    <row r="407" spans="1:30" hidden="1" x14ac:dyDescent="0.25">
      <c r="A407" s="10" t="s">
        <v>2583</v>
      </c>
      <c r="B407" s="11" t="s">
        <v>2584</v>
      </c>
      <c r="C407" s="11" t="s">
        <v>21</v>
      </c>
      <c r="D407" s="12" t="s">
        <v>2585</v>
      </c>
      <c r="E407" s="13" t="s">
        <v>38</v>
      </c>
      <c r="F407" s="13" t="s">
        <v>24</v>
      </c>
      <c r="G407" s="13" t="s">
        <v>1027</v>
      </c>
      <c r="H407" s="13" t="s">
        <v>49</v>
      </c>
      <c r="I407" s="13" t="s">
        <v>50</v>
      </c>
      <c r="J407" s="13" t="s">
        <v>51</v>
      </c>
      <c r="K407" s="14" t="s">
        <v>2586</v>
      </c>
      <c r="L407" s="14" t="s">
        <v>2587</v>
      </c>
      <c r="M407" s="10" t="s">
        <v>2583</v>
      </c>
      <c r="N407" s="21" t="s">
        <v>129</v>
      </c>
      <c r="O407" s="12" t="s">
        <v>129</v>
      </c>
      <c r="P407" s="12" t="s">
        <v>129</v>
      </c>
      <c r="Q407" s="15" t="s">
        <v>2583</v>
      </c>
      <c r="R407" s="11" t="s">
        <v>2584</v>
      </c>
      <c r="S407" s="11" t="s">
        <v>2585</v>
      </c>
      <c r="T407" s="11" t="s">
        <v>21</v>
      </c>
      <c r="U407" s="16" t="s">
        <v>33</v>
      </c>
      <c r="V407" s="17">
        <v>13156</v>
      </c>
      <c r="W407" s="18"/>
      <c r="X407" s="15" t="s">
        <v>2583</v>
      </c>
      <c r="Y407" s="11" t="s">
        <v>2584</v>
      </c>
      <c r="Z407" s="11" t="s">
        <v>2585</v>
      </c>
      <c r="AA407" s="11" t="s">
        <v>21</v>
      </c>
      <c r="AB407" s="16" t="s">
        <v>34</v>
      </c>
      <c r="AC407">
        <v>0.15521435086652477</v>
      </c>
      <c r="AD407" t="b">
        <f>IFERROR(SUMPRODUCT((YEAR(MesDates*1)&gt;2007)*(YEAR(MesDates*1)&lt;2015))&gt;0,FALSE)</f>
        <v>0</v>
      </c>
    </row>
    <row r="408" spans="1:30" hidden="1" x14ac:dyDescent="0.25">
      <c r="A408" s="10" t="s">
        <v>2588</v>
      </c>
      <c r="B408" s="11" t="s">
        <v>2589</v>
      </c>
      <c r="C408" s="11" t="s">
        <v>21</v>
      </c>
      <c r="D408" s="12" t="s">
        <v>2590</v>
      </c>
      <c r="E408" s="13" t="s">
        <v>38</v>
      </c>
      <c r="F408" s="13" t="s">
        <v>24</v>
      </c>
      <c r="G408" s="13" t="s">
        <v>1027</v>
      </c>
      <c r="H408" s="13" t="s">
        <v>39</v>
      </c>
      <c r="I408" s="13" t="s">
        <v>39</v>
      </c>
      <c r="J408" s="13" t="s">
        <v>243</v>
      </c>
      <c r="K408" s="14" t="s">
        <v>2591</v>
      </c>
      <c r="L408" s="14" t="s">
        <v>2592</v>
      </c>
      <c r="M408" s="10" t="s">
        <v>2588</v>
      </c>
      <c r="N408" s="21" t="s">
        <v>129</v>
      </c>
      <c r="O408" s="12" t="s">
        <v>129</v>
      </c>
      <c r="P408" s="12" t="s">
        <v>129</v>
      </c>
      <c r="Q408" s="15" t="s">
        <v>2588</v>
      </c>
      <c r="R408" s="11" t="s">
        <v>2589</v>
      </c>
      <c r="S408" s="11" t="s">
        <v>2590</v>
      </c>
      <c r="T408" s="11" t="s">
        <v>21</v>
      </c>
      <c r="U408" s="16" t="s">
        <v>33</v>
      </c>
      <c r="V408" s="17">
        <v>13023.111199999999</v>
      </c>
      <c r="W408" s="18"/>
      <c r="X408" s="15" t="s">
        <v>2588</v>
      </c>
      <c r="Y408" s="11" t="s">
        <v>2589</v>
      </c>
      <c r="Z408" s="11" t="s">
        <v>2590</v>
      </c>
      <c r="AA408" s="11" t="s">
        <v>21</v>
      </c>
      <c r="AB408" s="16" t="s">
        <v>34</v>
      </c>
      <c r="AC408">
        <v>1.5527011702088516</v>
      </c>
      <c r="AD408" t="b">
        <f>IFERROR(SUMPRODUCT((YEAR(MesDates*1)&gt;2007)*(YEAR(MesDates*1)&lt;2015))&gt;0,FALSE)</f>
        <v>0</v>
      </c>
    </row>
    <row r="409" spans="1:30" hidden="1" x14ac:dyDescent="0.25">
      <c r="A409" s="10" t="s">
        <v>2593</v>
      </c>
      <c r="B409" s="11" t="s">
        <v>2594</v>
      </c>
      <c r="C409" s="11" t="s">
        <v>21</v>
      </c>
      <c r="D409" s="12" t="s">
        <v>2595</v>
      </c>
      <c r="E409" s="13" t="s">
        <v>38</v>
      </c>
      <c r="F409" s="13" t="s">
        <v>24</v>
      </c>
      <c r="G409" s="13" t="s">
        <v>1027</v>
      </c>
      <c r="H409" s="13" t="s">
        <v>319</v>
      </c>
      <c r="I409" s="13" t="s">
        <v>319</v>
      </c>
      <c r="J409" s="13" t="s">
        <v>320</v>
      </c>
      <c r="K409" s="14" t="s">
        <v>2596</v>
      </c>
      <c r="L409" s="14" t="s">
        <v>2597</v>
      </c>
      <c r="M409" s="10" t="s">
        <v>2593</v>
      </c>
      <c r="N409" s="21" t="s">
        <v>2598</v>
      </c>
      <c r="O409" s="12" t="s">
        <v>2599</v>
      </c>
      <c r="P409" s="12" t="s">
        <v>2600</v>
      </c>
      <c r="Q409" s="15" t="s">
        <v>2593</v>
      </c>
      <c r="R409" s="11" t="s">
        <v>2594</v>
      </c>
      <c r="S409" s="11" t="s">
        <v>2595</v>
      </c>
      <c r="T409" s="11" t="s">
        <v>21</v>
      </c>
      <c r="U409" s="16" t="s">
        <v>33</v>
      </c>
      <c r="V409" s="17">
        <v>12916.243200000001</v>
      </c>
      <c r="W409" s="18"/>
      <c r="X409" s="15" t="s">
        <v>2593</v>
      </c>
      <c r="Y409" s="11" t="s">
        <v>2594</v>
      </c>
      <c r="Z409" s="11" t="s">
        <v>2595</v>
      </c>
      <c r="AA409" s="11" t="s">
        <v>21</v>
      </c>
      <c r="AB409" s="16" t="s">
        <v>34</v>
      </c>
      <c r="AC409">
        <v>1.4671448738283279</v>
      </c>
      <c r="AD409" t="b">
        <f>IFERROR(SUMPRODUCT((YEAR(MesDates*1)&gt;2007)*(YEAR(MesDates*1)&lt;2015))&gt;0,FALSE)</f>
        <v>0</v>
      </c>
    </row>
    <row r="410" spans="1:30" hidden="1" x14ac:dyDescent="0.25">
      <c r="A410" s="10" t="s">
        <v>2601</v>
      </c>
      <c r="B410" s="11" t="s">
        <v>2602</v>
      </c>
      <c r="C410" s="11" t="s">
        <v>21</v>
      </c>
      <c r="D410" s="12" t="s">
        <v>2603</v>
      </c>
      <c r="E410" s="13" t="s">
        <v>38</v>
      </c>
      <c r="F410" s="13" t="s">
        <v>24</v>
      </c>
      <c r="G410" s="13" t="s">
        <v>1027</v>
      </c>
      <c r="H410" s="13" t="s">
        <v>319</v>
      </c>
      <c r="I410" s="13" t="s">
        <v>319</v>
      </c>
      <c r="J410" s="13" t="s">
        <v>320</v>
      </c>
      <c r="K410" s="14" t="s">
        <v>2604</v>
      </c>
      <c r="L410" s="14" t="s">
        <v>2605</v>
      </c>
      <c r="M410" s="10" t="s">
        <v>2601</v>
      </c>
      <c r="N410" s="21" t="s">
        <v>129</v>
      </c>
      <c r="O410" s="12" t="s">
        <v>129</v>
      </c>
      <c r="P410" s="12" t="s">
        <v>129</v>
      </c>
      <c r="Q410" s="15" t="s">
        <v>2601</v>
      </c>
      <c r="R410" s="11" t="s">
        <v>2602</v>
      </c>
      <c r="S410" s="11" t="s">
        <v>2603</v>
      </c>
      <c r="T410" s="11" t="s">
        <v>21</v>
      </c>
      <c r="U410" s="16" t="s">
        <v>33</v>
      </c>
      <c r="V410" s="17">
        <v>12752.78026</v>
      </c>
      <c r="W410" s="18"/>
      <c r="X410" s="15" t="s">
        <v>2601</v>
      </c>
      <c r="Y410" s="11" t="s">
        <v>2602</v>
      </c>
      <c r="Z410" s="11" t="s">
        <v>2603</v>
      </c>
      <c r="AA410" s="11" t="s">
        <v>21</v>
      </c>
      <c r="AB410" s="16" t="s">
        <v>34</v>
      </c>
      <c r="AC410">
        <v>1.2312197559969562</v>
      </c>
      <c r="AD410" t="b">
        <f>IFERROR(SUMPRODUCT((YEAR(MesDates*1)&gt;2007)*(YEAR(MesDates*1)&lt;2015))&gt;0,FALSE)</f>
        <v>0</v>
      </c>
    </row>
    <row r="411" spans="1:30" hidden="1" x14ac:dyDescent="0.25">
      <c r="A411" s="10" t="s">
        <v>2606</v>
      </c>
      <c r="B411" s="11" t="s">
        <v>2607</v>
      </c>
      <c r="C411" s="11" t="s">
        <v>21</v>
      </c>
      <c r="D411" s="12" t="s">
        <v>2608</v>
      </c>
      <c r="E411" s="13" t="s">
        <v>38</v>
      </c>
      <c r="F411" s="13" t="s">
        <v>24</v>
      </c>
      <c r="G411" s="13" t="s">
        <v>1027</v>
      </c>
      <c r="H411" s="13" t="s">
        <v>78</v>
      </c>
      <c r="I411" s="13" t="s">
        <v>215</v>
      </c>
      <c r="J411" s="13" t="s">
        <v>936</v>
      </c>
      <c r="K411" s="14" t="s">
        <v>2609</v>
      </c>
      <c r="L411" s="14" t="s">
        <v>2610</v>
      </c>
      <c r="M411" s="10" t="s">
        <v>2606</v>
      </c>
      <c r="N411" s="21" t="s">
        <v>129</v>
      </c>
      <c r="O411" s="12" t="s">
        <v>129</v>
      </c>
      <c r="P411" s="12" t="s">
        <v>129</v>
      </c>
      <c r="Q411" s="15" t="s">
        <v>2606</v>
      </c>
      <c r="R411" s="11" t="s">
        <v>2607</v>
      </c>
      <c r="S411" s="11" t="s">
        <v>2608</v>
      </c>
      <c r="T411" s="11" t="s">
        <v>21</v>
      </c>
      <c r="U411" s="16" t="s">
        <v>33</v>
      </c>
      <c r="V411" s="17">
        <v>12746.37</v>
      </c>
      <c r="W411" s="18"/>
      <c r="X411" s="15" t="s">
        <v>2606</v>
      </c>
      <c r="Y411" s="11" t="s">
        <v>2607</v>
      </c>
      <c r="Z411" s="11" t="s">
        <v>2608</v>
      </c>
      <c r="AA411" s="11" t="s">
        <v>21</v>
      </c>
      <c r="AB411" s="16" t="s">
        <v>34</v>
      </c>
      <c r="AC411">
        <v>0.54101677575654872</v>
      </c>
      <c r="AD411" t="b">
        <f>IFERROR(SUMPRODUCT((YEAR(MesDates*1)&gt;2007)*(YEAR(MesDates*1)&lt;2015))&gt;0,FALSE)</f>
        <v>0</v>
      </c>
    </row>
    <row r="412" spans="1:30" hidden="1" x14ac:dyDescent="0.25">
      <c r="A412" s="10" t="s">
        <v>2606</v>
      </c>
      <c r="B412" s="11" t="s">
        <v>2607</v>
      </c>
      <c r="C412" s="11" t="s">
        <v>21</v>
      </c>
      <c r="D412" s="12" t="s">
        <v>2608</v>
      </c>
      <c r="E412" s="13" t="s">
        <v>38</v>
      </c>
      <c r="F412" s="13" t="s">
        <v>24</v>
      </c>
      <c r="G412" s="13" t="s">
        <v>1027</v>
      </c>
      <c r="H412" s="13" t="s">
        <v>78</v>
      </c>
      <c r="I412" s="13" t="s">
        <v>215</v>
      </c>
      <c r="J412" s="13" t="s">
        <v>936</v>
      </c>
      <c r="K412" s="14" t="s">
        <v>2609</v>
      </c>
      <c r="L412" s="14" t="s">
        <v>2610</v>
      </c>
      <c r="M412" s="10" t="s">
        <v>2606</v>
      </c>
      <c r="N412" s="21" t="s">
        <v>129</v>
      </c>
      <c r="O412" s="12" t="s">
        <v>129</v>
      </c>
      <c r="P412" s="12" t="s">
        <v>129</v>
      </c>
      <c r="Q412" s="15" t="s">
        <v>2606</v>
      </c>
      <c r="R412" s="11" t="s">
        <v>2607</v>
      </c>
      <c r="S412" s="11" t="s">
        <v>2608</v>
      </c>
      <c r="T412" s="11" t="s">
        <v>21</v>
      </c>
      <c r="U412" s="16" t="s">
        <v>33</v>
      </c>
      <c r="V412" s="17">
        <v>12746.37</v>
      </c>
      <c r="W412" s="18"/>
      <c r="X412" s="15" t="s">
        <v>2606</v>
      </c>
      <c r="Y412" s="11" t="s">
        <v>2607</v>
      </c>
      <c r="Z412" s="11" t="s">
        <v>2608</v>
      </c>
      <c r="AA412" s="11" t="s">
        <v>21</v>
      </c>
      <c r="AB412" s="16" t="s">
        <v>34</v>
      </c>
      <c r="AC412">
        <v>0.54101677575654872</v>
      </c>
      <c r="AD412" t="b">
        <f>IFERROR(SUMPRODUCT((YEAR(MesDates*1)&gt;2007)*(YEAR(MesDates*1)&lt;2015))&gt;0,FALSE)</f>
        <v>0</v>
      </c>
    </row>
    <row r="413" spans="1:30" x14ac:dyDescent="0.25">
      <c r="A413" s="10" t="s">
        <v>2611</v>
      </c>
      <c r="B413" s="11" t="s">
        <v>2612</v>
      </c>
      <c r="C413" s="11" t="s">
        <v>21</v>
      </c>
      <c r="D413" s="12" t="s">
        <v>2613</v>
      </c>
      <c r="E413" s="13" t="s">
        <v>38</v>
      </c>
      <c r="F413" s="13" t="s">
        <v>24</v>
      </c>
      <c r="G413" s="13" t="s">
        <v>1027</v>
      </c>
      <c r="H413" s="13" t="s">
        <v>143</v>
      </c>
      <c r="I413" s="13" t="s">
        <v>164</v>
      </c>
      <c r="J413" s="13" t="s">
        <v>164</v>
      </c>
      <c r="K413" s="14" t="s">
        <v>2614</v>
      </c>
      <c r="L413" s="14" t="s">
        <v>2615</v>
      </c>
      <c r="M413" s="10" t="s">
        <v>2611</v>
      </c>
      <c r="N413" s="21" t="s">
        <v>2616</v>
      </c>
      <c r="O413" s="12" t="s">
        <v>2617</v>
      </c>
      <c r="P413" s="12" t="s">
        <v>558</v>
      </c>
      <c r="Q413" s="15" t="s">
        <v>2611</v>
      </c>
      <c r="R413" s="11" t="s">
        <v>2612</v>
      </c>
      <c r="S413" s="11" t="s">
        <v>2613</v>
      </c>
      <c r="T413" s="11" t="s">
        <v>21</v>
      </c>
      <c r="U413" s="16" t="s">
        <v>33</v>
      </c>
      <c r="V413" s="17">
        <v>12497.053749999999</v>
      </c>
      <c r="W413" s="18"/>
      <c r="X413" s="15" t="s">
        <v>2611</v>
      </c>
      <c r="Y413" s="11" t="s">
        <v>2612</v>
      </c>
      <c r="Z413" s="11" t="s">
        <v>2613</v>
      </c>
      <c r="AA413" s="11" t="s">
        <v>21</v>
      </c>
      <c r="AB413" s="16" t="s">
        <v>34</v>
      </c>
      <c r="AC413">
        <v>4.0403923204699348</v>
      </c>
      <c r="AD413" t="b">
        <f>IFERROR(SUMPRODUCT((YEAR(MesDates*1)&gt;2007)*(YEAR(MesDates*1)&lt;2015))&gt;0,FALSE)</f>
        <v>1</v>
      </c>
    </row>
    <row r="414" spans="1:30" hidden="1" x14ac:dyDescent="0.25">
      <c r="A414" s="10" t="s">
        <v>2618</v>
      </c>
      <c r="B414" s="11" t="s">
        <v>2619</v>
      </c>
      <c r="C414" s="11" t="s">
        <v>21</v>
      </c>
      <c r="D414" s="12" t="s">
        <v>2620</v>
      </c>
      <c r="E414" s="13" t="s">
        <v>38</v>
      </c>
      <c r="F414" s="13" t="s">
        <v>24</v>
      </c>
      <c r="G414" s="13" t="s">
        <v>1027</v>
      </c>
      <c r="H414" s="13" t="s">
        <v>319</v>
      </c>
      <c r="I414" s="13" t="s">
        <v>319</v>
      </c>
      <c r="J414" s="13" t="s">
        <v>320</v>
      </c>
      <c r="K414" s="14" t="s">
        <v>2621</v>
      </c>
      <c r="L414" s="14" t="s">
        <v>2622</v>
      </c>
      <c r="M414" s="10" t="s">
        <v>2618</v>
      </c>
      <c r="N414" s="21" t="s">
        <v>129</v>
      </c>
      <c r="O414" s="12" t="s">
        <v>129</v>
      </c>
      <c r="P414" s="12" t="s">
        <v>129</v>
      </c>
      <c r="Q414" s="15" t="s">
        <v>2618</v>
      </c>
      <c r="R414" s="11" t="s">
        <v>2619</v>
      </c>
      <c r="S414" s="11" t="s">
        <v>2620</v>
      </c>
      <c r="T414" s="11" t="s">
        <v>21</v>
      </c>
      <c r="U414" s="16" t="s">
        <v>33</v>
      </c>
      <c r="V414" s="17">
        <v>12379.93183</v>
      </c>
      <c r="W414" s="18"/>
      <c r="X414" s="15" t="s">
        <v>2618</v>
      </c>
      <c r="Y414" s="11" t="s">
        <v>2619</v>
      </c>
      <c r="Z414" s="11" t="s">
        <v>2620</v>
      </c>
      <c r="AA414" s="11" t="s">
        <v>21</v>
      </c>
      <c r="AB414" s="16" t="s">
        <v>34</v>
      </c>
      <c r="AC414">
        <v>0.99838998871127071</v>
      </c>
      <c r="AD414" t="b">
        <f>IFERROR(SUMPRODUCT((YEAR(MesDates*1)&gt;2007)*(YEAR(MesDates*1)&lt;2015))&gt;0,FALSE)</f>
        <v>0</v>
      </c>
    </row>
    <row r="415" spans="1:30" hidden="1" x14ac:dyDescent="0.25">
      <c r="A415" s="10" t="s">
        <v>2623</v>
      </c>
      <c r="B415" s="11" t="s">
        <v>2624</v>
      </c>
      <c r="C415" s="11" t="s">
        <v>21</v>
      </c>
      <c r="D415" s="12" t="s">
        <v>2625</v>
      </c>
      <c r="E415" s="13" t="s">
        <v>38</v>
      </c>
      <c r="F415" s="13" t="s">
        <v>24</v>
      </c>
      <c r="G415" s="13" t="s">
        <v>1027</v>
      </c>
      <c r="H415" s="13" t="s">
        <v>39</v>
      </c>
      <c r="I415" s="13" t="s">
        <v>39</v>
      </c>
      <c r="J415" s="13" t="s">
        <v>243</v>
      </c>
      <c r="K415" s="14" t="s">
        <v>2626</v>
      </c>
      <c r="L415" s="14" t="s">
        <v>2627</v>
      </c>
      <c r="M415" s="10" t="s">
        <v>2623</v>
      </c>
      <c r="N415" s="21" t="s">
        <v>129</v>
      </c>
      <c r="O415" s="12" t="s">
        <v>129</v>
      </c>
      <c r="P415" s="12" t="s">
        <v>129</v>
      </c>
      <c r="Q415" s="15" t="s">
        <v>2623</v>
      </c>
      <c r="R415" s="11" t="s">
        <v>2624</v>
      </c>
      <c r="S415" s="11" t="s">
        <v>2625</v>
      </c>
      <c r="T415" s="11" t="s">
        <v>21</v>
      </c>
      <c r="U415" s="16" t="s">
        <v>33</v>
      </c>
      <c r="V415" s="17">
        <v>12114.696974</v>
      </c>
      <c r="W415" s="18"/>
      <c r="X415" s="15" t="s">
        <v>2623</v>
      </c>
      <c r="Y415" s="11" t="s">
        <v>2624</v>
      </c>
      <c r="Z415" s="11" t="s">
        <v>2625</v>
      </c>
      <c r="AA415" s="11" t="s">
        <v>21</v>
      </c>
      <c r="AB415" s="16" t="s">
        <v>34</v>
      </c>
      <c r="AC415">
        <v>0.72622534586559273</v>
      </c>
      <c r="AD415" t="b">
        <f>IFERROR(SUMPRODUCT((YEAR(MesDates*1)&gt;2007)*(YEAR(MesDates*1)&lt;2015))&gt;0,FALSE)</f>
        <v>0</v>
      </c>
    </row>
    <row r="416" spans="1:30" hidden="1" x14ac:dyDescent="0.25">
      <c r="A416" s="10" t="s">
        <v>2628</v>
      </c>
      <c r="B416" s="11" t="s">
        <v>2629</v>
      </c>
      <c r="C416" s="11" t="s">
        <v>21</v>
      </c>
      <c r="D416" s="12" t="s">
        <v>2630</v>
      </c>
      <c r="E416" s="13" t="s">
        <v>38</v>
      </c>
      <c r="F416" s="13" t="s">
        <v>24</v>
      </c>
      <c r="G416" s="13" t="s">
        <v>1027</v>
      </c>
      <c r="H416" s="13" t="s">
        <v>117</v>
      </c>
      <c r="I416" s="13" t="s">
        <v>118</v>
      </c>
      <c r="J416" s="13" t="s">
        <v>118</v>
      </c>
      <c r="K416" s="14" t="s">
        <v>2631</v>
      </c>
      <c r="L416" s="14" t="s">
        <v>2632</v>
      </c>
      <c r="M416" s="10" t="s">
        <v>2628</v>
      </c>
      <c r="N416" s="21" t="s">
        <v>129</v>
      </c>
      <c r="O416" s="12" t="s">
        <v>129</v>
      </c>
      <c r="P416" s="12" t="s">
        <v>129</v>
      </c>
      <c r="Q416" s="15" t="s">
        <v>2628</v>
      </c>
      <c r="R416" s="11" t="s">
        <v>2629</v>
      </c>
      <c r="S416" s="11" t="s">
        <v>2630</v>
      </c>
      <c r="T416" s="11" t="s">
        <v>21</v>
      </c>
      <c r="U416" s="16" t="s">
        <v>33</v>
      </c>
      <c r="V416" s="17">
        <v>11849.34856</v>
      </c>
      <c r="W416" s="18"/>
      <c r="X416" s="15" t="s">
        <v>2628</v>
      </c>
      <c r="Y416" s="11" t="s">
        <v>2629</v>
      </c>
      <c r="Z416" s="11" t="s">
        <v>2630</v>
      </c>
      <c r="AA416" s="11" t="s">
        <v>21</v>
      </c>
      <c r="AB416" s="16" t="s">
        <v>34</v>
      </c>
      <c r="AC416">
        <v>1.8152052740357567</v>
      </c>
      <c r="AD416" t="b">
        <f>IFERROR(SUMPRODUCT((YEAR(MesDates*1)&gt;2007)*(YEAR(MesDates*1)&lt;2015))&gt;0,FALSE)</f>
        <v>0</v>
      </c>
    </row>
    <row r="417" spans="1:30" hidden="1" x14ac:dyDescent="0.25">
      <c r="A417" s="10" t="s">
        <v>2633</v>
      </c>
      <c r="B417" s="11" t="s">
        <v>2634</v>
      </c>
      <c r="C417" s="11" t="s">
        <v>21</v>
      </c>
      <c r="D417" s="12" t="s">
        <v>2635</v>
      </c>
      <c r="E417" s="13" t="s">
        <v>38</v>
      </c>
      <c r="F417" s="13" t="s">
        <v>24</v>
      </c>
      <c r="G417" s="13" t="s">
        <v>1027</v>
      </c>
      <c r="H417" s="13" t="s">
        <v>39</v>
      </c>
      <c r="I417" s="13" t="s">
        <v>39</v>
      </c>
      <c r="J417" s="13" t="s">
        <v>243</v>
      </c>
      <c r="K417" s="14" t="s">
        <v>2636</v>
      </c>
      <c r="L417" s="14" t="s">
        <v>2637</v>
      </c>
      <c r="M417" s="10" t="s">
        <v>2633</v>
      </c>
      <c r="N417" s="21" t="s">
        <v>2638</v>
      </c>
      <c r="O417" s="12" t="s">
        <v>2639</v>
      </c>
      <c r="P417" s="12" t="s">
        <v>558</v>
      </c>
      <c r="Q417" s="15" t="s">
        <v>2633</v>
      </c>
      <c r="R417" s="11" t="s">
        <v>2634</v>
      </c>
      <c r="S417" s="11" t="s">
        <v>2635</v>
      </c>
      <c r="T417" s="11" t="s">
        <v>21</v>
      </c>
      <c r="U417" s="16" t="s">
        <v>33</v>
      </c>
      <c r="V417" s="17">
        <v>11300.354852</v>
      </c>
      <c r="W417" s="18"/>
      <c r="X417" s="15" t="s">
        <v>2633</v>
      </c>
      <c r="Y417" s="11" t="s">
        <v>2634</v>
      </c>
      <c r="Z417" s="11" t="s">
        <v>2635</v>
      </c>
      <c r="AA417" s="11" t="s">
        <v>21</v>
      </c>
      <c r="AB417" s="16" t="s">
        <v>34</v>
      </c>
      <c r="AC417">
        <v>1.7662277212885527</v>
      </c>
      <c r="AD417" t="b">
        <f>IFERROR(SUMPRODUCT((YEAR(MesDates*1)&gt;2007)*(YEAR(MesDates*1)&lt;2015))&gt;0,FALSE)</f>
        <v>0</v>
      </c>
    </row>
    <row r="418" spans="1:30" hidden="1" x14ac:dyDescent="0.25">
      <c r="A418" s="10" t="s">
        <v>2640</v>
      </c>
      <c r="B418" s="11" t="s">
        <v>2641</v>
      </c>
      <c r="C418" s="11" t="s">
        <v>21</v>
      </c>
      <c r="D418" s="12" t="s">
        <v>2642</v>
      </c>
      <c r="E418" s="13" t="s">
        <v>38</v>
      </c>
      <c r="F418" s="13" t="s">
        <v>24</v>
      </c>
      <c r="G418" s="13" t="s">
        <v>1027</v>
      </c>
      <c r="H418" s="13" t="s">
        <v>143</v>
      </c>
      <c r="I418" s="13" t="s">
        <v>144</v>
      </c>
      <c r="J418" s="13" t="s">
        <v>225</v>
      </c>
      <c r="K418" s="14" t="s">
        <v>2643</v>
      </c>
      <c r="L418" s="14" t="s">
        <v>2644</v>
      </c>
      <c r="M418" s="10" t="s">
        <v>2640</v>
      </c>
      <c r="N418" s="21" t="s">
        <v>129</v>
      </c>
      <c r="O418" s="12" t="s">
        <v>129</v>
      </c>
      <c r="P418" s="12" t="s">
        <v>129</v>
      </c>
      <c r="Q418" s="15" t="s">
        <v>2640</v>
      </c>
      <c r="R418" s="11" t="s">
        <v>2641</v>
      </c>
      <c r="S418" s="11" t="s">
        <v>2642</v>
      </c>
      <c r="T418" s="11" t="s">
        <v>21</v>
      </c>
      <c r="U418" s="16" t="s">
        <v>33</v>
      </c>
      <c r="V418" s="17">
        <v>11261.268749999999</v>
      </c>
      <c r="W418" s="18"/>
      <c r="X418" s="15" t="s">
        <v>2640</v>
      </c>
      <c r="Y418" s="11" t="s">
        <v>2641</v>
      </c>
      <c r="Z418" s="11" t="s">
        <v>2642</v>
      </c>
      <c r="AA418" s="11" t="s">
        <v>21</v>
      </c>
      <c r="AB418" s="16" t="s">
        <v>34</v>
      </c>
      <c r="AC418">
        <v>0.88948130289493366</v>
      </c>
      <c r="AD418" t="b">
        <f>IFERROR(SUMPRODUCT((YEAR(MesDates*1)&gt;2007)*(YEAR(MesDates*1)&lt;2015))&gt;0,FALSE)</f>
        <v>0</v>
      </c>
    </row>
    <row r="419" spans="1:30" hidden="1" x14ac:dyDescent="0.25">
      <c r="A419" s="10" t="s">
        <v>2645</v>
      </c>
      <c r="B419" s="11" t="s">
        <v>2646</v>
      </c>
      <c r="C419" s="11" t="s">
        <v>21</v>
      </c>
      <c r="D419" s="12" t="s">
        <v>2647</v>
      </c>
      <c r="E419" s="13" t="s">
        <v>38</v>
      </c>
      <c r="F419" s="13" t="s">
        <v>24</v>
      </c>
      <c r="G419" s="13" t="s">
        <v>1027</v>
      </c>
      <c r="H419" s="13" t="s">
        <v>78</v>
      </c>
      <c r="I419" s="13" t="s">
        <v>633</v>
      </c>
      <c r="J419" s="13" t="s">
        <v>633</v>
      </c>
      <c r="K419" s="14" t="s">
        <v>2648</v>
      </c>
      <c r="L419" s="14" t="s">
        <v>2649</v>
      </c>
      <c r="M419" s="10" t="s">
        <v>2645</v>
      </c>
      <c r="N419" s="21" t="s">
        <v>129</v>
      </c>
      <c r="O419" s="12" t="s">
        <v>129</v>
      </c>
      <c r="P419" s="12" t="s">
        <v>129</v>
      </c>
      <c r="Q419" s="15" t="s">
        <v>2645</v>
      </c>
      <c r="R419" s="11" t="s">
        <v>2646</v>
      </c>
      <c r="S419" s="11" t="s">
        <v>2647</v>
      </c>
      <c r="T419" s="11" t="s">
        <v>21</v>
      </c>
      <c r="U419" s="16" t="s">
        <v>33</v>
      </c>
      <c r="V419" s="17">
        <v>10992.65</v>
      </c>
      <c r="W419" s="18"/>
      <c r="X419" s="15" t="s">
        <v>2645</v>
      </c>
      <c r="Y419" s="11" t="s">
        <v>2646</v>
      </c>
      <c r="Z419" s="11" t="s">
        <v>2647</v>
      </c>
      <c r="AA419" s="11" t="s">
        <v>21</v>
      </c>
      <c r="AB419" s="16" t="s">
        <v>34</v>
      </c>
      <c r="AC419">
        <v>1.4696183358880708</v>
      </c>
      <c r="AD419" t="b">
        <f>IFERROR(SUMPRODUCT((YEAR(MesDates*1)&gt;2007)*(YEAR(MesDates*1)&lt;2015))&gt;0,FALSE)</f>
        <v>0</v>
      </c>
    </row>
    <row r="420" spans="1:30" hidden="1" x14ac:dyDescent="0.25">
      <c r="A420" s="10" t="s">
        <v>2650</v>
      </c>
      <c r="B420" s="11" t="s">
        <v>2651</v>
      </c>
      <c r="C420" s="11" t="s">
        <v>21</v>
      </c>
      <c r="D420" s="12" t="s">
        <v>2652</v>
      </c>
      <c r="E420" s="13" t="s">
        <v>38</v>
      </c>
      <c r="F420" s="13" t="s">
        <v>24</v>
      </c>
      <c r="G420" s="13" t="s">
        <v>1027</v>
      </c>
      <c r="H420" s="13" t="s">
        <v>319</v>
      </c>
      <c r="I420" s="13" t="s">
        <v>319</v>
      </c>
      <c r="J420" s="13" t="s">
        <v>320</v>
      </c>
      <c r="K420" s="14" t="s">
        <v>2653</v>
      </c>
      <c r="L420" s="14" t="s">
        <v>2654</v>
      </c>
      <c r="M420" s="10" t="s">
        <v>2650</v>
      </c>
      <c r="N420" s="21" t="s">
        <v>129</v>
      </c>
      <c r="O420" s="12" t="s">
        <v>129</v>
      </c>
      <c r="P420" s="12" t="s">
        <v>129</v>
      </c>
      <c r="Q420" s="15" t="s">
        <v>2650</v>
      </c>
      <c r="R420" s="11" t="s">
        <v>2651</v>
      </c>
      <c r="S420" s="11" t="s">
        <v>2652</v>
      </c>
      <c r="T420" s="11" t="s">
        <v>21</v>
      </c>
      <c r="U420" s="16" t="s">
        <v>33</v>
      </c>
      <c r="V420" s="17">
        <v>10947.9328</v>
      </c>
      <c r="W420" s="18"/>
      <c r="X420" s="15" t="s">
        <v>2650</v>
      </c>
      <c r="Y420" s="11" t="s">
        <v>2651</v>
      </c>
      <c r="Z420" s="11" t="s">
        <v>2652</v>
      </c>
      <c r="AA420" s="11" t="s">
        <v>21</v>
      </c>
      <c r="AB420" s="16" t="s">
        <v>34</v>
      </c>
      <c r="AC420">
        <v>0.92410139748026221</v>
      </c>
      <c r="AD420" t="b">
        <f>IFERROR(SUMPRODUCT((YEAR(MesDates*1)&gt;2007)*(YEAR(MesDates*1)&lt;2015))&gt;0,FALSE)</f>
        <v>0</v>
      </c>
    </row>
    <row r="421" spans="1:30" hidden="1" x14ac:dyDescent="0.25">
      <c r="A421" s="10" t="s">
        <v>2655</v>
      </c>
      <c r="B421" s="11" t="s">
        <v>2656</v>
      </c>
      <c r="C421" s="11" t="s">
        <v>21</v>
      </c>
      <c r="D421" s="12" t="s">
        <v>2657</v>
      </c>
      <c r="E421" s="13" t="s">
        <v>38</v>
      </c>
      <c r="F421" s="13" t="s">
        <v>24</v>
      </c>
      <c r="G421" s="13" t="s">
        <v>1027</v>
      </c>
      <c r="H421" s="13" t="s">
        <v>49</v>
      </c>
      <c r="I421" s="13" t="s">
        <v>107</v>
      </c>
      <c r="J421" s="13" t="s">
        <v>173</v>
      </c>
      <c r="K421" s="14" t="s">
        <v>2658</v>
      </c>
      <c r="L421" s="14" t="s">
        <v>2659</v>
      </c>
      <c r="M421" s="10" t="s">
        <v>2655</v>
      </c>
      <c r="N421" s="21" t="s">
        <v>129</v>
      </c>
      <c r="O421" s="12" t="s">
        <v>129</v>
      </c>
      <c r="P421" s="12" t="s">
        <v>129</v>
      </c>
      <c r="Q421" s="15" t="s">
        <v>2655</v>
      </c>
      <c r="R421" s="11" t="s">
        <v>2656</v>
      </c>
      <c r="S421" s="11" t="s">
        <v>2657</v>
      </c>
      <c r="T421" s="11" t="s">
        <v>21</v>
      </c>
      <c r="U421" s="16" t="s">
        <v>33</v>
      </c>
      <c r="V421" s="17">
        <v>10511.9072</v>
      </c>
      <c r="W421" s="18"/>
      <c r="X421" s="15" t="s">
        <v>2655</v>
      </c>
      <c r="Y421" s="11" t="s">
        <v>2656</v>
      </c>
      <c r="Z421" s="11" t="s">
        <v>2657</v>
      </c>
      <c r="AA421" s="11" t="s">
        <v>21</v>
      </c>
      <c r="AB421" s="16" t="s">
        <v>34</v>
      </c>
      <c r="AC421">
        <v>1.3461876832398216</v>
      </c>
      <c r="AD421" t="b">
        <f>IFERROR(SUMPRODUCT((YEAR(MesDates*1)&gt;2007)*(YEAR(MesDates*1)&lt;2015))&gt;0,FALSE)</f>
        <v>0</v>
      </c>
    </row>
    <row r="422" spans="1:30" hidden="1" x14ac:dyDescent="0.25">
      <c r="A422" s="10" t="s">
        <v>2660</v>
      </c>
      <c r="B422" s="11" t="s">
        <v>2661</v>
      </c>
      <c r="C422" s="11" t="s">
        <v>21</v>
      </c>
      <c r="D422" s="12" t="s">
        <v>2662</v>
      </c>
      <c r="E422" s="13" t="s">
        <v>38</v>
      </c>
      <c r="F422" s="13" t="s">
        <v>24</v>
      </c>
      <c r="G422" s="13" t="s">
        <v>1027</v>
      </c>
      <c r="H422" s="13" t="s">
        <v>78</v>
      </c>
      <c r="I422" s="13" t="s">
        <v>215</v>
      </c>
      <c r="J422" s="13" t="s">
        <v>216</v>
      </c>
      <c r="K422" s="14" t="s">
        <v>2663</v>
      </c>
      <c r="L422" s="14" t="s">
        <v>2664</v>
      </c>
      <c r="M422" s="10" t="s">
        <v>2660</v>
      </c>
      <c r="N422" s="21" t="s">
        <v>129</v>
      </c>
      <c r="O422" s="12" t="s">
        <v>129</v>
      </c>
      <c r="P422" s="12" t="s">
        <v>129</v>
      </c>
      <c r="Q422" s="15" t="s">
        <v>2660</v>
      </c>
      <c r="R422" s="11" t="s">
        <v>2661</v>
      </c>
      <c r="S422" s="11" t="s">
        <v>2662</v>
      </c>
      <c r="T422" s="11" t="s">
        <v>21</v>
      </c>
      <c r="U422" s="16" t="s">
        <v>33</v>
      </c>
      <c r="V422" s="17">
        <v>10509.231299999999</v>
      </c>
      <c r="W422" s="18"/>
      <c r="X422" s="15" t="s">
        <v>2660</v>
      </c>
      <c r="Y422" s="11" t="s">
        <v>2661</v>
      </c>
      <c r="Z422" s="11" t="s">
        <v>2662</v>
      </c>
      <c r="AA422" s="11" t="s">
        <v>21</v>
      </c>
      <c r="AB422" s="16" t="s">
        <v>34</v>
      </c>
      <c r="AC422">
        <v>1.6893507710692408</v>
      </c>
      <c r="AD422" t="b">
        <f>IFERROR(SUMPRODUCT((YEAR(MesDates*1)&gt;2007)*(YEAR(MesDates*1)&lt;2015))&gt;0,FALSE)</f>
        <v>0</v>
      </c>
    </row>
    <row r="423" spans="1:30" hidden="1" x14ac:dyDescent="0.25">
      <c r="A423" s="10" t="s">
        <v>2665</v>
      </c>
      <c r="B423" s="11" t="s">
        <v>2666</v>
      </c>
      <c r="C423" s="11" t="s">
        <v>21</v>
      </c>
      <c r="D423" s="12" t="s">
        <v>2667</v>
      </c>
      <c r="E423" s="13" t="s">
        <v>38</v>
      </c>
      <c r="F423" s="13" t="s">
        <v>24</v>
      </c>
      <c r="G423" s="13" t="s">
        <v>1027</v>
      </c>
      <c r="H423" s="13" t="s">
        <v>319</v>
      </c>
      <c r="I423" s="13" t="s">
        <v>319</v>
      </c>
      <c r="J423" s="13" t="s">
        <v>320</v>
      </c>
      <c r="K423" s="14" t="s">
        <v>2668</v>
      </c>
      <c r="L423" s="14" t="s">
        <v>2669</v>
      </c>
      <c r="M423" s="10" t="s">
        <v>2665</v>
      </c>
      <c r="N423" s="21" t="s">
        <v>2670</v>
      </c>
      <c r="O423" s="12" t="s">
        <v>2671</v>
      </c>
      <c r="P423" s="12" t="s">
        <v>349</v>
      </c>
      <c r="Q423" s="15" t="s">
        <v>2665</v>
      </c>
      <c r="R423" s="11" t="s">
        <v>2666</v>
      </c>
      <c r="S423" s="11" t="s">
        <v>2667</v>
      </c>
      <c r="T423" s="11" t="s">
        <v>21</v>
      </c>
      <c r="U423" s="16" t="s">
        <v>33</v>
      </c>
      <c r="V423" s="17">
        <v>10493.1908</v>
      </c>
      <c r="W423" s="18"/>
      <c r="X423" s="15" t="s">
        <v>2665</v>
      </c>
      <c r="Y423" s="11" t="s">
        <v>2666</v>
      </c>
      <c r="Z423" s="11" t="s">
        <v>2667</v>
      </c>
      <c r="AA423" s="11" t="s">
        <v>21</v>
      </c>
      <c r="AB423" s="16" t="s">
        <v>34</v>
      </c>
      <c r="AC423">
        <v>1.5476703235015987</v>
      </c>
      <c r="AD423" t="b">
        <f>IFERROR(SUMPRODUCT((YEAR(MesDates*1)&gt;2007)*(YEAR(MesDates*1)&lt;2015))&gt;0,FALSE)</f>
        <v>0</v>
      </c>
    </row>
    <row r="424" spans="1:30" hidden="1" x14ac:dyDescent="0.25">
      <c r="A424" s="10" t="s">
        <v>2672</v>
      </c>
      <c r="B424" s="11" t="s">
        <v>2673</v>
      </c>
      <c r="C424" s="11" t="s">
        <v>21</v>
      </c>
      <c r="D424" s="12" t="s">
        <v>2674</v>
      </c>
      <c r="E424" s="13" t="s">
        <v>38</v>
      </c>
      <c r="F424" s="13" t="s">
        <v>24</v>
      </c>
      <c r="G424" s="13" t="s">
        <v>1027</v>
      </c>
      <c r="H424" s="13" t="s">
        <v>319</v>
      </c>
      <c r="I424" s="13" t="s">
        <v>319</v>
      </c>
      <c r="J424" s="13" t="s">
        <v>320</v>
      </c>
      <c r="K424" s="14" t="s">
        <v>2675</v>
      </c>
      <c r="L424" s="14" t="s">
        <v>2676</v>
      </c>
      <c r="M424" s="10" t="s">
        <v>2672</v>
      </c>
      <c r="N424" s="21" t="s">
        <v>129</v>
      </c>
      <c r="O424" s="12" t="s">
        <v>129</v>
      </c>
      <c r="P424" s="12" t="s">
        <v>129</v>
      </c>
      <c r="Q424" s="15" t="s">
        <v>2672</v>
      </c>
      <c r="R424" s="11" t="s">
        <v>2673</v>
      </c>
      <c r="S424" s="11" t="s">
        <v>2674</v>
      </c>
      <c r="T424" s="11" t="s">
        <v>21</v>
      </c>
      <c r="U424" s="16" t="s">
        <v>33</v>
      </c>
      <c r="V424" s="17">
        <v>10402.455480000001</v>
      </c>
      <c r="W424" s="18"/>
      <c r="X424" s="15" t="s">
        <v>2672</v>
      </c>
      <c r="Y424" s="11" t="s">
        <v>2673</v>
      </c>
      <c r="Z424" s="11" t="s">
        <v>2674</v>
      </c>
      <c r="AA424" s="11" t="s">
        <v>21</v>
      </c>
      <c r="AB424" s="16" t="s">
        <v>34</v>
      </c>
      <c r="AC424">
        <v>1.4598476320515816</v>
      </c>
      <c r="AD424" t="b">
        <f>IFERROR(SUMPRODUCT((YEAR(MesDates*1)&gt;2007)*(YEAR(MesDates*1)&lt;2015))&gt;0,FALSE)</f>
        <v>0</v>
      </c>
    </row>
    <row r="425" spans="1:30" hidden="1" x14ac:dyDescent="0.25">
      <c r="A425" s="10" t="s">
        <v>2677</v>
      </c>
      <c r="B425" s="11" t="s">
        <v>2678</v>
      </c>
      <c r="C425" s="11" t="s">
        <v>21</v>
      </c>
      <c r="D425" s="12" t="s">
        <v>2679</v>
      </c>
      <c r="E425" s="13" t="s">
        <v>38</v>
      </c>
      <c r="F425" s="13" t="s">
        <v>24</v>
      </c>
      <c r="G425" s="13" t="s">
        <v>1027</v>
      </c>
      <c r="H425" s="13" t="s">
        <v>154</v>
      </c>
      <c r="I425" s="13" t="s">
        <v>155</v>
      </c>
      <c r="J425" s="13" t="s">
        <v>155</v>
      </c>
      <c r="K425" s="14" t="s">
        <v>2680</v>
      </c>
      <c r="L425" s="14" t="s">
        <v>2681</v>
      </c>
      <c r="M425" s="10" t="s">
        <v>2677</v>
      </c>
      <c r="N425" s="21" t="s">
        <v>129</v>
      </c>
      <c r="O425" s="12" t="s">
        <v>129</v>
      </c>
      <c r="P425" s="12" t="s">
        <v>129</v>
      </c>
      <c r="Q425" s="15" t="s">
        <v>2677</v>
      </c>
      <c r="R425" s="11" t="s">
        <v>2678</v>
      </c>
      <c r="S425" s="11" t="s">
        <v>2679</v>
      </c>
      <c r="T425" s="11" t="s">
        <v>21</v>
      </c>
      <c r="U425" s="16" t="s">
        <v>33</v>
      </c>
      <c r="V425" s="17">
        <v>10065.88312</v>
      </c>
      <c r="W425" s="18"/>
      <c r="X425" s="15" t="s">
        <v>2677</v>
      </c>
      <c r="Y425" s="11" t="s">
        <v>2678</v>
      </c>
      <c r="Z425" s="11" t="s">
        <v>2679</v>
      </c>
      <c r="AA425" s="11" t="s">
        <v>21</v>
      </c>
      <c r="AB425" s="16" t="s">
        <v>34</v>
      </c>
      <c r="AC425">
        <v>1.8439514723870547</v>
      </c>
      <c r="AD425" t="b">
        <f>IFERROR(SUMPRODUCT((YEAR(MesDates*1)&gt;2007)*(YEAR(MesDates*1)&lt;2015))&gt;0,FALSE)</f>
        <v>0</v>
      </c>
    </row>
    <row r="426" spans="1:30" hidden="1" x14ac:dyDescent="0.25">
      <c r="A426" s="10" t="s">
        <v>2682</v>
      </c>
      <c r="B426" s="11" t="s">
        <v>2683</v>
      </c>
      <c r="C426" s="11" t="s">
        <v>21</v>
      </c>
      <c r="D426" s="12" t="s">
        <v>2684</v>
      </c>
      <c r="E426" s="13" t="s">
        <v>38</v>
      </c>
      <c r="F426" s="13" t="s">
        <v>24</v>
      </c>
      <c r="G426" s="13" t="s">
        <v>1027</v>
      </c>
      <c r="H426" s="13" t="s">
        <v>143</v>
      </c>
      <c r="I426" s="13" t="s">
        <v>144</v>
      </c>
      <c r="J426" s="13" t="s">
        <v>145</v>
      </c>
      <c r="K426" s="14" t="s">
        <v>2685</v>
      </c>
      <c r="L426" s="14" t="s">
        <v>2686</v>
      </c>
      <c r="M426" s="10" t="s">
        <v>2682</v>
      </c>
      <c r="N426" s="21" t="s">
        <v>129</v>
      </c>
      <c r="O426" s="12" t="s">
        <v>129</v>
      </c>
      <c r="P426" s="12" t="s">
        <v>129</v>
      </c>
      <c r="Q426" s="15" t="s">
        <v>2682</v>
      </c>
      <c r="R426" s="11" t="s">
        <v>2683</v>
      </c>
      <c r="S426" s="11" t="s">
        <v>2684</v>
      </c>
      <c r="T426" s="11" t="s">
        <v>21</v>
      </c>
      <c r="U426" s="16" t="s">
        <v>33</v>
      </c>
      <c r="V426" s="17">
        <v>10022.151159999999</v>
      </c>
      <c r="W426" s="18"/>
      <c r="X426" s="15" t="s">
        <v>2682</v>
      </c>
      <c r="Y426" s="11" t="s">
        <v>2683</v>
      </c>
      <c r="Z426" s="11" t="s">
        <v>2684</v>
      </c>
      <c r="AA426" s="11" t="s">
        <v>21</v>
      </c>
      <c r="AB426" s="16" t="s">
        <v>34</v>
      </c>
      <c r="AC426">
        <v>0.4004130386714303</v>
      </c>
      <c r="AD426" t="b">
        <f>IFERROR(SUMPRODUCT((YEAR(MesDates*1)&gt;2007)*(YEAR(MesDates*1)&lt;2015))&gt;0,FALSE)</f>
        <v>0</v>
      </c>
    </row>
    <row r="427" spans="1:30" hidden="1" x14ac:dyDescent="0.25">
      <c r="A427" s="10" t="s">
        <v>2687</v>
      </c>
      <c r="B427" s="11" t="s">
        <v>2688</v>
      </c>
      <c r="C427" s="11" t="s">
        <v>21</v>
      </c>
      <c r="D427" s="12" t="s">
        <v>2689</v>
      </c>
      <c r="E427" s="13" t="s">
        <v>38</v>
      </c>
      <c r="F427" s="13" t="s">
        <v>24</v>
      </c>
      <c r="G427" s="13" t="s">
        <v>1027</v>
      </c>
      <c r="H427" s="13" t="s">
        <v>143</v>
      </c>
      <c r="I427" s="13" t="s">
        <v>144</v>
      </c>
      <c r="J427" s="13" t="s">
        <v>145</v>
      </c>
      <c r="K427" s="14" t="s">
        <v>2690</v>
      </c>
      <c r="L427" s="14" t="s">
        <v>2691</v>
      </c>
      <c r="M427" s="10" t="s">
        <v>2687</v>
      </c>
      <c r="N427" s="21" t="s">
        <v>129</v>
      </c>
      <c r="O427" s="12" t="s">
        <v>129</v>
      </c>
      <c r="P427" s="12" t="s">
        <v>129</v>
      </c>
      <c r="Q427" s="15" t="s">
        <v>2687</v>
      </c>
      <c r="R427" s="11" t="s">
        <v>2688</v>
      </c>
      <c r="S427" s="11" t="s">
        <v>2689</v>
      </c>
      <c r="T427" s="11" t="s">
        <v>21</v>
      </c>
      <c r="U427" s="16" t="s">
        <v>33</v>
      </c>
      <c r="V427" s="17">
        <v>9540.5310000000009</v>
      </c>
      <c r="W427" s="18"/>
      <c r="X427" s="15" t="s">
        <v>2687</v>
      </c>
      <c r="Y427" s="11" t="s">
        <v>2688</v>
      </c>
      <c r="Z427" s="11" t="s">
        <v>2689</v>
      </c>
      <c r="AA427" s="11" t="s">
        <v>21</v>
      </c>
      <c r="AB427" s="16" t="s">
        <v>34</v>
      </c>
      <c r="AC427">
        <v>0.90686776239184164</v>
      </c>
      <c r="AD427" t="b">
        <f>IFERROR(SUMPRODUCT((YEAR(MesDates*1)&gt;2007)*(YEAR(MesDates*1)&lt;2015))&gt;0,FALSE)</f>
        <v>0</v>
      </c>
    </row>
    <row r="428" spans="1:30" hidden="1" x14ac:dyDescent="0.25">
      <c r="A428" s="10" t="s">
        <v>2692</v>
      </c>
      <c r="B428" s="11" t="s">
        <v>2693</v>
      </c>
      <c r="C428" s="11" t="s">
        <v>21</v>
      </c>
      <c r="D428" s="12" t="s">
        <v>2694</v>
      </c>
      <c r="E428" s="13" t="s">
        <v>38</v>
      </c>
      <c r="F428" s="13" t="s">
        <v>24</v>
      </c>
      <c r="G428" s="13" t="s">
        <v>1027</v>
      </c>
      <c r="H428" s="13" t="s">
        <v>154</v>
      </c>
      <c r="I428" s="13" t="s">
        <v>295</v>
      </c>
      <c r="J428" s="13" t="s">
        <v>295</v>
      </c>
      <c r="K428" s="14" t="s">
        <v>2695</v>
      </c>
      <c r="L428" s="14" t="s">
        <v>2696</v>
      </c>
      <c r="M428" s="10" t="s">
        <v>2692</v>
      </c>
      <c r="N428" s="21" t="s">
        <v>129</v>
      </c>
      <c r="O428" s="12" t="s">
        <v>129</v>
      </c>
      <c r="P428" s="12" t="s">
        <v>129</v>
      </c>
      <c r="Q428" s="15" t="s">
        <v>2692</v>
      </c>
      <c r="R428" s="11" t="s">
        <v>2693</v>
      </c>
      <c r="S428" s="11" t="s">
        <v>2694</v>
      </c>
      <c r="T428" s="11" t="s">
        <v>21</v>
      </c>
      <c r="U428" s="16" t="s">
        <v>33</v>
      </c>
      <c r="V428" s="17">
        <v>9115.5213000000003</v>
      </c>
      <c r="W428" s="18"/>
      <c r="X428" s="15" t="s">
        <v>2692</v>
      </c>
      <c r="Y428" s="11" t="s">
        <v>2693</v>
      </c>
      <c r="Z428" s="11" t="s">
        <v>2694</v>
      </c>
      <c r="AA428" s="11" t="s">
        <v>21</v>
      </c>
      <c r="AB428" s="16" t="s">
        <v>34</v>
      </c>
      <c r="AC428">
        <v>1.6289797929603871</v>
      </c>
      <c r="AD428" t="b">
        <f>IFERROR(SUMPRODUCT((YEAR(MesDates*1)&gt;2007)*(YEAR(MesDates*1)&lt;2015))&gt;0,FALSE)</f>
        <v>0</v>
      </c>
    </row>
    <row r="429" spans="1:30" hidden="1" x14ac:dyDescent="0.25">
      <c r="A429" s="10" t="s">
        <v>2697</v>
      </c>
      <c r="B429" s="11" t="s">
        <v>2698</v>
      </c>
      <c r="C429" s="11" t="s">
        <v>21</v>
      </c>
      <c r="D429" s="12" t="s">
        <v>2699</v>
      </c>
      <c r="E429" s="13" t="s">
        <v>38</v>
      </c>
      <c r="F429" s="13" t="s">
        <v>24</v>
      </c>
      <c r="G429" s="13" t="s">
        <v>1027</v>
      </c>
      <c r="H429" s="13" t="s">
        <v>143</v>
      </c>
      <c r="I429" s="13" t="s">
        <v>164</v>
      </c>
      <c r="J429" s="13" t="s">
        <v>164</v>
      </c>
      <c r="K429" s="14" t="s">
        <v>2700</v>
      </c>
      <c r="L429" s="14" t="s">
        <v>2701</v>
      </c>
      <c r="M429" s="10" t="s">
        <v>2697</v>
      </c>
      <c r="N429" s="21" t="s">
        <v>129</v>
      </c>
      <c r="O429" s="12" t="s">
        <v>129</v>
      </c>
      <c r="P429" s="12" t="s">
        <v>129</v>
      </c>
      <c r="Q429" s="15" t="s">
        <v>2697</v>
      </c>
      <c r="R429" s="11" t="s">
        <v>2698</v>
      </c>
      <c r="S429" s="11" t="s">
        <v>2699</v>
      </c>
      <c r="T429" s="11" t="s">
        <v>21</v>
      </c>
      <c r="U429" s="16" t="s">
        <v>33</v>
      </c>
      <c r="V429" s="17">
        <v>8441.3262500000001</v>
      </c>
      <c r="W429" s="18"/>
      <c r="X429" s="15" t="s">
        <v>2697</v>
      </c>
      <c r="Y429" s="11" t="s">
        <v>2698</v>
      </c>
      <c r="Z429" s="11" t="s">
        <v>2699</v>
      </c>
      <c r="AA429" s="11" t="s">
        <v>21</v>
      </c>
      <c r="AB429" s="16" t="s">
        <v>34</v>
      </c>
      <c r="AC429">
        <v>0.90341254136457527</v>
      </c>
      <c r="AD429" t="b">
        <f>IFERROR(SUMPRODUCT((YEAR(MesDates*1)&gt;2007)*(YEAR(MesDates*1)&lt;2015))&gt;0,FALSE)</f>
        <v>0</v>
      </c>
    </row>
    <row r="430" spans="1:30" hidden="1" x14ac:dyDescent="0.25">
      <c r="A430" s="10" t="s">
        <v>2702</v>
      </c>
      <c r="B430" s="11" t="s">
        <v>2703</v>
      </c>
      <c r="C430" s="11" t="s">
        <v>21</v>
      </c>
      <c r="D430" s="12" t="s">
        <v>2704</v>
      </c>
      <c r="E430" s="13" t="s">
        <v>38</v>
      </c>
      <c r="F430" s="13" t="s">
        <v>24</v>
      </c>
      <c r="G430" s="13" t="s">
        <v>1027</v>
      </c>
      <c r="H430" s="13" t="s">
        <v>49</v>
      </c>
      <c r="I430" s="13" t="s">
        <v>50</v>
      </c>
      <c r="J430" s="13" t="s">
        <v>528</v>
      </c>
      <c r="K430" s="14" t="s">
        <v>2705</v>
      </c>
      <c r="L430" s="14" t="s">
        <v>2706</v>
      </c>
      <c r="M430" s="10" t="s">
        <v>2702</v>
      </c>
      <c r="N430" s="21" t="s">
        <v>129</v>
      </c>
      <c r="O430" s="12" t="s">
        <v>129</v>
      </c>
      <c r="P430" s="12" t="s">
        <v>129</v>
      </c>
      <c r="Q430" s="15" t="s">
        <v>2702</v>
      </c>
      <c r="R430" s="11" t="s">
        <v>2703</v>
      </c>
      <c r="S430" s="11" t="s">
        <v>2704</v>
      </c>
      <c r="T430" s="11" t="s">
        <v>21</v>
      </c>
      <c r="U430" s="16" t="s">
        <v>33</v>
      </c>
      <c r="V430" s="17">
        <v>8416.9102999999996</v>
      </c>
      <c r="W430" s="18"/>
      <c r="X430" s="15" t="s">
        <v>2702</v>
      </c>
      <c r="Y430" s="11" t="s">
        <v>2703</v>
      </c>
      <c r="Z430" s="11" t="s">
        <v>2704</v>
      </c>
      <c r="AA430" s="11" t="s">
        <v>21</v>
      </c>
      <c r="AB430" s="16" t="s">
        <v>34</v>
      </c>
      <c r="AC430">
        <v>5.4914450020929895</v>
      </c>
      <c r="AD430" t="b">
        <f>IFERROR(SUMPRODUCT((YEAR(MesDates*1)&gt;2007)*(YEAR(MesDates*1)&lt;2015))&gt;0,FALSE)</f>
        <v>0</v>
      </c>
    </row>
    <row r="431" spans="1:30" hidden="1" x14ac:dyDescent="0.25">
      <c r="A431" s="10" t="s">
        <v>2707</v>
      </c>
      <c r="B431" s="11" t="s">
        <v>2708</v>
      </c>
      <c r="C431" s="11" t="s">
        <v>21</v>
      </c>
      <c r="D431" s="12" t="s">
        <v>2709</v>
      </c>
      <c r="E431" s="13" t="s">
        <v>38</v>
      </c>
      <c r="F431" s="13" t="s">
        <v>24</v>
      </c>
      <c r="G431" s="13" t="s">
        <v>1027</v>
      </c>
      <c r="H431" s="13" t="s">
        <v>154</v>
      </c>
      <c r="I431" s="13" t="s">
        <v>155</v>
      </c>
      <c r="J431" s="13" t="s">
        <v>155</v>
      </c>
      <c r="K431" s="14" t="s">
        <v>2710</v>
      </c>
      <c r="L431" s="14" t="s">
        <v>2711</v>
      </c>
      <c r="M431" s="10" t="s">
        <v>2707</v>
      </c>
      <c r="N431" s="21" t="s">
        <v>129</v>
      </c>
      <c r="O431" s="12" t="s">
        <v>129</v>
      </c>
      <c r="P431" s="12" t="s">
        <v>129</v>
      </c>
      <c r="Q431" s="15" t="s">
        <v>2707</v>
      </c>
      <c r="R431" s="11" t="s">
        <v>2708</v>
      </c>
      <c r="S431" s="11" t="s">
        <v>2709</v>
      </c>
      <c r="T431" s="11" t="s">
        <v>21</v>
      </c>
      <c r="U431" s="16" t="s">
        <v>33</v>
      </c>
      <c r="V431" s="17">
        <v>8084</v>
      </c>
      <c r="W431" s="18"/>
      <c r="X431" s="15" t="s">
        <v>2707</v>
      </c>
      <c r="Y431" s="11" t="s">
        <v>2708</v>
      </c>
      <c r="Z431" s="11" t="s">
        <v>2709</v>
      </c>
      <c r="AA431" s="11" t="s">
        <v>21</v>
      </c>
      <c r="AB431" s="16" t="s">
        <v>34</v>
      </c>
      <c r="AC431">
        <v>1.2893369619000494</v>
      </c>
      <c r="AD431" t="b">
        <f>IFERROR(SUMPRODUCT((YEAR(MesDates*1)&gt;2007)*(YEAR(MesDates*1)&lt;2015))&gt;0,FALSE)</f>
        <v>0</v>
      </c>
    </row>
    <row r="432" spans="1:30" hidden="1" x14ac:dyDescent="0.25">
      <c r="A432" s="10" t="s">
        <v>2712</v>
      </c>
      <c r="B432" s="11" t="s">
        <v>2713</v>
      </c>
      <c r="C432" s="11" t="s">
        <v>21</v>
      </c>
      <c r="D432" s="12" t="s">
        <v>2714</v>
      </c>
      <c r="E432" s="13" t="s">
        <v>38</v>
      </c>
      <c r="F432" s="13" t="s">
        <v>24</v>
      </c>
      <c r="G432" s="13" t="s">
        <v>1027</v>
      </c>
      <c r="H432" s="13" t="s">
        <v>49</v>
      </c>
      <c r="I432" s="13" t="s">
        <v>50</v>
      </c>
      <c r="J432" s="13" t="s">
        <v>528</v>
      </c>
      <c r="K432" s="14" t="s">
        <v>2715</v>
      </c>
      <c r="L432" s="14" t="s">
        <v>2716</v>
      </c>
      <c r="M432" s="10" t="s">
        <v>2712</v>
      </c>
      <c r="N432" s="21" t="s">
        <v>129</v>
      </c>
      <c r="O432" s="12" t="s">
        <v>129</v>
      </c>
      <c r="P432" s="12" t="s">
        <v>129</v>
      </c>
      <c r="Q432" s="15" t="s">
        <v>2712</v>
      </c>
      <c r="R432" s="11" t="s">
        <v>2713</v>
      </c>
      <c r="S432" s="11" t="s">
        <v>2714</v>
      </c>
      <c r="T432" s="11" t="s">
        <v>21</v>
      </c>
      <c r="U432" s="16" t="s">
        <v>33</v>
      </c>
      <c r="V432" s="17">
        <v>7966</v>
      </c>
      <c r="W432" s="18"/>
      <c r="X432" s="15" t="s">
        <v>2712</v>
      </c>
      <c r="Y432" s="11" t="s">
        <v>2713</v>
      </c>
      <c r="Z432" s="11" t="s">
        <v>2714</v>
      </c>
      <c r="AA432" s="11" t="s">
        <v>21</v>
      </c>
      <c r="AB432" s="16" t="s">
        <v>34</v>
      </c>
      <c r="AC432">
        <v>1.1285463218679388</v>
      </c>
      <c r="AD432" t="b">
        <f>IFERROR(SUMPRODUCT((YEAR(MesDates*1)&gt;2007)*(YEAR(MesDates*1)&lt;2015))&gt;0,FALSE)</f>
        <v>0</v>
      </c>
    </row>
    <row r="433" spans="1:30" hidden="1" x14ac:dyDescent="0.25">
      <c r="A433" s="10" t="s">
        <v>2717</v>
      </c>
      <c r="B433" s="11" t="s">
        <v>2718</v>
      </c>
      <c r="C433" s="11" t="s">
        <v>21</v>
      </c>
      <c r="D433" s="12" t="s">
        <v>2719</v>
      </c>
      <c r="E433" s="13" t="s">
        <v>38</v>
      </c>
      <c r="F433" s="13" t="s">
        <v>24</v>
      </c>
      <c r="G433" s="13" t="s">
        <v>1027</v>
      </c>
      <c r="H433" s="13" t="s">
        <v>143</v>
      </c>
      <c r="I433" s="13" t="s">
        <v>144</v>
      </c>
      <c r="J433" s="13" t="s">
        <v>225</v>
      </c>
      <c r="K433" s="14" t="s">
        <v>2720</v>
      </c>
      <c r="L433" s="14" t="s">
        <v>2721</v>
      </c>
      <c r="M433" s="10" t="s">
        <v>2717</v>
      </c>
      <c r="N433" s="21" t="s">
        <v>129</v>
      </c>
      <c r="O433" s="12" t="s">
        <v>129</v>
      </c>
      <c r="P433" s="12" t="s">
        <v>129</v>
      </c>
      <c r="Q433" s="15" t="s">
        <v>2717</v>
      </c>
      <c r="R433" s="11" t="s">
        <v>2718</v>
      </c>
      <c r="S433" s="11" t="s">
        <v>2719</v>
      </c>
      <c r="T433" s="11" t="s">
        <v>21</v>
      </c>
      <c r="U433" s="16" t="s">
        <v>33</v>
      </c>
      <c r="V433" s="17">
        <v>7739.3101500000002</v>
      </c>
      <c r="W433" s="18"/>
      <c r="X433" s="15" t="s">
        <v>2717</v>
      </c>
      <c r="Y433" s="11" t="s">
        <v>2718</v>
      </c>
      <c r="Z433" s="11" t="s">
        <v>2719</v>
      </c>
      <c r="AA433" s="11" t="s">
        <v>21</v>
      </c>
      <c r="AB433" s="16" t="s">
        <v>34</v>
      </c>
      <c r="AC433">
        <v>2.3869052463287055</v>
      </c>
      <c r="AD433" t="b">
        <f>IFERROR(SUMPRODUCT((YEAR(MesDates*1)&gt;2007)*(YEAR(MesDates*1)&lt;2015))&gt;0,FALSE)</f>
        <v>0</v>
      </c>
    </row>
    <row r="434" spans="1:30" hidden="1" x14ac:dyDescent="0.25">
      <c r="A434" s="10" t="s">
        <v>2722</v>
      </c>
      <c r="B434" s="11" t="s">
        <v>2723</v>
      </c>
      <c r="C434" s="11" t="s">
        <v>21</v>
      </c>
      <c r="D434" s="12" t="s">
        <v>2724</v>
      </c>
      <c r="E434" s="13" t="s">
        <v>38</v>
      </c>
      <c r="F434" s="13" t="s">
        <v>24</v>
      </c>
      <c r="G434" s="13" t="s">
        <v>1027</v>
      </c>
      <c r="H434" s="13" t="s">
        <v>319</v>
      </c>
      <c r="I434" s="13" t="s">
        <v>319</v>
      </c>
      <c r="J434" s="13" t="s">
        <v>586</v>
      </c>
      <c r="K434" s="14" t="s">
        <v>2725</v>
      </c>
      <c r="L434" s="14" t="s">
        <v>2726</v>
      </c>
      <c r="M434" s="10" t="s">
        <v>2722</v>
      </c>
      <c r="N434" s="21" t="s">
        <v>129</v>
      </c>
      <c r="O434" s="12" t="s">
        <v>129</v>
      </c>
      <c r="P434" s="12" t="s">
        <v>129</v>
      </c>
      <c r="Q434" s="15" t="s">
        <v>2722</v>
      </c>
      <c r="R434" s="11" t="s">
        <v>2723</v>
      </c>
      <c r="S434" s="11" t="s">
        <v>2724</v>
      </c>
      <c r="T434" s="11" t="s">
        <v>21</v>
      </c>
      <c r="U434" s="16" t="s">
        <v>33</v>
      </c>
      <c r="V434" s="17">
        <v>7712.13069</v>
      </c>
      <c r="W434" s="18"/>
      <c r="X434" s="15" t="s">
        <v>2722</v>
      </c>
      <c r="Y434" s="11" t="s">
        <v>2723</v>
      </c>
      <c r="Z434" s="11" t="s">
        <v>2724</v>
      </c>
      <c r="AA434" s="11" t="s">
        <v>21</v>
      </c>
      <c r="AB434" s="16" t="s">
        <v>34</v>
      </c>
      <c r="AC434">
        <v>1.1016410822778731</v>
      </c>
      <c r="AD434" t="b">
        <f>IFERROR(SUMPRODUCT((YEAR(MesDates*1)&gt;2007)*(YEAR(MesDates*1)&lt;2015))&gt;0,FALSE)</f>
        <v>0</v>
      </c>
    </row>
    <row r="435" spans="1:30" hidden="1" x14ac:dyDescent="0.25">
      <c r="A435" s="10" t="s">
        <v>2727</v>
      </c>
      <c r="B435" s="11" t="s">
        <v>2728</v>
      </c>
      <c r="C435" s="11" t="s">
        <v>21</v>
      </c>
      <c r="D435" s="12" t="s">
        <v>2729</v>
      </c>
      <c r="E435" s="13" t="s">
        <v>38</v>
      </c>
      <c r="F435" s="13" t="s">
        <v>24</v>
      </c>
      <c r="G435" s="13" t="s">
        <v>1027</v>
      </c>
      <c r="H435" s="13" t="s">
        <v>143</v>
      </c>
      <c r="I435" s="13" t="s">
        <v>144</v>
      </c>
      <c r="J435" s="13" t="s">
        <v>145</v>
      </c>
      <c r="K435" s="14" t="s">
        <v>2730</v>
      </c>
      <c r="L435" s="14" t="s">
        <v>2731</v>
      </c>
      <c r="M435" s="10" t="s">
        <v>2727</v>
      </c>
      <c r="N435" s="21" t="s">
        <v>129</v>
      </c>
      <c r="O435" s="12" t="s">
        <v>129</v>
      </c>
      <c r="P435" s="12" t="s">
        <v>129</v>
      </c>
      <c r="Q435" s="15" t="s">
        <v>2727</v>
      </c>
      <c r="R435" s="11" t="s">
        <v>2728</v>
      </c>
      <c r="S435" s="11" t="s">
        <v>2729</v>
      </c>
      <c r="T435" s="11" t="s">
        <v>21</v>
      </c>
      <c r="U435" s="16" t="s">
        <v>33</v>
      </c>
      <c r="V435" s="17">
        <v>7627.7618039999998</v>
      </c>
      <c r="W435" s="18"/>
      <c r="X435" s="15" t="s">
        <v>2727</v>
      </c>
      <c r="Y435" s="11" t="s">
        <v>2728</v>
      </c>
      <c r="Z435" s="11" t="s">
        <v>2729</v>
      </c>
      <c r="AA435" s="11" t="s">
        <v>21</v>
      </c>
      <c r="AB435" s="16" t="s">
        <v>34</v>
      </c>
      <c r="AC435">
        <v>0.45727699548390355</v>
      </c>
      <c r="AD435" t="b">
        <f>IFERROR(SUMPRODUCT((YEAR(MesDates*1)&gt;2007)*(YEAR(MesDates*1)&lt;2015))&gt;0,FALSE)</f>
        <v>0</v>
      </c>
    </row>
    <row r="436" spans="1:30" hidden="1" x14ac:dyDescent="0.25">
      <c r="A436" s="10" t="s">
        <v>2732</v>
      </c>
      <c r="B436" s="11" t="s">
        <v>2733</v>
      </c>
      <c r="C436" s="11" t="s">
        <v>21</v>
      </c>
      <c r="D436" s="12" t="s">
        <v>2734</v>
      </c>
      <c r="E436" s="13" t="s">
        <v>38</v>
      </c>
      <c r="F436" s="13" t="s">
        <v>24</v>
      </c>
      <c r="G436" s="13" t="s">
        <v>1027</v>
      </c>
      <c r="H436" s="13" t="s">
        <v>154</v>
      </c>
      <c r="I436" s="13" t="s">
        <v>155</v>
      </c>
      <c r="J436" s="13" t="s">
        <v>155</v>
      </c>
      <c r="K436" s="14" t="s">
        <v>2735</v>
      </c>
      <c r="L436" s="14" t="s">
        <v>2736</v>
      </c>
      <c r="M436" s="10" t="s">
        <v>2732</v>
      </c>
      <c r="N436" s="21" t="s">
        <v>129</v>
      </c>
      <c r="O436" s="12" t="s">
        <v>129</v>
      </c>
      <c r="P436" s="12" t="s">
        <v>129</v>
      </c>
      <c r="Q436" s="15" t="s">
        <v>2732</v>
      </c>
      <c r="R436" s="11" t="s">
        <v>2733</v>
      </c>
      <c r="S436" s="11" t="s">
        <v>2734</v>
      </c>
      <c r="T436" s="11" t="s">
        <v>21</v>
      </c>
      <c r="U436" s="16" t="s">
        <v>33</v>
      </c>
      <c r="V436" s="17">
        <v>7550.97</v>
      </c>
      <c r="W436" s="18"/>
      <c r="X436" s="15" t="s">
        <v>2732</v>
      </c>
      <c r="Y436" s="11" t="s">
        <v>2733</v>
      </c>
      <c r="Z436" s="11" t="s">
        <v>2734</v>
      </c>
      <c r="AA436" s="11" t="s">
        <v>21</v>
      </c>
      <c r="AB436" s="16" t="s">
        <v>34</v>
      </c>
      <c r="AC436">
        <v>1.3953174227946872</v>
      </c>
      <c r="AD436" t="b">
        <f>IFERROR(SUMPRODUCT((YEAR(MesDates*1)&gt;2007)*(YEAR(MesDates*1)&lt;2015))&gt;0,FALSE)</f>
        <v>0</v>
      </c>
    </row>
    <row r="437" spans="1:30" hidden="1" x14ac:dyDescent="0.25">
      <c r="A437" s="10" t="s">
        <v>2737</v>
      </c>
      <c r="B437" s="11" t="s">
        <v>2738</v>
      </c>
      <c r="C437" s="11" t="s">
        <v>21</v>
      </c>
      <c r="D437" s="12" t="s">
        <v>2739</v>
      </c>
      <c r="E437" s="13" t="s">
        <v>38</v>
      </c>
      <c r="F437" s="13" t="s">
        <v>24</v>
      </c>
      <c r="G437" s="13" t="s">
        <v>1027</v>
      </c>
      <c r="H437" s="13" t="s">
        <v>78</v>
      </c>
      <c r="I437" s="13" t="s">
        <v>755</v>
      </c>
      <c r="J437" s="13" t="s">
        <v>756</v>
      </c>
      <c r="K437" s="14" t="s">
        <v>2740</v>
      </c>
      <c r="L437" s="14" t="s">
        <v>2741</v>
      </c>
      <c r="M437" s="10" t="s">
        <v>2737</v>
      </c>
      <c r="N437" s="21" t="s">
        <v>129</v>
      </c>
      <c r="O437" s="12" t="s">
        <v>129</v>
      </c>
      <c r="P437" s="12" t="s">
        <v>129</v>
      </c>
      <c r="Q437" s="15" t="s">
        <v>2737</v>
      </c>
      <c r="R437" s="11" t="s">
        <v>2738</v>
      </c>
      <c r="S437" s="11" t="s">
        <v>2739</v>
      </c>
      <c r="T437" s="11" t="s">
        <v>21</v>
      </c>
      <c r="U437" s="16" t="s">
        <v>33</v>
      </c>
      <c r="V437" s="17">
        <v>7524.3</v>
      </c>
      <c r="W437" s="18"/>
      <c r="X437" s="15" t="s">
        <v>2737</v>
      </c>
      <c r="Y437" s="11" t="s">
        <v>2738</v>
      </c>
      <c r="Z437" s="11" t="s">
        <v>2739</v>
      </c>
      <c r="AA437" s="11" t="s">
        <v>21</v>
      </c>
      <c r="AB437" s="16" t="s">
        <v>34</v>
      </c>
      <c r="AC437">
        <v>0.67743085735550157</v>
      </c>
      <c r="AD437" t="b">
        <f>IFERROR(SUMPRODUCT((YEAR(MesDates*1)&gt;2007)*(YEAR(MesDates*1)&lt;2015))&gt;0,FALSE)</f>
        <v>0</v>
      </c>
    </row>
    <row r="438" spans="1:30" hidden="1" x14ac:dyDescent="0.25">
      <c r="A438" s="10" t="s">
        <v>2742</v>
      </c>
      <c r="B438" s="11" t="s">
        <v>2743</v>
      </c>
      <c r="C438" s="11" t="s">
        <v>21</v>
      </c>
      <c r="D438" s="12" t="s">
        <v>2744</v>
      </c>
      <c r="E438" s="13" t="s">
        <v>38</v>
      </c>
      <c r="F438" s="13" t="s">
        <v>24</v>
      </c>
      <c r="G438" s="13" t="s">
        <v>1027</v>
      </c>
      <c r="H438" s="13" t="s">
        <v>49</v>
      </c>
      <c r="I438" s="13" t="s">
        <v>107</v>
      </c>
      <c r="J438" s="13" t="s">
        <v>173</v>
      </c>
      <c r="K438" s="14" t="s">
        <v>2745</v>
      </c>
      <c r="L438" s="14" t="s">
        <v>2746</v>
      </c>
      <c r="M438" s="10" t="s">
        <v>2742</v>
      </c>
      <c r="N438" s="21" t="s">
        <v>129</v>
      </c>
      <c r="O438" s="12" t="s">
        <v>129</v>
      </c>
      <c r="P438" s="12" t="s">
        <v>129</v>
      </c>
      <c r="Q438" s="15" t="s">
        <v>2742</v>
      </c>
      <c r="R438" s="11" t="s">
        <v>2743</v>
      </c>
      <c r="S438" s="11" t="s">
        <v>2744</v>
      </c>
      <c r="T438" s="11" t="s">
        <v>21</v>
      </c>
      <c r="U438" s="16" t="s">
        <v>33</v>
      </c>
      <c r="V438" s="17">
        <v>7430.2870400000002</v>
      </c>
      <c r="W438" s="18"/>
      <c r="X438" s="15" t="s">
        <v>2742</v>
      </c>
      <c r="Y438" s="11" t="s">
        <v>2743</v>
      </c>
      <c r="Z438" s="11" t="s">
        <v>2744</v>
      </c>
      <c r="AA438" s="11" t="s">
        <v>21</v>
      </c>
      <c r="AB438" s="16" t="s">
        <v>34</v>
      </c>
      <c r="AC438">
        <v>0.86497331333245508</v>
      </c>
      <c r="AD438" t="b">
        <f>IFERROR(SUMPRODUCT((YEAR(MesDates*1)&gt;2007)*(YEAR(MesDates*1)&lt;2015))&gt;0,FALSE)</f>
        <v>0</v>
      </c>
    </row>
    <row r="439" spans="1:30" hidden="1" x14ac:dyDescent="0.25">
      <c r="A439" s="10" t="s">
        <v>2747</v>
      </c>
      <c r="B439" s="11" t="s">
        <v>2748</v>
      </c>
      <c r="C439" s="11" t="s">
        <v>21</v>
      </c>
      <c r="D439" s="12" t="s">
        <v>2749</v>
      </c>
      <c r="E439" s="13" t="s">
        <v>38</v>
      </c>
      <c r="F439" s="13" t="s">
        <v>24</v>
      </c>
      <c r="G439" s="13" t="s">
        <v>1027</v>
      </c>
      <c r="H439" s="13" t="s">
        <v>49</v>
      </c>
      <c r="I439" s="13" t="s">
        <v>50</v>
      </c>
      <c r="J439" s="13" t="s">
        <v>914</v>
      </c>
      <c r="K439" s="14" t="s">
        <v>2750</v>
      </c>
      <c r="L439" s="14" t="s">
        <v>2751</v>
      </c>
      <c r="M439" s="10" t="s">
        <v>2747</v>
      </c>
      <c r="N439" s="21" t="s">
        <v>129</v>
      </c>
      <c r="O439" s="12" t="s">
        <v>129</v>
      </c>
      <c r="P439" s="12" t="s">
        <v>129</v>
      </c>
      <c r="Q439" s="15" t="s">
        <v>2747</v>
      </c>
      <c r="R439" s="11" t="s">
        <v>2748</v>
      </c>
      <c r="S439" s="11" t="s">
        <v>2749</v>
      </c>
      <c r="T439" s="11" t="s">
        <v>21</v>
      </c>
      <c r="U439" s="16" t="s">
        <v>33</v>
      </c>
      <c r="V439" s="17">
        <v>7365.35671</v>
      </c>
      <c r="W439" s="18"/>
      <c r="X439" s="15" t="s">
        <v>2747</v>
      </c>
      <c r="Y439" s="11" t="s">
        <v>2748</v>
      </c>
      <c r="Z439" s="11" t="s">
        <v>2749</v>
      </c>
      <c r="AA439" s="11" t="s">
        <v>21</v>
      </c>
      <c r="AB439" s="16" t="s">
        <v>34</v>
      </c>
      <c r="AC439">
        <v>0.49196992659979399</v>
      </c>
      <c r="AD439" t="b">
        <f>IFERROR(SUMPRODUCT((YEAR(MesDates*1)&gt;2007)*(YEAR(MesDates*1)&lt;2015))&gt;0,FALSE)</f>
        <v>0</v>
      </c>
    </row>
    <row r="440" spans="1:30" hidden="1" x14ac:dyDescent="0.25">
      <c r="A440" s="10" t="s">
        <v>2752</v>
      </c>
      <c r="B440" s="11" t="s">
        <v>2753</v>
      </c>
      <c r="C440" s="11" t="s">
        <v>21</v>
      </c>
      <c r="D440" s="12" t="s">
        <v>2754</v>
      </c>
      <c r="E440" s="13" t="s">
        <v>38</v>
      </c>
      <c r="F440" s="13" t="s">
        <v>24</v>
      </c>
      <c r="G440" s="13" t="s">
        <v>1027</v>
      </c>
      <c r="H440" s="13" t="s">
        <v>78</v>
      </c>
      <c r="I440" s="13" t="s">
        <v>215</v>
      </c>
      <c r="J440" s="13" t="s">
        <v>936</v>
      </c>
      <c r="K440" s="14" t="s">
        <v>2755</v>
      </c>
      <c r="L440" s="14" t="s">
        <v>2756</v>
      </c>
      <c r="M440" s="10" t="s">
        <v>2752</v>
      </c>
      <c r="N440" s="21" t="s">
        <v>129</v>
      </c>
      <c r="O440" s="12" t="s">
        <v>129</v>
      </c>
      <c r="P440" s="12" t="s">
        <v>129</v>
      </c>
      <c r="Q440" s="15" t="s">
        <v>2752</v>
      </c>
      <c r="R440" s="11" t="s">
        <v>2753</v>
      </c>
      <c r="S440" s="11" t="s">
        <v>2754</v>
      </c>
      <c r="T440" s="11" t="s">
        <v>21</v>
      </c>
      <c r="U440" s="16" t="s">
        <v>33</v>
      </c>
      <c r="V440" s="17">
        <v>7034.1490000000003</v>
      </c>
      <c r="W440" s="18"/>
      <c r="X440" s="15" t="s">
        <v>2752</v>
      </c>
      <c r="Y440" s="11" t="s">
        <v>2753</v>
      </c>
      <c r="Z440" s="11" t="s">
        <v>2754</v>
      </c>
      <c r="AA440" s="11" t="s">
        <v>21</v>
      </c>
      <c r="AB440" s="16" t="s">
        <v>34</v>
      </c>
      <c r="AC440">
        <v>2.3367432222433728</v>
      </c>
      <c r="AD440" t="b">
        <f>IFERROR(SUMPRODUCT((YEAR(MesDates*1)&gt;2007)*(YEAR(MesDates*1)&lt;2015))&gt;0,FALSE)</f>
        <v>0</v>
      </c>
    </row>
    <row r="441" spans="1:30" hidden="1" x14ac:dyDescent="0.25">
      <c r="A441" s="10" t="s">
        <v>2757</v>
      </c>
      <c r="B441" s="11" t="s">
        <v>2758</v>
      </c>
      <c r="C441" s="11" t="s">
        <v>21</v>
      </c>
      <c r="D441" s="12" t="s">
        <v>2759</v>
      </c>
      <c r="E441" s="13" t="s">
        <v>38</v>
      </c>
      <c r="F441" s="13" t="s">
        <v>24</v>
      </c>
      <c r="G441" s="13" t="s">
        <v>1027</v>
      </c>
      <c r="H441" s="13" t="s">
        <v>49</v>
      </c>
      <c r="I441" s="13" t="s">
        <v>50</v>
      </c>
      <c r="J441" s="13" t="s">
        <v>51</v>
      </c>
      <c r="K441" s="14" t="s">
        <v>2760</v>
      </c>
      <c r="L441" s="14" t="s">
        <v>2761</v>
      </c>
      <c r="M441" s="10" t="s">
        <v>2757</v>
      </c>
      <c r="N441" s="21" t="s">
        <v>129</v>
      </c>
      <c r="O441" s="12" t="s">
        <v>129</v>
      </c>
      <c r="P441" s="12" t="s">
        <v>129</v>
      </c>
      <c r="Q441" s="15" t="s">
        <v>2757</v>
      </c>
      <c r="R441" s="11" t="s">
        <v>2758</v>
      </c>
      <c r="S441" s="11" t="s">
        <v>2759</v>
      </c>
      <c r="T441" s="11" t="s">
        <v>21</v>
      </c>
      <c r="U441" s="16" t="s">
        <v>33</v>
      </c>
      <c r="V441" s="17">
        <v>6587.7371499999999</v>
      </c>
      <c r="W441" s="18"/>
      <c r="X441" s="15" t="s">
        <v>2757</v>
      </c>
      <c r="Y441" s="11" t="s">
        <v>2758</v>
      </c>
      <c r="Z441" s="11" t="s">
        <v>2759</v>
      </c>
      <c r="AA441" s="11" t="s">
        <v>21</v>
      </c>
      <c r="AB441" s="16" t="s">
        <v>34</v>
      </c>
      <c r="AC441">
        <v>0.49563528805942109</v>
      </c>
      <c r="AD441" t="b">
        <f>IFERROR(SUMPRODUCT((YEAR(MesDates*1)&gt;2007)*(YEAR(MesDates*1)&lt;2015))&gt;0,FALSE)</f>
        <v>0</v>
      </c>
    </row>
    <row r="442" spans="1:30" hidden="1" x14ac:dyDescent="0.25">
      <c r="A442" s="10" t="s">
        <v>2762</v>
      </c>
      <c r="B442" s="11" t="s">
        <v>2763</v>
      </c>
      <c r="C442" s="11" t="s">
        <v>21</v>
      </c>
      <c r="D442" s="12" t="s">
        <v>2764</v>
      </c>
      <c r="E442" s="13" t="s">
        <v>38</v>
      </c>
      <c r="F442" s="13" t="s">
        <v>24</v>
      </c>
      <c r="G442" s="13" t="s">
        <v>1027</v>
      </c>
      <c r="H442" s="13" t="s">
        <v>49</v>
      </c>
      <c r="I442" s="13" t="s">
        <v>50</v>
      </c>
      <c r="J442" s="13" t="s">
        <v>51</v>
      </c>
      <c r="K442" s="14" t="s">
        <v>2765</v>
      </c>
      <c r="L442" s="14" t="s">
        <v>2766</v>
      </c>
      <c r="M442" s="10" t="s">
        <v>2762</v>
      </c>
      <c r="N442" s="21" t="s">
        <v>129</v>
      </c>
      <c r="O442" s="12" t="s">
        <v>129</v>
      </c>
      <c r="P442" s="12" t="s">
        <v>129</v>
      </c>
      <c r="Q442" s="15" t="s">
        <v>2762</v>
      </c>
      <c r="R442" s="11" t="s">
        <v>2763</v>
      </c>
      <c r="S442" s="11" t="s">
        <v>2764</v>
      </c>
      <c r="T442" s="11" t="s">
        <v>21</v>
      </c>
      <c r="U442" s="16" t="s">
        <v>33</v>
      </c>
      <c r="V442" s="17">
        <v>6482.241</v>
      </c>
      <c r="W442" s="18"/>
      <c r="X442" s="15" t="s">
        <v>2762</v>
      </c>
      <c r="Y442" s="11" t="s">
        <v>2763</v>
      </c>
      <c r="Z442" s="11" t="s">
        <v>2764</v>
      </c>
      <c r="AA442" s="11" t="s">
        <v>21</v>
      </c>
      <c r="AB442" s="16" t="s">
        <v>34</v>
      </c>
      <c r="AC442">
        <v>0.98342687351488478</v>
      </c>
      <c r="AD442" t="b">
        <f>IFERROR(SUMPRODUCT((YEAR(MesDates*1)&gt;2007)*(YEAR(MesDates*1)&lt;2015))&gt;0,FALSE)</f>
        <v>0</v>
      </c>
    </row>
    <row r="443" spans="1:30" hidden="1" x14ac:dyDescent="0.25">
      <c r="A443" s="10" t="s">
        <v>2767</v>
      </c>
      <c r="B443" s="11" t="s">
        <v>2768</v>
      </c>
      <c r="C443" s="11" t="s">
        <v>21</v>
      </c>
      <c r="D443" s="12" t="s">
        <v>2769</v>
      </c>
      <c r="E443" s="13" t="s">
        <v>38</v>
      </c>
      <c r="F443" s="13" t="s">
        <v>24</v>
      </c>
      <c r="G443" s="13" t="s">
        <v>1027</v>
      </c>
      <c r="H443" s="13" t="s">
        <v>319</v>
      </c>
      <c r="I443" s="13" t="s">
        <v>319</v>
      </c>
      <c r="J443" s="13" t="s">
        <v>320</v>
      </c>
      <c r="K443" s="14" t="s">
        <v>2770</v>
      </c>
      <c r="L443" s="14" t="s">
        <v>2771</v>
      </c>
      <c r="M443" s="10" t="s">
        <v>2767</v>
      </c>
      <c r="N443" s="21" t="s">
        <v>129</v>
      </c>
      <c r="O443" s="12" t="s">
        <v>129</v>
      </c>
      <c r="P443" s="12" t="s">
        <v>129</v>
      </c>
      <c r="Q443" s="15" t="s">
        <v>2767</v>
      </c>
      <c r="R443" s="11" t="s">
        <v>2768</v>
      </c>
      <c r="S443" s="11" t="s">
        <v>2769</v>
      </c>
      <c r="T443" s="11" t="s">
        <v>21</v>
      </c>
      <c r="U443" s="16" t="s">
        <v>33</v>
      </c>
      <c r="V443" s="17">
        <v>6468.6327000000001</v>
      </c>
      <c r="W443" s="18"/>
      <c r="X443" s="15" t="s">
        <v>2767</v>
      </c>
      <c r="Y443" s="11" t="s">
        <v>2768</v>
      </c>
      <c r="Z443" s="11" t="s">
        <v>2769</v>
      </c>
      <c r="AA443" s="11" t="s">
        <v>21</v>
      </c>
      <c r="AB443" s="16" t="s">
        <v>34</v>
      </c>
      <c r="AC443">
        <v>0.82727065334842709</v>
      </c>
      <c r="AD443" t="b">
        <f>IFERROR(SUMPRODUCT((YEAR(MesDates*1)&gt;2007)*(YEAR(MesDates*1)&lt;2015))&gt;0,FALSE)</f>
        <v>0</v>
      </c>
    </row>
    <row r="444" spans="1:30" hidden="1" x14ac:dyDescent="0.25">
      <c r="A444" s="10" t="s">
        <v>2772</v>
      </c>
      <c r="B444" s="11" t="s">
        <v>2773</v>
      </c>
      <c r="C444" s="11" t="s">
        <v>21</v>
      </c>
      <c r="D444" s="12" t="s">
        <v>2774</v>
      </c>
      <c r="E444" s="13" t="s">
        <v>38</v>
      </c>
      <c r="F444" s="13" t="s">
        <v>24</v>
      </c>
      <c r="G444" s="13" t="s">
        <v>1027</v>
      </c>
      <c r="H444" s="13" t="s">
        <v>143</v>
      </c>
      <c r="I444" s="13" t="s">
        <v>144</v>
      </c>
      <c r="J444" s="13" t="s">
        <v>415</v>
      </c>
      <c r="K444" s="14" t="s">
        <v>2775</v>
      </c>
      <c r="L444" s="14" t="s">
        <v>2776</v>
      </c>
      <c r="M444" s="10" t="s">
        <v>2772</v>
      </c>
      <c r="N444" s="21" t="s">
        <v>129</v>
      </c>
      <c r="O444" s="12" t="s">
        <v>129</v>
      </c>
      <c r="P444" s="12" t="s">
        <v>129</v>
      </c>
      <c r="Q444" s="15" t="s">
        <v>2772</v>
      </c>
      <c r="R444" s="11" t="s">
        <v>2773</v>
      </c>
      <c r="S444" s="11" t="s">
        <v>2774</v>
      </c>
      <c r="T444" s="11" t="s">
        <v>21</v>
      </c>
      <c r="U444" s="16" t="s">
        <v>33</v>
      </c>
      <c r="V444" s="17">
        <v>6169.2240000000002</v>
      </c>
      <c r="W444" s="18"/>
      <c r="X444" s="15" t="s">
        <v>2772</v>
      </c>
      <c r="Y444" s="11" t="s">
        <v>2773</v>
      </c>
      <c r="Z444" s="11" t="s">
        <v>2774</v>
      </c>
      <c r="AA444" s="11" t="s">
        <v>21</v>
      </c>
      <c r="AB444" s="16" t="s">
        <v>34</v>
      </c>
      <c r="AC444">
        <v>1.3286791012937769</v>
      </c>
      <c r="AD444" t="b">
        <f>IFERROR(SUMPRODUCT((YEAR(MesDates*1)&gt;2007)*(YEAR(MesDates*1)&lt;2015))&gt;0,FALSE)</f>
        <v>0</v>
      </c>
    </row>
    <row r="445" spans="1:30" hidden="1" x14ac:dyDescent="0.25">
      <c r="A445" s="10" t="s">
        <v>2777</v>
      </c>
      <c r="B445" s="11" t="s">
        <v>2778</v>
      </c>
      <c r="C445" s="11" t="s">
        <v>21</v>
      </c>
      <c r="D445" s="12" t="s">
        <v>2779</v>
      </c>
      <c r="E445" s="13" t="s">
        <v>38</v>
      </c>
      <c r="F445" s="13" t="s">
        <v>24</v>
      </c>
      <c r="G445" s="13" t="s">
        <v>1027</v>
      </c>
      <c r="H445" s="13" t="s">
        <v>319</v>
      </c>
      <c r="I445" s="13" t="s">
        <v>319</v>
      </c>
      <c r="J445" s="13" t="s">
        <v>320</v>
      </c>
      <c r="K445" s="14" t="s">
        <v>2780</v>
      </c>
      <c r="L445" s="14" t="s">
        <v>2781</v>
      </c>
      <c r="M445" s="10" t="s">
        <v>2777</v>
      </c>
      <c r="N445" s="21" t="s">
        <v>129</v>
      </c>
      <c r="O445" s="12" t="s">
        <v>129</v>
      </c>
      <c r="P445" s="12" t="s">
        <v>129</v>
      </c>
      <c r="Q445" s="15" t="s">
        <v>2777</v>
      </c>
      <c r="R445" s="11" t="s">
        <v>2778</v>
      </c>
      <c r="S445" s="11" t="s">
        <v>2779</v>
      </c>
      <c r="T445" s="11" t="s">
        <v>21</v>
      </c>
      <c r="U445" s="16" t="s">
        <v>33</v>
      </c>
      <c r="V445" s="17">
        <v>6120.1665000000003</v>
      </c>
      <c r="W445" s="18"/>
      <c r="X445" s="15" t="s">
        <v>2777</v>
      </c>
      <c r="Y445" s="11" t="s">
        <v>2778</v>
      </c>
      <c r="Z445" s="11" t="s">
        <v>2779</v>
      </c>
      <c r="AA445" s="11" t="s">
        <v>21</v>
      </c>
      <c r="AB445" s="16" t="s">
        <v>34</v>
      </c>
      <c r="AC445">
        <v>0.65782524053879898</v>
      </c>
      <c r="AD445" t="b">
        <f>IFERROR(SUMPRODUCT((YEAR(MesDates*1)&gt;2007)*(YEAR(MesDates*1)&lt;2015))&gt;0,FALSE)</f>
        <v>0</v>
      </c>
    </row>
    <row r="446" spans="1:30" hidden="1" x14ac:dyDescent="0.25">
      <c r="A446" s="10" t="s">
        <v>2782</v>
      </c>
      <c r="B446" s="11" t="s">
        <v>2783</v>
      </c>
      <c r="C446" s="11" t="s">
        <v>21</v>
      </c>
      <c r="D446" s="12" t="s">
        <v>2784</v>
      </c>
      <c r="E446" s="13" t="s">
        <v>38</v>
      </c>
      <c r="F446" s="13" t="s">
        <v>24</v>
      </c>
      <c r="G446" s="13" t="s">
        <v>1027</v>
      </c>
      <c r="H446" s="13" t="s">
        <v>319</v>
      </c>
      <c r="I446" s="13" t="s">
        <v>319</v>
      </c>
      <c r="J446" s="13" t="s">
        <v>586</v>
      </c>
      <c r="K446" s="14" t="s">
        <v>2785</v>
      </c>
      <c r="L446" s="14" t="s">
        <v>2786</v>
      </c>
      <c r="M446" s="10" t="s">
        <v>2782</v>
      </c>
      <c r="N446" s="21" t="s">
        <v>129</v>
      </c>
      <c r="O446" s="12" t="s">
        <v>129</v>
      </c>
      <c r="P446" s="12" t="s">
        <v>129</v>
      </c>
      <c r="Q446" s="15" t="s">
        <v>2782</v>
      </c>
      <c r="R446" s="11" t="s">
        <v>2783</v>
      </c>
      <c r="S446" s="11" t="s">
        <v>2784</v>
      </c>
      <c r="T446" s="11" t="s">
        <v>21</v>
      </c>
      <c r="U446" s="16" t="s">
        <v>33</v>
      </c>
      <c r="V446" s="17">
        <v>5949.0475200000001</v>
      </c>
      <c r="W446" s="18"/>
      <c r="X446" s="15" t="s">
        <v>2782</v>
      </c>
      <c r="Y446" s="11" t="s">
        <v>2783</v>
      </c>
      <c r="Z446" s="11" t="s">
        <v>2784</v>
      </c>
      <c r="AA446" s="11" t="s">
        <v>21</v>
      </c>
      <c r="AB446" s="16" t="s">
        <v>34</v>
      </c>
      <c r="AC446">
        <v>0.26390779275536869</v>
      </c>
      <c r="AD446" t="b">
        <f>IFERROR(SUMPRODUCT((YEAR(MesDates*1)&gt;2007)*(YEAR(MesDates*1)&lt;2015))&gt;0,FALSE)</f>
        <v>0</v>
      </c>
    </row>
    <row r="447" spans="1:30" hidden="1" x14ac:dyDescent="0.25">
      <c r="A447" s="10" t="s">
        <v>2787</v>
      </c>
      <c r="B447" s="11" t="s">
        <v>2788</v>
      </c>
      <c r="C447" s="11" t="s">
        <v>21</v>
      </c>
      <c r="D447" s="12" t="s">
        <v>2789</v>
      </c>
      <c r="E447" s="13" t="s">
        <v>38</v>
      </c>
      <c r="F447" s="13" t="s">
        <v>24</v>
      </c>
      <c r="G447" s="13" t="s">
        <v>1027</v>
      </c>
      <c r="H447" s="13" t="s">
        <v>117</v>
      </c>
      <c r="I447" s="13" t="s">
        <v>603</v>
      </c>
      <c r="J447" s="13" t="s">
        <v>604</v>
      </c>
      <c r="K447" s="14" t="s">
        <v>2790</v>
      </c>
      <c r="L447" s="14" t="s">
        <v>2791</v>
      </c>
      <c r="M447" s="10" t="s">
        <v>2787</v>
      </c>
      <c r="N447" s="21" t="s">
        <v>2792</v>
      </c>
      <c r="O447" s="12" t="s">
        <v>2793</v>
      </c>
      <c r="P447" s="12" t="s">
        <v>969</v>
      </c>
      <c r="Q447" s="15" t="s">
        <v>2787</v>
      </c>
      <c r="R447" s="11" t="s">
        <v>2788</v>
      </c>
      <c r="S447" s="11" t="s">
        <v>2789</v>
      </c>
      <c r="T447" s="11" t="s">
        <v>21</v>
      </c>
      <c r="U447" s="16" t="s">
        <v>33</v>
      </c>
      <c r="V447" s="17">
        <v>5855.2374600000003</v>
      </c>
      <c r="W447" s="18"/>
      <c r="X447" s="15" t="s">
        <v>2787</v>
      </c>
      <c r="Y447" s="11" t="s">
        <v>2788</v>
      </c>
      <c r="Z447" s="11" t="s">
        <v>2789</v>
      </c>
      <c r="AA447" s="11" t="s">
        <v>21</v>
      </c>
      <c r="AB447" s="16" t="s">
        <v>34</v>
      </c>
      <c r="AC447">
        <v>1.6455353119017653</v>
      </c>
      <c r="AD447" t="b">
        <f>IFERROR(SUMPRODUCT((YEAR(MesDates*1)&gt;2007)*(YEAR(MesDates*1)&lt;2015))&gt;0,FALSE)</f>
        <v>0</v>
      </c>
    </row>
    <row r="448" spans="1:30" hidden="1" x14ac:dyDescent="0.25">
      <c r="A448" s="10" t="s">
        <v>2794</v>
      </c>
      <c r="B448" s="11" t="s">
        <v>2795</v>
      </c>
      <c r="C448" s="11" t="s">
        <v>21</v>
      </c>
      <c r="D448" s="12" t="s">
        <v>2796</v>
      </c>
      <c r="E448" s="13" t="s">
        <v>38</v>
      </c>
      <c r="F448" s="13" t="s">
        <v>24</v>
      </c>
      <c r="G448" s="13" t="s">
        <v>1027</v>
      </c>
      <c r="H448" s="13" t="s">
        <v>319</v>
      </c>
      <c r="I448" s="13" t="s">
        <v>319</v>
      </c>
      <c r="J448" s="13" t="s">
        <v>320</v>
      </c>
      <c r="K448" s="14" t="s">
        <v>2797</v>
      </c>
      <c r="L448" s="14" t="s">
        <v>2798</v>
      </c>
      <c r="M448" s="10" t="s">
        <v>2794</v>
      </c>
      <c r="N448" s="21" t="s">
        <v>129</v>
      </c>
      <c r="O448" s="12" t="s">
        <v>129</v>
      </c>
      <c r="P448" s="12" t="s">
        <v>129</v>
      </c>
      <c r="Q448" s="15" t="s">
        <v>2794</v>
      </c>
      <c r="R448" s="11" t="s">
        <v>2795</v>
      </c>
      <c r="S448" s="11" t="s">
        <v>2796</v>
      </c>
      <c r="T448" s="11" t="s">
        <v>21</v>
      </c>
      <c r="U448" s="16" t="s">
        <v>33</v>
      </c>
      <c r="V448" s="17">
        <v>5801.8360199999997</v>
      </c>
      <c r="W448" s="18"/>
      <c r="X448" s="15" t="s">
        <v>2794</v>
      </c>
      <c r="Y448" s="11" t="s">
        <v>2795</v>
      </c>
      <c r="Z448" s="11" t="s">
        <v>2796</v>
      </c>
      <c r="AA448" s="11" t="s">
        <v>21</v>
      </c>
      <c r="AB448" s="16" t="s">
        <v>34</v>
      </c>
      <c r="AC448">
        <v>0.4147045851875007</v>
      </c>
      <c r="AD448" t="b">
        <f>IFERROR(SUMPRODUCT((YEAR(MesDates*1)&gt;2007)*(YEAR(MesDates*1)&lt;2015))&gt;0,FALSE)</f>
        <v>0</v>
      </c>
    </row>
    <row r="449" spans="1:30" hidden="1" x14ac:dyDescent="0.25">
      <c r="A449" s="10" t="s">
        <v>2799</v>
      </c>
      <c r="B449" s="11" t="s">
        <v>2800</v>
      </c>
      <c r="C449" s="11" t="s">
        <v>21</v>
      </c>
      <c r="D449" s="12" t="s">
        <v>2801</v>
      </c>
      <c r="E449" s="13" t="s">
        <v>38</v>
      </c>
      <c r="F449" s="13" t="s">
        <v>24</v>
      </c>
      <c r="G449" s="13" t="s">
        <v>1027</v>
      </c>
      <c r="H449" s="13" t="s">
        <v>319</v>
      </c>
      <c r="I449" s="13" t="s">
        <v>319</v>
      </c>
      <c r="J449" s="13" t="s">
        <v>586</v>
      </c>
      <c r="K449" s="14" t="s">
        <v>2802</v>
      </c>
      <c r="L449" s="14" t="s">
        <v>2803</v>
      </c>
      <c r="M449" s="10" t="s">
        <v>2799</v>
      </c>
      <c r="N449" s="21" t="s">
        <v>2804</v>
      </c>
      <c r="O449" s="12" t="s">
        <v>2805</v>
      </c>
      <c r="P449" s="12" t="s">
        <v>2806</v>
      </c>
      <c r="Q449" s="15" t="s">
        <v>2799</v>
      </c>
      <c r="R449" s="11" t="s">
        <v>2800</v>
      </c>
      <c r="S449" s="11" t="s">
        <v>2801</v>
      </c>
      <c r="T449" s="11" t="s">
        <v>21</v>
      </c>
      <c r="U449" s="16" t="s">
        <v>33</v>
      </c>
      <c r="V449" s="17">
        <v>4749.5929740000001</v>
      </c>
      <c r="W449" s="18"/>
      <c r="X449" s="15" t="s">
        <v>2799</v>
      </c>
      <c r="Y449" s="11" t="s">
        <v>2800</v>
      </c>
      <c r="Z449" s="11" t="s">
        <v>2801</v>
      </c>
      <c r="AA449" s="11" t="s">
        <v>21</v>
      </c>
      <c r="AB449" s="16" t="s">
        <v>34</v>
      </c>
      <c r="AC449">
        <v>3.6375748605358282</v>
      </c>
      <c r="AD449" t="b">
        <f>IFERROR(SUMPRODUCT((YEAR(MesDates*1)&gt;2007)*(YEAR(MesDates*1)&lt;2015))&gt;0,FALSE)</f>
        <v>0</v>
      </c>
    </row>
    <row r="450" spans="1:30" hidden="1" x14ac:dyDescent="0.25">
      <c r="A450" s="10" t="s">
        <v>2807</v>
      </c>
      <c r="B450" s="11" t="s">
        <v>2808</v>
      </c>
      <c r="C450" s="11" t="s">
        <v>21</v>
      </c>
      <c r="D450" s="12" t="s">
        <v>2809</v>
      </c>
      <c r="E450" s="13" t="s">
        <v>38</v>
      </c>
      <c r="F450" s="13" t="s">
        <v>24</v>
      </c>
      <c r="G450" s="13" t="s">
        <v>1027</v>
      </c>
      <c r="H450" s="13" t="s">
        <v>78</v>
      </c>
      <c r="I450" s="13" t="s">
        <v>215</v>
      </c>
      <c r="J450" s="13" t="s">
        <v>216</v>
      </c>
      <c r="K450" s="14" t="s">
        <v>2810</v>
      </c>
      <c r="L450" s="14" t="s">
        <v>2811</v>
      </c>
      <c r="M450" s="10" t="s">
        <v>2807</v>
      </c>
      <c r="N450" s="21" t="s">
        <v>129</v>
      </c>
      <c r="O450" s="12" t="s">
        <v>129</v>
      </c>
      <c r="P450" s="12" t="s">
        <v>129</v>
      </c>
      <c r="Q450" s="15" t="s">
        <v>2807</v>
      </c>
      <c r="R450" s="11" t="s">
        <v>2808</v>
      </c>
      <c r="S450" s="11" t="s">
        <v>2809</v>
      </c>
      <c r="T450" s="11" t="s">
        <v>21</v>
      </c>
      <c r="U450" s="16" t="s">
        <v>33</v>
      </c>
      <c r="V450" s="17">
        <v>4344.2186099999999</v>
      </c>
      <c r="W450" s="18"/>
      <c r="X450" s="15" t="s">
        <v>2807</v>
      </c>
      <c r="Y450" s="11" t="s">
        <v>2808</v>
      </c>
      <c r="Z450" s="11" t="s">
        <v>2809</v>
      </c>
      <c r="AA450" s="11" t="s">
        <v>21</v>
      </c>
      <c r="AB450" s="16" t="s">
        <v>34</v>
      </c>
      <c r="AC450">
        <v>0.25620257632476739</v>
      </c>
      <c r="AD450" t="b">
        <f>IFERROR(SUMPRODUCT((YEAR(MesDates*1)&gt;2007)*(YEAR(MesDates*1)&lt;2015))&gt;0,FALSE)</f>
        <v>0</v>
      </c>
    </row>
    <row r="451" spans="1:30" hidden="1" x14ac:dyDescent="0.25">
      <c r="A451" s="10" t="s">
        <v>2812</v>
      </c>
      <c r="B451" s="11" t="s">
        <v>2813</v>
      </c>
      <c r="C451" s="11" t="s">
        <v>21</v>
      </c>
      <c r="D451" s="12" t="s">
        <v>2814</v>
      </c>
      <c r="E451" s="13" t="s">
        <v>38</v>
      </c>
      <c r="F451" s="13" t="s">
        <v>24</v>
      </c>
      <c r="G451" s="13" t="s">
        <v>1027</v>
      </c>
      <c r="H451" s="13" t="s">
        <v>78</v>
      </c>
      <c r="I451" s="13" t="s">
        <v>215</v>
      </c>
      <c r="J451" s="13" t="s">
        <v>936</v>
      </c>
      <c r="K451" s="14" t="s">
        <v>2815</v>
      </c>
      <c r="L451" s="14" t="s">
        <v>2816</v>
      </c>
      <c r="M451" s="10" t="s">
        <v>2812</v>
      </c>
      <c r="N451" s="21" t="s">
        <v>129</v>
      </c>
      <c r="O451" s="12" t="s">
        <v>129</v>
      </c>
      <c r="P451" s="12" t="s">
        <v>129</v>
      </c>
      <c r="Q451" s="15" t="s">
        <v>2812</v>
      </c>
      <c r="R451" s="11" t="s">
        <v>2813</v>
      </c>
      <c r="S451" s="11" t="s">
        <v>2814</v>
      </c>
      <c r="T451" s="11" t="s">
        <v>21</v>
      </c>
      <c r="U451" s="16" t="s">
        <v>33</v>
      </c>
      <c r="V451" s="17">
        <v>4142.2530800000004</v>
      </c>
      <c r="W451" s="18"/>
      <c r="X451" s="15" t="s">
        <v>2812</v>
      </c>
      <c r="Y451" s="11" t="s">
        <v>2813</v>
      </c>
      <c r="Z451" s="11" t="s">
        <v>2814</v>
      </c>
      <c r="AA451" s="11" t="s">
        <v>21</v>
      </c>
      <c r="AB451" s="16" t="s">
        <v>34</v>
      </c>
      <c r="AC451">
        <v>2.3062328195552935</v>
      </c>
      <c r="AD451" t="b">
        <f>IFERROR(SUMPRODUCT((YEAR(MesDates*1)&gt;2007)*(YEAR(MesDates*1)&lt;2015))&gt;0,FALSE)</f>
        <v>0</v>
      </c>
    </row>
    <row r="452" spans="1:30" hidden="1" x14ac:dyDescent="0.25">
      <c r="A452" s="10" t="s">
        <v>2817</v>
      </c>
      <c r="B452" s="11" t="s">
        <v>2818</v>
      </c>
      <c r="C452" s="11" t="s">
        <v>21</v>
      </c>
      <c r="D452" s="12" t="s">
        <v>2819</v>
      </c>
      <c r="E452" s="13" t="s">
        <v>38</v>
      </c>
      <c r="F452" s="13" t="s">
        <v>24</v>
      </c>
      <c r="G452" s="13" t="s">
        <v>1027</v>
      </c>
      <c r="H452" s="13" t="s">
        <v>319</v>
      </c>
      <c r="I452" s="13" t="s">
        <v>319</v>
      </c>
      <c r="J452" s="13" t="s">
        <v>320</v>
      </c>
      <c r="K452" s="14" t="s">
        <v>2820</v>
      </c>
      <c r="L452" s="14" t="s">
        <v>2821</v>
      </c>
      <c r="M452" s="10" t="s">
        <v>2817</v>
      </c>
      <c r="N452" s="21" t="s">
        <v>129</v>
      </c>
      <c r="O452" s="12" t="s">
        <v>129</v>
      </c>
      <c r="P452" s="12" t="s">
        <v>129</v>
      </c>
      <c r="Q452" s="15" t="s">
        <v>2817</v>
      </c>
      <c r="R452" s="11" t="s">
        <v>2818</v>
      </c>
      <c r="S452" s="11" t="s">
        <v>2819</v>
      </c>
      <c r="T452" s="11" t="s">
        <v>21</v>
      </c>
      <c r="U452" s="16" t="s">
        <v>33</v>
      </c>
      <c r="V452" s="17">
        <v>4050.5041500000002</v>
      </c>
      <c r="W452" s="18"/>
      <c r="X452" s="15" t="s">
        <v>2817</v>
      </c>
      <c r="Y452" s="11" t="s">
        <v>2818</v>
      </c>
      <c r="Z452" s="11" t="s">
        <v>2819</v>
      </c>
      <c r="AA452" s="11" t="s">
        <v>21</v>
      </c>
      <c r="AB452" s="16" t="s">
        <v>34</v>
      </c>
      <c r="AC452">
        <v>1.362299554735674</v>
      </c>
      <c r="AD452" t="b">
        <f>IFERROR(SUMPRODUCT((YEAR(MesDates*1)&gt;2007)*(YEAR(MesDates*1)&lt;2015))&gt;0,FALSE)</f>
        <v>0</v>
      </c>
    </row>
    <row r="453" spans="1:30" hidden="1" x14ac:dyDescent="0.25">
      <c r="A453" s="10" t="s">
        <v>2822</v>
      </c>
      <c r="B453" s="11" t="s">
        <v>2823</v>
      </c>
      <c r="C453" s="11" t="s">
        <v>21</v>
      </c>
      <c r="D453" s="12" t="s">
        <v>2824</v>
      </c>
      <c r="E453" s="13" t="s">
        <v>38</v>
      </c>
      <c r="F453" s="13" t="s">
        <v>24</v>
      </c>
      <c r="G453" s="13" t="s">
        <v>1027</v>
      </c>
      <c r="H453" s="13" t="s">
        <v>49</v>
      </c>
      <c r="I453" s="13" t="s">
        <v>50</v>
      </c>
      <c r="J453" s="13" t="s">
        <v>528</v>
      </c>
      <c r="K453" s="14" t="s">
        <v>2825</v>
      </c>
      <c r="L453" s="14" t="s">
        <v>2826</v>
      </c>
      <c r="M453" s="10" t="s">
        <v>2822</v>
      </c>
      <c r="N453" s="21" t="s">
        <v>129</v>
      </c>
      <c r="O453" s="12" t="s">
        <v>129</v>
      </c>
      <c r="P453" s="12" t="s">
        <v>129</v>
      </c>
      <c r="Q453" s="15" t="s">
        <v>2822</v>
      </c>
      <c r="R453" s="11" t="s">
        <v>2823</v>
      </c>
      <c r="S453" s="11" t="s">
        <v>2824</v>
      </c>
      <c r="T453" s="11" t="s">
        <v>21</v>
      </c>
      <c r="U453" s="16" t="s">
        <v>33</v>
      </c>
      <c r="V453" s="17">
        <v>4032</v>
      </c>
      <c r="W453" s="18"/>
      <c r="X453" s="15" t="s">
        <v>2822</v>
      </c>
      <c r="Y453" s="11" t="s">
        <v>2823</v>
      </c>
      <c r="Z453" s="11" t="s">
        <v>2824</v>
      </c>
      <c r="AA453" s="11" t="s">
        <v>21</v>
      </c>
      <c r="AB453" s="16" t="s">
        <v>34</v>
      </c>
      <c r="AC453">
        <v>0.24256026785714288</v>
      </c>
      <c r="AD453" t="b">
        <f>IFERROR(SUMPRODUCT((YEAR(MesDates*1)&gt;2007)*(YEAR(MesDates*1)&lt;2015))&gt;0,FALSE)</f>
        <v>0</v>
      </c>
    </row>
    <row r="454" spans="1:30" hidden="1" x14ac:dyDescent="0.25">
      <c r="A454" s="10" t="s">
        <v>2827</v>
      </c>
      <c r="B454" s="11" t="s">
        <v>2828</v>
      </c>
      <c r="C454" s="11" t="s">
        <v>21</v>
      </c>
      <c r="D454" s="12" t="s">
        <v>2829</v>
      </c>
      <c r="E454" s="13" t="s">
        <v>38</v>
      </c>
      <c r="F454" s="13" t="s">
        <v>24</v>
      </c>
      <c r="G454" s="13" t="s">
        <v>1027</v>
      </c>
      <c r="H454" s="13" t="s">
        <v>49</v>
      </c>
      <c r="I454" s="13" t="s">
        <v>107</v>
      </c>
      <c r="J454" s="13" t="s">
        <v>108</v>
      </c>
      <c r="K454" s="14" t="s">
        <v>2830</v>
      </c>
      <c r="L454" s="14" t="s">
        <v>2831</v>
      </c>
      <c r="M454" s="10" t="s">
        <v>2827</v>
      </c>
      <c r="N454" s="21" t="s">
        <v>2832</v>
      </c>
      <c r="O454" s="12" t="s">
        <v>2833</v>
      </c>
      <c r="P454" s="12" t="s">
        <v>558</v>
      </c>
      <c r="Q454" s="15" t="s">
        <v>2827</v>
      </c>
      <c r="R454" s="11" t="s">
        <v>2828</v>
      </c>
      <c r="S454" s="11" t="s">
        <v>2829</v>
      </c>
      <c r="T454" s="11" t="s">
        <v>21</v>
      </c>
      <c r="U454" s="16" t="s">
        <v>33</v>
      </c>
      <c r="V454" s="17">
        <v>3939.0729700000002</v>
      </c>
      <c r="W454" s="18"/>
      <c r="X454" s="15" t="s">
        <v>2827</v>
      </c>
      <c r="Y454" s="11" t="s">
        <v>2828</v>
      </c>
      <c r="Z454" s="11" t="s">
        <v>2829</v>
      </c>
      <c r="AA454" s="11" t="s">
        <v>21</v>
      </c>
      <c r="AB454" s="16" t="s">
        <v>34</v>
      </c>
      <c r="AC454">
        <v>0.5973486700856927</v>
      </c>
      <c r="AD454" t="b">
        <f>IFERROR(SUMPRODUCT((YEAR(MesDates*1)&gt;2007)*(YEAR(MesDates*1)&lt;2015))&gt;0,FALSE)</f>
        <v>0</v>
      </c>
    </row>
    <row r="455" spans="1:30" hidden="1" x14ac:dyDescent="0.25">
      <c r="A455" s="10" t="s">
        <v>2834</v>
      </c>
      <c r="B455" s="11" t="s">
        <v>2835</v>
      </c>
      <c r="C455" s="11" t="s">
        <v>21</v>
      </c>
      <c r="D455" s="12" t="s">
        <v>2836</v>
      </c>
      <c r="E455" s="13" t="s">
        <v>38</v>
      </c>
      <c r="F455" s="13" t="s">
        <v>24</v>
      </c>
      <c r="G455" s="13" t="s">
        <v>1027</v>
      </c>
      <c r="H455" s="13" t="s">
        <v>319</v>
      </c>
      <c r="I455" s="13" t="s">
        <v>319</v>
      </c>
      <c r="J455" s="13" t="s">
        <v>320</v>
      </c>
      <c r="K455" s="14" t="s">
        <v>2837</v>
      </c>
      <c r="L455" s="14" t="s">
        <v>2838</v>
      </c>
      <c r="M455" s="10" t="s">
        <v>2834</v>
      </c>
      <c r="N455" s="21" t="s">
        <v>129</v>
      </c>
      <c r="O455" s="12" t="s">
        <v>129</v>
      </c>
      <c r="P455" s="12" t="s">
        <v>129</v>
      </c>
      <c r="Q455" s="15" t="s">
        <v>2834</v>
      </c>
      <c r="R455" s="11" t="s">
        <v>2835</v>
      </c>
      <c r="S455" s="11" t="s">
        <v>2836</v>
      </c>
      <c r="T455" s="11" t="s">
        <v>21</v>
      </c>
      <c r="U455" s="16" t="s">
        <v>33</v>
      </c>
      <c r="V455" s="17">
        <v>3906.7341700000002</v>
      </c>
      <c r="W455" s="18"/>
      <c r="X455" s="15" t="s">
        <v>2834</v>
      </c>
      <c r="Y455" s="11" t="s">
        <v>2835</v>
      </c>
      <c r="Z455" s="11" t="s">
        <v>2836</v>
      </c>
      <c r="AA455" s="11" t="s">
        <v>21</v>
      </c>
      <c r="AB455" s="16" t="s">
        <v>34</v>
      </c>
      <c r="AC455">
        <v>1.104097645834961</v>
      </c>
      <c r="AD455" t="b">
        <f>IFERROR(SUMPRODUCT((YEAR(MesDates*1)&gt;2007)*(YEAR(MesDates*1)&lt;2015))&gt;0,FALSE)</f>
        <v>0</v>
      </c>
    </row>
    <row r="456" spans="1:30" hidden="1" x14ac:dyDescent="0.25">
      <c r="A456" s="10" t="s">
        <v>2839</v>
      </c>
      <c r="B456" s="11" t="s">
        <v>2840</v>
      </c>
      <c r="C456" s="11" t="s">
        <v>21</v>
      </c>
      <c r="D456" s="12" t="s">
        <v>2841</v>
      </c>
      <c r="E456" s="13" t="s">
        <v>38</v>
      </c>
      <c r="F456" s="13" t="s">
        <v>24</v>
      </c>
      <c r="G456" s="13" t="s">
        <v>1027</v>
      </c>
      <c r="H456" s="13" t="s">
        <v>143</v>
      </c>
      <c r="I456" s="13" t="s">
        <v>144</v>
      </c>
      <c r="J456" s="13" t="s">
        <v>369</v>
      </c>
      <c r="K456" s="14" t="s">
        <v>2842</v>
      </c>
      <c r="L456" s="14" t="s">
        <v>2843</v>
      </c>
      <c r="M456" s="10" t="s">
        <v>2839</v>
      </c>
      <c r="N456" s="21" t="s">
        <v>129</v>
      </c>
      <c r="O456" s="12" t="s">
        <v>129</v>
      </c>
      <c r="P456" s="12" t="s">
        <v>129</v>
      </c>
      <c r="Q456" s="15" t="s">
        <v>2839</v>
      </c>
      <c r="R456" s="11" t="s">
        <v>2840</v>
      </c>
      <c r="S456" s="11" t="s">
        <v>2841</v>
      </c>
      <c r="T456" s="11" t="s">
        <v>21</v>
      </c>
      <c r="U456" s="16" t="s">
        <v>33</v>
      </c>
      <c r="V456" s="17">
        <v>2901.9276</v>
      </c>
      <c r="W456" s="18"/>
      <c r="X456" s="15" t="s">
        <v>2839</v>
      </c>
      <c r="Y456" s="11" t="s">
        <v>2840</v>
      </c>
      <c r="Z456" s="11" t="s">
        <v>2841</v>
      </c>
      <c r="AA456" s="11" t="s">
        <v>21</v>
      </c>
      <c r="AB456" s="16" t="s">
        <v>34</v>
      </c>
      <c r="AC456">
        <v>0.16885328221145146</v>
      </c>
      <c r="AD456" t="b">
        <f>IFERROR(SUMPRODUCT((YEAR(MesDates*1)&gt;2007)*(YEAR(MesDates*1)&lt;2015))&gt;0,FALSE)</f>
        <v>0</v>
      </c>
    </row>
    <row r="457" spans="1:30" hidden="1" x14ac:dyDescent="0.25">
      <c r="A457" s="10" t="s">
        <v>2844</v>
      </c>
      <c r="B457" s="11" t="s">
        <v>2845</v>
      </c>
      <c r="C457" s="11" t="s">
        <v>21</v>
      </c>
      <c r="D457" s="12" t="s">
        <v>2846</v>
      </c>
      <c r="E457" s="13" t="s">
        <v>38</v>
      </c>
      <c r="F457" s="13" t="s">
        <v>24</v>
      </c>
      <c r="G457" s="13" t="s">
        <v>1027</v>
      </c>
      <c r="H457" s="13" t="s">
        <v>319</v>
      </c>
      <c r="I457" s="13" t="s">
        <v>319</v>
      </c>
      <c r="J457" s="13" t="s">
        <v>586</v>
      </c>
      <c r="K457" s="14" t="s">
        <v>2847</v>
      </c>
      <c r="L457" s="14" t="s">
        <v>2848</v>
      </c>
      <c r="M457" s="10" t="s">
        <v>2844</v>
      </c>
      <c r="N457" s="21" t="s">
        <v>129</v>
      </c>
      <c r="O457" s="12" t="s">
        <v>129</v>
      </c>
      <c r="P457" s="12" t="s">
        <v>129</v>
      </c>
      <c r="Q457" s="15" t="s">
        <v>2844</v>
      </c>
      <c r="R457" s="11" t="s">
        <v>2845</v>
      </c>
      <c r="S457" s="11" t="s">
        <v>2846</v>
      </c>
      <c r="T457" s="11" t="s">
        <v>21</v>
      </c>
      <c r="U457" s="16" t="s">
        <v>33</v>
      </c>
      <c r="V457" s="17">
        <v>2060.3847000000001</v>
      </c>
      <c r="W457" s="18"/>
      <c r="X457" s="15" t="s">
        <v>2844</v>
      </c>
      <c r="Y457" s="11" t="s">
        <v>2845</v>
      </c>
      <c r="Z457" s="11" t="s">
        <v>2846</v>
      </c>
      <c r="AA457" s="11" t="s">
        <v>21</v>
      </c>
      <c r="AB457" s="16" t="s">
        <v>34</v>
      </c>
      <c r="AC457">
        <v>1.4249766075238279</v>
      </c>
      <c r="AD457" t="b">
        <f>IFERROR(SUMPRODUCT((YEAR(MesDates*1)&gt;2007)*(YEAR(MesDates*1)&lt;2015))&gt;0,FALSE)</f>
        <v>0</v>
      </c>
    </row>
    <row r="458" spans="1:30" hidden="1" x14ac:dyDescent="0.25">
      <c r="A458" s="10" t="s">
        <v>2849</v>
      </c>
      <c r="B458" s="11" t="s">
        <v>2850</v>
      </c>
      <c r="C458" s="11" t="s">
        <v>21</v>
      </c>
      <c r="D458" s="12" t="s">
        <v>2851</v>
      </c>
      <c r="E458" s="13" t="s">
        <v>38</v>
      </c>
      <c r="F458" s="13" t="s">
        <v>24</v>
      </c>
      <c r="G458" s="13" t="s">
        <v>1027</v>
      </c>
      <c r="H458" s="13" t="s">
        <v>49</v>
      </c>
      <c r="I458" s="13" t="s">
        <v>269</v>
      </c>
      <c r="J458" s="13" t="s">
        <v>269</v>
      </c>
      <c r="K458" s="14" t="s">
        <v>2852</v>
      </c>
      <c r="L458" s="14" t="s">
        <v>2853</v>
      </c>
      <c r="M458" s="10" t="s">
        <v>2849</v>
      </c>
      <c r="N458" s="21" t="s">
        <v>2854</v>
      </c>
      <c r="O458" s="12" t="s">
        <v>2855</v>
      </c>
      <c r="P458" s="12" t="s">
        <v>558</v>
      </c>
      <c r="Q458" s="15" t="s">
        <v>2849</v>
      </c>
      <c r="R458" s="11" t="s">
        <v>2850</v>
      </c>
      <c r="S458" s="11" t="s">
        <v>2851</v>
      </c>
      <c r="T458" s="11" t="s">
        <v>21</v>
      </c>
      <c r="U458" s="16" t="s">
        <v>33</v>
      </c>
      <c r="V458" s="17">
        <v>1997.58</v>
      </c>
      <c r="W458" s="18"/>
      <c r="X458" s="15" t="s">
        <v>2849</v>
      </c>
      <c r="Y458" s="11" t="s">
        <v>2850</v>
      </c>
      <c r="Z458" s="11" t="s">
        <v>2851</v>
      </c>
      <c r="AA458" s="11" t="s">
        <v>21</v>
      </c>
      <c r="AB458" s="16" t="s">
        <v>34</v>
      </c>
      <c r="AC458">
        <v>0.10648785029886162</v>
      </c>
      <c r="AD458" t="b">
        <f>IFERROR(SUMPRODUCT((YEAR(MesDates*1)&gt;2007)*(YEAR(MesDates*1)&lt;2015))&gt;0,FALSE)</f>
        <v>0</v>
      </c>
    </row>
    <row r="459" spans="1:30" hidden="1" x14ac:dyDescent="0.25">
      <c r="A459" s="10" t="s">
        <v>2856</v>
      </c>
      <c r="B459" s="11" t="s">
        <v>2857</v>
      </c>
      <c r="C459" s="11" t="s">
        <v>21</v>
      </c>
      <c r="D459" s="12" t="s">
        <v>2858</v>
      </c>
      <c r="E459" s="13" t="s">
        <v>38</v>
      </c>
      <c r="F459" s="13" t="s">
        <v>24</v>
      </c>
      <c r="G459" s="13" t="s">
        <v>1027</v>
      </c>
      <c r="H459" s="13" t="s">
        <v>78</v>
      </c>
      <c r="I459" s="13" t="s">
        <v>755</v>
      </c>
      <c r="J459" s="13" t="s">
        <v>756</v>
      </c>
      <c r="K459" s="14" t="s">
        <v>2859</v>
      </c>
      <c r="L459" s="14" t="s">
        <v>2860</v>
      </c>
      <c r="M459" s="10" t="s">
        <v>2856</v>
      </c>
      <c r="N459" s="21" t="s">
        <v>129</v>
      </c>
      <c r="O459" s="12" t="s">
        <v>129</v>
      </c>
      <c r="P459" s="12" t="s">
        <v>129</v>
      </c>
      <c r="Q459" s="15" t="s">
        <v>2856</v>
      </c>
      <c r="R459" s="11" t="s">
        <v>2857</v>
      </c>
      <c r="S459" s="11" t="s">
        <v>2858</v>
      </c>
      <c r="T459" s="11" t="s">
        <v>21</v>
      </c>
      <c r="U459" s="16" t="s">
        <v>33</v>
      </c>
      <c r="V459" s="17">
        <v>1863.68</v>
      </c>
      <c r="W459" s="18"/>
      <c r="X459" s="15" t="s">
        <v>2856</v>
      </c>
      <c r="Y459" s="11" t="s">
        <v>2857</v>
      </c>
      <c r="Z459" s="11" t="s">
        <v>2858</v>
      </c>
      <c r="AA459" s="11" t="s">
        <v>21</v>
      </c>
      <c r="AB459" s="16" t="s">
        <v>34</v>
      </c>
      <c r="AC459">
        <v>1.2250606327266484</v>
      </c>
      <c r="AD459" t="b">
        <f>IFERROR(SUMPRODUCT((YEAR(MesDates*1)&gt;2007)*(YEAR(MesDates*1)&lt;2015))&gt;0,FALSE)</f>
        <v>0</v>
      </c>
    </row>
    <row r="460" spans="1:30" hidden="1" x14ac:dyDescent="0.25">
      <c r="A460" s="10" t="s">
        <v>2861</v>
      </c>
      <c r="B460" s="11" t="s">
        <v>2862</v>
      </c>
      <c r="C460" s="11" t="s">
        <v>21</v>
      </c>
      <c r="D460" s="12" t="s">
        <v>2863</v>
      </c>
      <c r="E460" s="13" t="s">
        <v>38</v>
      </c>
      <c r="F460" s="13" t="s">
        <v>24</v>
      </c>
      <c r="G460" s="13" t="s">
        <v>1027</v>
      </c>
      <c r="H460" s="13" t="s">
        <v>319</v>
      </c>
      <c r="I460" s="13" t="s">
        <v>319</v>
      </c>
      <c r="J460" s="13" t="s">
        <v>320</v>
      </c>
      <c r="K460" s="14" t="s">
        <v>2864</v>
      </c>
      <c r="L460" s="14" t="s">
        <v>2865</v>
      </c>
      <c r="M460" s="10" t="s">
        <v>2861</v>
      </c>
      <c r="N460" s="21" t="s">
        <v>129</v>
      </c>
      <c r="O460" s="12" t="s">
        <v>129</v>
      </c>
      <c r="P460" s="12" t="s">
        <v>129</v>
      </c>
      <c r="Q460" s="15" t="s">
        <v>2861</v>
      </c>
      <c r="R460" s="11" t="s">
        <v>2862</v>
      </c>
      <c r="S460" s="11" t="s">
        <v>2863</v>
      </c>
      <c r="T460" s="11" t="s">
        <v>21</v>
      </c>
      <c r="U460" s="16" t="s">
        <v>33</v>
      </c>
      <c r="V460" s="17">
        <v>714.67110000000002</v>
      </c>
      <c r="W460" s="18"/>
      <c r="X460" s="15" t="s">
        <v>2861</v>
      </c>
      <c r="Y460" s="11" t="s">
        <v>2862</v>
      </c>
      <c r="Z460" s="11" t="s">
        <v>2863</v>
      </c>
      <c r="AA460" s="11" t="s">
        <v>21</v>
      </c>
      <c r="AB460" s="16" t="s">
        <v>34</v>
      </c>
      <c r="AC460">
        <v>54.592944922496514</v>
      </c>
      <c r="AD460" t="b">
        <f>IFERROR(SUMPRODUCT((YEAR(MesDates*1)&gt;2007)*(YEAR(MesDates*1)&lt;2015))&gt;0,FALSE)</f>
        <v>0</v>
      </c>
    </row>
  </sheetData>
  <autoFilter ref="A1:AD460">
    <filterColumn colId="29">
      <filters>
        <filter val="VRAI"/>
      </filters>
    </filterColumn>
  </autoFilter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2011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R@chid</cp:lastModifiedBy>
  <dcterms:created xsi:type="dcterms:W3CDTF">2014-06-15T00:04:24Z</dcterms:created>
  <dcterms:modified xsi:type="dcterms:W3CDTF">2014-06-15T02:38:20Z</dcterms:modified>
</cp:coreProperties>
</file>