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19440" windowHeight="12075"/>
  </bookViews>
  <sheets>
    <sheet name="Feuil1" sheetId="1" r:id="rId1"/>
    <sheet name="Feuil2" sheetId="2" r:id="rId2"/>
    <sheet name="Feuil3" sheetId="3" r:id="rId3"/>
  </sheets>
  <definedNames>
    <definedName name="JourFers">Feuil1!$M$2:$M$12</definedName>
  </definedNames>
  <calcPr calcId="145621"/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9" i="1"/>
  <c r="H10" i="1"/>
  <c r="H11" i="1"/>
  <c r="H2" i="1"/>
  <c r="I4" i="1"/>
  <c r="I6" i="1"/>
  <c r="I8" i="1"/>
  <c r="I10" i="1"/>
  <c r="I3" i="1"/>
  <c r="I5" i="1"/>
  <c r="I7" i="1"/>
  <c r="I9" i="1"/>
  <c r="I11" i="1"/>
  <c r="I2" i="1"/>
</calcChain>
</file>

<file path=xl/sharedStrings.xml><?xml version="1.0" encoding="utf-8"?>
<sst xmlns="http://schemas.openxmlformats.org/spreadsheetml/2006/main" count="60" uniqueCount="42">
  <si>
    <t>KHOUAKHI</t>
  </si>
  <si>
    <t>HAFIDA</t>
  </si>
  <si>
    <t>CDI</t>
  </si>
  <si>
    <t>NARBONNAIS</t>
  </si>
  <si>
    <t>FERNAND</t>
  </si>
  <si>
    <t>DAHMANI</t>
  </si>
  <si>
    <t>MOHAMED</t>
  </si>
  <si>
    <t>PANEPINTO</t>
  </si>
  <si>
    <t>CARMELO</t>
  </si>
  <si>
    <t>BEN AMARA</t>
  </si>
  <si>
    <t>KARINE</t>
  </si>
  <si>
    <t>BOR</t>
  </si>
  <si>
    <t>KADRIYE</t>
  </si>
  <si>
    <t>VINCENT</t>
  </si>
  <si>
    <t>EMMANUEL</t>
  </si>
  <si>
    <t>CORDIER</t>
  </si>
  <si>
    <t>ANNE SOPHIE</t>
  </si>
  <si>
    <t>POLIENOR</t>
  </si>
  <si>
    <t>WILLY</t>
  </si>
  <si>
    <t>LEFORT</t>
  </si>
  <si>
    <t>FLORENCE</t>
  </si>
  <si>
    <t>Mat.</t>
  </si>
  <si>
    <t>Nom</t>
  </si>
  <si>
    <t>Prenom</t>
  </si>
  <si>
    <t>Contrat</t>
  </si>
  <si>
    <t>debut</t>
  </si>
  <si>
    <t>Fin</t>
  </si>
  <si>
    <t>Absence</t>
  </si>
  <si>
    <t>CP</t>
  </si>
  <si>
    <t>NB DE JOURS POSES</t>
  </si>
  <si>
    <t>NB DE JOURS DECOMPTES</t>
  </si>
  <si>
    <t>Jour de l'an</t>
  </si>
  <si>
    <t>Lundi de Pâques</t>
  </si>
  <si>
    <t>Fête du Travail</t>
  </si>
  <si>
    <t>Jeudi de l'Ascension</t>
  </si>
  <si>
    <t>Lundi de Pentecôte</t>
  </si>
  <si>
    <t>Fête Nationale</t>
  </si>
  <si>
    <t>Assomption</t>
  </si>
  <si>
    <t>La Toussaint</t>
  </si>
  <si>
    <t>Armistice</t>
  </si>
  <si>
    <t>Noël</t>
  </si>
  <si>
    <t>8 Mai 1945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</si>
</sst>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9">
    <xf numFmtId="0" fontId="0" fillId="0" borderId="0" xfId="0"/>
    <xf numFmtId="0" fontId="18" fillId="0" borderId="10" xfId="0" applyFont="1" applyBorder="1"/>
    <xf numFmtId="0" fontId="0" fillId="0" borderId="11" xfId="0" applyFill="1" applyBorder="1"/>
    <xf numFmtId="0" fontId="0" fillId="0" borderId="10" xfId="0" applyFill="1" applyBorder="1"/>
    <xf numFmtId="0" fontId="0" fillId="0" borderId="10" xfId="0" applyBorder="1"/>
    <xf numFmtId="14" fontId="0" fillId="0" borderId="10" xfId="0" applyNumberFormat="1" applyBorder="1"/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workbookViewId="0">
      <selection activeCell="I2" sqref="I2"/>
    </sheetView>
  </sheetViews>
  <sheetFormatPr baseColWidth="10" defaultRowHeight="15" x14ac:dyDescent="0.25"/>
  <cols>
    <col min="2" max="2" width="13.140625" bestFit="1" customWidth="1"/>
    <col min="3" max="3" width="13" bestFit="1" customWidth="1"/>
    <col min="5" max="6" width="10.7109375" bestFit="1" customWidth="1"/>
    <col min="7" max="7" width="8.5703125" bestFit="1" customWidth="1"/>
    <col min="8" max="8" width="18.42578125" bestFit="1" customWidth="1"/>
    <col min="9" max="9" width="23.7109375" bestFit="1" customWidth="1"/>
    <col min="12" max="12" width="19" bestFit="1" customWidth="1"/>
    <col min="13" max="13" width="10.7109375" bestFit="1" customWidth="1"/>
  </cols>
  <sheetData>
    <row r="1" spans="1:13" x14ac:dyDescent="0.25">
      <c r="A1" s="4" t="s">
        <v>21</v>
      </c>
      <c r="B1" s="4" t="s">
        <v>22</v>
      </c>
      <c r="C1" s="4" t="s">
        <v>23</v>
      </c>
      <c r="D1" s="4" t="s">
        <v>24</v>
      </c>
      <c r="E1" s="4" t="s">
        <v>25</v>
      </c>
      <c r="F1" s="4" t="s">
        <v>26</v>
      </c>
      <c r="G1" s="4" t="s">
        <v>27</v>
      </c>
      <c r="H1" s="4" t="s">
        <v>29</v>
      </c>
      <c r="I1" s="2" t="s">
        <v>30</v>
      </c>
    </row>
    <row r="2" spans="1:13" x14ac:dyDescent="0.25">
      <c r="A2" s="4">
        <v>116659</v>
      </c>
      <c r="B2" s="4" t="s">
        <v>0</v>
      </c>
      <c r="C2" s="4" t="s">
        <v>1</v>
      </c>
      <c r="D2" s="4" t="s">
        <v>2</v>
      </c>
      <c r="E2" s="5">
        <v>42569</v>
      </c>
      <c r="F2" s="5">
        <v>42596</v>
      </c>
      <c r="G2" s="3" t="s">
        <v>28</v>
      </c>
      <c r="H2" s="4">
        <f>F2-E2+1</f>
        <v>28</v>
      </c>
      <c r="I2" s="1">
        <f ca="1">SUMPRODUCT((WEEKDAY(ROW(INDIRECT(E2&amp;":"&amp;F2)),2)&lt;7)*(COUNTIF(JourFers,ROW(INDIRECT(E2&amp;":"&amp;F2)))=0))</f>
        <v>24</v>
      </c>
      <c r="L2" s="6" t="s">
        <v>31</v>
      </c>
      <c r="M2" s="8">
        <v>42370</v>
      </c>
    </row>
    <row r="3" spans="1:13" x14ac:dyDescent="0.25">
      <c r="A3" s="4">
        <v>116640</v>
      </c>
      <c r="B3" s="4" t="s">
        <v>3</v>
      </c>
      <c r="C3" s="4" t="s">
        <v>4</v>
      </c>
      <c r="D3" s="4" t="s">
        <v>2</v>
      </c>
      <c r="E3" s="5">
        <v>42576</v>
      </c>
      <c r="F3" s="5">
        <v>42603</v>
      </c>
      <c r="G3" s="3" t="s">
        <v>28</v>
      </c>
      <c r="H3" s="4">
        <f t="shared" ref="H3:H11" si="0">F3-E3+1</f>
        <v>28</v>
      </c>
      <c r="I3" s="1">
        <f ca="1">SUMPRODUCT((WEEKDAY(ROW(INDIRECT(E3&amp;":"&amp;F3)),2)&lt;7)*(COUNTIF(JourFers,ROW(INDIRECT(E3&amp;":"&amp;F3)))=0))</f>
        <v>23</v>
      </c>
      <c r="L3" s="6" t="s">
        <v>32</v>
      </c>
      <c r="M3" s="8">
        <v>42457</v>
      </c>
    </row>
    <row r="4" spans="1:13" x14ac:dyDescent="0.25">
      <c r="A4" s="4">
        <v>37145</v>
      </c>
      <c r="B4" s="4" t="s">
        <v>5</v>
      </c>
      <c r="C4" s="4" t="s">
        <v>6</v>
      </c>
      <c r="D4" s="4" t="s">
        <v>2</v>
      </c>
      <c r="E4" s="5">
        <v>42577</v>
      </c>
      <c r="F4" s="5">
        <v>42586</v>
      </c>
      <c r="G4" s="3" t="s">
        <v>28</v>
      </c>
      <c r="H4" s="4">
        <f t="shared" si="0"/>
        <v>10</v>
      </c>
      <c r="I4" s="1">
        <f ca="1">SUMPRODUCT((WEEKDAY(ROW(INDIRECT(E4&amp;":"&amp;F4)),2)&lt;7)*(COUNTIF(JourFers,ROW(INDIRECT(E4&amp;":"&amp;F4)))=0))</f>
        <v>9</v>
      </c>
      <c r="L4" s="6" t="s">
        <v>33</v>
      </c>
      <c r="M4" s="8">
        <v>42491</v>
      </c>
    </row>
    <row r="5" spans="1:13" x14ac:dyDescent="0.25">
      <c r="A5" s="4">
        <v>83924</v>
      </c>
      <c r="B5" s="4" t="s">
        <v>7</v>
      </c>
      <c r="C5" s="4" t="s">
        <v>8</v>
      </c>
      <c r="D5" s="4" t="s">
        <v>2</v>
      </c>
      <c r="E5" s="5">
        <v>42583</v>
      </c>
      <c r="F5" s="5">
        <v>42596</v>
      </c>
      <c r="G5" s="3" t="s">
        <v>28</v>
      </c>
      <c r="H5" s="4">
        <f t="shared" si="0"/>
        <v>14</v>
      </c>
      <c r="I5" s="1">
        <f ca="1">SUMPRODUCT((WEEKDAY(ROW(INDIRECT(E5&amp;":"&amp;F5)),2)&lt;7)*(COUNTIF(JourFers,ROW(INDIRECT(E5&amp;":"&amp;F5)))=0))</f>
        <v>12</v>
      </c>
      <c r="L5" s="7" t="s">
        <v>41</v>
      </c>
      <c r="M5" s="8">
        <v>42498</v>
      </c>
    </row>
    <row r="6" spans="1:13" x14ac:dyDescent="0.25">
      <c r="A6" s="4">
        <v>73173</v>
      </c>
      <c r="B6" s="4" t="s">
        <v>9</v>
      </c>
      <c r="C6" s="4" t="s">
        <v>10</v>
      </c>
      <c r="D6" s="4" t="s">
        <v>2</v>
      </c>
      <c r="E6" s="5">
        <v>42583</v>
      </c>
      <c r="F6" s="5">
        <v>42596</v>
      </c>
      <c r="G6" s="3" t="s">
        <v>28</v>
      </c>
      <c r="H6" s="4">
        <f t="shared" si="0"/>
        <v>14</v>
      </c>
      <c r="I6" s="1">
        <f ca="1">SUMPRODUCT((WEEKDAY(ROW(INDIRECT(E6&amp;":"&amp;F6)),2)&lt;7)*(COUNTIF(JourFers,ROW(INDIRECT(E6&amp;":"&amp;F6)))=0))</f>
        <v>12</v>
      </c>
      <c r="L6" s="6" t="s">
        <v>34</v>
      </c>
      <c r="M6" s="8">
        <v>42495</v>
      </c>
    </row>
    <row r="7" spans="1:13" x14ac:dyDescent="0.25">
      <c r="A7" s="4">
        <v>116634</v>
      </c>
      <c r="B7" s="4" t="s">
        <v>11</v>
      </c>
      <c r="C7" s="4" t="s">
        <v>12</v>
      </c>
      <c r="D7" s="4" t="s">
        <v>2</v>
      </c>
      <c r="E7" s="5">
        <v>42583</v>
      </c>
      <c r="F7" s="5">
        <v>42596</v>
      </c>
      <c r="G7" s="3" t="s">
        <v>28</v>
      </c>
      <c r="H7" s="4">
        <f t="shared" si="0"/>
        <v>14</v>
      </c>
      <c r="I7" s="1">
        <f ca="1">SUMPRODUCT((WEEKDAY(ROW(INDIRECT(E7&amp;":"&amp;F7)),2)&lt;7)*(COUNTIF(JourFers,ROW(INDIRECT(E7&amp;":"&amp;F7)))=0))</f>
        <v>12</v>
      </c>
      <c r="L7" s="6" t="s">
        <v>35</v>
      </c>
      <c r="M7" s="8">
        <v>42506</v>
      </c>
    </row>
    <row r="8" spans="1:13" x14ac:dyDescent="0.25">
      <c r="A8" s="4">
        <v>37347</v>
      </c>
      <c r="B8" s="4" t="s">
        <v>13</v>
      </c>
      <c r="C8" s="4" t="s">
        <v>14</v>
      </c>
      <c r="D8" s="4" t="s">
        <v>2</v>
      </c>
      <c r="E8" s="5">
        <v>42583</v>
      </c>
      <c r="F8" s="5">
        <v>42603</v>
      </c>
      <c r="G8" s="3" t="s">
        <v>28</v>
      </c>
      <c r="H8" s="4">
        <f t="shared" si="0"/>
        <v>21</v>
      </c>
      <c r="I8" s="1">
        <f ca="1">SUMPRODUCT((WEEKDAY(ROW(INDIRECT(E8&amp;":"&amp;F8)),2)&lt;7)*(COUNTIF(JourFers,ROW(INDIRECT(E8&amp;":"&amp;F8)))=0))</f>
        <v>17</v>
      </c>
      <c r="L8" s="6" t="s">
        <v>36</v>
      </c>
      <c r="M8" s="8">
        <v>42565</v>
      </c>
    </row>
    <row r="9" spans="1:13" x14ac:dyDescent="0.25">
      <c r="A9" s="4">
        <v>37139</v>
      </c>
      <c r="B9" s="4" t="s">
        <v>15</v>
      </c>
      <c r="C9" s="4" t="s">
        <v>16</v>
      </c>
      <c r="D9" s="4" t="s">
        <v>2</v>
      </c>
      <c r="E9" s="5">
        <v>42583</v>
      </c>
      <c r="F9" s="5">
        <v>42604</v>
      </c>
      <c r="G9" s="3" t="s">
        <v>28</v>
      </c>
      <c r="H9" s="4">
        <f t="shared" si="0"/>
        <v>22</v>
      </c>
      <c r="I9" s="1">
        <f ca="1">SUMPRODUCT((WEEKDAY(ROW(INDIRECT(E9&amp;":"&amp;F9)),2)&lt;7)*(COUNTIF(JourFers,ROW(INDIRECT(E9&amp;":"&amp;F9)))=0))</f>
        <v>18</v>
      </c>
      <c r="L9" s="6" t="s">
        <v>37</v>
      </c>
      <c r="M9" s="8">
        <v>42597</v>
      </c>
    </row>
    <row r="10" spans="1:13" x14ac:dyDescent="0.25">
      <c r="A10" s="4">
        <v>116642</v>
      </c>
      <c r="B10" s="4" t="s">
        <v>17</v>
      </c>
      <c r="C10" s="4" t="s">
        <v>18</v>
      </c>
      <c r="D10" s="4" t="s">
        <v>2</v>
      </c>
      <c r="E10" s="5">
        <v>42590</v>
      </c>
      <c r="F10" s="5">
        <v>42603</v>
      </c>
      <c r="G10" s="3" t="s">
        <v>28</v>
      </c>
      <c r="H10" s="4">
        <f t="shared" si="0"/>
        <v>14</v>
      </c>
      <c r="I10" s="1">
        <f ca="1">SUMPRODUCT((WEEKDAY(ROW(INDIRECT(E10&amp;":"&amp;F10)),2)&lt;7)*(COUNTIF(JourFers,ROW(INDIRECT(E10&amp;":"&amp;F10)))=0))</f>
        <v>11</v>
      </c>
      <c r="L10" s="6" t="s">
        <v>38</v>
      </c>
      <c r="M10" s="8">
        <v>42675</v>
      </c>
    </row>
    <row r="11" spans="1:13" x14ac:dyDescent="0.25">
      <c r="A11" s="4">
        <v>37241</v>
      </c>
      <c r="B11" s="4" t="s">
        <v>19</v>
      </c>
      <c r="C11" s="4" t="s">
        <v>20</v>
      </c>
      <c r="D11" s="4" t="s">
        <v>2</v>
      </c>
      <c r="E11" s="5">
        <v>42590</v>
      </c>
      <c r="F11" s="5">
        <v>42610</v>
      </c>
      <c r="G11" s="3" t="s">
        <v>28</v>
      </c>
      <c r="H11" s="4">
        <f t="shared" si="0"/>
        <v>21</v>
      </c>
      <c r="I11" s="1">
        <f ca="1">SUMPRODUCT((WEEKDAY(ROW(INDIRECT(E11&amp;":"&amp;F11)),2)&lt;7)*(COUNTIF(JourFers,ROW(INDIRECT(E11&amp;":"&amp;F11)))=0))</f>
        <v>17</v>
      </c>
      <c r="L11" s="6" t="s">
        <v>39</v>
      </c>
      <c r="M11" s="8">
        <v>42685</v>
      </c>
    </row>
    <row r="12" spans="1:13" x14ac:dyDescent="0.25">
      <c r="L12" s="6" t="s">
        <v>40</v>
      </c>
      <c r="M12" s="8">
        <v>42729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JourFers</vt:lpstr>
    </vt:vector>
  </TitlesOfParts>
  <Company>SECURITAS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DASILVALIMAMAR</dc:creator>
  <cp:lastModifiedBy>R@chid</cp:lastModifiedBy>
  <dcterms:created xsi:type="dcterms:W3CDTF">2016-08-12T13:29:43Z</dcterms:created>
  <dcterms:modified xsi:type="dcterms:W3CDTF">2016-08-12T14:19:45Z</dcterms:modified>
</cp:coreProperties>
</file>