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INT-EX01\Downloads\Music\"/>
    </mc:Choice>
  </mc:AlternateContent>
  <bookViews>
    <workbookView xWindow="0" yWindow="0" windowWidth="24000" windowHeight="951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D6" i="1" s="1"/>
  <c r="C8" i="2" l="1"/>
  <c r="C7" i="2"/>
  <c r="C6" i="2"/>
  <c r="C2" i="2"/>
  <c r="C3" i="2"/>
  <c r="C4" i="2"/>
  <c r="C5" i="2"/>
  <c r="C9" i="2"/>
  <c r="C10" i="2"/>
  <c r="C11" i="2"/>
  <c r="C12" i="2"/>
  <c r="C13" i="2"/>
  <c r="C14" i="2"/>
  <c r="C15" i="2"/>
  <c r="C16" i="2"/>
</calcChain>
</file>

<file path=xl/comments1.xml><?xml version="1.0" encoding="utf-8"?>
<comments xmlns="http://schemas.openxmlformats.org/spreadsheetml/2006/main">
  <authors>
    <author>Tania</author>
  </authors>
  <commentList>
    <comment ref="C6" authorId="0" shapeId="0">
      <text>
        <r>
          <rPr>
            <b/>
            <sz val="9"/>
            <color indexed="81"/>
            <rFont val="Tahoma"/>
            <family val="2"/>
          </rPr>
          <t>Tania:</t>
        </r>
        <r>
          <rPr>
            <sz val="9"/>
            <color indexed="81"/>
            <rFont val="Tahoma"/>
            <family val="2"/>
          </rPr>
          <t xml:space="preserve">
Choix à faire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>Tania:</t>
        </r>
        <r>
          <rPr>
            <sz val="9"/>
            <color indexed="81"/>
            <rFont val="Tahoma"/>
            <family val="2"/>
          </rPr>
          <t xml:space="preserve">
Résultat à obtenir selon la date rentrée en b6.</t>
        </r>
      </text>
    </comment>
  </commentList>
</comments>
</file>

<file path=xl/sharedStrings.xml><?xml version="1.0" encoding="utf-8"?>
<sst xmlns="http://schemas.openxmlformats.org/spreadsheetml/2006/main" count="38" uniqueCount="35">
  <si>
    <t>Date de facture</t>
  </si>
  <si>
    <t>Échéance</t>
  </si>
  <si>
    <t>Date d'échéance</t>
  </si>
  <si>
    <t>Formules</t>
  </si>
  <si>
    <t>30 jrs</t>
  </si>
  <si>
    <t>=DATE(ANNEE(A2);MOIS(A2)+1;JOUR(A2))</t>
  </si>
  <si>
    <t>30 jrs FDM</t>
  </si>
  <si>
    <t>=DATE(ANNEE(A3);MOIS(A3)+2;0)</t>
  </si>
  <si>
    <t>30 jrs FDM le 10</t>
  </si>
  <si>
    <t>=DATE(ANNEE(A4);MOIS(A4)+2;10)</t>
  </si>
  <si>
    <t>30 jrs FDM le 20</t>
  </si>
  <si>
    <t>=DATE(ANNEE(A5);MOIS(A5)+2;20)</t>
  </si>
  <si>
    <t>60 jrs</t>
  </si>
  <si>
    <t>=DATE(ANNEE(A6);MOIS(A6)+2;JOUR(A6))</t>
  </si>
  <si>
    <t>60 jrs FDM</t>
  </si>
  <si>
    <t>=DATE(ANNEE(A7);MOIS(A7)+3;0)</t>
  </si>
  <si>
    <t>60 jrs FDM le 10</t>
  </si>
  <si>
    <t>=DATE(ANNEE(A8);MOIS(A8)+3;10)</t>
  </si>
  <si>
    <t>60 jrs FDM le 20</t>
  </si>
  <si>
    <t>=DATE(ANNEE(A9);MOIS(A9)+3;20)</t>
  </si>
  <si>
    <t>90 jrs</t>
  </si>
  <si>
    <t>=DATE(ANNEE(A10);MOIS(A10)+3;JOUR(A10))</t>
  </si>
  <si>
    <t>90 jrs FDM</t>
  </si>
  <si>
    <t>=DATE(ANNEE(A11);MOIS(A11)+4;0)</t>
  </si>
  <si>
    <t>90 jrs FDM le 10</t>
  </si>
  <si>
    <t>=DATE(ANNEE(A12);MOIS(A12)+4;10)</t>
  </si>
  <si>
    <t>90 jrs FDM le 20</t>
  </si>
  <si>
    <t>=DATE(ANNEE(A13);MOIS(A13)+4;20)</t>
  </si>
  <si>
    <t>Délai de paiement</t>
  </si>
  <si>
    <t>45 jrs nets</t>
  </si>
  <si>
    <t>=[@[Date de facture]]+45</t>
  </si>
  <si>
    <t>45 jrs FDM le 10</t>
  </si>
  <si>
    <t>45jrs FDM le 20</t>
  </si>
  <si>
    <t>=fin.mois(a7+45;0)+10</t>
  </si>
  <si>
    <t>=fin.mois(a7+45;0)+20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</si>
</sst>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Verdana"/>
      <family val="2"/>
    </font>
    <font>
      <sz val="10"/>
      <color rgb="FF333333"/>
      <name val="Segoe U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14" fontId="2" fillId="0" borderId="1" xfId="0" applyNumberFormat="1" applyFont="1" applyBorder="1" applyAlignment="1">
      <alignment horizontal="center"/>
    </xf>
    <xf numFmtId="0" fontId="0" fillId="0" borderId="2" xfId="0" applyBorder="1"/>
    <xf numFmtId="164" fontId="0" fillId="3" borderId="3" xfId="0" applyNumberFormat="1" applyFill="1" applyBorder="1" applyAlignment="1">
      <alignment horizontal="center"/>
    </xf>
    <xf numFmtId="14" fontId="0" fillId="0" borderId="4" xfId="0" quotePrefix="1" applyNumberFormat="1" applyBorder="1"/>
    <xf numFmtId="0" fontId="1" fillId="0" borderId="5" xfId="0" applyFont="1" applyBorder="1" applyAlignment="1">
      <alignment horizontal="center" vertical="center" wrapText="1"/>
    </xf>
    <xf numFmtId="164" fontId="0" fillId="3" borderId="6" xfId="0" applyNumberFormat="1" applyFill="1" applyBorder="1" applyAlignment="1">
      <alignment horizontal="center"/>
    </xf>
    <xf numFmtId="0" fontId="0" fillId="0" borderId="7" xfId="0" applyBorder="1"/>
    <xf numFmtId="14" fontId="2" fillId="0" borderId="7" xfId="0" applyNumberFormat="1" applyFont="1" applyBorder="1" applyAlignment="1">
      <alignment horizontal="center"/>
    </xf>
    <xf numFmtId="14" fontId="0" fillId="0" borderId="8" xfId="0" quotePrefix="1" applyNumberFormat="1" applyBorder="1"/>
    <xf numFmtId="164" fontId="0" fillId="3" borderId="9" xfId="0" applyNumberFormat="1" applyFill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14" fontId="0" fillId="0" borderId="10" xfId="0" quotePrefix="1" applyNumberFormat="1" applyBorder="1"/>
    <xf numFmtId="0" fontId="1" fillId="0" borderId="5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/>
    </xf>
    <xf numFmtId="0" fontId="0" fillId="0" borderId="13" xfId="0" applyBorder="1"/>
    <xf numFmtId="14" fontId="3" fillId="4" borderId="1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"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16" totalsRowShown="0" headerRowDxfId="5" tableBorderDxfId="4">
  <autoFilter ref="A1:D16"/>
  <tableColumns count="4">
    <tableColumn id="1" name="Date de facture" dataDxfId="3"/>
    <tableColumn id="2" name="Échéance" dataDxfId="2"/>
    <tableColumn id="3" name="Date d'échéance" dataDxfId="1"/>
    <tableColumn id="4" name="Formul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D6"/>
  <sheetViews>
    <sheetView showGridLines="0" tabSelected="1" workbookViewId="0">
      <selection activeCell="D6" sqref="D6"/>
    </sheetView>
  </sheetViews>
  <sheetFormatPr baseColWidth="10" defaultRowHeight="15" x14ac:dyDescent="0.25"/>
  <cols>
    <col min="1" max="1" width="16.85546875" customWidth="1"/>
    <col min="2" max="4" width="31.7109375" customWidth="1"/>
  </cols>
  <sheetData>
    <row r="4" spans="2:4" ht="15.75" thickBot="1" x14ac:dyDescent="0.3"/>
    <row r="5" spans="2:4" ht="15.75" thickBot="1" x14ac:dyDescent="0.3">
      <c r="B5" s="15" t="s">
        <v>0</v>
      </c>
      <c r="C5" s="15" t="s">
        <v>28</v>
      </c>
      <c r="D5" s="15" t="s">
        <v>2</v>
      </c>
    </row>
    <row r="6" spans="2:4" ht="15.75" thickBot="1" x14ac:dyDescent="0.3">
      <c r="B6" s="16">
        <f ca="1">TODAY()</f>
        <v>43046</v>
      </c>
      <c r="C6" s="17" t="s">
        <v>8</v>
      </c>
      <c r="D6" s="18">
        <f ca="1">IF(RIGHT(C6)="s",EDATE(B6,LEFT(C6,2)/30),EOMONTH(B6,LEFT(C6,2)/30)+IFERROR(RIGHT(C6,2)*1,))</f>
        <v>43110</v>
      </c>
    </row>
  </sheetData>
  <conditionalFormatting sqref="D7">
    <cfRule type="expression" dxfId="6" priority="1" stopIfTrue="1">
      <formula>$C$6</formula>
    </cfRule>
  </conditionalFormatting>
  <pageMargins left="0.7" right="0.7" top="0.75" bottom="0.75" header="0.3" footer="0.3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Feuil2!$B$2:$B$16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A2" sqref="A2"/>
    </sheetView>
  </sheetViews>
  <sheetFormatPr baseColWidth="10" defaultRowHeight="15" x14ac:dyDescent="0.25"/>
  <cols>
    <col min="1" max="1" width="14.7109375" bestFit="1" customWidth="1"/>
    <col min="2" max="2" width="14.5703125" bestFit="1" customWidth="1"/>
    <col min="3" max="3" width="16" bestFit="1" customWidth="1"/>
    <col min="4" max="4" width="41.42578125" bestFit="1" customWidth="1"/>
  </cols>
  <sheetData>
    <row r="1" spans="1:4" ht="25.5" x14ac:dyDescent="0.25">
      <c r="A1" s="6" t="s">
        <v>0</v>
      </c>
      <c r="B1" s="6" t="s">
        <v>1</v>
      </c>
      <c r="C1" s="6" t="s">
        <v>2</v>
      </c>
      <c r="D1" s="14" t="s">
        <v>3</v>
      </c>
    </row>
    <row r="2" spans="1:4" x14ac:dyDescent="0.25">
      <c r="A2" s="11">
        <v>43020</v>
      </c>
      <c r="B2" s="3" t="s">
        <v>4</v>
      </c>
      <c r="C2" s="12">
        <f>DATE(YEAR(A2),MONTH(A2)+1,DAY(A2))</f>
        <v>43051</v>
      </c>
      <c r="D2" s="13" t="s">
        <v>5</v>
      </c>
    </row>
    <row r="3" spans="1:4" x14ac:dyDescent="0.25">
      <c r="A3" s="4">
        <v>43030</v>
      </c>
      <c r="B3" s="1" t="s">
        <v>6</v>
      </c>
      <c r="C3" s="2">
        <f>DATE(YEAR(A3),MONTH(A3)+2,0)</f>
        <v>43069</v>
      </c>
      <c r="D3" s="5" t="s">
        <v>7</v>
      </c>
    </row>
    <row r="4" spans="1:4" x14ac:dyDescent="0.25">
      <c r="A4" s="4">
        <v>43030</v>
      </c>
      <c r="B4" s="1" t="s">
        <v>8</v>
      </c>
      <c r="C4" s="2">
        <f>DATE(YEAR(A4),MONTH(A4)+2,10)</f>
        <v>43079</v>
      </c>
      <c r="D4" s="5" t="s">
        <v>9</v>
      </c>
    </row>
    <row r="5" spans="1:4" x14ac:dyDescent="0.25">
      <c r="A5" s="4">
        <v>43030</v>
      </c>
      <c r="B5" s="1" t="s">
        <v>10</v>
      </c>
      <c r="C5" s="2">
        <f>DATE(YEAR(A5),MONTH(A5)+2,20)</f>
        <v>43089</v>
      </c>
      <c r="D5" s="5" t="s">
        <v>11</v>
      </c>
    </row>
    <row r="6" spans="1:4" x14ac:dyDescent="0.25">
      <c r="A6" s="4">
        <v>43030</v>
      </c>
      <c r="B6" s="1" t="s">
        <v>29</v>
      </c>
      <c r="C6" s="2">
        <f>Tableau1[[#This Row],[Date de facture]]+45</f>
        <v>43075</v>
      </c>
      <c r="D6" s="5" t="s">
        <v>30</v>
      </c>
    </row>
    <row r="7" spans="1:4" x14ac:dyDescent="0.25">
      <c r="A7" s="4">
        <v>43030</v>
      </c>
      <c r="B7" s="1" t="s">
        <v>31</v>
      </c>
      <c r="C7" s="2">
        <f>EOMONTH(A7+45,0)+10</f>
        <v>43110</v>
      </c>
      <c r="D7" s="5" t="s">
        <v>33</v>
      </c>
    </row>
    <row r="8" spans="1:4" x14ac:dyDescent="0.25">
      <c r="A8" s="4">
        <v>43030</v>
      </c>
      <c r="B8" s="1" t="s">
        <v>32</v>
      </c>
      <c r="C8" s="2">
        <f>EOMONTH(A8+45,0)+20</f>
        <v>43120</v>
      </c>
      <c r="D8" s="5" t="s">
        <v>34</v>
      </c>
    </row>
    <row r="9" spans="1:4" x14ac:dyDescent="0.25">
      <c r="A9" s="4">
        <v>43030</v>
      </c>
      <c r="B9" s="1" t="s">
        <v>12</v>
      </c>
      <c r="C9" s="2">
        <f>DATE(YEAR(A9),MONTH(A9)+2,DAY(A9))</f>
        <v>43091</v>
      </c>
      <c r="D9" s="5" t="s">
        <v>13</v>
      </c>
    </row>
    <row r="10" spans="1:4" x14ac:dyDescent="0.25">
      <c r="A10" s="4">
        <v>43030</v>
      </c>
      <c r="B10" s="1" t="s">
        <v>14</v>
      </c>
      <c r="C10" s="2">
        <f>DATE(YEAR(A10),MONTH(A10)+3,0)</f>
        <v>43100</v>
      </c>
      <c r="D10" s="5" t="s">
        <v>15</v>
      </c>
    </row>
    <row r="11" spans="1:4" x14ac:dyDescent="0.25">
      <c r="A11" s="4">
        <v>43030</v>
      </c>
      <c r="B11" s="1" t="s">
        <v>16</v>
      </c>
      <c r="C11" s="2">
        <f>DATE(YEAR(A11),MONTH(A11)+3,10)</f>
        <v>43110</v>
      </c>
      <c r="D11" s="5" t="s">
        <v>17</v>
      </c>
    </row>
    <row r="12" spans="1:4" x14ac:dyDescent="0.25">
      <c r="A12" s="4">
        <v>43030</v>
      </c>
      <c r="B12" s="1" t="s">
        <v>18</v>
      </c>
      <c r="C12" s="2">
        <f>DATE(YEAR(A12),MONTH(A12)+3,20)</f>
        <v>43120</v>
      </c>
      <c r="D12" s="5" t="s">
        <v>19</v>
      </c>
    </row>
    <row r="13" spans="1:4" x14ac:dyDescent="0.25">
      <c r="A13" s="4">
        <v>43030</v>
      </c>
      <c r="B13" s="1" t="s">
        <v>20</v>
      </c>
      <c r="C13" s="2">
        <f>DATE(YEAR(A13),MONTH(A13)+3,DAY(A13))</f>
        <v>43122</v>
      </c>
      <c r="D13" s="5" t="s">
        <v>21</v>
      </c>
    </row>
    <row r="14" spans="1:4" x14ac:dyDescent="0.25">
      <c r="A14" s="4">
        <v>43030</v>
      </c>
      <c r="B14" s="1" t="s">
        <v>22</v>
      </c>
      <c r="C14" s="2">
        <f>DATE(YEAR(A14),MONTH(A14)+4,0)</f>
        <v>43131</v>
      </c>
      <c r="D14" s="5" t="s">
        <v>23</v>
      </c>
    </row>
    <row r="15" spans="1:4" x14ac:dyDescent="0.25">
      <c r="A15" s="4">
        <v>43030</v>
      </c>
      <c r="B15" s="1" t="s">
        <v>24</v>
      </c>
      <c r="C15" s="2">
        <f>DATE(YEAR(A15),MONTH(A15)+4,10)</f>
        <v>43141</v>
      </c>
      <c r="D15" s="5" t="s">
        <v>25</v>
      </c>
    </row>
    <row r="16" spans="1:4" x14ac:dyDescent="0.25">
      <c r="A16" s="7">
        <v>43020</v>
      </c>
      <c r="B16" s="8" t="s">
        <v>26</v>
      </c>
      <c r="C16" s="9">
        <f>DATE(YEAR(A16),MONTH(A16)+4,20)</f>
        <v>43151</v>
      </c>
      <c r="D16" s="10" t="s">
        <v>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Tania</dc:creator>
  <cp:lastModifiedBy>SAINT-EX01</cp:lastModifiedBy>
  <dcterms:created xsi:type="dcterms:W3CDTF">2017-11-06T21:59:04Z</dcterms:created>
  <dcterms:modified xsi:type="dcterms:W3CDTF">2017-11-07T12:02:23Z</dcterms:modified>
</cp:coreProperties>
</file>