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9320" windowHeight="1548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OFFSET(PARCELLAIRE!$A$2,,,COUNT(PARCELLAIRE!$A:$A))</definedName>
    <definedName name="Col_Categorie">OFFSET(Col_Annee,,4)</definedName>
    <definedName name="Col_Culture">OFFSET(Col_Annee,,1)</definedName>
    <definedName name="Col_Parcelle">OFFSET(Col_Annee,,2)</definedName>
    <definedName name="Col_Prix">OFFSET(Col_Annee,,6)</definedName>
    <definedName name="Col_Quantite">OFFSET(Col_Annee,,5)</definedName>
    <definedName name="Col_Surface">OFFSET(Col_Annee,,3)</definedName>
    <definedName name="Liste_Annee">OFFSET(MENU!$N$5,,,COUNT(MENU!$N$5:$N$15))</definedName>
    <definedName name="Liste_Culture">OFFSET(MENU!$O$5,,,COUNTIF(MENU!$O$5:$O$15,"?*"))</definedName>
    <definedName name="Liste_Parcelle">OFFSET(MENU!$P$5,,,COUNT(MENU!$P$5:$P$25))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3" l="1" a="1"/>
  <c r="I6" i="3" s="1"/>
  <c r="H6" i="3" a="1"/>
  <c r="H6" i="3" s="1"/>
  <c r="G6" i="3" a="1"/>
  <c r="G6" i="3" s="1"/>
  <c r="F6" i="3" a="1"/>
  <c r="F6" i="3" s="1"/>
  <c r="P5" i="3" a="1"/>
  <c r="P5" i="3" s="1"/>
  <c r="I21" i="3" l="1"/>
  <c r="I13" i="3"/>
  <c r="H25" i="3"/>
  <c r="H21" i="3"/>
  <c r="H17" i="3"/>
  <c r="H13" i="3"/>
  <c r="H9" i="3"/>
  <c r="H23" i="3"/>
  <c r="H19" i="3"/>
  <c r="H15" i="3"/>
  <c r="H11" i="3"/>
  <c r="H7" i="3"/>
  <c r="I25" i="3"/>
  <c r="I17" i="3"/>
  <c r="I9" i="3"/>
  <c r="I23" i="3"/>
  <c r="I19" i="3"/>
  <c r="I15" i="3"/>
  <c r="I11" i="3"/>
  <c r="I7" i="3"/>
  <c r="I24" i="3"/>
  <c r="I22" i="3"/>
  <c r="I20" i="3"/>
  <c r="I18" i="3"/>
  <c r="I16" i="3"/>
  <c r="I14" i="3"/>
  <c r="I12" i="3"/>
  <c r="I10" i="3"/>
  <c r="I8" i="3"/>
  <c r="F25" i="3"/>
  <c r="F21" i="3"/>
  <c r="F17" i="3"/>
  <c r="F13" i="3"/>
  <c r="F9" i="3"/>
  <c r="F23" i="3"/>
  <c r="F19" i="3"/>
  <c r="F15" i="3"/>
  <c r="F11" i="3"/>
  <c r="F7" i="3"/>
  <c r="H24" i="3"/>
  <c r="H22" i="3"/>
  <c r="H20" i="3"/>
  <c r="H18" i="3"/>
  <c r="H16" i="3"/>
  <c r="H14" i="3"/>
  <c r="H12" i="3"/>
  <c r="H10" i="3"/>
  <c r="H8" i="3"/>
  <c r="G25" i="3"/>
  <c r="G23" i="3"/>
  <c r="G21" i="3"/>
  <c r="G19" i="3"/>
  <c r="G17" i="3"/>
  <c r="G15" i="3"/>
  <c r="G13" i="3"/>
  <c r="G11" i="3"/>
  <c r="G9" i="3"/>
  <c r="G7" i="3"/>
  <c r="G24" i="3"/>
  <c r="G22" i="3"/>
  <c r="G20" i="3"/>
  <c r="G18" i="3"/>
  <c r="G16" i="3"/>
  <c r="G14" i="3"/>
  <c r="G12" i="3"/>
  <c r="G10" i="3"/>
  <c r="G8" i="3"/>
  <c r="F24" i="3"/>
  <c r="F22" i="3"/>
  <c r="F20" i="3"/>
  <c r="F18" i="3"/>
  <c r="F16" i="3"/>
  <c r="F14" i="3"/>
  <c r="F12" i="3"/>
  <c r="F10" i="3"/>
  <c r="F8" i="3"/>
  <c r="P24" i="3"/>
  <c r="P22" i="3"/>
  <c r="P20" i="3"/>
  <c r="P18" i="3"/>
  <c r="P16" i="3"/>
  <c r="P14" i="3"/>
  <c r="P12" i="3"/>
  <c r="P10" i="3"/>
  <c r="P8" i="3"/>
  <c r="P6" i="3"/>
  <c r="P25" i="3"/>
  <c r="P23" i="3"/>
  <c r="P21" i="3"/>
  <c r="P19" i="3"/>
  <c r="P17" i="3"/>
  <c r="P15" i="3"/>
  <c r="P13" i="3"/>
  <c r="P11" i="3"/>
  <c r="P9" i="3"/>
  <c r="P7" i="3"/>
  <c r="J6" i="3"/>
  <c r="O5" i="3" a="1"/>
  <c r="O14" i="3" s="1"/>
  <c r="N5" i="3" a="1"/>
  <c r="N5" i="3" s="1"/>
  <c r="N10" i="3"/>
  <c r="N13" i="3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2" i="2"/>
  <c r="N9" i="3" l="1"/>
  <c r="N6" i="3"/>
  <c r="N14" i="3"/>
  <c r="J12" i="3"/>
  <c r="J20" i="3"/>
  <c r="N7" i="3"/>
  <c r="N11" i="3"/>
  <c r="N15" i="3"/>
  <c r="N8" i="3"/>
  <c r="N12" i="3"/>
  <c r="O7" i="3"/>
  <c r="O11" i="3"/>
  <c r="O15" i="3"/>
  <c r="O8" i="3"/>
  <c r="O12" i="3"/>
  <c r="J8" i="3"/>
  <c r="J16" i="3"/>
  <c r="J24" i="3"/>
  <c r="J7" i="3"/>
  <c r="J23" i="3"/>
  <c r="J19" i="3"/>
  <c r="J21" i="3"/>
  <c r="J13" i="3"/>
  <c r="O5" i="3"/>
  <c r="O9" i="3"/>
  <c r="O13" i="3"/>
  <c r="O6" i="3"/>
  <c r="O10" i="3"/>
  <c r="J25" i="3" l="1"/>
  <c r="J17" i="3"/>
  <c r="J15" i="3"/>
  <c r="J18" i="3"/>
  <c r="J10" i="3"/>
  <c r="J22" i="3"/>
  <c r="J14" i="3"/>
  <c r="J9" i="3"/>
  <c r="J11" i="3"/>
</calcChain>
</file>

<file path=xl/sharedStrings.xml><?xml version="1.0" encoding="utf-8"?>
<sst xmlns="http://schemas.openxmlformats.org/spreadsheetml/2006/main" count="191" uniqueCount="28">
  <si>
    <t>BLE TENDRE</t>
  </si>
  <si>
    <t xml:space="preserve">BLE DUR </t>
  </si>
  <si>
    <t>TOURNESOL</t>
  </si>
  <si>
    <t>SORGHO</t>
  </si>
  <si>
    <t xml:space="preserve">SOJA </t>
  </si>
  <si>
    <t>GEL</t>
  </si>
  <si>
    <t>ANNEE</t>
  </si>
  <si>
    <t>PARCELLE</t>
  </si>
  <si>
    <t>SURFACE / HA</t>
  </si>
  <si>
    <t>CULTURE</t>
  </si>
  <si>
    <t xml:space="preserve">ENGRAIS </t>
  </si>
  <si>
    <t>CATÉGORIE</t>
  </si>
  <si>
    <t>PRIX UNITAIRE</t>
  </si>
  <si>
    <t>TOTAL</t>
  </si>
  <si>
    <t>FONGICIDE</t>
  </si>
  <si>
    <t>DESHERBANT</t>
  </si>
  <si>
    <t>QTE /HA</t>
  </si>
  <si>
    <t>MONTANT €</t>
  </si>
  <si>
    <t xml:space="preserve">CATEGORIE </t>
  </si>
  <si>
    <t>SURFACE</t>
  </si>
  <si>
    <t xml:space="preserve">QTE/HA </t>
  </si>
  <si>
    <t>Annees</t>
  </si>
  <si>
    <t>Culture</t>
  </si>
  <si>
    <t>Prix</t>
  </si>
  <si>
    <t>Parcelle</t>
  </si>
  <si>
    <t>Choisir d'abord l'annee</t>
  </si>
  <si>
    <t>Puis choisir la Culture</t>
  </si>
  <si>
    <t>Puis choisir la Parcelle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</si>
</sst>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4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0" fillId="6" borderId="8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9" xfId="0" applyFill="1" applyBorder="1"/>
    <xf numFmtId="0" fontId="0" fillId="6" borderId="6" xfId="0" applyFill="1" applyBorder="1"/>
    <xf numFmtId="0" fontId="5" fillId="0" borderId="11" xfId="0" applyFont="1" applyBorder="1" applyAlignment="1">
      <alignment horizontal="center" vertic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5" borderId="6" xfId="0" applyFill="1" applyBorder="1" applyAlignment="1">
      <alignment horizontal="center" vertical="center"/>
    </xf>
    <xf numFmtId="0" fontId="0" fillId="6" borderId="7" xfId="0" applyFill="1" applyBorder="1"/>
    <xf numFmtId="0" fontId="0" fillId="6" borderId="10" xfId="0" applyFill="1" applyBorder="1"/>
    <xf numFmtId="0" fontId="0" fillId="6" borderId="3" xfId="0" applyFill="1" applyBorder="1"/>
    <xf numFmtId="0" fontId="0" fillId="7" borderId="6" xfId="0" applyFill="1" applyBorder="1" applyAlignment="1">
      <alignment horizontal="center"/>
    </xf>
    <xf numFmtId="0" fontId="5" fillId="7" borderId="12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8" xfId="0" applyFill="1" applyBorder="1"/>
    <xf numFmtId="0" fontId="0" fillId="5" borderId="5" xfId="0" applyFill="1" applyBorder="1"/>
    <xf numFmtId="0" fontId="5" fillId="0" borderId="12" xfId="0" applyFont="1" applyBorder="1" applyAlignment="1">
      <alignment horizont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7" fillId="0" borderId="0" xfId="0" applyFont="1"/>
  </cellXfs>
  <cellStyles count="13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Normal" xfId="0" builtinId="0"/>
    <cellStyle name="Titre 2" xfId="1" builtinId="1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PLAN%20DE%20CAMPA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FOCUS CULTURE"/>
      <sheetName val="FOCUS PARCELLE"/>
      <sheetName val="TEST"/>
      <sheetName val="UTILISATIONS"/>
      <sheetName val="ACHATS"/>
      <sheetName val="COUT MOYEN"/>
      <sheetName val="PARCELLAIRE"/>
      <sheetName val="VARIETE"/>
      <sheetName val="ANNEE"/>
      <sheetName val="SOURCE"/>
      <sheetName val="Sheet1"/>
    </sheetNames>
    <sheetDataSet>
      <sheetData sheetId="0"/>
      <sheetData sheetId="1"/>
      <sheetData sheetId="2">
        <row r="7">
          <cell r="F7">
            <v>2013</v>
          </cell>
        </row>
      </sheetData>
      <sheetData sheetId="3"/>
      <sheetData sheetId="4">
        <row r="1">
          <cell r="C1" t="str">
            <v>PARCELLE</v>
          </cell>
        </row>
      </sheetData>
      <sheetData sheetId="5"/>
      <sheetData sheetId="6"/>
      <sheetData sheetId="7"/>
      <sheetData sheetId="8">
        <row r="1">
          <cell r="A1" t="str">
            <v>BLE TENDRE</v>
          </cell>
        </row>
      </sheetData>
      <sheetData sheetId="9"/>
      <sheetData sheetId="10">
        <row r="1">
          <cell r="A1" t="str">
            <v>ANNEE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4:P25"/>
  <sheetViews>
    <sheetView tabSelected="1" workbookViewId="0">
      <selection activeCell="D7" sqref="D7"/>
    </sheetView>
  </sheetViews>
  <sheetFormatPr baseColWidth="10" defaultRowHeight="15.75" x14ac:dyDescent="0.25"/>
  <cols>
    <col min="1" max="2" width="2.625" customWidth="1"/>
    <col min="3" max="3" width="16.125" customWidth="1"/>
    <col min="4" max="4" width="14.625" customWidth="1"/>
    <col min="5" max="5" width="2.625" customWidth="1"/>
    <col min="6" max="6" width="15.5" bestFit="1" customWidth="1"/>
    <col min="8" max="9" width="12.5" customWidth="1"/>
    <col min="10" max="10" width="15.625" customWidth="1"/>
    <col min="11" max="13" width="2.625" customWidth="1"/>
  </cols>
  <sheetData>
    <row r="4" spans="3:16" x14ac:dyDescent="0.25">
      <c r="N4" s="19" t="s">
        <v>21</v>
      </c>
      <c r="O4" s="19" t="s">
        <v>22</v>
      </c>
      <c r="P4" s="32" t="s">
        <v>24</v>
      </c>
    </row>
    <row r="5" spans="3:16" ht="18.75" x14ac:dyDescent="0.25">
      <c r="C5" s="7" t="s">
        <v>6</v>
      </c>
      <c r="D5" s="11">
        <v>2013</v>
      </c>
      <c r="F5" s="8" t="s">
        <v>18</v>
      </c>
      <c r="G5" s="9" t="s">
        <v>19</v>
      </c>
      <c r="H5" s="9" t="s">
        <v>20</v>
      </c>
      <c r="I5" s="12" t="s">
        <v>23</v>
      </c>
      <c r="J5" s="10" t="s">
        <v>17</v>
      </c>
      <c r="N5" s="20">
        <f t="array" aca="1" ref="N5:N15" ca="1">IFERROR(SMALL(IF(MATCH(Col_Annee,Col_Annee,0)=ROW(Col_Annee)-1,Col_Annee),ROW(Col_Annee)-1),"")</f>
        <v>2013</v>
      </c>
      <c r="O5" s="29" t="str">
        <f t="array" aca="1" ref="O5:O15" ca="1">IFERROR(INDEX(Col_Culture,MATCH(SMALL(IF(MATCH(Col_Annee&amp;Col_Culture,Col_Annee&amp;Col_Culture,0)=ROW(Col_Annee)-1,IF(Col_Annee=D5,COUNTIF(Col_Culture,"&lt;"&amp;Col_Culture))),ROW(Col_Annee)-1),IF(Col_Annee=D5,COUNTIF(Col_Culture,"&lt;"&amp;Col_Culture)),0)),"")</f>
        <v xml:space="preserve">BLE DUR </v>
      </c>
      <c r="P5" s="28">
        <f t="array" aca="1" ref="P5:P25" ca="1">IFERROR(SMALL(IF((Col_Annee=D5)*(Col_Culture=D6),Col_Parcelle),ROW(Col_Annee)-1),"")</f>
        <v>2</v>
      </c>
    </row>
    <row r="6" spans="3:16" ht="17.25" x14ac:dyDescent="0.25">
      <c r="C6" s="6" t="s">
        <v>9</v>
      </c>
      <c r="D6" s="23" t="s">
        <v>1</v>
      </c>
      <c r="F6" s="24" t="str">
        <f t="array" aca="1" ref="F6:F25" ca="1">IFERROR(INDEX(Col_Categorie,SMALL(IF((Col_Annee=D5)*(Col_Culture=D6)*(Col_Parcelle=D7),ROW(Col_Annee)-1),ROW(Col_Annee)-1)),"")</f>
        <v xml:space="preserve">ENGRAIS </v>
      </c>
      <c r="G6" s="25">
        <f t="array" aca="1" ref="G6:G25" ca="1">IFERROR(INDEX(Col_Surface,SMALL(IF((Col_Annee=D5)*(Col_Culture=D6)*(Col_Parcelle=D7),ROW(Col_Annee)-1),ROW(Col_Annee)-1)),"")</f>
        <v>1.34</v>
      </c>
      <c r="H6" s="25">
        <f t="array" aca="1" ref="H6:H25" ca="1">IFERROR(INDEX(Col_Quantite,SMALL(IF((Col_Annee=D5)*(Col_Culture=D6)*(Col_Parcelle=D7),ROW(Col_Annee)-1),ROW(Col_Annee)-1)),"")</f>
        <v>150</v>
      </c>
      <c r="I6" s="25">
        <f t="array" aca="1" ref="I6:I25" ca="1">IFERROR(INDEX(Col_Prix,SMALL(IF((Col_Annee=D5)*(Col_Culture=D6)*(Col_Parcelle=D7),ROW(Col_Annee)-1),ROW(Col_Annee)-1)),"")</f>
        <v>0.5</v>
      </c>
      <c r="J6" s="26">
        <f t="shared" ref="J6:J25" ca="1" si="0">IF(COUNT(G6:I6),PRODUCT(G6:I6),"")</f>
        <v>100.5</v>
      </c>
      <c r="N6" s="21">
        <f ca="1"/>
        <v>2014</v>
      </c>
      <c r="O6" s="30" t="str">
        <f ca="1"/>
        <v>BLE TENDRE</v>
      </c>
      <c r="P6" s="33">
        <f ca="1"/>
        <v>5</v>
      </c>
    </row>
    <row r="7" spans="3:16" ht="17.25" x14ac:dyDescent="0.25">
      <c r="C7" s="6" t="s">
        <v>7</v>
      </c>
      <c r="D7" s="27">
        <v>10</v>
      </c>
      <c r="F7" s="13" t="str">
        <f ca="1"/>
        <v/>
      </c>
      <c r="G7" s="14" t="str">
        <f ca="1"/>
        <v/>
      </c>
      <c r="H7" s="14" t="str">
        <f ca="1"/>
        <v/>
      </c>
      <c r="I7" s="14" t="str">
        <f ca="1"/>
        <v/>
      </c>
      <c r="J7" s="15" t="str">
        <f t="shared" ca="1" si="0"/>
        <v/>
      </c>
      <c r="N7" s="21">
        <f ca="1"/>
        <v>2015</v>
      </c>
      <c r="O7" s="30" t="str">
        <f ca="1"/>
        <v>GEL</v>
      </c>
      <c r="P7" s="33">
        <f ca="1"/>
        <v>6</v>
      </c>
    </row>
    <row r="8" spans="3:16" x14ac:dyDescent="0.25">
      <c r="F8" s="13" t="str">
        <f ca="1"/>
        <v/>
      </c>
      <c r="G8" s="14" t="str">
        <f ca="1"/>
        <v/>
      </c>
      <c r="H8" s="14" t="str">
        <f ca="1"/>
        <v/>
      </c>
      <c r="I8" s="14" t="str">
        <f ca="1"/>
        <v/>
      </c>
      <c r="J8" s="15" t="str">
        <f t="shared" ca="1" si="0"/>
        <v/>
      </c>
      <c r="N8" s="21" t="str">
        <f ca="1"/>
        <v/>
      </c>
      <c r="O8" s="30" t="str">
        <f ca="1"/>
        <v xml:space="preserve">SOJA </v>
      </c>
      <c r="P8" s="33">
        <f ca="1"/>
        <v>9</v>
      </c>
    </row>
    <row r="9" spans="3:16" x14ac:dyDescent="0.25">
      <c r="F9" s="13" t="str">
        <f ca="1"/>
        <v/>
      </c>
      <c r="G9" s="14" t="str">
        <f ca="1"/>
        <v/>
      </c>
      <c r="H9" s="14" t="str">
        <f ca="1"/>
        <v/>
      </c>
      <c r="I9" s="14" t="str">
        <f ca="1"/>
        <v/>
      </c>
      <c r="J9" s="15" t="str">
        <f t="shared" ca="1" si="0"/>
        <v/>
      </c>
      <c r="N9" s="21" t="str">
        <f ca="1"/>
        <v/>
      </c>
      <c r="O9" s="30" t="str">
        <f ca="1"/>
        <v>SORGHO</v>
      </c>
      <c r="P9" s="33">
        <f ca="1"/>
        <v>10</v>
      </c>
    </row>
    <row r="10" spans="3:16" x14ac:dyDescent="0.25">
      <c r="C10" s="35" t="s">
        <v>25</v>
      </c>
      <c r="F10" s="13" t="str">
        <f ca="1"/>
        <v/>
      </c>
      <c r="G10" s="14" t="str">
        <f ca="1"/>
        <v/>
      </c>
      <c r="H10" s="14" t="str">
        <f ca="1"/>
        <v/>
      </c>
      <c r="I10" s="14" t="str">
        <f ca="1"/>
        <v/>
      </c>
      <c r="J10" s="15" t="str">
        <f t="shared" ca="1" si="0"/>
        <v/>
      </c>
      <c r="N10" s="21" t="str">
        <f ca="1"/>
        <v/>
      </c>
      <c r="O10" s="30" t="str">
        <f ca="1"/>
        <v>TOURNESOL</v>
      </c>
      <c r="P10" s="33">
        <f ca="1"/>
        <v>11</v>
      </c>
    </row>
    <row r="11" spans="3:16" x14ac:dyDescent="0.25">
      <c r="C11" s="35" t="s">
        <v>26</v>
      </c>
      <c r="F11" s="13" t="str">
        <f ca="1"/>
        <v/>
      </c>
      <c r="G11" s="14" t="str">
        <f ca="1"/>
        <v/>
      </c>
      <c r="H11" s="14" t="str">
        <f ca="1"/>
        <v/>
      </c>
      <c r="I11" s="14" t="str">
        <f ca="1"/>
        <v/>
      </c>
      <c r="J11" s="15" t="str">
        <f t="shared" ca="1" si="0"/>
        <v/>
      </c>
      <c r="N11" s="21" t="str">
        <f ca="1"/>
        <v/>
      </c>
      <c r="O11" s="30" t="str">
        <f ca="1"/>
        <v/>
      </c>
      <c r="P11" s="33">
        <f ca="1"/>
        <v>17</v>
      </c>
    </row>
    <row r="12" spans="3:16" x14ac:dyDescent="0.25">
      <c r="C12" s="35" t="s">
        <v>27</v>
      </c>
      <c r="F12" s="13" t="str">
        <f ca="1"/>
        <v/>
      </c>
      <c r="G12" s="14" t="str">
        <f ca="1"/>
        <v/>
      </c>
      <c r="H12" s="14" t="str">
        <f ca="1"/>
        <v/>
      </c>
      <c r="I12" s="14" t="str">
        <f ca="1"/>
        <v/>
      </c>
      <c r="J12" s="15" t="str">
        <f t="shared" ca="1" si="0"/>
        <v/>
      </c>
      <c r="N12" s="21" t="str">
        <f ca="1"/>
        <v/>
      </c>
      <c r="O12" s="30" t="str">
        <f ca="1"/>
        <v/>
      </c>
      <c r="P12" s="33">
        <f ca="1"/>
        <v>19</v>
      </c>
    </row>
    <row r="13" spans="3:16" x14ac:dyDescent="0.25">
      <c r="F13" s="13" t="str">
        <f ca="1"/>
        <v/>
      </c>
      <c r="G13" s="14" t="str">
        <f ca="1"/>
        <v/>
      </c>
      <c r="H13" s="14" t="str">
        <f ca="1"/>
        <v/>
      </c>
      <c r="I13" s="14" t="str">
        <f ca="1"/>
        <v/>
      </c>
      <c r="J13" s="15" t="str">
        <f t="shared" ca="1" si="0"/>
        <v/>
      </c>
      <c r="N13" s="21" t="str">
        <f ca="1"/>
        <v/>
      </c>
      <c r="O13" s="30" t="str">
        <f ca="1"/>
        <v/>
      </c>
      <c r="P13" s="33">
        <f ca="1"/>
        <v>20</v>
      </c>
    </row>
    <row r="14" spans="3:16" x14ac:dyDescent="0.25">
      <c r="F14" s="13" t="str">
        <f ca="1"/>
        <v/>
      </c>
      <c r="G14" s="14" t="str">
        <f ca="1"/>
        <v/>
      </c>
      <c r="H14" s="14" t="str">
        <f ca="1"/>
        <v/>
      </c>
      <c r="I14" s="14" t="str">
        <f ca="1"/>
        <v/>
      </c>
      <c r="J14" s="15" t="str">
        <f t="shared" ca="1" si="0"/>
        <v/>
      </c>
      <c r="N14" s="21" t="str">
        <f ca="1"/>
        <v/>
      </c>
      <c r="O14" s="30" t="str">
        <f ca="1"/>
        <v/>
      </c>
      <c r="P14" s="33">
        <f ca="1"/>
        <v>21</v>
      </c>
    </row>
    <row r="15" spans="3:16" x14ac:dyDescent="0.25">
      <c r="F15" s="13" t="str">
        <f ca="1"/>
        <v/>
      </c>
      <c r="G15" s="14" t="str">
        <f ca="1"/>
        <v/>
      </c>
      <c r="H15" s="14" t="str">
        <f ca="1"/>
        <v/>
      </c>
      <c r="I15" s="14" t="str">
        <f ca="1"/>
        <v/>
      </c>
      <c r="J15" s="15" t="str">
        <f t="shared" ca="1" si="0"/>
        <v/>
      </c>
      <c r="N15" s="22" t="str">
        <f ca="1"/>
        <v/>
      </c>
      <c r="O15" s="31" t="str">
        <f ca="1"/>
        <v/>
      </c>
      <c r="P15" s="33">
        <f ca="1"/>
        <v>28</v>
      </c>
    </row>
    <row r="16" spans="3:16" x14ac:dyDescent="0.25">
      <c r="F16" s="13" t="str">
        <f ca="1"/>
        <v/>
      </c>
      <c r="G16" s="14" t="str">
        <f ca="1"/>
        <v/>
      </c>
      <c r="H16" s="14" t="str">
        <f ca="1"/>
        <v/>
      </c>
      <c r="I16" s="14" t="str">
        <f ca="1"/>
        <v/>
      </c>
      <c r="J16" s="15" t="str">
        <f t="shared" ca="1" si="0"/>
        <v/>
      </c>
      <c r="P16" s="33" t="str">
        <f ca="1"/>
        <v/>
      </c>
    </row>
    <row r="17" spans="6:16" x14ac:dyDescent="0.25">
      <c r="F17" s="13" t="str">
        <f ca="1"/>
        <v/>
      </c>
      <c r="G17" s="14" t="str">
        <f ca="1"/>
        <v/>
      </c>
      <c r="H17" s="14" t="str">
        <f ca="1"/>
        <v/>
      </c>
      <c r="I17" s="14" t="str">
        <f ca="1"/>
        <v/>
      </c>
      <c r="J17" s="15" t="str">
        <f t="shared" ca="1" si="0"/>
        <v/>
      </c>
      <c r="P17" s="33" t="str">
        <f ca="1"/>
        <v/>
      </c>
    </row>
    <row r="18" spans="6:16" x14ac:dyDescent="0.25">
      <c r="F18" s="13" t="str">
        <f ca="1"/>
        <v/>
      </c>
      <c r="G18" s="14" t="str">
        <f ca="1"/>
        <v/>
      </c>
      <c r="H18" s="14" t="str">
        <f ca="1"/>
        <v/>
      </c>
      <c r="I18" s="14" t="str">
        <f ca="1"/>
        <v/>
      </c>
      <c r="J18" s="15" t="str">
        <f t="shared" ca="1" si="0"/>
        <v/>
      </c>
      <c r="P18" s="33" t="str">
        <f ca="1"/>
        <v/>
      </c>
    </row>
    <row r="19" spans="6:16" x14ac:dyDescent="0.25">
      <c r="F19" s="13" t="str">
        <f ca="1"/>
        <v/>
      </c>
      <c r="G19" s="14" t="str">
        <f ca="1"/>
        <v/>
      </c>
      <c r="H19" s="14" t="str">
        <f ca="1"/>
        <v/>
      </c>
      <c r="I19" s="14" t="str">
        <f ca="1"/>
        <v/>
      </c>
      <c r="J19" s="15" t="str">
        <f t="shared" ca="1" si="0"/>
        <v/>
      </c>
      <c r="P19" s="33" t="str">
        <f ca="1"/>
        <v/>
      </c>
    </row>
    <row r="20" spans="6:16" x14ac:dyDescent="0.25">
      <c r="F20" s="13" t="str">
        <f ca="1"/>
        <v/>
      </c>
      <c r="G20" s="14" t="str">
        <f ca="1"/>
        <v/>
      </c>
      <c r="H20" s="14" t="str">
        <f ca="1"/>
        <v/>
      </c>
      <c r="I20" s="14" t="str">
        <f ca="1"/>
        <v/>
      </c>
      <c r="J20" s="15" t="str">
        <f t="shared" ca="1" si="0"/>
        <v/>
      </c>
      <c r="P20" s="33" t="str">
        <f ca="1"/>
        <v/>
      </c>
    </row>
    <row r="21" spans="6:16" x14ac:dyDescent="0.25">
      <c r="F21" s="13" t="str">
        <f ca="1"/>
        <v/>
      </c>
      <c r="G21" s="14" t="str">
        <f ca="1"/>
        <v/>
      </c>
      <c r="H21" s="14" t="str">
        <f ca="1"/>
        <v/>
      </c>
      <c r="I21" s="14" t="str">
        <f ca="1"/>
        <v/>
      </c>
      <c r="J21" s="15" t="str">
        <f t="shared" ca="1" si="0"/>
        <v/>
      </c>
      <c r="P21" s="33" t="str">
        <f ca="1"/>
        <v/>
      </c>
    </row>
    <row r="22" spans="6:16" x14ac:dyDescent="0.25">
      <c r="F22" s="13" t="str">
        <f ca="1"/>
        <v/>
      </c>
      <c r="G22" s="14" t="str">
        <f ca="1"/>
        <v/>
      </c>
      <c r="H22" s="14" t="str">
        <f ca="1"/>
        <v/>
      </c>
      <c r="I22" s="14" t="str">
        <f ca="1"/>
        <v/>
      </c>
      <c r="J22" s="15" t="str">
        <f t="shared" ca="1" si="0"/>
        <v/>
      </c>
      <c r="P22" s="33" t="str">
        <f ca="1"/>
        <v/>
      </c>
    </row>
    <row r="23" spans="6:16" x14ac:dyDescent="0.25">
      <c r="F23" s="13" t="str">
        <f ca="1"/>
        <v/>
      </c>
      <c r="G23" s="14" t="str">
        <f ca="1"/>
        <v/>
      </c>
      <c r="H23" s="14" t="str">
        <f ca="1"/>
        <v/>
      </c>
      <c r="I23" s="14" t="str">
        <f ca="1"/>
        <v/>
      </c>
      <c r="J23" s="15" t="str">
        <f t="shared" ca="1" si="0"/>
        <v/>
      </c>
      <c r="P23" s="33" t="str">
        <f ca="1"/>
        <v/>
      </c>
    </row>
    <row r="24" spans="6:16" x14ac:dyDescent="0.25">
      <c r="F24" s="13" t="str">
        <f ca="1"/>
        <v/>
      </c>
      <c r="G24" s="14" t="str">
        <f ca="1"/>
        <v/>
      </c>
      <c r="H24" s="14" t="str">
        <f ca="1"/>
        <v/>
      </c>
      <c r="I24" s="14" t="str">
        <f ca="1"/>
        <v/>
      </c>
      <c r="J24" s="15" t="str">
        <f t="shared" ca="1" si="0"/>
        <v/>
      </c>
      <c r="P24" s="33" t="str">
        <f ca="1"/>
        <v/>
      </c>
    </row>
    <row r="25" spans="6:16" x14ac:dyDescent="0.25">
      <c r="F25" s="16" t="str">
        <f ca="1"/>
        <v/>
      </c>
      <c r="G25" s="17" t="str">
        <f ca="1"/>
        <v/>
      </c>
      <c r="H25" s="17" t="str">
        <f ca="1"/>
        <v/>
      </c>
      <c r="I25" s="17" t="str">
        <f ca="1"/>
        <v/>
      </c>
      <c r="J25" s="18" t="str">
        <f t="shared" ca="1" si="0"/>
        <v/>
      </c>
      <c r="P25" s="34" t="str">
        <f ca="1"/>
        <v/>
      </c>
    </row>
  </sheetData>
  <dataValidations count="3">
    <dataValidation type="list" allowBlank="1" showInputMessage="1" showErrorMessage="1" sqref="D5">
      <formula1>Liste_Annee</formula1>
    </dataValidation>
    <dataValidation type="list" allowBlank="1" showInputMessage="1" showErrorMessage="1" sqref="D6">
      <formula1>Liste_Culture</formula1>
    </dataValidation>
    <dataValidation type="list" allowBlank="1" showInputMessage="1" showErrorMessage="1" sqref="D7">
      <formula1>Liste_Parcelle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H86"/>
  <sheetViews>
    <sheetView showGridLines="0" topLeftCell="A2" workbookViewId="0">
      <selection activeCell="C2" sqref="C2:C29"/>
    </sheetView>
  </sheetViews>
  <sheetFormatPr baseColWidth="10" defaultRowHeight="15.75" x14ac:dyDescent="0.25"/>
  <cols>
    <col min="1" max="1" width="10.875" style="5"/>
    <col min="2" max="2" width="20.625" style="5" customWidth="1"/>
    <col min="3" max="3" width="27.875" style="5" customWidth="1"/>
    <col min="4" max="4" width="20.375" style="5" customWidth="1"/>
    <col min="5" max="6" width="18.625" customWidth="1"/>
    <col min="7" max="7" width="14.125" customWidth="1"/>
  </cols>
  <sheetData>
    <row r="1" spans="1:8" ht="18" thickBot="1" x14ac:dyDescent="0.3">
      <c r="A1" s="4" t="s">
        <v>6</v>
      </c>
      <c r="B1" s="4" t="s">
        <v>9</v>
      </c>
      <c r="C1" s="4" t="s">
        <v>7</v>
      </c>
      <c r="D1" s="4" t="s">
        <v>8</v>
      </c>
      <c r="E1" s="4" t="s">
        <v>11</v>
      </c>
      <c r="F1" s="4" t="s">
        <v>16</v>
      </c>
      <c r="G1" s="4" t="s">
        <v>12</v>
      </c>
      <c r="H1" s="4" t="s">
        <v>13</v>
      </c>
    </row>
    <row r="2" spans="1:8" ht="16.5" thickTop="1" x14ac:dyDescent="0.25">
      <c r="A2" s="1">
        <v>2013</v>
      </c>
      <c r="B2" s="1" t="s">
        <v>2</v>
      </c>
      <c r="C2" s="1">
        <v>1</v>
      </c>
      <c r="D2" s="1">
        <v>5.17</v>
      </c>
      <c r="E2" t="s">
        <v>10</v>
      </c>
      <c r="F2" s="1">
        <v>150</v>
      </c>
      <c r="G2" s="1">
        <v>0.5</v>
      </c>
      <c r="H2">
        <f>F2*D2*G2</f>
        <v>387.75</v>
      </c>
    </row>
    <row r="3" spans="1:8" x14ac:dyDescent="0.25">
      <c r="A3" s="1">
        <v>2013</v>
      </c>
      <c r="B3" s="1" t="s">
        <v>1</v>
      </c>
      <c r="C3" s="1">
        <v>2</v>
      </c>
      <c r="D3" s="1">
        <v>5.27</v>
      </c>
      <c r="E3" t="s">
        <v>10</v>
      </c>
      <c r="F3" s="1">
        <v>150</v>
      </c>
      <c r="G3" s="1">
        <v>0.5</v>
      </c>
      <c r="H3">
        <f t="shared" ref="H3:H66" si="0">F3*D3*G3</f>
        <v>395.24999999999994</v>
      </c>
    </row>
    <row r="4" spans="1:8" x14ac:dyDescent="0.25">
      <c r="A4" s="1">
        <v>2013</v>
      </c>
      <c r="B4" s="1" t="s">
        <v>2</v>
      </c>
      <c r="C4" s="1">
        <v>3</v>
      </c>
      <c r="D4" s="1">
        <v>2.33</v>
      </c>
      <c r="E4" t="s">
        <v>14</v>
      </c>
      <c r="F4" s="1">
        <v>0.7</v>
      </c>
      <c r="G4" s="1">
        <v>9</v>
      </c>
      <c r="H4">
        <f t="shared" si="0"/>
        <v>14.679</v>
      </c>
    </row>
    <row r="5" spans="1:8" x14ac:dyDescent="0.25">
      <c r="A5" s="1">
        <v>2013</v>
      </c>
      <c r="B5" s="1" t="s">
        <v>5</v>
      </c>
      <c r="C5" s="1">
        <v>4</v>
      </c>
      <c r="D5" s="1">
        <v>4.41</v>
      </c>
      <c r="E5" t="s">
        <v>15</v>
      </c>
      <c r="F5" s="1">
        <v>1</v>
      </c>
      <c r="G5" s="1">
        <v>10</v>
      </c>
      <c r="H5">
        <f t="shared" si="0"/>
        <v>44.1</v>
      </c>
    </row>
    <row r="6" spans="1:8" x14ac:dyDescent="0.25">
      <c r="A6" s="1">
        <v>2013</v>
      </c>
      <c r="B6" s="1" t="s">
        <v>1</v>
      </c>
      <c r="C6" s="1">
        <v>5</v>
      </c>
      <c r="D6" s="1">
        <v>5.67</v>
      </c>
      <c r="E6" t="s">
        <v>10</v>
      </c>
      <c r="F6" s="1">
        <v>150</v>
      </c>
      <c r="G6" s="1">
        <v>0.5</v>
      </c>
      <c r="H6">
        <f t="shared" si="0"/>
        <v>425.25</v>
      </c>
    </row>
    <row r="7" spans="1:8" x14ac:dyDescent="0.25">
      <c r="A7" s="1">
        <v>2013</v>
      </c>
      <c r="B7" s="1" t="s">
        <v>1</v>
      </c>
      <c r="C7" s="1">
        <v>6</v>
      </c>
      <c r="D7" s="1">
        <v>12.49</v>
      </c>
      <c r="E7" t="s">
        <v>10</v>
      </c>
      <c r="F7" s="1">
        <v>150</v>
      </c>
      <c r="G7" s="1">
        <v>0.5</v>
      </c>
      <c r="H7">
        <f t="shared" si="0"/>
        <v>936.75</v>
      </c>
    </row>
    <row r="8" spans="1:8" x14ac:dyDescent="0.25">
      <c r="A8" s="1">
        <v>2013</v>
      </c>
      <c r="B8" s="1" t="s">
        <v>3</v>
      </c>
      <c r="C8" s="1">
        <v>7</v>
      </c>
      <c r="D8" s="1">
        <v>10.93</v>
      </c>
      <c r="E8" t="s">
        <v>14</v>
      </c>
      <c r="F8" s="1">
        <v>0.7</v>
      </c>
      <c r="G8" s="1">
        <v>9</v>
      </c>
      <c r="H8">
        <f t="shared" si="0"/>
        <v>68.858999999999995</v>
      </c>
    </row>
    <row r="9" spans="1:8" x14ac:dyDescent="0.25">
      <c r="A9" s="1">
        <v>2013</v>
      </c>
      <c r="B9" s="1" t="s">
        <v>4</v>
      </c>
      <c r="C9" s="1">
        <v>8</v>
      </c>
      <c r="D9" s="1">
        <v>8.58</v>
      </c>
      <c r="E9" t="s">
        <v>14</v>
      </c>
      <c r="F9" s="1">
        <v>0.7</v>
      </c>
      <c r="G9" s="1">
        <v>9</v>
      </c>
      <c r="H9">
        <f t="shared" si="0"/>
        <v>54.053999999999995</v>
      </c>
    </row>
    <row r="10" spans="1:8" x14ac:dyDescent="0.25">
      <c r="A10" s="1">
        <v>2013</v>
      </c>
      <c r="B10" s="1" t="s">
        <v>1</v>
      </c>
      <c r="C10" s="1">
        <v>9</v>
      </c>
      <c r="D10" s="1">
        <v>7.58</v>
      </c>
      <c r="E10" t="s">
        <v>10</v>
      </c>
      <c r="F10" s="1">
        <v>150</v>
      </c>
      <c r="G10" s="1">
        <v>0.5</v>
      </c>
      <c r="H10">
        <f t="shared" si="0"/>
        <v>568.5</v>
      </c>
    </row>
    <row r="11" spans="1:8" x14ac:dyDescent="0.25">
      <c r="A11" s="1">
        <v>2013</v>
      </c>
      <c r="B11" s="1" t="s">
        <v>1</v>
      </c>
      <c r="C11" s="1">
        <v>10</v>
      </c>
      <c r="D11" s="1">
        <v>1.34</v>
      </c>
      <c r="E11" t="s">
        <v>10</v>
      </c>
      <c r="F11" s="1">
        <v>150</v>
      </c>
      <c r="G11" s="1">
        <v>0.5</v>
      </c>
      <c r="H11">
        <f t="shared" si="0"/>
        <v>100.5</v>
      </c>
    </row>
    <row r="12" spans="1:8" x14ac:dyDescent="0.25">
      <c r="A12" s="1">
        <v>2013</v>
      </c>
      <c r="B12" s="1" t="s">
        <v>1</v>
      </c>
      <c r="C12" s="1">
        <v>11</v>
      </c>
      <c r="D12" s="1">
        <v>7.5</v>
      </c>
      <c r="E12" t="s">
        <v>10</v>
      </c>
      <c r="F12" s="1">
        <v>150</v>
      </c>
      <c r="G12" s="1">
        <v>0.5</v>
      </c>
      <c r="H12">
        <f t="shared" si="0"/>
        <v>562.5</v>
      </c>
    </row>
    <row r="13" spans="1:8" x14ac:dyDescent="0.25">
      <c r="A13" s="1">
        <v>2013</v>
      </c>
      <c r="B13" s="1" t="s">
        <v>5</v>
      </c>
      <c r="C13" s="1">
        <v>12</v>
      </c>
      <c r="D13" s="1">
        <v>0.09</v>
      </c>
      <c r="E13" t="s">
        <v>15</v>
      </c>
      <c r="F13" s="1">
        <v>1</v>
      </c>
      <c r="G13" s="1">
        <v>10</v>
      </c>
      <c r="H13">
        <f t="shared" si="0"/>
        <v>0.89999999999999991</v>
      </c>
    </row>
    <row r="14" spans="1:8" x14ac:dyDescent="0.25">
      <c r="A14" s="1">
        <v>2013</v>
      </c>
      <c r="B14" s="1" t="s">
        <v>5</v>
      </c>
      <c r="C14" s="1">
        <v>13</v>
      </c>
      <c r="D14" s="1">
        <v>1.1599999999999999</v>
      </c>
      <c r="E14" t="s">
        <v>15</v>
      </c>
      <c r="F14" s="1">
        <v>1</v>
      </c>
      <c r="G14" s="1">
        <v>10</v>
      </c>
      <c r="H14">
        <f t="shared" si="0"/>
        <v>11.6</v>
      </c>
    </row>
    <row r="15" spans="1:8" x14ac:dyDescent="0.25">
      <c r="A15" s="1">
        <v>2013</v>
      </c>
      <c r="B15" s="1" t="s">
        <v>5</v>
      </c>
      <c r="C15" s="1">
        <v>14</v>
      </c>
      <c r="D15" s="1">
        <v>0.53</v>
      </c>
      <c r="E15" t="s">
        <v>15</v>
      </c>
      <c r="F15" s="1">
        <v>1</v>
      </c>
      <c r="G15" s="1">
        <v>10</v>
      </c>
      <c r="H15">
        <f t="shared" si="0"/>
        <v>5.3000000000000007</v>
      </c>
    </row>
    <row r="16" spans="1:8" x14ac:dyDescent="0.25">
      <c r="A16" s="2">
        <v>2013</v>
      </c>
      <c r="B16" s="2" t="s">
        <v>2</v>
      </c>
      <c r="C16" s="1">
        <v>15</v>
      </c>
      <c r="D16" s="2">
        <v>5.26</v>
      </c>
      <c r="E16" t="s">
        <v>10</v>
      </c>
      <c r="F16" s="1">
        <v>150</v>
      </c>
      <c r="G16" s="1">
        <v>0.5</v>
      </c>
      <c r="H16">
        <f t="shared" si="0"/>
        <v>394.5</v>
      </c>
    </row>
    <row r="17" spans="1:8" x14ac:dyDescent="0.25">
      <c r="A17" s="1">
        <v>2013</v>
      </c>
      <c r="B17" s="1" t="s">
        <v>2</v>
      </c>
      <c r="C17" s="1">
        <v>16</v>
      </c>
      <c r="D17" s="1">
        <v>15.64</v>
      </c>
      <c r="E17" t="s">
        <v>10</v>
      </c>
      <c r="F17" s="1">
        <v>150</v>
      </c>
      <c r="G17" s="1">
        <v>0.5</v>
      </c>
      <c r="H17">
        <f t="shared" si="0"/>
        <v>1173</v>
      </c>
    </row>
    <row r="18" spans="1:8" x14ac:dyDescent="0.25">
      <c r="A18" s="1">
        <v>2013</v>
      </c>
      <c r="B18" s="1" t="s">
        <v>1</v>
      </c>
      <c r="C18" s="1">
        <v>17</v>
      </c>
      <c r="D18" s="1">
        <v>11.9</v>
      </c>
      <c r="E18" t="s">
        <v>10</v>
      </c>
      <c r="F18" s="1">
        <v>150</v>
      </c>
      <c r="G18" s="1">
        <v>0.5</v>
      </c>
      <c r="H18">
        <f t="shared" si="0"/>
        <v>892.5</v>
      </c>
    </row>
    <row r="19" spans="1:8" x14ac:dyDescent="0.25">
      <c r="A19" s="1">
        <v>2013</v>
      </c>
      <c r="B19" s="1" t="s">
        <v>0</v>
      </c>
      <c r="C19" s="1">
        <v>18</v>
      </c>
      <c r="D19" s="1">
        <v>17.55</v>
      </c>
      <c r="E19" t="s">
        <v>10</v>
      </c>
      <c r="F19" s="1">
        <v>150</v>
      </c>
      <c r="G19" s="1">
        <v>0.5</v>
      </c>
      <c r="H19">
        <f t="shared" si="0"/>
        <v>1316.25</v>
      </c>
    </row>
    <row r="20" spans="1:8" x14ac:dyDescent="0.25">
      <c r="A20" s="1">
        <v>2013</v>
      </c>
      <c r="B20" s="1" t="s">
        <v>1</v>
      </c>
      <c r="C20" s="1">
        <v>19</v>
      </c>
      <c r="D20" s="1">
        <v>5.07</v>
      </c>
      <c r="E20" t="s">
        <v>10</v>
      </c>
      <c r="F20" s="1">
        <v>150</v>
      </c>
      <c r="G20" s="1">
        <v>0.5</v>
      </c>
      <c r="H20">
        <f t="shared" si="0"/>
        <v>380.25</v>
      </c>
    </row>
    <row r="21" spans="1:8" x14ac:dyDescent="0.25">
      <c r="A21" s="1">
        <v>2013</v>
      </c>
      <c r="B21" s="1" t="s">
        <v>1</v>
      </c>
      <c r="C21" s="1">
        <v>20</v>
      </c>
      <c r="D21" s="1">
        <v>2.67</v>
      </c>
      <c r="E21" t="s">
        <v>10</v>
      </c>
      <c r="F21" s="1">
        <v>150</v>
      </c>
      <c r="G21" s="1">
        <v>0.5</v>
      </c>
      <c r="H21">
        <f t="shared" si="0"/>
        <v>200.25</v>
      </c>
    </row>
    <row r="22" spans="1:8" x14ac:dyDescent="0.25">
      <c r="A22" s="1">
        <v>2013</v>
      </c>
      <c r="B22" s="1" t="s">
        <v>1</v>
      </c>
      <c r="C22" s="1">
        <v>21</v>
      </c>
      <c r="D22" s="1">
        <v>16.440000000000001</v>
      </c>
      <c r="E22" t="s">
        <v>10</v>
      </c>
      <c r="F22" s="1">
        <v>150</v>
      </c>
      <c r="G22" s="1">
        <v>0.5</v>
      </c>
      <c r="H22">
        <f t="shared" si="0"/>
        <v>1233</v>
      </c>
    </row>
    <row r="23" spans="1:8" x14ac:dyDescent="0.25">
      <c r="A23" s="1">
        <v>2013</v>
      </c>
      <c r="B23" s="1" t="s">
        <v>2</v>
      </c>
      <c r="C23" s="1">
        <v>22</v>
      </c>
      <c r="D23" s="1">
        <v>21.88</v>
      </c>
      <c r="E23" t="s">
        <v>10</v>
      </c>
      <c r="F23" s="1">
        <v>150</v>
      </c>
      <c r="G23" s="1">
        <v>0.5</v>
      </c>
      <c r="H23">
        <f t="shared" si="0"/>
        <v>1641</v>
      </c>
    </row>
    <row r="24" spans="1:8" x14ac:dyDescent="0.25">
      <c r="A24" s="1">
        <v>2013</v>
      </c>
      <c r="B24" s="1" t="s">
        <v>2</v>
      </c>
      <c r="C24" s="1">
        <v>23</v>
      </c>
      <c r="D24" s="1">
        <v>5.67</v>
      </c>
      <c r="E24" t="s">
        <v>10</v>
      </c>
      <c r="F24" s="1">
        <v>150</v>
      </c>
      <c r="G24" s="1">
        <v>0.5</v>
      </c>
      <c r="H24">
        <f t="shared" si="0"/>
        <v>425.25</v>
      </c>
    </row>
    <row r="25" spans="1:8" x14ac:dyDescent="0.25">
      <c r="A25" s="1">
        <v>2013</v>
      </c>
      <c r="B25" s="1" t="s">
        <v>5</v>
      </c>
      <c r="C25" s="1">
        <v>24</v>
      </c>
      <c r="D25" s="1">
        <v>3.69</v>
      </c>
      <c r="E25" t="s">
        <v>15</v>
      </c>
      <c r="F25" s="1">
        <v>1</v>
      </c>
      <c r="G25" s="1">
        <v>10</v>
      </c>
      <c r="H25">
        <f t="shared" si="0"/>
        <v>36.9</v>
      </c>
    </row>
    <row r="26" spans="1:8" x14ac:dyDescent="0.25">
      <c r="A26" s="1">
        <v>2013</v>
      </c>
      <c r="B26" s="1" t="s">
        <v>2</v>
      </c>
      <c r="C26" s="1">
        <v>25</v>
      </c>
      <c r="D26" s="1">
        <v>4.12</v>
      </c>
      <c r="E26" t="s">
        <v>14</v>
      </c>
      <c r="F26" s="1">
        <v>0.7</v>
      </c>
      <c r="G26" s="1">
        <v>9</v>
      </c>
      <c r="H26">
        <f t="shared" si="0"/>
        <v>25.956</v>
      </c>
    </row>
    <row r="27" spans="1:8" x14ac:dyDescent="0.25">
      <c r="A27" s="1">
        <v>2013</v>
      </c>
      <c r="B27" s="1" t="s">
        <v>2</v>
      </c>
      <c r="C27" s="1">
        <v>26</v>
      </c>
      <c r="D27" s="1">
        <v>4.42</v>
      </c>
      <c r="E27" t="s">
        <v>14</v>
      </c>
      <c r="F27" s="1">
        <v>0.7</v>
      </c>
      <c r="G27" s="1">
        <v>9</v>
      </c>
      <c r="H27">
        <f t="shared" si="0"/>
        <v>27.846</v>
      </c>
    </row>
    <row r="28" spans="1:8" x14ac:dyDescent="0.25">
      <c r="A28" s="1">
        <v>2013</v>
      </c>
      <c r="B28" s="1" t="s">
        <v>2</v>
      </c>
      <c r="C28" s="1">
        <v>27</v>
      </c>
      <c r="D28" s="1">
        <v>12.06</v>
      </c>
      <c r="E28" t="s">
        <v>14</v>
      </c>
      <c r="F28" s="1">
        <v>0.7</v>
      </c>
      <c r="G28" s="1">
        <v>9</v>
      </c>
      <c r="H28">
        <f t="shared" si="0"/>
        <v>75.978000000000009</v>
      </c>
    </row>
    <row r="29" spans="1:8" ht="16.5" thickBot="1" x14ac:dyDescent="0.3">
      <c r="A29" s="3">
        <v>2013</v>
      </c>
      <c r="B29" s="3" t="s">
        <v>1</v>
      </c>
      <c r="C29" s="3">
        <v>28</v>
      </c>
      <c r="D29" s="3">
        <v>1.26</v>
      </c>
      <c r="E29" t="s">
        <v>14</v>
      </c>
      <c r="F29" s="1">
        <v>0.7</v>
      </c>
      <c r="G29" s="1">
        <v>9</v>
      </c>
      <c r="H29">
        <f t="shared" si="0"/>
        <v>7.9379999999999988</v>
      </c>
    </row>
    <row r="30" spans="1:8" ht="16.5" thickTop="1" x14ac:dyDescent="0.25">
      <c r="A30" s="1">
        <v>2014</v>
      </c>
      <c r="B30" s="2" t="s">
        <v>2</v>
      </c>
      <c r="C30" s="1">
        <v>1</v>
      </c>
      <c r="D30" s="1">
        <v>5.17</v>
      </c>
      <c r="E30" t="s">
        <v>14</v>
      </c>
      <c r="F30" s="1">
        <v>0.7</v>
      </c>
      <c r="G30" s="1">
        <v>9</v>
      </c>
      <c r="H30">
        <f t="shared" si="0"/>
        <v>32.570999999999998</v>
      </c>
    </row>
    <row r="31" spans="1:8" x14ac:dyDescent="0.25">
      <c r="A31" s="1">
        <v>2014</v>
      </c>
      <c r="B31" s="2" t="s">
        <v>2</v>
      </c>
      <c r="C31" s="1">
        <v>2</v>
      </c>
      <c r="D31" s="1">
        <v>5.27</v>
      </c>
      <c r="E31" t="s">
        <v>14</v>
      </c>
      <c r="F31" s="1">
        <v>0.7</v>
      </c>
      <c r="G31" s="1">
        <v>9</v>
      </c>
      <c r="H31">
        <f t="shared" si="0"/>
        <v>33.200999999999993</v>
      </c>
    </row>
    <row r="32" spans="1:8" x14ac:dyDescent="0.25">
      <c r="A32" s="1">
        <v>2014</v>
      </c>
      <c r="B32" s="2" t="s">
        <v>2</v>
      </c>
      <c r="C32" s="1">
        <v>3</v>
      </c>
      <c r="D32" s="1">
        <v>2.33</v>
      </c>
      <c r="E32" t="s">
        <v>14</v>
      </c>
      <c r="F32" s="1">
        <v>0.7</v>
      </c>
      <c r="G32" s="1">
        <v>9</v>
      </c>
      <c r="H32">
        <f t="shared" si="0"/>
        <v>14.679</v>
      </c>
    </row>
    <row r="33" spans="1:8" x14ac:dyDescent="0.25">
      <c r="A33" s="1">
        <v>2014</v>
      </c>
      <c r="B33" s="2" t="s">
        <v>2</v>
      </c>
      <c r="C33" s="1">
        <v>4</v>
      </c>
      <c r="D33" s="1">
        <v>4.41</v>
      </c>
      <c r="E33" t="s">
        <v>14</v>
      </c>
      <c r="F33" s="1">
        <v>0.7</v>
      </c>
      <c r="G33" s="1">
        <v>9</v>
      </c>
      <c r="H33">
        <f t="shared" si="0"/>
        <v>27.782999999999998</v>
      </c>
    </row>
    <row r="34" spans="1:8" x14ac:dyDescent="0.25">
      <c r="A34" s="1">
        <v>2014</v>
      </c>
      <c r="B34" s="2" t="s">
        <v>2</v>
      </c>
      <c r="C34" s="1">
        <v>5</v>
      </c>
      <c r="D34" s="1">
        <v>5.67</v>
      </c>
      <c r="E34" t="s">
        <v>14</v>
      </c>
      <c r="F34" s="1">
        <v>0.7</v>
      </c>
      <c r="G34" s="1">
        <v>9</v>
      </c>
      <c r="H34">
        <f t="shared" si="0"/>
        <v>35.720999999999997</v>
      </c>
    </row>
    <row r="35" spans="1:8" x14ac:dyDescent="0.25">
      <c r="A35" s="1">
        <v>2014</v>
      </c>
      <c r="B35" s="2" t="s">
        <v>2</v>
      </c>
      <c r="C35" s="1">
        <v>6</v>
      </c>
      <c r="D35" s="1">
        <v>12.49</v>
      </c>
      <c r="E35" t="s">
        <v>14</v>
      </c>
      <c r="F35" s="1">
        <v>0.7</v>
      </c>
      <c r="G35" s="1">
        <v>9</v>
      </c>
      <c r="H35">
        <f t="shared" si="0"/>
        <v>78.686999999999998</v>
      </c>
    </row>
    <row r="36" spans="1:8" x14ac:dyDescent="0.25">
      <c r="A36" s="1">
        <v>2014</v>
      </c>
      <c r="B36" s="2" t="s">
        <v>2</v>
      </c>
      <c r="C36" s="1">
        <v>7</v>
      </c>
      <c r="D36" s="1">
        <v>10.93</v>
      </c>
      <c r="E36" t="s">
        <v>14</v>
      </c>
      <c r="F36" s="1">
        <v>0.7</v>
      </c>
      <c r="G36" s="1">
        <v>9</v>
      </c>
      <c r="H36">
        <f t="shared" si="0"/>
        <v>68.858999999999995</v>
      </c>
    </row>
    <row r="37" spans="1:8" x14ac:dyDescent="0.25">
      <c r="A37" s="1">
        <v>2014</v>
      </c>
      <c r="B37" s="2" t="s">
        <v>2</v>
      </c>
      <c r="C37" s="1">
        <v>8</v>
      </c>
      <c r="D37" s="1">
        <v>8.58</v>
      </c>
      <c r="E37" t="s">
        <v>14</v>
      </c>
      <c r="F37" s="1">
        <v>0.7</v>
      </c>
      <c r="G37" s="1">
        <v>9</v>
      </c>
      <c r="H37">
        <f t="shared" si="0"/>
        <v>54.053999999999995</v>
      </c>
    </row>
    <row r="38" spans="1:8" x14ac:dyDescent="0.25">
      <c r="A38" s="1">
        <v>2014</v>
      </c>
      <c r="B38" s="2" t="s">
        <v>2</v>
      </c>
      <c r="C38" s="1">
        <v>9</v>
      </c>
      <c r="D38" s="1">
        <v>7.58</v>
      </c>
      <c r="E38" t="s">
        <v>14</v>
      </c>
      <c r="F38" s="1">
        <v>0.7</v>
      </c>
      <c r="G38" s="1">
        <v>9</v>
      </c>
      <c r="H38">
        <f t="shared" si="0"/>
        <v>47.753999999999998</v>
      </c>
    </row>
    <row r="39" spans="1:8" x14ac:dyDescent="0.25">
      <c r="A39" s="1">
        <v>2014</v>
      </c>
      <c r="B39" s="1" t="s">
        <v>1</v>
      </c>
      <c r="C39" s="1">
        <v>10</v>
      </c>
      <c r="D39" s="1">
        <v>1.34</v>
      </c>
      <c r="E39" t="s">
        <v>10</v>
      </c>
      <c r="F39" s="1">
        <v>150</v>
      </c>
      <c r="G39" s="1">
        <v>0.5</v>
      </c>
      <c r="H39">
        <f t="shared" si="0"/>
        <v>100.5</v>
      </c>
    </row>
    <row r="40" spans="1:8" x14ac:dyDescent="0.25">
      <c r="A40" s="1">
        <v>2014</v>
      </c>
      <c r="B40" s="1" t="s">
        <v>1</v>
      </c>
      <c r="C40" s="1">
        <v>11</v>
      </c>
      <c r="D40" s="1">
        <v>7.5</v>
      </c>
      <c r="E40" t="s">
        <v>10</v>
      </c>
      <c r="F40" s="1">
        <v>150</v>
      </c>
      <c r="G40" s="1">
        <v>0.5</v>
      </c>
      <c r="H40">
        <f t="shared" si="0"/>
        <v>562.5</v>
      </c>
    </row>
    <row r="41" spans="1:8" x14ac:dyDescent="0.25">
      <c r="A41" s="1">
        <v>2014</v>
      </c>
      <c r="B41" s="1" t="s">
        <v>4</v>
      </c>
      <c r="C41" s="1">
        <v>12</v>
      </c>
      <c r="D41" s="1">
        <v>0.09</v>
      </c>
      <c r="E41" t="s">
        <v>14</v>
      </c>
      <c r="F41" s="1">
        <v>0.7</v>
      </c>
      <c r="G41" s="1">
        <v>9</v>
      </c>
      <c r="H41">
        <f t="shared" si="0"/>
        <v>0.56699999999999995</v>
      </c>
    </row>
    <row r="42" spans="1:8" x14ac:dyDescent="0.25">
      <c r="A42" s="1">
        <v>2014</v>
      </c>
      <c r="B42" s="1" t="s">
        <v>4</v>
      </c>
      <c r="C42" s="1">
        <v>13</v>
      </c>
      <c r="D42" s="1">
        <v>1.1599999999999999</v>
      </c>
      <c r="E42" t="s">
        <v>14</v>
      </c>
      <c r="F42" s="1">
        <v>0.7</v>
      </c>
      <c r="G42" s="1">
        <v>9</v>
      </c>
      <c r="H42">
        <f t="shared" si="0"/>
        <v>7.3079999999999998</v>
      </c>
    </row>
    <row r="43" spans="1:8" x14ac:dyDescent="0.25">
      <c r="A43" s="1">
        <v>2014</v>
      </c>
      <c r="B43" s="1" t="s">
        <v>4</v>
      </c>
      <c r="C43" s="1">
        <v>14</v>
      </c>
      <c r="D43" s="1">
        <v>0.53</v>
      </c>
      <c r="E43" t="s">
        <v>14</v>
      </c>
      <c r="F43" s="1">
        <v>0.7</v>
      </c>
      <c r="G43" s="1">
        <v>9</v>
      </c>
      <c r="H43">
        <f t="shared" si="0"/>
        <v>3.339</v>
      </c>
    </row>
    <row r="44" spans="1:8" x14ac:dyDescent="0.25">
      <c r="A44" s="2">
        <v>2014</v>
      </c>
      <c r="B44" s="1" t="s">
        <v>4</v>
      </c>
      <c r="C44" s="1">
        <v>15</v>
      </c>
      <c r="D44" s="2">
        <v>5.26</v>
      </c>
      <c r="E44" t="s">
        <v>14</v>
      </c>
      <c r="F44" s="1">
        <v>0.7</v>
      </c>
      <c r="G44" s="1">
        <v>9</v>
      </c>
      <c r="H44">
        <f t="shared" si="0"/>
        <v>33.137999999999998</v>
      </c>
    </row>
    <row r="45" spans="1:8" x14ac:dyDescent="0.25">
      <c r="A45" s="1">
        <v>2014</v>
      </c>
      <c r="B45" s="1" t="s">
        <v>4</v>
      </c>
      <c r="C45" s="1">
        <v>16</v>
      </c>
      <c r="D45" s="1">
        <v>15.64</v>
      </c>
      <c r="E45" t="s">
        <v>14</v>
      </c>
      <c r="F45" s="1">
        <v>0.7</v>
      </c>
      <c r="G45" s="1">
        <v>9</v>
      </c>
      <c r="H45">
        <f t="shared" si="0"/>
        <v>98.532000000000011</v>
      </c>
    </row>
    <row r="46" spans="1:8" x14ac:dyDescent="0.25">
      <c r="A46" s="1">
        <v>2014</v>
      </c>
      <c r="B46" s="1" t="s">
        <v>4</v>
      </c>
      <c r="C46" s="1">
        <v>17</v>
      </c>
      <c r="D46" s="1">
        <v>11.9</v>
      </c>
      <c r="E46" t="s">
        <v>14</v>
      </c>
      <c r="F46" s="1">
        <v>0.7</v>
      </c>
      <c r="G46" s="1">
        <v>9</v>
      </c>
      <c r="H46">
        <f t="shared" si="0"/>
        <v>74.97</v>
      </c>
    </row>
    <row r="47" spans="1:8" x14ac:dyDescent="0.25">
      <c r="A47" s="1">
        <v>2014</v>
      </c>
      <c r="B47" s="1" t="s">
        <v>4</v>
      </c>
      <c r="C47" s="1">
        <v>18</v>
      </c>
      <c r="D47" s="1">
        <v>17.55</v>
      </c>
      <c r="E47" t="s">
        <v>14</v>
      </c>
      <c r="F47" s="1">
        <v>0.7</v>
      </c>
      <c r="G47" s="1">
        <v>9</v>
      </c>
      <c r="H47">
        <f t="shared" si="0"/>
        <v>110.565</v>
      </c>
    </row>
    <row r="48" spans="1:8" x14ac:dyDescent="0.25">
      <c r="A48" s="1">
        <v>2014</v>
      </c>
      <c r="B48" s="1" t="s">
        <v>4</v>
      </c>
      <c r="C48" s="1">
        <v>19</v>
      </c>
      <c r="D48" s="1">
        <v>5.07</v>
      </c>
      <c r="E48" t="s">
        <v>14</v>
      </c>
      <c r="F48" s="1">
        <v>0.7</v>
      </c>
      <c r="G48" s="1">
        <v>9</v>
      </c>
      <c r="H48">
        <f t="shared" si="0"/>
        <v>31.940999999999999</v>
      </c>
    </row>
    <row r="49" spans="1:8" x14ac:dyDescent="0.25">
      <c r="A49" s="1">
        <v>2014</v>
      </c>
      <c r="B49" s="1" t="s">
        <v>4</v>
      </c>
      <c r="C49" s="1">
        <v>20</v>
      </c>
      <c r="D49" s="1">
        <v>2.67</v>
      </c>
      <c r="E49" t="s">
        <v>14</v>
      </c>
      <c r="F49" s="1">
        <v>0.7</v>
      </c>
      <c r="G49" s="1">
        <v>9</v>
      </c>
      <c r="H49">
        <f t="shared" si="0"/>
        <v>16.820999999999998</v>
      </c>
    </row>
    <row r="50" spans="1:8" x14ac:dyDescent="0.25">
      <c r="A50" s="1">
        <v>2014</v>
      </c>
      <c r="B50" s="1" t="s">
        <v>4</v>
      </c>
      <c r="C50" s="1">
        <v>21</v>
      </c>
      <c r="D50" s="1">
        <v>16.440000000000001</v>
      </c>
      <c r="E50" t="s">
        <v>14</v>
      </c>
      <c r="F50" s="1">
        <v>0.7</v>
      </c>
      <c r="G50" s="1">
        <v>9</v>
      </c>
      <c r="H50">
        <f t="shared" si="0"/>
        <v>103.572</v>
      </c>
    </row>
    <row r="51" spans="1:8" x14ac:dyDescent="0.25">
      <c r="A51" s="1">
        <v>2014</v>
      </c>
      <c r="B51" s="1" t="s">
        <v>3</v>
      </c>
      <c r="C51" s="1">
        <v>22</v>
      </c>
      <c r="D51" s="1">
        <v>21.88</v>
      </c>
      <c r="E51" t="s">
        <v>10</v>
      </c>
      <c r="F51" s="1">
        <v>150</v>
      </c>
      <c r="G51" s="1">
        <v>0.5</v>
      </c>
      <c r="H51">
        <f t="shared" si="0"/>
        <v>1641</v>
      </c>
    </row>
    <row r="52" spans="1:8" x14ac:dyDescent="0.25">
      <c r="A52" s="1">
        <v>2014</v>
      </c>
      <c r="B52" s="1" t="s">
        <v>3</v>
      </c>
      <c r="C52" s="1">
        <v>23</v>
      </c>
      <c r="D52" s="1">
        <v>5.67</v>
      </c>
      <c r="E52" t="s">
        <v>10</v>
      </c>
      <c r="F52" s="1">
        <v>150</v>
      </c>
      <c r="G52" s="1">
        <v>0.5</v>
      </c>
      <c r="H52">
        <f t="shared" si="0"/>
        <v>425.25</v>
      </c>
    </row>
    <row r="53" spans="1:8" x14ac:dyDescent="0.25">
      <c r="A53" s="1">
        <v>2014</v>
      </c>
      <c r="B53" s="1" t="s">
        <v>3</v>
      </c>
      <c r="C53" s="1">
        <v>24</v>
      </c>
      <c r="D53" s="1">
        <v>3.69</v>
      </c>
      <c r="E53" t="s">
        <v>10</v>
      </c>
      <c r="F53" s="1">
        <v>150</v>
      </c>
      <c r="G53" s="1">
        <v>0.5</v>
      </c>
      <c r="H53">
        <f t="shared" si="0"/>
        <v>276.75</v>
      </c>
    </row>
    <row r="54" spans="1:8" x14ac:dyDescent="0.25">
      <c r="A54" s="1">
        <v>2014</v>
      </c>
      <c r="B54" s="1" t="s">
        <v>3</v>
      </c>
      <c r="C54" s="1">
        <v>25</v>
      </c>
      <c r="D54" s="1">
        <v>4.12</v>
      </c>
      <c r="E54" t="s">
        <v>10</v>
      </c>
      <c r="F54" s="1">
        <v>150</v>
      </c>
      <c r="G54" s="1">
        <v>0.5</v>
      </c>
      <c r="H54">
        <f t="shared" si="0"/>
        <v>309</v>
      </c>
    </row>
    <row r="55" spans="1:8" x14ac:dyDescent="0.25">
      <c r="A55" s="1">
        <v>2014</v>
      </c>
      <c r="B55" s="1" t="s">
        <v>3</v>
      </c>
      <c r="C55" s="1">
        <v>26</v>
      </c>
      <c r="D55" s="1">
        <v>4.42</v>
      </c>
      <c r="E55" t="s">
        <v>10</v>
      </c>
      <c r="F55" s="1">
        <v>150</v>
      </c>
      <c r="G55" s="1">
        <v>0.5</v>
      </c>
      <c r="H55">
        <f t="shared" si="0"/>
        <v>331.5</v>
      </c>
    </row>
    <row r="56" spans="1:8" x14ac:dyDescent="0.25">
      <c r="A56" s="1">
        <v>2014</v>
      </c>
      <c r="B56" s="1" t="s">
        <v>3</v>
      </c>
      <c r="C56" s="1">
        <v>27</v>
      </c>
      <c r="D56" s="1">
        <v>12.06</v>
      </c>
      <c r="E56" t="s">
        <v>10</v>
      </c>
      <c r="F56" s="1">
        <v>150</v>
      </c>
      <c r="G56" s="1">
        <v>0.5</v>
      </c>
      <c r="H56">
        <f t="shared" si="0"/>
        <v>904.5</v>
      </c>
    </row>
    <row r="57" spans="1:8" ht="16.5" thickBot="1" x14ac:dyDescent="0.3">
      <c r="A57" s="3">
        <v>2014</v>
      </c>
      <c r="B57" s="3" t="s">
        <v>3</v>
      </c>
      <c r="C57" s="3">
        <v>28</v>
      </c>
      <c r="D57" s="3">
        <v>1.26</v>
      </c>
      <c r="E57" t="s">
        <v>10</v>
      </c>
      <c r="F57" s="1">
        <v>150</v>
      </c>
      <c r="G57" s="1">
        <v>0.5</v>
      </c>
      <c r="H57">
        <f t="shared" si="0"/>
        <v>94.5</v>
      </c>
    </row>
    <row r="58" spans="1:8" ht="16.5" thickTop="1" x14ac:dyDescent="0.25">
      <c r="A58" s="1">
        <v>2015</v>
      </c>
      <c r="B58" s="1" t="s">
        <v>3</v>
      </c>
      <c r="C58" s="1">
        <v>1</v>
      </c>
      <c r="D58" s="1">
        <v>5.17</v>
      </c>
      <c r="E58" t="s">
        <v>15</v>
      </c>
      <c r="F58" s="1">
        <v>1</v>
      </c>
      <c r="G58" s="1">
        <v>10</v>
      </c>
      <c r="H58">
        <f t="shared" si="0"/>
        <v>51.7</v>
      </c>
    </row>
    <row r="59" spans="1:8" x14ac:dyDescent="0.25">
      <c r="A59" s="1">
        <v>2015</v>
      </c>
      <c r="B59" s="1" t="s">
        <v>3</v>
      </c>
      <c r="C59" s="1">
        <v>2</v>
      </c>
      <c r="D59" s="1">
        <v>5.27</v>
      </c>
      <c r="E59" t="s">
        <v>15</v>
      </c>
      <c r="F59" s="1">
        <v>1</v>
      </c>
      <c r="G59" s="1">
        <v>10</v>
      </c>
      <c r="H59">
        <f t="shared" si="0"/>
        <v>52.699999999999996</v>
      </c>
    </row>
    <row r="60" spans="1:8" x14ac:dyDescent="0.25">
      <c r="A60" s="1">
        <v>2015</v>
      </c>
      <c r="B60" s="1" t="s">
        <v>3</v>
      </c>
      <c r="C60" s="1">
        <v>3</v>
      </c>
      <c r="D60" s="1">
        <v>2.33</v>
      </c>
      <c r="E60" t="s">
        <v>15</v>
      </c>
      <c r="F60" s="1">
        <v>1</v>
      </c>
      <c r="G60" s="1">
        <v>10</v>
      </c>
      <c r="H60">
        <f t="shared" si="0"/>
        <v>23.3</v>
      </c>
    </row>
    <row r="61" spans="1:8" x14ac:dyDescent="0.25">
      <c r="A61" s="1">
        <v>2015</v>
      </c>
      <c r="B61" s="1" t="s">
        <v>3</v>
      </c>
      <c r="C61" s="1">
        <v>4</v>
      </c>
      <c r="D61" s="1">
        <v>4.41</v>
      </c>
      <c r="E61" t="s">
        <v>15</v>
      </c>
      <c r="F61" s="1">
        <v>1</v>
      </c>
      <c r="G61" s="1">
        <v>10</v>
      </c>
      <c r="H61">
        <f t="shared" si="0"/>
        <v>44.1</v>
      </c>
    </row>
    <row r="62" spans="1:8" x14ac:dyDescent="0.25">
      <c r="A62" s="1">
        <v>2015</v>
      </c>
      <c r="B62" s="1" t="s">
        <v>3</v>
      </c>
      <c r="C62" s="1">
        <v>5</v>
      </c>
      <c r="D62" s="1">
        <v>5.67</v>
      </c>
      <c r="E62" t="s">
        <v>15</v>
      </c>
      <c r="F62" s="1">
        <v>1</v>
      </c>
      <c r="G62" s="1">
        <v>10</v>
      </c>
      <c r="H62">
        <f t="shared" si="0"/>
        <v>56.7</v>
      </c>
    </row>
    <row r="63" spans="1:8" x14ac:dyDescent="0.25">
      <c r="A63" s="1">
        <v>2015</v>
      </c>
      <c r="B63" s="1" t="s">
        <v>3</v>
      </c>
      <c r="C63" s="1">
        <v>6</v>
      </c>
      <c r="D63" s="1">
        <v>12.49</v>
      </c>
      <c r="E63" t="s">
        <v>15</v>
      </c>
      <c r="F63" s="1">
        <v>1</v>
      </c>
      <c r="G63" s="1">
        <v>10</v>
      </c>
      <c r="H63">
        <f t="shared" si="0"/>
        <v>124.9</v>
      </c>
    </row>
    <row r="64" spans="1:8" x14ac:dyDescent="0.25">
      <c r="A64" s="1">
        <v>2015</v>
      </c>
      <c r="B64" s="1" t="s">
        <v>4</v>
      </c>
      <c r="C64" s="1">
        <v>7</v>
      </c>
      <c r="D64" s="1">
        <v>10.93</v>
      </c>
      <c r="E64" t="s">
        <v>15</v>
      </c>
      <c r="F64" s="1">
        <v>1</v>
      </c>
      <c r="G64" s="1">
        <v>10</v>
      </c>
      <c r="H64">
        <f t="shared" si="0"/>
        <v>109.3</v>
      </c>
    </row>
    <row r="65" spans="1:8" x14ac:dyDescent="0.25">
      <c r="A65" s="1">
        <v>2015</v>
      </c>
      <c r="B65" s="1" t="s">
        <v>4</v>
      </c>
      <c r="C65" s="1">
        <v>8</v>
      </c>
      <c r="D65" s="1">
        <v>8.58</v>
      </c>
      <c r="E65" t="s">
        <v>15</v>
      </c>
      <c r="F65" s="1">
        <v>1</v>
      </c>
      <c r="G65" s="1">
        <v>10</v>
      </c>
      <c r="H65">
        <f t="shared" si="0"/>
        <v>85.8</v>
      </c>
    </row>
    <row r="66" spans="1:8" x14ac:dyDescent="0.25">
      <c r="A66" s="1">
        <v>2015</v>
      </c>
      <c r="B66" s="1" t="s">
        <v>4</v>
      </c>
      <c r="C66" s="1">
        <v>9</v>
      </c>
      <c r="D66" s="1">
        <v>7.58</v>
      </c>
      <c r="E66" t="s">
        <v>15</v>
      </c>
      <c r="F66" s="1">
        <v>1</v>
      </c>
      <c r="G66" s="1">
        <v>10</v>
      </c>
      <c r="H66">
        <f t="shared" si="0"/>
        <v>75.8</v>
      </c>
    </row>
    <row r="67" spans="1:8" x14ac:dyDescent="0.25">
      <c r="A67" s="1">
        <v>2015</v>
      </c>
      <c r="B67" s="1" t="s">
        <v>1</v>
      </c>
      <c r="C67" s="1">
        <v>10</v>
      </c>
      <c r="D67" s="1">
        <v>1.34</v>
      </c>
      <c r="E67" t="s">
        <v>10</v>
      </c>
      <c r="F67" s="1">
        <v>150</v>
      </c>
      <c r="G67" s="1">
        <v>0.5</v>
      </c>
      <c r="H67">
        <f t="shared" ref="H67:H85" si="1">F67*D67*G67</f>
        <v>100.5</v>
      </c>
    </row>
    <row r="68" spans="1:8" x14ac:dyDescent="0.25">
      <c r="A68" s="1">
        <v>2015</v>
      </c>
      <c r="B68" s="1" t="s">
        <v>1</v>
      </c>
      <c r="C68" s="1">
        <v>11</v>
      </c>
      <c r="D68" s="1">
        <v>7.5</v>
      </c>
      <c r="E68" t="s">
        <v>10</v>
      </c>
      <c r="F68" s="1">
        <v>150</v>
      </c>
      <c r="G68" s="1">
        <v>0.5</v>
      </c>
      <c r="H68">
        <f t="shared" si="1"/>
        <v>562.5</v>
      </c>
    </row>
    <row r="69" spans="1:8" x14ac:dyDescent="0.25">
      <c r="A69" s="1">
        <v>2015</v>
      </c>
      <c r="B69" s="1" t="s">
        <v>1</v>
      </c>
      <c r="C69" s="1">
        <v>12</v>
      </c>
      <c r="D69" s="1">
        <v>0.09</v>
      </c>
      <c r="E69" t="s">
        <v>10</v>
      </c>
      <c r="F69" s="1">
        <v>150</v>
      </c>
      <c r="G69" s="1">
        <v>0.5</v>
      </c>
      <c r="H69">
        <f t="shared" si="1"/>
        <v>6.75</v>
      </c>
    </row>
    <row r="70" spans="1:8" x14ac:dyDescent="0.25">
      <c r="A70" s="1">
        <v>2015</v>
      </c>
      <c r="B70" s="1" t="s">
        <v>1</v>
      </c>
      <c r="C70" s="1">
        <v>13</v>
      </c>
      <c r="D70" s="1">
        <v>1.1599999999999999</v>
      </c>
      <c r="E70" t="s">
        <v>10</v>
      </c>
      <c r="F70" s="1">
        <v>150</v>
      </c>
      <c r="G70" s="1">
        <v>0.5</v>
      </c>
      <c r="H70">
        <f t="shared" si="1"/>
        <v>87</v>
      </c>
    </row>
    <row r="71" spans="1:8" x14ac:dyDescent="0.25">
      <c r="A71" s="1">
        <v>2015</v>
      </c>
      <c r="B71" s="1" t="s">
        <v>1</v>
      </c>
      <c r="C71" s="1">
        <v>14</v>
      </c>
      <c r="D71" s="1">
        <v>0.53</v>
      </c>
      <c r="E71" t="s">
        <v>10</v>
      </c>
      <c r="F71" s="1">
        <v>150</v>
      </c>
      <c r="G71" s="1">
        <v>0.5</v>
      </c>
      <c r="H71">
        <f t="shared" si="1"/>
        <v>39.75</v>
      </c>
    </row>
    <row r="72" spans="1:8" x14ac:dyDescent="0.25">
      <c r="A72" s="2">
        <v>2015</v>
      </c>
      <c r="B72" s="1" t="s">
        <v>1</v>
      </c>
      <c r="C72" s="1">
        <v>15</v>
      </c>
      <c r="D72" s="2">
        <v>5.26</v>
      </c>
      <c r="E72" t="s">
        <v>10</v>
      </c>
      <c r="F72" s="1">
        <v>150</v>
      </c>
      <c r="G72" s="1">
        <v>0.5</v>
      </c>
      <c r="H72">
        <f t="shared" si="1"/>
        <v>394.5</v>
      </c>
    </row>
    <row r="73" spans="1:8" x14ac:dyDescent="0.25">
      <c r="A73" s="1">
        <v>2015</v>
      </c>
      <c r="B73" s="1" t="s">
        <v>1</v>
      </c>
      <c r="C73" s="1">
        <v>16</v>
      </c>
      <c r="D73" s="1">
        <v>15.64</v>
      </c>
      <c r="E73" t="s">
        <v>10</v>
      </c>
      <c r="F73" s="1">
        <v>150</v>
      </c>
      <c r="G73" s="1">
        <v>0.5</v>
      </c>
      <c r="H73">
        <f t="shared" si="1"/>
        <v>1173</v>
      </c>
    </row>
    <row r="74" spans="1:8" x14ac:dyDescent="0.25">
      <c r="A74" s="1">
        <v>2015</v>
      </c>
      <c r="B74" s="1" t="s">
        <v>1</v>
      </c>
      <c r="C74" s="1">
        <v>17</v>
      </c>
      <c r="D74" s="1">
        <v>11.9</v>
      </c>
      <c r="E74" t="s">
        <v>10</v>
      </c>
      <c r="F74" s="1">
        <v>150</v>
      </c>
      <c r="G74" s="1">
        <v>0.5</v>
      </c>
      <c r="H74">
        <f t="shared" si="1"/>
        <v>892.5</v>
      </c>
    </row>
    <row r="75" spans="1:8" x14ac:dyDescent="0.25">
      <c r="A75" s="1">
        <v>2015</v>
      </c>
      <c r="B75" s="1" t="s">
        <v>1</v>
      </c>
      <c r="C75" s="1">
        <v>18</v>
      </c>
      <c r="D75" s="1">
        <v>17.55</v>
      </c>
      <c r="E75" t="s">
        <v>10</v>
      </c>
      <c r="F75" s="1">
        <v>150</v>
      </c>
      <c r="G75" s="1">
        <v>0.5</v>
      </c>
      <c r="H75">
        <f t="shared" si="1"/>
        <v>1316.25</v>
      </c>
    </row>
    <row r="76" spans="1:8" x14ac:dyDescent="0.25">
      <c r="A76" s="1">
        <v>2015</v>
      </c>
      <c r="B76" s="1" t="s">
        <v>1</v>
      </c>
      <c r="C76" s="1">
        <v>19</v>
      </c>
      <c r="D76" s="1">
        <v>5.07</v>
      </c>
      <c r="E76" t="s">
        <v>10</v>
      </c>
      <c r="F76" s="1">
        <v>150</v>
      </c>
      <c r="G76" s="1">
        <v>0.5</v>
      </c>
      <c r="H76">
        <f t="shared" si="1"/>
        <v>380.25</v>
      </c>
    </row>
    <row r="77" spans="1:8" x14ac:dyDescent="0.25">
      <c r="A77" s="1">
        <v>2015</v>
      </c>
      <c r="B77" s="1" t="s">
        <v>1</v>
      </c>
      <c r="C77" s="1">
        <v>20</v>
      </c>
      <c r="D77" s="1">
        <v>2.67</v>
      </c>
      <c r="E77" t="s">
        <v>10</v>
      </c>
      <c r="F77" s="1">
        <v>150</v>
      </c>
      <c r="G77" s="1">
        <v>0.5</v>
      </c>
      <c r="H77">
        <f t="shared" si="1"/>
        <v>200.25</v>
      </c>
    </row>
    <row r="78" spans="1:8" x14ac:dyDescent="0.25">
      <c r="A78" s="1">
        <v>2015</v>
      </c>
      <c r="B78" s="1" t="s">
        <v>1</v>
      </c>
      <c r="C78" s="1">
        <v>21</v>
      </c>
      <c r="D78" s="1">
        <v>16.440000000000001</v>
      </c>
      <c r="E78" t="s">
        <v>10</v>
      </c>
      <c r="F78" s="1">
        <v>150</v>
      </c>
      <c r="G78" s="1">
        <v>0.5</v>
      </c>
      <c r="H78">
        <f t="shared" si="1"/>
        <v>1233</v>
      </c>
    </row>
    <row r="79" spans="1:8" x14ac:dyDescent="0.25">
      <c r="A79" s="1">
        <v>2015</v>
      </c>
      <c r="B79" s="1" t="s">
        <v>1</v>
      </c>
      <c r="C79" s="1">
        <v>22</v>
      </c>
      <c r="D79" s="1">
        <v>21.88</v>
      </c>
      <c r="E79" t="s">
        <v>10</v>
      </c>
      <c r="F79" s="1">
        <v>150</v>
      </c>
      <c r="G79" s="1">
        <v>0.5</v>
      </c>
      <c r="H79">
        <f t="shared" si="1"/>
        <v>1641</v>
      </c>
    </row>
    <row r="80" spans="1:8" x14ac:dyDescent="0.25">
      <c r="A80" s="1">
        <v>2015</v>
      </c>
      <c r="B80" s="1" t="s">
        <v>1</v>
      </c>
      <c r="C80" s="1">
        <v>23</v>
      </c>
      <c r="D80" s="1">
        <v>5.67</v>
      </c>
      <c r="E80" t="s">
        <v>10</v>
      </c>
      <c r="F80" s="1">
        <v>150</v>
      </c>
      <c r="G80" s="1">
        <v>0.5</v>
      </c>
      <c r="H80">
        <f t="shared" si="1"/>
        <v>425.25</v>
      </c>
    </row>
    <row r="81" spans="1:8" x14ac:dyDescent="0.25">
      <c r="A81" s="1">
        <v>2015</v>
      </c>
      <c r="B81" s="1" t="s">
        <v>1</v>
      </c>
      <c r="C81" s="1">
        <v>24</v>
      </c>
      <c r="D81" s="1">
        <v>3.69</v>
      </c>
      <c r="E81" t="s">
        <v>10</v>
      </c>
      <c r="F81" s="1">
        <v>150</v>
      </c>
      <c r="G81" s="1">
        <v>0.5</v>
      </c>
      <c r="H81">
        <f t="shared" si="1"/>
        <v>276.75</v>
      </c>
    </row>
    <row r="82" spans="1:8" x14ac:dyDescent="0.25">
      <c r="A82" s="1">
        <v>2015</v>
      </c>
      <c r="B82" s="1" t="s">
        <v>1</v>
      </c>
      <c r="C82" s="1">
        <v>25</v>
      </c>
      <c r="D82" s="1">
        <v>4.12</v>
      </c>
      <c r="E82" t="s">
        <v>10</v>
      </c>
      <c r="F82" s="1">
        <v>150</v>
      </c>
      <c r="G82" s="1">
        <v>0.5</v>
      </c>
      <c r="H82">
        <f t="shared" si="1"/>
        <v>309</v>
      </c>
    </row>
    <row r="83" spans="1:8" x14ac:dyDescent="0.25">
      <c r="A83" s="1">
        <v>2015</v>
      </c>
      <c r="B83" s="2" t="s">
        <v>2</v>
      </c>
      <c r="C83" s="1">
        <v>26</v>
      </c>
      <c r="D83" s="1">
        <v>4.42</v>
      </c>
      <c r="E83" t="s">
        <v>14</v>
      </c>
      <c r="F83" s="1">
        <v>0.7</v>
      </c>
      <c r="G83" s="1">
        <v>9</v>
      </c>
      <c r="H83">
        <f t="shared" si="1"/>
        <v>27.846</v>
      </c>
    </row>
    <row r="84" spans="1:8" x14ac:dyDescent="0.25">
      <c r="A84" s="1">
        <v>2015</v>
      </c>
      <c r="B84" s="2" t="s">
        <v>2</v>
      </c>
      <c r="C84" s="1">
        <v>27</v>
      </c>
      <c r="D84" s="1">
        <v>12.06</v>
      </c>
      <c r="E84" t="s">
        <v>14</v>
      </c>
      <c r="F84" s="1">
        <v>0.7</v>
      </c>
      <c r="G84" s="1">
        <v>9</v>
      </c>
      <c r="H84">
        <f t="shared" si="1"/>
        <v>75.978000000000009</v>
      </c>
    </row>
    <row r="85" spans="1:8" ht="16.5" thickBot="1" x14ac:dyDescent="0.3">
      <c r="A85" s="3">
        <v>2015</v>
      </c>
      <c r="B85" s="3" t="s">
        <v>2</v>
      </c>
      <c r="C85" s="3">
        <v>28</v>
      </c>
      <c r="D85" s="3">
        <v>1.26</v>
      </c>
      <c r="E85" t="s">
        <v>14</v>
      </c>
      <c r="F85" s="1">
        <v>0.7</v>
      </c>
      <c r="G85" s="1">
        <v>9</v>
      </c>
      <c r="H85">
        <f t="shared" si="1"/>
        <v>7.9379999999999988</v>
      </c>
    </row>
    <row r="86" spans="1:8" ht="16.5" thickTop="1" x14ac:dyDescent="0.25"/>
  </sheetData>
  <autoFilter ref="A1:D29">
    <sortState ref="A2:J28">
      <sortCondition ref="C1:C28"/>
    </sortState>
  </autoFilter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OFFSET([1]VARIETE!#REF!,,,,COUNTA([1]VARIETE!#REF!))</xm:f>
          </x14:formula1>
          <xm:sqref>B2:B85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R@chid</cp:lastModifiedBy>
  <dcterms:created xsi:type="dcterms:W3CDTF">2013-08-26T09:32:46Z</dcterms:created>
  <dcterms:modified xsi:type="dcterms:W3CDTF">2013-08-26T18:33:10Z</dcterms:modified>
</cp:coreProperties>
</file>