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480" yWindow="60" windowWidth="15195" windowHeight="13035" tabRatio="650"/>
  </bookViews>
  <sheets>
    <sheet name="Feuil1" sheetId="8" r:id="rId1"/>
  </sheets>
  <definedNames>
    <definedName name="col_1point_bf">OFFSET(col_gpe_bf,,3)</definedName>
    <definedName name="col_1point_bm">OFFSET(col_gpe_bm,,3)</definedName>
    <definedName name="col_1point_jf">OFFSET(col_gpe_jf,,3)</definedName>
    <definedName name="col_1point_jm">OFFSET(col_gpe_jm,,3)</definedName>
    <definedName name="col_1point_sf">OFFSET(col_gpe_sf,,3)</definedName>
    <definedName name="col_1point_sm">OFFSET(col_gpe_sm,,3)</definedName>
    <definedName name="col_2points_bf">OFFSET(col_gpe_bf,,4)</definedName>
    <definedName name="col_2points_bm">OFFSET(col_gpe_bm,,4)</definedName>
    <definedName name="col_2points_jf">OFFSET(col_gpe_jf,,4)</definedName>
    <definedName name="col_2points_jm">OFFSET(col_gpe_jm,,4)</definedName>
    <definedName name="col_2points_sf">OFFSET(col_gpe_sf,,4)</definedName>
    <definedName name="col_2points_sm">OFFSET(col_gpe_sm,,4)</definedName>
    <definedName name="col_3points_bf">OFFSET(col_gpe_bf,,5)</definedName>
    <definedName name="col_3points_bm">OFFSET(col_gpe_bm,,5)</definedName>
    <definedName name="col_3points_jf">OFFSET(col_gpe_jf,,5)</definedName>
    <definedName name="col_3points_jm">OFFSET(col_gpe_jm,,5)</definedName>
    <definedName name="col_3points_sf">OFFSET(col_gpe_sf,,5)</definedName>
    <definedName name="col_3points_sm">OFFSET(col_gpe_sm,,5)</definedName>
    <definedName name="col_4points_bf">OFFSET(col_gpe_bf,,6)</definedName>
    <definedName name="col_4points_bm">OFFSET(col_gpe_bm,,6)</definedName>
    <definedName name="col_4points_jf">OFFSET(col_gpe_jf,,6)</definedName>
    <definedName name="col_4points_jm">OFFSET(col_gpe_jm,,6)</definedName>
    <definedName name="col_4points_sf">OFFSET(col_gpe_sf,,6)</definedName>
    <definedName name="col_4points_sm">OFFSET(col_gpe_sm,,6)</definedName>
    <definedName name="col_gpe_bf">OFFSET(Feuil1!$EL$4,,,COUNTA(Feuil1!$EL:$EL)-1)</definedName>
    <definedName name="col_gpe_bm">OFFSET(Feuil1!$DJ$4,,,COUNTA(Feuil1!$DJ:$DJ)-1)</definedName>
    <definedName name="col_gpe_jf">OFFSET(Feuil1!$AD$4,,,COUNTA(Feuil1!$AD:$AD)-1)</definedName>
    <definedName name="col_gpe_jm">OFFSET(Feuil1!$B$4,,,COUNTA(Feuil1!$B:$B)-1)</definedName>
    <definedName name="col_gpe_sf">OFFSET(Feuil1!$CH$4,,,COUNTA(Feuil1!$CH:$CH)-1)</definedName>
    <definedName name="col_gpe_sm">OFFSET(Feuil1!$BF$4,,,COUNTA(Feuil1!$BF:$BF)-1)</definedName>
    <definedName name="col_nbc_bf">OFFSET(col_gpe_bf,,8)</definedName>
    <definedName name="col_nbc_bm">OFFSET(col_gpe_bm,,8)</definedName>
    <definedName name="col_nbc_jf">OFFSET(col_gpe_jf,,8)</definedName>
    <definedName name="col_nbc_jm">OFFSET(col_gpe_jm,,8)</definedName>
    <definedName name="col_nbc_sf">OFFSET(col_gpe_sf,,8)</definedName>
    <definedName name="col_nbc_sm">OFFSET(col_gpe_sm,,8)</definedName>
    <definedName name="col_region_bf">OFFSET(col_gpe_bf,,2)</definedName>
    <definedName name="col_region_bm">OFFSET(col_gpe_bm,,2)</definedName>
    <definedName name="col_region_jf">OFFSET(col_gpe_jf,,2)</definedName>
    <definedName name="col_region_jm">OFFSET(col_gpe_jm,,2)</definedName>
    <definedName name="col_region_sf">OFFSET(col_gpe_sf,,2)</definedName>
    <definedName name="col_region_sm">OFFSET(col_gpe_sm,,2)</definedName>
    <definedName name="col_score_bf">OFFSET(col_gpe_bf,,7)</definedName>
    <definedName name="col_score_bm">OFFSET(col_gpe_bm,,7)</definedName>
    <definedName name="col_score_jf">OFFSET(col_gpe_jf,,7)</definedName>
    <definedName name="col_score_jm">OFFSET(col_gpe_jm,,7)</definedName>
    <definedName name="col_score_sf">OFFSET(col_gpe_sf,,7)</definedName>
    <definedName name="col_score_sm">OFFSET(col_gpe_sm,,7)</definedName>
    <definedName name="col_team_bf">OFFSET(col_gpe_bf,,1)</definedName>
    <definedName name="col_team_bm">OFFSET(col_gpe_bm,,1)</definedName>
    <definedName name="col_team_jf">OFFSET(col_gpe_jf,,1)</definedName>
    <definedName name="col_team_jm">OFFSET(col_gpe_jm,,1)</definedName>
    <definedName name="col_team_sf">OFFSET(col_gpe_sf,,1)</definedName>
    <definedName name="col_team_sm">OFFSET(col_gpe_sm,,1)</definedName>
  </definedNames>
  <calcPr calcId="145621" fullCalcOnLoad="1"/>
</workbook>
</file>

<file path=xl/calcChain.xml><?xml version="1.0" encoding="utf-8"?>
<calcChain xmlns="http://schemas.openxmlformats.org/spreadsheetml/2006/main">
  <c r="DT4" i="8" l="1" a="1"/>
  <c r="EW4" i="8" a="1"/>
  <c r="CR4" i="8" a="1"/>
  <c r="EV4" i="8" a="1"/>
  <c r="AN4" i="8" a="1"/>
  <c r="DS4" i="8" a="1"/>
  <c r="L4" i="8" a="1"/>
  <c r="M4" i="8" a="1"/>
  <c r="BP4" i="8" a="1"/>
  <c r="AO4" i="8" a="1"/>
  <c r="CS4" i="8" a="1"/>
  <c r="CQ4" i="8" a="1"/>
  <c r="AM4" i="8" a="1"/>
  <c r="DU4" i="8" a="1"/>
  <c r="EU4" i="8" a="1"/>
  <c r="K4" i="8" a="1"/>
  <c r="BQ4" i="8" a="1"/>
  <c r="BO4" i="8" a="1"/>
  <c r="BO39" i="8" l="1"/>
  <c r="BO44" i="8"/>
  <c r="BO4" i="8"/>
  <c r="BO53" i="8"/>
  <c r="BO9" i="8"/>
  <c r="BO47" i="8"/>
  <c r="BO28" i="8"/>
  <c r="BO48" i="8"/>
  <c r="BO16" i="8"/>
  <c r="BO38" i="8"/>
  <c r="BO32" i="8"/>
  <c r="BO10" i="8"/>
  <c r="BO23" i="8"/>
  <c r="BO51" i="8"/>
  <c r="BO5" i="8"/>
  <c r="BO30" i="8"/>
  <c r="BO56" i="8"/>
  <c r="BO45" i="8"/>
  <c r="BO34" i="8"/>
  <c r="BO54" i="8"/>
  <c r="BO42" i="8"/>
  <c r="BO11" i="8"/>
  <c r="BO36" i="8"/>
  <c r="BO21" i="8"/>
  <c r="BO26" i="8"/>
  <c r="BO52" i="8"/>
  <c r="BO46" i="8"/>
  <c r="BO7" i="8"/>
  <c r="BO35" i="8"/>
  <c r="BO17" i="8"/>
  <c r="BO19" i="8"/>
  <c r="BO27" i="8"/>
  <c r="BO43" i="8"/>
  <c r="BO55" i="8"/>
  <c r="BO18" i="8"/>
  <c r="BO49" i="8"/>
  <c r="BO20" i="8"/>
  <c r="BO50" i="8"/>
  <c r="BO37" i="8"/>
  <c r="BO33" i="8"/>
  <c r="BO41" i="8"/>
  <c r="BO13" i="8"/>
  <c r="BO31" i="8"/>
  <c r="BO6" i="8"/>
  <c r="BO40" i="8"/>
  <c r="BO24" i="8"/>
  <c r="BO25" i="8"/>
  <c r="BO14" i="8"/>
  <c r="BO29" i="8"/>
  <c r="BO15" i="8"/>
  <c r="BO12" i="8"/>
  <c r="BO8" i="8"/>
  <c r="BO57" i="8"/>
  <c r="BO22" i="8"/>
  <c r="BQ20" i="8"/>
  <c r="BQ22" i="8"/>
  <c r="BQ52" i="8"/>
  <c r="BQ24" i="8"/>
  <c r="BQ23" i="8"/>
  <c r="BQ45" i="8"/>
  <c r="BQ42" i="8"/>
  <c r="BQ31" i="8"/>
  <c r="BQ30" i="8"/>
  <c r="BQ5" i="8"/>
  <c r="BQ35" i="8"/>
  <c r="BQ28" i="8"/>
  <c r="BQ49" i="8"/>
  <c r="BQ51" i="8"/>
  <c r="BQ13" i="8"/>
  <c r="BQ40" i="8"/>
  <c r="BQ8" i="8"/>
  <c r="BQ38" i="8"/>
  <c r="BQ44" i="8"/>
  <c r="BQ17" i="8"/>
  <c r="BQ56" i="8"/>
  <c r="BQ25" i="8"/>
  <c r="BQ15" i="8"/>
  <c r="BQ11" i="8"/>
  <c r="BQ29" i="8"/>
  <c r="BQ48" i="8"/>
  <c r="BQ34" i="8"/>
  <c r="BQ18" i="8"/>
  <c r="BQ27" i="8"/>
  <c r="BQ4" i="8"/>
  <c r="BQ14" i="8"/>
  <c r="BQ37" i="8"/>
  <c r="BQ46" i="8"/>
  <c r="BQ7" i="8"/>
  <c r="BQ50" i="8"/>
  <c r="BQ39" i="8"/>
  <c r="BQ43" i="8"/>
  <c r="BQ21" i="8"/>
  <c r="BQ33" i="8"/>
  <c r="BQ47" i="8"/>
  <c r="BQ55" i="8"/>
  <c r="BQ16" i="8"/>
  <c r="BQ57" i="8"/>
  <c r="BQ54" i="8"/>
  <c r="BQ32" i="8"/>
  <c r="BQ26" i="8"/>
  <c r="BQ19" i="8"/>
  <c r="BQ10" i="8"/>
  <c r="BQ53" i="8"/>
  <c r="BQ41" i="8"/>
  <c r="BQ12" i="8"/>
  <c r="BQ9" i="8"/>
  <c r="BQ6" i="8"/>
  <c r="BQ36" i="8"/>
  <c r="K56" i="8"/>
  <c r="K42" i="8"/>
  <c r="K48" i="8"/>
  <c r="K28" i="8"/>
  <c r="K5" i="8"/>
  <c r="K47" i="8"/>
  <c r="K54" i="8"/>
  <c r="K38" i="8"/>
  <c r="K40" i="8"/>
  <c r="K45" i="8"/>
  <c r="K6" i="8"/>
  <c r="K57" i="8"/>
  <c r="K8" i="8"/>
  <c r="K22" i="8"/>
  <c r="K31" i="8"/>
  <c r="K46" i="8"/>
  <c r="K16" i="8"/>
  <c r="K34" i="8"/>
  <c r="K39" i="8"/>
  <c r="K41" i="8"/>
  <c r="K53" i="8"/>
  <c r="K15" i="8"/>
  <c r="K52" i="8"/>
  <c r="K4" i="8"/>
  <c r="K18" i="8"/>
  <c r="K43" i="8"/>
  <c r="K55" i="8"/>
  <c r="K24" i="8"/>
  <c r="K19" i="8"/>
  <c r="K21" i="8"/>
  <c r="K7" i="8"/>
  <c r="K44" i="8"/>
  <c r="K10" i="8"/>
  <c r="K37" i="8"/>
  <c r="K51" i="8"/>
  <c r="K25" i="8"/>
  <c r="K49" i="8"/>
  <c r="K29" i="8"/>
  <c r="K13" i="8"/>
  <c r="K50" i="8"/>
  <c r="K35" i="8"/>
  <c r="K32" i="8"/>
  <c r="K36" i="8"/>
  <c r="K9" i="8"/>
  <c r="K20" i="8"/>
  <c r="K30" i="8"/>
  <c r="K17" i="8"/>
  <c r="K23" i="8"/>
  <c r="K11" i="8"/>
  <c r="K12" i="8"/>
  <c r="K26" i="8"/>
  <c r="K14" i="8"/>
  <c r="K27" i="8"/>
  <c r="K33" i="8"/>
  <c r="EU9" i="8"/>
  <c r="EU30" i="8"/>
  <c r="EU27" i="8"/>
  <c r="EU14" i="8"/>
  <c r="EU22" i="8"/>
  <c r="EU39" i="8"/>
  <c r="EU24" i="8"/>
  <c r="EU26" i="8"/>
  <c r="EU53" i="8"/>
  <c r="EU25" i="8"/>
  <c r="EU49" i="8"/>
  <c r="EU15" i="8"/>
  <c r="EU5" i="8"/>
  <c r="EU41" i="8"/>
  <c r="EU45" i="8"/>
  <c r="EU57" i="8"/>
  <c r="EU6" i="8"/>
  <c r="EU11" i="8"/>
  <c r="EU43" i="8"/>
  <c r="EU50" i="8"/>
  <c r="EU31" i="8"/>
  <c r="EU16" i="8"/>
  <c r="EU35" i="8"/>
  <c r="EU54" i="8"/>
  <c r="EU46" i="8"/>
  <c r="EU40" i="8"/>
  <c r="EU20" i="8"/>
  <c r="EU52" i="8"/>
  <c r="EU19" i="8"/>
  <c r="EU36" i="8"/>
  <c r="EU44" i="8"/>
  <c r="EU18" i="8"/>
  <c r="EU8" i="8"/>
  <c r="EU56" i="8"/>
  <c r="EU42" i="8"/>
  <c r="EU4" i="8"/>
  <c r="EU33" i="8"/>
  <c r="EU10" i="8"/>
  <c r="EU55" i="8"/>
  <c r="EU13" i="8"/>
  <c r="EU51" i="8"/>
  <c r="EU21" i="8"/>
  <c r="EU7" i="8"/>
  <c r="EU29" i="8"/>
  <c r="EU37" i="8"/>
  <c r="EU23" i="8"/>
  <c r="EU34" i="8"/>
  <c r="EU17" i="8"/>
  <c r="EU12" i="8"/>
  <c r="EU47" i="8"/>
  <c r="EU32" i="8"/>
  <c r="EU28" i="8"/>
  <c r="EU48" i="8"/>
  <c r="EU38" i="8"/>
  <c r="DU24" i="8"/>
  <c r="DU9" i="8"/>
  <c r="DU16" i="8"/>
  <c r="DU51" i="8"/>
  <c r="DU31" i="8"/>
  <c r="DU47" i="8"/>
  <c r="DU6" i="8"/>
  <c r="DU7" i="8"/>
  <c r="DU41" i="8"/>
  <c r="DU14" i="8"/>
  <c r="DU38" i="8"/>
  <c r="DU26" i="8"/>
  <c r="DU18" i="8"/>
  <c r="DU34" i="8"/>
  <c r="DU39" i="8"/>
  <c r="DU53" i="8"/>
  <c r="DU36" i="8"/>
  <c r="DU30" i="8"/>
  <c r="DU49" i="8"/>
  <c r="DU56" i="8"/>
  <c r="DU4" i="8"/>
  <c r="DU10" i="8"/>
  <c r="DU33" i="8"/>
  <c r="DU55" i="8"/>
  <c r="DU45" i="8"/>
  <c r="DU46" i="8"/>
  <c r="DU28" i="8"/>
  <c r="DU8" i="8"/>
  <c r="DU20" i="8"/>
  <c r="DU21" i="8"/>
  <c r="DU22" i="8"/>
  <c r="DU12" i="8"/>
  <c r="DU13" i="8"/>
  <c r="DU11" i="8"/>
  <c r="DU25" i="8"/>
  <c r="DU15" i="8"/>
  <c r="DU29" i="8"/>
  <c r="DU5" i="8"/>
  <c r="DU37" i="8"/>
  <c r="DU32" i="8"/>
  <c r="DU42" i="8"/>
  <c r="DU48" i="8"/>
  <c r="DU54" i="8"/>
  <c r="DU44" i="8"/>
  <c r="DU43" i="8"/>
  <c r="DU40" i="8"/>
  <c r="DU52" i="8"/>
  <c r="DU57" i="8"/>
  <c r="DU23" i="8"/>
  <c r="DU19" i="8"/>
  <c r="DU27" i="8"/>
  <c r="DU50" i="8"/>
  <c r="DU17" i="8"/>
  <c r="DU35" i="8"/>
  <c r="AM23" i="8"/>
  <c r="AM33" i="8"/>
  <c r="AM17" i="8"/>
  <c r="AM13" i="8"/>
  <c r="AM49" i="8"/>
  <c r="AM24" i="8"/>
  <c r="AM7" i="8"/>
  <c r="AM30" i="8"/>
  <c r="AM4" i="8"/>
  <c r="AM18" i="8"/>
  <c r="AM32" i="8"/>
  <c r="AM44" i="8"/>
  <c r="AM55" i="8"/>
  <c r="AM31" i="8"/>
  <c r="AM15" i="8"/>
  <c r="AM10" i="8"/>
  <c r="AM53" i="8"/>
  <c r="AM5" i="8"/>
  <c r="AM37" i="8"/>
  <c r="AM48" i="8"/>
  <c r="AM6" i="8"/>
  <c r="AM8" i="8"/>
  <c r="AM16" i="8"/>
  <c r="AM57" i="8"/>
  <c r="AM21" i="8"/>
  <c r="AM12" i="8"/>
  <c r="AM35" i="8"/>
  <c r="AM46" i="8"/>
  <c r="AM43" i="8"/>
  <c r="AM26" i="8"/>
  <c r="AM28" i="8"/>
  <c r="AM25" i="8"/>
  <c r="AM40" i="8"/>
  <c r="AM41" i="8"/>
  <c r="AM11" i="8"/>
  <c r="AM29" i="8"/>
  <c r="AM52" i="8"/>
  <c r="AM54" i="8"/>
  <c r="AM20" i="8"/>
  <c r="AM56" i="8"/>
  <c r="AM50" i="8"/>
  <c r="AM51" i="8"/>
  <c r="AM42" i="8"/>
  <c r="AM47" i="8"/>
  <c r="AM27" i="8"/>
  <c r="AM45" i="8"/>
  <c r="AM22" i="8"/>
  <c r="AM14" i="8"/>
  <c r="AM9" i="8"/>
  <c r="AM38" i="8"/>
  <c r="AM36" i="8"/>
  <c r="AM34" i="8"/>
  <c r="AM39" i="8"/>
  <c r="AM19" i="8"/>
  <c r="CQ48" i="8"/>
  <c r="CQ13" i="8"/>
  <c r="CQ5" i="8"/>
  <c r="CQ31" i="8"/>
  <c r="CQ49" i="8"/>
  <c r="CQ10" i="8"/>
  <c r="CQ6" i="8"/>
  <c r="CQ25" i="8"/>
  <c r="CQ29" i="8"/>
  <c r="CQ18" i="8"/>
  <c r="CQ54" i="8"/>
  <c r="CQ56" i="8"/>
  <c r="CQ42" i="8"/>
  <c r="CQ53" i="8"/>
  <c r="CQ35" i="8"/>
  <c r="CQ27" i="8"/>
  <c r="CQ47" i="8"/>
  <c r="CQ28" i="8"/>
  <c r="CQ30" i="8"/>
  <c r="CQ52" i="8"/>
  <c r="CQ8" i="8"/>
  <c r="CQ40" i="8"/>
  <c r="CQ12" i="8"/>
  <c r="CQ38" i="8"/>
  <c r="CQ46" i="8"/>
  <c r="CQ4" i="8"/>
  <c r="CQ9" i="8"/>
  <c r="CQ34" i="8"/>
  <c r="CQ11" i="8"/>
  <c r="CQ24" i="8"/>
  <c r="CQ32" i="8"/>
  <c r="CQ22" i="8"/>
  <c r="CQ19" i="8"/>
  <c r="CQ23" i="8"/>
  <c r="CQ33" i="8"/>
  <c r="CQ36" i="8"/>
  <c r="CQ43" i="8"/>
  <c r="CQ37" i="8"/>
  <c r="CQ45" i="8"/>
  <c r="CQ41" i="8"/>
  <c r="CQ14" i="8"/>
  <c r="CQ26" i="8"/>
  <c r="CQ51" i="8"/>
  <c r="CQ16" i="8"/>
  <c r="CQ44" i="8"/>
  <c r="CQ17" i="8"/>
  <c r="CQ50" i="8"/>
  <c r="CQ55" i="8"/>
  <c r="CQ57" i="8"/>
  <c r="CQ7" i="8"/>
  <c r="CQ20" i="8"/>
  <c r="CQ15" i="8"/>
  <c r="CQ39" i="8"/>
  <c r="CQ21" i="8"/>
  <c r="CS43" i="8"/>
  <c r="CS35" i="8"/>
  <c r="CS51" i="8"/>
  <c r="CS53" i="8"/>
  <c r="CS11" i="8"/>
  <c r="CS27" i="8"/>
  <c r="CS34" i="8"/>
  <c r="CS5" i="8"/>
  <c r="CS9" i="8"/>
  <c r="CS17" i="8"/>
  <c r="CS54" i="8"/>
  <c r="CS14" i="8"/>
  <c r="CS55" i="8"/>
  <c r="CS21" i="8"/>
  <c r="CS57" i="8"/>
  <c r="CS20" i="8"/>
  <c r="CS10" i="8"/>
  <c r="CS46" i="8"/>
  <c r="CS6" i="8"/>
  <c r="CS56" i="8"/>
  <c r="CS13" i="8"/>
  <c r="CS33" i="8"/>
  <c r="CS22" i="8"/>
  <c r="CS12" i="8"/>
  <c r="CS24" i="8"/>
  <c r="CS16" i="8"/>
  <c r="CS49" i="8"/>
  <c r="CS47" i="8"/>
  <c r="CS31" i="8"/>
  <c r="CS52" i="8"/>
  <c r="CS15" i="8"/>
  <c r="CS7" i="8"/>
  <c r="CS44" i="8"/>
  <c r="CS26" i="8"/>
  <c r="CS28" i="8"/>
  <c r="CS39" i="8"/>
  <c r="CS4" i="8"/>
  <c r="CS25" i="8"/>
  <c r="CS45" i="8"/>
  <c r="CS18" i="8"/>
  <c r="CS8" i="8"/>
  <c r="CS50" i="8"/>
  <c r="CS40" i="8"/>
  <c r="CS30" i="8"/>
  <c r="CS48" i="8"/>
  <c r="CS37" i="8"/>
  <c r="CS41" i="8"/>
  <c r="CS36" i="8"/>
  <c r="CS23" i="8"/>
  <c r="CS32" i="8"/>
  <c r="CS19" i="8"/>
  <c r="CS38" i="8"/>
  <c r="CS42" i="8"/>
  <c r="CS29" i="8"/>
  <c r="AO48" i="8"/>
  <c r="AO33" i="8"/>
  <c r="AO25" i="8"/>
  <c r="AO34" i="8"/>
  <c r="AO9" i="8"/>
  <c r="AO56" i="8"/>
  <c r="AO5" i="8"/>
  <c r="AO40" i="8"/>
  <c r="AO32" i="8"/>
  <c r="AO35" i="8"/>
  <c r="AO24" i="8"/>
  <c r="AO36" i="8"/>
  <c r="AO49" i="8"/>
  <c r="AO6" i="8"/>
  <c r="AO42" i="8"/>
  <c r="AO39" i="8"/>
  <c r="AO53" i="8"/>
  <c r="AO11" i="8"/>
  <c r="AO18" i="8"/>
  <c r="AO28" i="8"/>
  <c r="AO38" i="8"/>
  <c r="AO17" i="8"/>
  <c r="AO7" i="8"/>
  <c r="AO8" i="8"/>
  <c r="AO29" i="8"/>
  <c r="AO30" i="8"/>
  <c r="AO47" i="8"/>
  <c r="AO21" i="8"/>
  <c r="AO22" i="8"/>
  <c r="AO23" i="8"/>
  <c r="AO12" i="8"/>
  <c r="AO14" i="8"/>
  <c r="AO55" i="8"/>
  <c r="AO31" i="8"/>
  <c r="AO20" i="8"/>
  <c r="AO52" i="8"/>
  <c r="AO13" i="8"/>
  <c r="AO41" i="8"/>
  <c r="AO4" i="8"/>
  <c r="AO37" i="8"/>
  <c r="AO19" i="8"/>
  <c r="AO51" i="8"/>
  <c r="AO54" i="8"/>
  <c r="AO44" i="8"/>
  <c r="AO10" i="8"/>
  <c r="AO26" i="8"/>
  <c r="AO43" i="8"/>
  <c r="AO27" i="8"/>
  <c r="AO57" i="8"/>
  <c r="AO46" i="8"/>
  <c r="AO16" i="8"/>
  <c r="AO45" i="8"/>
  <c r="AO15" i="8"/>
  <c r="AO50" i="8"/>
  <c r="BP41" i="8"/>
  <c r="BP7" i="8"/>
  <c r="BP32" i="8"/>
  <c r="BP40" i="8"/>
  <c r="BP55" i="8"/>
  <c r="BP30" i="8"/>
  <c r="BP21" i="8"/>
  <c r="BP18" i="8"/>
  <c r="BP8" i="8"/>
  <c r="BP33" i="8"/>
  <c r="BP26" i="8"/>
  <c r="BP37" i="8"/>
  <c r="BP27" i="8"/>
  <c r="BP36" i="8"/>
  <c r="BP31" i="8"/>
  <c r="BP25" i="8"/>
  <c r="BP34" i="8"/>
  <c r="BP20" i="8"/>
  <c r="BP29" i="8"/>
  <c r="BP54" i="8"/>
  <c r="BP48" i="8"/>
  <c r="BP15" i="8"/>
  <c r="BP10" i="8"/>
  <c r="BP56" i="8"/>
  <c r="BP12" i="8"/>
  <c r="BP47" i="8"/>
  <c r="BP28" i="8"/>
  <c r="BP9" i="8"/>
  <c r="BP19" i="8"/>
  <c r="BP22" i="8"/>
  <c r="BP14" i="8"/>
  <c r="BP57" i="8"/>
  <c r="BP13" i="8"/>
  <c r="BP11" i="8"/>
  <c r="BP50" i="8"/>
  <c r="BP39" i="8"/>
  <c r="BP35" i="8"/>
  <c r="BP5" i="8"/>
  <c r="BP44" i="8"/>
  <c r="BP16" i="8"/>
  <c r="BP24" i="8"/>
  <c r="BP23" i="8"/>
  <c r="BP43" i="8"/>
  <c r="BP45" i="8"/>
  <c r="BP42" i="8"/>
  <c r="BP52" i="8"/>
  <c r="BP46" i="8"/>
  <c r="BP51" i="8"/>
  <c r="BP38" i="8"/>
  <c r="BP17" i="8"/>
  <c r="BP4" i="8"/>
  <c r="BP49" i="8"/>
  <c r="BP6" i="8"/>
  <c r="BP53" i="8"/>
  <c r="M26" i="8"/>
  <c r="M4" i="8"/>
  <c r="M21" i="8"/>
  <c r="M57" i="8"/>
  <c r="M31" i="8"/>
  <c r="M13" i="8"/>
  <c r="M30" i="8"/>
  <c r="M23" i="8"/>
  <c r="M5" i="8"/>
  <c r="M22" i="8"/>
  <c r="M15" i="8"/>
  <c r="M27" i="8"/>
  <c r="M14" i="8"/>
  <c r="M34" i="8"/>
  <c r="M52" i="8"/>
  <c r="M6" i="8"/>
  <c r="M49" i="8"/>
  <c r="M50" i="8"/>
  <c r="M10" i="8"/>
  <c r="M28" i="8"/>
  <c r="M18" i="8"/>
  <c r="M33" i="8"/>
  <c r="M20" i="8"/>
  <c r="M41" i="8"/>
  <c r="M19" i="8"/>
  <c r="M12" i="8"/>
  <c r="M29" i="8"/>
  <c r="M37" i="8"/>
  <c r="M48" i="8"/>
  <c r="M24" i="8"/>
  <c r="M25" i="8"/>
  <c r="M8" i="8"/>
  <c r="M47" i="8"/>
  <c r="M32" i="8"/>
  <c r="M38" i="8"/>
  <c r="M54" i="8"/>
  <c r="M16" i="8"/>
  <c r="M7" i="8"/>
  <c r="M43" i="8"/>
  <c r="M39" i="8"/>
  <c r="M35" i="8"/>
  <c r="M11" i="8"/>
  <c r="M46" i="8"/>
  <c r="M42" i="8"/>
  <c r="M44" i="8"/>
  <c r="M51" i="8"/>
  <c r="M17" i="8"/>
  <c r="M36" i="8"/>
  <c r="M53" i="8"/>
  <c r="M56" i="8"/>
  <c r="M9" i="8"/>
  <c r="M45" i="8"/>
  <c r="M55" i="8"/>
  <c r="M40" i="8"/>
  <c r="L46" i="8"/>
  <c r="L32" i="8"/>
  <c r="L9" i="8"/>
  <c r="L25" i="8"/>
  <c r="L47" i="8"/>
  <c r="L40" i="8"/>
  <c r="L48" i="8"/>
  <c r="L23" i="8"/>
  <c r="L16" i="8"/>
  <c r="L24" i="8"/>
  <c r="L43" i="8"/>
  <c r="L6" i="8"/>
  <c r="L8" i="8"/>
  <c r="L52" i="8"/>
  <c r="L35" i="8"/>
  <c r="L10" i="8"/>
  <c r="L44" i="8"/>
  <c r="L11" i="8"/>
  <c r="L51" i="8"/>
  <c r="L49" i="8"/>
  <c r="L53" i="8"/>
  <c r="L19" i="8"/>
  <c r="L17" i="8"/>
  <c r="L57" i="8"/>
  <c r="L26" i="8"/>
  <c r="L56" i="8"/>
  <c r="L33" i="8"/>
  <c r="L4" i="8"/>
  <c r="L21" i="8"/>
  <c r="L30" i="8"/>
  <c r="L41" i="8"/>
  <c r="L13" i="8"/>
  <c r="L22" i="8"/>
  <c r="L27" i="8"/>
  <c r="L5" i="8"/>
  <c r="L14" i="8"/>
  <c r="L34" i="8"/>
  <c r="L39" i="8"/>
  <c r="L55" i="8"/>
  <c r="L18" i="8"/>
  <c r="L15" i="8"/>
  <c r="L31" i="8"/>
  <c r="L36" i="8"/>
  <c r="L50" i="8"/>
  <c r="L7" i="8"/>
  <c r="L28" i="8"/>
  <c r="L45" i="8"/>
  <c r="L54" i="8"/>
  <c r="L20" i="8"/>
  <c r="L37" i="8"/>
  <c r="L42" i="8"/>
  <c r="L12" i="8"/>
  <c r="L29" i="8"/>
  <c r="L38" i="8"/>
  <c r="DS49" i="8"/>
  <c r="DS15" i="8"/>
  <c r="DS11" i="8"/>
  <c r="DS57" i="8"/>
  <c r="DS29" i="8"/>
  <c r="DS24" i="8"/>
  <c r="DS56" i="8"/>
  <c r="DS6" i="8"/>
  <c r="DS37" i="8"/>
  <c r="DS36" i="8"/>
  <c r="DS17" i="8"/>
  <c r="DS12" i="8"/>
  <c r="DS22" i="8"/>
  <c r="DS18" i="8"/>
  <c r="DS39" i="8"/>
  <c r="DS48" i="8"/>
  <c r="DS43" i="8"/>
  <c r="DS20" i="8"/>
  <c r="DS46" i="8"/>
  <c r="DS13" i="8"/>
  <c r="DS25" i="8"/>
  <c r="DS32" i="8"/>
  <c r="DS47" i="8"/>
  <c r="DS9" i="8"/>
  <c r="DS27" i="8"/>
  <c r="DS52" i="8"/>
  <c r="DS8" i="8"/>
  <c r="DS26" i="8"/>
  <c r="DS53" i="8"/>
  <c r="DS55" i="8"/>
  <c r="DS33" i="8"/>
  <c r="DS44" i="8"/>
  <c r="DS5" i="8"/>
  <c r="DS35" i="8"/>
  <c r="DS21" i="8"/>
  <c r="DS45" i="8"/>
  <c r="DS23" i="8"/>
  <c r="DS14" i="8"/>
  <c r="DS31" i="8"/>
  <c r="DS38" i="8"/>
  <c r="DS19" i="8"/>
  <c r="DS40" i="8"/>
  <c r="DS51" i="8"/>
  <c r="DS34" i="8"/>
  <c r="DS7" i="8"/>
  <c r="DS50" i="8"/>
  <c r="DS4" i="8"/>
  <c r="DS42" i="8"/>
  <c r="DS16" i="8"/>
  <c r="DS54" i="8"/>
  <c r="DS41" i="8"/>
  <c r="DS10" i="8"/>
  <c r="DS28" i="8"/>
  <c r="DS30" i="8"/>
  <c r="AN50" i="8"/>
  <c r="AN42" i="8"/>
  <c r="AN11" i="8"/>
  <c r="AN47" i="8"/>
  <c r="AN18" i="8"/>
  <c r="AN34" i="8"/>
  <c r="AN38" i="8"/>
  <c r="AN41" i="8"/>
  <c r="AN49" i="8"/>
  <c r="AN30" i="8"/>
  <c r="AN10" i="8"/>
  <c r="AN39" i="8"/>
  <c r="AN26" i="8"/>
  <c r="AN52" i="8"/>
  <c r="AN9" i="8"/>
  <c r="AN16" i="8"/>
  <c r="AN4" i="8"/>
  <c r="AN13" i="8"/>
  <c r="AN22" i="8"/>
  <c r="AN19" i="8"/>
  <c r="AN55" i="8"/>
  <c r="AN44" i="8"/>
  <c r="AN15" i="8"/>
  <c r="AN40" i="8"/>
  <c r="AN8" i="8"/>
  <c r="AN12" i="8"/>
  <c r="AN33" i="8"/>
  <c r="AN7" i="8"/>
  <c r="AN37" i="8"/>
  <c r="AN25" i="8"/>
  <c r="AN54" i="8"/>
  <c r="AN21" i="8"/>
  <c r="AN56" i="8"/>
  <c r="AN5" i="8"/>
  <c r="AN51" i="8"/>
  <c r="AN32" i="8"/>
  <c r="AN48" i="8"/>
  <c r="AN35" i="8"/>
  <c r="AN24" i="8"/>
  <c r="AN36" i="8"/>
  <c r="AN27" i="8"/>
  <c r="AN28" i="8"/>
  <c r="AN17" i="8"/>
  <c r="AN20" i="8"/>
  <c r="AN53" i="8"/>
  <c r="AN31" i="8"/>
  <c r="AN6" i="8"/>
  <c r="AN43" i="8"/>
  <c r="AN23" i="8"/>
  <c r="AN57" i="8"/>
  <c r="AN29" i="8"/>
  <c r="AN14" i="8"/>
  <c r="AN45" i="8"/>
  <c r="AN46" i="8"/>
  <c r="EV11" i="8"/>
  <c r="EV55" i="8"/>
  <c r="EV42" i="8"/>
  <c r="EV17" i="8"/>
  <c r="EV31" i="8"/>
  <c r="EV27" i="8"/>
  <c r="EV46" i="8"/>
  <c r="EV51" i="8"/>
  <c r="EV52" i="8"/>
  <c r="EV4" i="8"/>
  <c r="EV26" i="8"/>
  <c r="EV44" i="8"/>
  <c r="EV9" i="8"/>
  <c r="EV49" i="8"/>
  <c r="EV36" i="8"/>
  <c r="EV40" i="8"/>
  <c r="EV29" i="8"/>
  <c r="EV28" i="8"/>
  <c r="EV16" i="8"/>
  <c r="EV33" i="8"/>
  <c r="EV14" i="8"/>
  <c r="EV50" i="8"/>
  <c r="EV54" i="8"/>
  <c r="EV18" i="8"/>
  <c r="EV53" i="8"/>
  <c r="EV47" i="8"/>
  <c r="EV10" i="8"/>
  <c r="EV35" i="8"/>
  <c r="EV15" i="8"/>
  <c r="EV37" i="8"/>
  <c r="EV34" i="8"/>
  <c r="EV7" i="8"/>
  <c r="EV8" i="8"/>
  <c r="EV56" i="8"/>
  <c r="EV25" i="8"/>
  <c r="EV21" i="8"/>
  <c r="EV20" i="8"/>
  <c r="EV43" i="8"/>
  <c r="EV13" i="8"/>
  <c r="EV32" i="8"/>
  <c r="EV57" i="8"/>
  <c r="EV5" i="8"/>
  <c r="EV30" i="8"/>
  <c r="EV45" i="8"/>
  <c r="EV19" i="8"/>
  <c r="EV22" i="8"/>
  <c r="EV41" i="8"/>
  <c r="EV24" i="8"/>
  <c r="EV48" i="8"/>
  <c r="EV23" i="8"/>
  <c r="EV39" i="8"/>
  <c r="EV12" i="8"/>
  <c r="EV38" i="8"/>
  <c r="EV6" i="8"/>
  <c r="CR30" i="8"/>
  <c r="CR11" i="8"/>
  <c r="CR55" i="8"/>
  <c r="CR32" i="8"/>
  <c r="CR42" i="8"/>
  <c r="CR26" i="8"/>
  <c r="CR8" i="8"/>
  <c r="CR29" i="8"/>
  <c r="CR43" i="8"/>
  <c r="CR22" i="8"/>
  <c r="CR41" i="8"/>
  <c r="CR23" i="8"/>
  <c r="CR16" i="8"/>
  <c r="CR45" i="8"/>
  <c r="CR24" i="8"/>
  <c r="CR36" i="8"/>
  <c r="CR53" i="8"/>
  <c r="CR9" i="8"/>
  <c r="CR54" i="8"/>
  <c r="CR39" i="8"/>
  <c r="CR37" i="8"/>
  <c r="CR47" i="8"/>
  <c r="CR35" i="8"/>
  <c r="CR51" i="8"/>
  <c r="CR28" i="8"/>
  <c r="CR40" i="8"/>
  <c r="CR18" i="8"/>
  <c r="CR17" i="8"/>
  <c r="CR52" i="8"/>
  <c r="CR14" i="8"/>
  <c r="CR56" i="8"/>
  <c r="CR44" i="8"/>
  <c r="CR6" i="8"/>
  <c r="CR25" i="8"/>
  <c r="CR49" i="8"/>
  <c r="CR15" i="8"/>
  <c r="CR20" i="8"/>
  <c r="CR57" i="8"/>
  <c r="CR5" i="8"/>
  <c r="CR38" i="8"/>
  <c r="CR19" i="8"/>
  <c r="CR21" i="8"/>
  <c r="CR50" i="8"/>
  <c r="CR7" i="8"/>
  <c r="CR33" i="8"/>
  <c r="CR27" i="8"/>
  <c r="CR10" i="8"/>
  <c r="CR34" i="8"/>
  <c r="CR12" i="8"/>
  <c r="CR31" i="8"/>
  <c r="CR4" i="8"/>
  <c r="CR13" i="8"/>
  <c r="CR48" i="8"/>
  <c r="CR46" i="8"/>
  <c r="EW53" i="8"/>
  <c r="EW14" i="8"/>
  <c r="EW25" i="8"/>
  <c r="EW44" i="8"/>
  <c r="EW40" i="8"/>
  <c r="EW38" i="8"/>
  <c r="EW35" i="8"/>
  <c r="EW49" i="8"/>
  <c r="EW50" i="8"/>
  <c r="EW24" i="8"/>
  <c r="EW10" i="8"/>
  <c r="EW31" i="8"/>
  <c r="EW12" i="8"/>
  <c r="EW28" i="8"/>
  <c r="EW7" i="8"/>
  <c r="EW48" i="8"/>
  <c r="EW18" i="8"/>
  <c r="EW23" i="8"/>
  <c r="EW22" i="8"/>
  <c r="EW43" i="8"/>
  <c r="EW56" i="8"/>
  <c r="EW8" i="8"/>
  <c r="EW5" i="8"/>
  <c r="EW47" i="8"/>
  <c r="EW37" i="8"/>
  <c r="EW32" i="8"/>
  <c r="EW57" i="8"/>
  <c r="EW39" i="8"/>
  <c r="EW17" i="8"/>
  <c r="EW11" i="8"/>
  <c r="EW13" i="8"/>
  <c r="EW33" i="8"/>
  <c r="EW9" i="8"/>
  <c r="EW6" i="8"/>
  <c r="EW27" i="8"/>
  <c r="EW36" i="8"/>
  <c r="EW15" i="8"/>
  <c r="EW34" i="8"/>
  <c r="EW26" i="8"/>
  <c r="EW4" i="8"/>
  <c r="EW54" i="8"/>
  <c r="EW19" i="8"/>
  <c r="EW45" i="8"/>
  <c r="EW51" i="8"/>
  <c r="EW29" i="8"/>
  <c r="EW42" i="8"/>
  <c r="EW52" i="8"/>
  <c r="EW20" i="8"/>
  <c r="EW21" i="8"/>
  <c r="EW16" i="8"/>
  <c r="EW41" i="8"/>
  <c r="EW55" i="8"/>
  <c r="EW30" i="8"/>
  <c r="EW46" i="8"/>
  <c r="DT11" i="8"/>
  <c r="DT36" i="8"/>
  <c r="DT10" i="8"/>
  <c r="DT34" i="8"/>
  <c r="DT28" i="8"/>
  <c r="DT33" i="8"/>
  <c r="DT50" i="8"/>
  <c r="DT54" i="8"/>
  <c r="DT57" i="8"/>
  <c r="DT42" i="8"/>
  <c r="DT32" i="8"/>
  <c r="DT44" i="8"/>
  <c r="DT41" i="8"/>
  <c r="DT7" i="8"/>
  <c r="DT49" i="8"/>
  <c r="DT14" i="8"/>
  <c r="DT40" i="8"/>
  <c r="DT16" i="8"/>
  <c r="DT56" i="8"/>
  <c r="DT29" i="8"/>
  <c r="DT51" i="8"/>
  <c r="DT8" i="8"/>
  <c r="DT4" i="8"/>
  <c r="DT25" i="8"/>
  <c r="DT52" i="8"/>
  <c r="DT43" i="8"/>
  <c r="DT19" i="8"/>
  <c r="DT17" i="8"/>
  <c r="DT20" i="8"/>
  <c r="DT22" i="8"/>
  <c r="DT23" i="8"/>
  <c r="DT26" i="8"/>
  <c r="DT18" i="8"/>
  <c r="DT46" i="8"/>
  <c r="DT35" i="8"/>
  <c r="DT55" i="8"/>
  <c r="DT48" i="8"/>
  <c r="DT37" i="8"/>
  <c r="DT38" i="8"/>
  <c r="DT12" i="8"/>
  <c r="DT27" i="8"/>
  <c r="DT9" i="8"/>
  <c r="DT47" i="8"/>
  <c r="DT39" i="8"/>
  <c r="DT21" i="8"/>
  <c r="DT30" i="8"/>
  <c r="DT5" i="8"/>
  <c r="DT6" i="8"/>
  <c r="DT24" i="8"/>
  <c r="DT15" i="8"/>
  <c r="DT45" i="8"/>
  <c r="DT13" i="8"/>
  <c r="DT31" i="8"/>
  <c r="DT53" i="8"/>
  <c r="DX30" i="8" l="1"/>
  <c r="DZ30" i="8"/>
  <c r="DV30" i="8"/>
  <c r="EA30" i="8"/>
  <c r="DW30" i="8"/>
  <c r="DY30" i="8"/>
  <c r="EA10" i="8"/>
  <c r="DV10" i="8"/>
  <c r="DX10" i="8"/>
  <c r="DZ10" i="8"/>
  <c r="DW10" i="8"/>
  <c r="DY10" i="8"/>
  <c r="DZ54" i="8"/>
  <c r="DX54" i="8"/>
  <c r="DV54" i="8"/>
  <c r="EA54" i="8"/>
  <c r="DW54" i="8"/>
  <c r="DY54" i="8"/>
  <c r="DZ42" i="8"/>
  <c r="DW42" i="8"/>
  <c r="DV42" i="8"/>
  <c r="EA42" i="8"/>
  <c r="DY42" i="8"/>
  <c r="DX42" i="8"/>
  <c r="EA50" i="8"/>
  <c r="DW50" i="8"/>
  <c r="DX50" i="8"/>
  <c r="DV50" i="8"/>
  <c r="DY50" i="8"/>
  <c r="DZ50" i="8"/>
  <c r="DV34" i="8"/>
  <c r="DW34" i="8"/>
  <c r="DX34" i="8"/>
  <c r="EA34" i="8"/>
  <c r="DY34" i="8"/>
  <c r="DZ34" i="8"/>
  <c r="DX40" i="8"/>
  <c r="DZ40" i="8"/>
  <c r="DW40" i="8"/>
  <c r="EA40" i="8"/>
  <c r="DY40" i="8"/>
  <c r="DV40" i="8"/>
  <c r="DY38" i="8"/>
  <c r="DV38" i="8"/>
  <c r="DZ38" i="8"/>
  <c r="EA38" i="8"/>
  <c r="DX38" i="8"/>
  <c r="DW38" i="8"/>
  <c r="DW14" i="8"/>
  <c r="DV14" i="8"/>
  <c r="DY14" i="8"/>
  <c r="EA14" i="8"/>
  <c r="DX14" i="8"/>
  <c r="DZ14" i="8"/>
  <c r="DY45" i="8"/>
  <c r="DW45" i="8"/>
  <c r="DV45" i="8"/>
  <c r="EA45" i="8"/>
  <c r="DZ45" i="8"/>
  <c r="DX45" i="8"/>
  <c r="DZ35" i="8"/>
  <c r="DX35" i="8"/>
  <c r="DV35" i="8"/>
  <c r="EA35" i="8"/>
  <c r="DY35" i="8"/>
  <c r="DW35" i="8"/>
  <c r="DZ44" i="8"/>
  <c r="DV44" i="8"/>
  <c r="DW44" i="8"/>
  <c r="EA44" i="8"/>
  <c r="DX44" i="8"/>
  <c r="DY44" i="8"/>
  <c r="DY55" i="8"/>
  <c r="DX55" i="8"/>
  <c r="DW55" i="8"/>
  <c r="EA55" i="8"/>
  <c r="DZ55" i="8"/>
  <c r="DV55" i="8"/>
  <c r="DY26" i="8"/>
  <c r="DX26" i="8"/>
  <c r="DV26" i="8"/>
  <c r="EA26" i="8"/>
  <c r="DZ26" i="8"/>
  <c r="DW26" i="8"/>
  <c r="DZ52" i="8"/>
  <c r="DW52" i="8"/>
  <c r="DV52" i="8"/>
  <c r="EA52" i="8"/>
  <c r="DY52" i="8"/>
  <c r="DX52" i="8"/>
  <c r="EA9" i="8"/>
  <c r="DV9" i="8"/>
  <c r="DW9" i="8"/>
  <c r="DY9" i="8"/>
  <c r="DZ9" i="8"/>
  <c r="DX9" i="8"/>
  <c r="DV32" i="8"/>
  <c r="DY32" i="8"/>
  <c r="DX32" i="8"/>
  <c r="EA32" i="8"/>
  <c r="DZ32" i="8"/>
  <c r="DW32" i="8"/>
  <c r="DW13" i="8"/>
  <c r="EA13" i="8"/>
  <c r="DX13" i="8"/>
  <c r="DZ13" i="8"/>
  <c r="DV13" i="8"/>
  <c r="DY13" i="8"/>
  <c r="EA20" i="8"/>
  <c r="DV20" i="8"/>
  <c r="DW20" i="8"/>
  <c r="DZ20" i="8"/>
  <c r="DY20" i="8"/>
  <c r="DX20" i="8"/>
  <c r="EA48" i="8"/>
  <c r="DV48" i="8"/>
  <c r="DZ48" i="8"/>
  <c r="DX48" i="8"/>
  <c r="DW48" i="8"/>
  <c r="DY48" i="8"/>
  <c r="DV18" i="8"/>
  <c r="DZ18" i="8"/>
  <c r="DX18" i="8"/>
  <c r="EA18" i="8"/>
  <c r="DY18" i="8"/>
  <c r="DW18" i="8"/>
  <c r="EA12" i="8"/>
  <c r="DZ12" i="8"/>
  <c r="DX12" i="8"/>
  <c r="DY12" i="8"/>
  <c r="DW12" i="8"/>
  <c r="DV12" i="8"/>
  <c r="DV36" i="8"/>
  <c r="DZ36" i="8"/>
  <c r="DW36" i="8"/>
  <c r="EA36" i="8"/>
  <c r="DX36" i="8"/>
  <c r="DY36" i="8"/>
  <c r="DW6" i="8"/>
  <c r="DZ6" i="8"/>
  <c r="DX6" i="8"/>
  <c r="EA6" i="8"/>
  <c r="DV6" i="8"/>
  <c r="DY6" i="8"/>
  <c r="DV24" i="8"/>
  <c r="DX24" i="8"/>
  <c r="DW24" i="8"/>
  <c r="EA24" i="8"/>
  <c r="DY24" i="8"/>
  <c r="DZ24" i="8"/>
  <c r="EA57" i="8"/>
  <c r="DV57" i="8"/>
  <c r="DW57" i="8"/>
  <c r="DY57" i="8"/>
  <c r="DZ57" i="8"/>
  <c r="DX57" i="8"/>
  <c r="DX15" i="8"/>
  <c r="DZ15" i="8"/>
  <c r="DY15" i="8"/>
  <c r="EA15" i="8"/>
  <c r="DW15" i="8"/>
  <c r="DV15" i="8"/>
  <c r="CX21" i="8"/>
  <c r="CT21" i="8"/>
  <c r="CV21" i="8"/>
  <c r="CY21" i="8"/>
  <c r="CW21" i="8"/>
  <c r="CU21" i="8"/>
  <c r="CY15" i="8"/>
  <c r="CU15" i="8"/>
  <c r="CX15" i="8"/>
  <c r="CV15" i="8"/>
  <c r="CT15" i="8"/>
  <c r="CW15" i="8"/>
  <c r="CT7" i="8"/>
  <c r="CV7" i="8"/>
  <c r="CX7" i="8"/>
  <c r="CY7" i="8"/>
  <c r="CW7" i="8"/>
  <c r="CU7" i="8"/>
  <c r="CY55" i="8"/>
  <c r="CW55" i="8"/>
  <c r="CX55" i="8"/>
  <c r="CV55" i="8"/>
  <c r="CU55" i="8"/>
  <c r="CT55" i="8"/>
  <c r="CT17" i="8"/>
  <c r="CX17" i="8"/>
  <c r="CV17" i="8"/>
  <c r="CY17" i="8"/>
  <c r="CW17" i="8"/>
  <c r="CU17" i="8"/>
  <c r="CY16" i="8"/>
  <c r="CV16" i="8"/>
  <c r="CT16" i="8"/>
  <c r="CX16" i="8"/>
  <c r="CU16" i="8"/>
  <c r="CW16" i="8"/>
  <c r="CT26" i="8"/>
  <c r="CW26" i="8"/>
  <c r="CV26" i="8"/>
  <c r="CY26" i="8"/>
  <c r="CU26" i="8"/>
  <c r="CX26" i="8"/>
  <c r="CY41" i="8"/>
  <c r="CU41" i="8"/>
  <c r="CT41" i="8"/>
  <c r="CW41" i="8"/>
  <c r="CV41" i="8"/>
  <c r="CX41" i="8"/>
  <c r="CX37" i="8"/>
  <c r="CV37" i="8"/>
  <c r="CU37" i="8"/>
  <c r="CY37" i="8"/>
  <c r="CW37" i="8"/>
  <c r="CT37" i="8"/>
  <c r="CY36" i="8"/>
  <c r="CT36" i="8"/>
  <c r="CV36" i="8"/>
  <c r="CX36" i="8"/>
  <c r="CW36" i="8"/>
  <c r="CU36" i="8"/>
  <c r="CU23" i="8"/>
  <c r="CT23" i="8"/>
  <c r="CV23" i="8"/>
  <c r="CY23" i="8"/>
  <c r="CX23" i="8"/>
  <c r="CW23" i="8"/>
  <c r="CY22" i="8"/>
  <c r="CU22" i="8"/>
  <c r="CT22" i="8"/>
  <c r="CW22" i="8"/>
  <c r="CV22" i="8"/>
  <c r="CX22" i="8"/>
  <c r="CT24" i="8"/>
  <c r="CU24" i="8"/>
  <c r="CW24" i="8"/>
  <c r="CY24" i="8"/>
  <c r="CX24" i="8"/>
  <c r="CV24" i="8"/>
  <c r="CY34" i="8"/>
  <c r="CU34" i="8"/>
  <c r="CX34" i="8"/>
  <c r="CW34" i="8"/>
  <c r="CT34" i="8"/>
  <c r="CV34" i="8"/>
  <c r="CY4" i="8"/>
  <c r="CT4" i="8"/>
  <c r="CX4" i="8"/>
  <c r="CU4" i="8"/>
  <c r="CW4" i="8"/>
  <c r="CV4" i="8"/>
  <c r="CV38" i="8"/>
  <c r="CT38" i="8"/>
  <c r="CU38" i="8"/>
  <c r="CY38" i="8"/>
  <c r="CX38" i="8"/>
  <c r="CW38" i="8"/>
  <c r="CY40" i="8"/>
  <c r="CT40" i="8"/>
  <c r="CX40" i="8"/>
  <c r="CV40" i="8"/>
  <c r="CU40" i="8"/>
  <c r="CW40" i="8"/>
  <c r="CY52" i="8"/>
  <c r="CT52" i="8"/>
  <c r="CX52" i="8"/>
  <c r="CW52" i="8"/>
  <c r="CU52" i="8"/>
  <c r="CV52" i="8"/>
  <c r="CX28" i="8"/>
  <c r="CV28" i="8"/>
  <c r="CW28" i="8"/>
  <c r="CY28" i="8"/>
  <c r="CT28" i="8"/>
  <c r="CU28" i="8"/>
  <c r="CV27" i="8"/>
  <c r="CU27" i="8"/>
  <c r="CT27" i="8"/>
  <c r="CY27" i="8"/>
  <c r="CW27" i="8"/>
  <c r="CX27" i="8"/>
  <c r="CT53" i="8"/>
  <c r="CU53" i="8"/>
  <c r="CV53" i="8"/>
  <c r="CY53" i="8"/>
  <c r="CW53" i="8"/>
  <c r="CX53" i="8"/>
  <c r="CV56" i="8"/>
  <c r="CW56" i="8"/>
  <c r="CX56" i="8"/>
  <c r="CY56" i="8"/>
  <c r="CT56" i="8"/>
  <c r="CU56" i="8"/>
  <c r="CX18" i="8"/>
  <c r="CU18" i="8"/>
  <c r="CT18" i="8"/>
  <c r="CY18" i="8"/>
  <c r="CV18" i="8"/>
  <c r="CW18" i="8"/>
  <c r="CW25" i="8"/>
  <c r="CU25" i="8"/>
  <c r="CX25" i="8"/>
  <c r="CY25" i="8"/>
  <c r="CV25" i="8"/>
  <c r="CT25" i="8"/>
  <c r="CW10" i="8"/>
  <c r="CU10" i="8"/>
  <c r="CT10" i="8"/>
  <c r="CX10" i="8"/>
  <c r="CV10" i="8"/>
  <c r="CY10" i="8"/>
  <c r="CU31" i="8"/>
  <c r="CT31" i="8"/>
  <c r="CV31" i="8"/>
  <c r="CY31" i="8"/>
  <c r="CX31" i="8"/>
  <c r="CW31" i="8"/>
  <c r="CV13" i="8"/>
  <c r="CX13" i="8"/>
  <c r="CW13" i="8"/>
  <c r="CY13" i="8"/>
  <c r="CT13" i="8"/>
  <c r="CU13" i="8"/>
  <c r="AU19" i="8"/>
  <c r="AS19" i="8"/>
  <c r="AR19" i="8"/>
  <c r="AP19" i="8"/>
  <c r="AT19" i="8"/>
  <c r="AQ19" i="8"/>
  <c r="AU34" i="8"/>
  <c r="AS34" i="8"/>
  <c r="AP34" i="8"/>
  <c r="AT34" i="8"/>
  <c r="AR34" i="8"/>
  <c r="AQ34" i="8"/>
  <c r="AR38" i="8"/>
  <c r="AP38" i="8"/>
  <c r="AQ38" i="8"/>
  <c r="AU38" i="8"/>
  <c r="AS38" i="8"/>
  <c r="AT38" i="8"/>
  <c r="AU14" i="8"/>
  <c r="AQ14" i="8"/>
  <c r="AP14" i="8"/>
  <c r="AS14" i="8"/>
  <c r="AT14" i="8"/>
  <c r="AR14" i="8"/>
  <c r="AS45" i="8"/>
  <c r="AP45" i="8"/>
  <c r="AQ45" i="8"/>
  <c r="AU45" i="8"/>
  <c r="AR45" i="8"/>
  <c r="AT45" i="8"/>
  <c r="AU47" i="8"/>
  <c r="AQ47" i="8"/>
  <c r="AR47" i="8"/>
  <c r="AT47" i="8"/>
  <c r="AS47" i="8"/>
  <c r="AP47" i="8"/>
  <c r="AU51" i="8"/>
  <c r="AT51" i="8"/>
  <c r="AS51" i="8"/>
  <c r="AR51" i="8"/>
  <c r="AQ51" i="8"/>
  <c r="AP51" i="8"/>
  <c r="AU56" i="8"/>
  <c r="AR56" i="8"/>
  <c r="AS56" i="8"/>
  <c r="AQ56" i="8"/>
  <c r="AT56" i="8"/>
  <c r="AP56" i="8"/>
  <c r="AU54" i="8"/>
  <c r="AS54" i="8"/>
  <c r="AP54" i="8"/>
  <c r="AT54" i="8"/>
  <c r="AR54" i="8"/>
  <c r="AQ54" i="8"/>
  <c r="AU29" i="8"/>
  <c r="AP29" i="8"/>
  <c r="AS29" i="8"/>
  <c r="AQ29" i="8"/>
  <c r="AR29" i="8"/>
  <c r="AT29" i="8"/>
  <c r="AT41" i="8"/>
  <c r="AR41" i="8"/>
  <c r="AS41" i="8"/>
  <c r="AU41" i="8"/>
  <c r="AQ41" i="8"/>
  <c r="AP41" i="8"/>
  <c r="AU25" i="8"/>
  <c r="AT25" i="8"/>
  <c r="AQ25" i="8"/>
  <c r="AS25" i="8"/>
  <c r="AP25" i="8"/>
  <c r="AR25" i="8"/>
  <c r="AU26" i="8"/>
  <c r="AQ26" i="8"/>
  <c r="AR26" i="8"/>
  <c r="AS26" i="8"/>
  <c r="AP26" i="8"/>
  <c r="AT26" i="8"/>
  <c r="AU46" i="8"/>
  <c r="AR46" i="8"/>
  <c r="AS46" i="8"/>
  <c r="AT46" i="8"/>
  <c r="AP46" i="8"/>
  <c r="AQ46" i="8"/>
  <c r="AP12" i="8"/>
  <c r="AQ12" i="8"/>
  <c r="AS12" i="8"/>
  <c r="AU12" i="8"/>
  <c r="AT12" i="8"/>
  <c r="AR12" i="8"/>
  <c r="AU57" i="8"/>
  <c r="AP57" i="8"/>
  <c r="AR57" i="8"/>
  <c r="AS57" i="8"/>
  <c r="AQ57" i="8"/>
  <c r="AT57" i="8"/>
  <c r="AS8" i="8"/>
  <c r="AP8" i="8"/>
  <c r="AT8" i="8"/>
  <c r="AU8" i="8"/>
  <c r="AQ8" i="8"/>
  <c r="AR8" i="8"/>
  <c r="AT48" i="8"/>
  <c r="AP48" i="8"/>
  <c r="AQ48" i="8"/>
  <c r="AU48" i="8"/>
  <c r="AR48" i="8"/>
  <c r="AS48" i="8"/>
  <c r="AR5" i="8"/>
  <c r="AU5" i="8"/>
  <c r="AT5" i="8"/>
  <c r="AQ5" i="8"/>
  <c r="AP5" i="8"/>
  <c r="AS5" i="8"/>
  <c r="AT10" i="8"/>
  <c r="AS10" i="8"/>
  <c r="AP10" i="8"/>
  <c r="AU10" i="8"/>
  <c r="AQ10" i="8"/>
  <c r="AR10" i="8"/>
  <c r="AR31" i="8"/>
  <c r="AP31" i="8"/>
  <c r="AS31" i="8"/>
  <c r="AU31" i="8"/>
  <c r="AQ31" i="8"/>
  <c r="AT31" i="8"/>
  <c r="AS44" i="8"/>
  <c r="AT44" i="8"/>
  <c r="AP44" i="8"/>
  <c r="AU44" i="8"/>
  <c r="AR44" i="8"/>
  <c r="AQ44" i="8"/>
  <c r="AU18" i="8"/>
  <c r="AT18" i="8"/>
  <c r="AR18" i="8"/>
  <c r="AQ18" i="8"/>
  <c r="AP18" i="8"/>
  <c r="AS18" i="8"/>
  <c r="AR30" i="8"/>
  <c r="AS30" i="8"/>
  <c r="AP30" i="8"/>
  <c r="AU30" i="8"/>
  <c r="AT30" i="8"/>
  <c r="AQ30" i="8"/>
  <c r="AS24" i="8"/>
  <c r="AR24" i="8"/>
  <c r="AQ24" i="8"/>
  <c r="AU24" i="8"/>
  <c r="AP24" i="8"/>
  <c r="AT24" i="8"/>
  <c r="AS13" i="8"/>
  <c r="AT13" i="8"/>
  <c r="AR13" i="8"/>
  <c r="AU13" i="8"/>
  <c r="AP13" i="8"/>
  <c r="AQ13" i="8"/>
  <c r="AS33" i="8"/>
  <c r="AP33" i="8"/>
  <c r="AR33" i="8"/>
  <c r="AU33" i="8"/>
  <c r="AT33" i="8"/>
  <c r="AQ33" i="8"/>
  <c r="FC38" i="8"/>
  <c r="FB38" i="8"/>
  <c r="EZ38" i="8"/>
  <c r="EY38" i="8"/>
  <c r="EX38" i="8"/>
  <c r="FA38" i="8"/>
  <c r="EX28" i="8"/>
  <c r="EZ28" i="8"/>
  <c r="FA28" i="8"/>
  <c r="FC28" i="8"/>
  <c r="FB28" i="8"/>
  <c r="EY28" i="8"/>
  <c r="FA47" i="8"/>
  <c r="EY47" i="8"/>
  <c r="EX47" i="8"/>
  <c r="FC47" i="8"/>
  <c r="EZ47" i="8"/>
  <c r="FB47" i="8"/>
  <c r="EY17" i="8"/>
  <c r="FB17" i="8"/>
  <c r="FA17" i="8"/>
  <c r="FC17" i="8"/>
  <c r="EX17" i="8"/>
  <c r="EZ17" i="8"/>
  <c r="FC23" i="8"/>
  <c r="EY23" i="8"/>
  <c r="FB23" i="8"/>
  <c r="FA23" i="8"/>
  <c r="EX23" i="8"/>
  <c r="EZ23" i="8"/>
  <c r="EZ29" i="8"/>
  <c r="FB29" i="8"/>
  <c r="EX29" i="8"/>
  <c r="FC29" i="8"/>
  <c r="FA29" i="8"/>
  <c r="EY29" i="8"/>
  <c r="FC21" i="8"/>
  <c r="EZ21" i="8"/>
  <c r="EX21" i="8"/>
  <c r="FA21" i="8"/>
  <c r="EY21" i="8"/>
  <c r="FB21" i="8"/>
  <c r="EZ13" i="8"/>
  <c r="FA13" i="8"/>
  <c r="EX13" i="8"/>
  <c r="EY13" i="8"/>
  <c r="FC13" i="8"/>
  <c r="FB13" i="8"/>
  <c r="FC10" i="8"/>
  <c r="EZ10" i="8"/>
  <c r="EX10" i="8"/>
  <c r="FA10" i="8"/>
  <c r="EY10" i="8"/>
  <c r="FB10" i="8"/>
  <c r="FC4" i="8"/>
  <c r="EZ4" i="8"/>
  <c r="FA4" i="8"/>
  <c r="EX4" i="8"/>
  <c r="EY4" i="8"/>
  <c r="FB4" i="8"/>
  <c r="FC56" i="8"/>
  <c r="EZ56" i="8"/>
  <c r="FA56" i="8"/>
  <c r="FB56" i="8"/>
  <c r="EX56" i="8"/>
  <c r="EY56" i="8"/>
  <c r="FB18" i="8"/>
  <c r="EZ18" i="8"/>
  <c r="EX18" i="8"/>
  <c r="FC18" i="8"/>
  <c r="FA18" i="8"/>
  <c r="EY18" i="8"/>
  <c r="FC36" i="8"/>
  <c r="FA36" i="8"/>
  <c r="EZ36" i="8"/>
  <c r="EX36" i="8"/>
  <c r="EY36" i="8"/>
  <c r="FB36" i="8"/>
  <c r="FC52" i="8"/>
  <c r="EX52" i="8"/>
  <c r="EY52" i="8"/>
  <c r="FB52" i="8"/>
  <c r="EZ52" i="8"/>
  <c r="FA52" i="8"/>
  <c r="FA40" i="8"/>
  <c r="FB40" i="8"/>
  <c r="EY40" i="8"/>
  <c r="FC40" i="8"/>
  <c r="EX40" i="8"/>
  <c r="EZ40" i="8"/>
  <c r="EZ54" i="8"/>
  <c r="FA54" i="8"/>
  <c r="EY54" i="8"/>
  <c r="FC54" i="8"/>
  <c r="FB54" i="8"/>
  <c r="EX54" i="8"/>
  <c r="FB16" i="8"/>
  <c r="EY16" i="8"/>
  <c r="EX16" i="8"/>
  <c r="FC16" i="8"/>
  <c r="FA16" i="8"/>
  <c r="EZ16" i="8"/>
  <c r="EY50" i="8"/>
  <c r="FC50" i="8"/>
  <c r="FA50" i="8"/>
  <c r="EZ50" i="8"/>
  <c r="EX50" i="8"/>
  <c r="FB50" i="8"/>
  <c r="FA11" i="8"/>
  <c r="EY11" i="8"/>
  <c r="EX11" i="8"/>
  <c r="FC11" i="8"/>
  <c r="FB11" i="8"/>
  <c r="EZ11" i="8"/>
  <c r="FC57" i="8"/>
  <c r="FB57" i="8"/>
  <c r="EZ57" i="8"/>
  <c r="FA57" i="8"/>
  <c r="EY57" i="8"/>
  <c r="EX57" i="8"/>
  <c r="FA41" i="8"/>
  <c r="EZ41" i="8"/>
  <c r="EX41" i="8"/>
  <c r="FC41" i="8"/>
  <c r="EY41" i="8"/>
  <c r="FB41" i="8"/>
  <c r="FC15" i="8"/>
  <c r="EY15" i="8"/>
  <c r="EZ15" i="8"/>
  <c r="FA15" i="8"/>
  <c r="EX15" i="8"/>
  <c r="FB15" i="8"/>
  <c r="FA25" i="8"/>
  <c r="EX25" i="8"/>
  <c r="FC25" i="8"/>
  <c r="FB25" i="8"/>
  <c r="EZ25" i="8"/>
  <c r="EY25" i="8"/>
  <c r="FC26" i="8"/>
  <c r="EX26" i="8"/>
  <c r="EY26" i="8"/>
  <c r="EZ26" i="8"/>
  <c r="FA26" i="8"/>
  <c r="FB26" i="8"/>
  <c r="FA39" i="8"/>
  <c r="EZ39" i="8"/>
  <c r="EY39" i="8"/>
  <c r="FC39" i="8"/>
  <c r="FB39" i="8"/>
  <c r="EX39" i="8"/>
  <c r="FC14" i="8"/>
  <c r="EX14" i="8"/>
  <c r="EY14" i="8"/>
  <c r="FA14" i="8"/>
  <c r="EZ14" i="8"/>
  <c r="FB14" i="8"/>
  <c r="FA30" i="8"/>
  <c r="FB30" i="8"/>
  <c r="EZ30" i="8"/>
  <c r="FC30" i="8"/>
  <c r="EY30" i="8"/>
  <c r="EX30" i="8"/>
  <c r="R33" i="8"/>
  <c r="Q33" i="8"/>
  <c r="O33" i="8"/>
  <c r="S33" i="8"/>
  <c r="N33" i="8"/>
  <c r="P33" i="8"/>
  <c r="S14" i="8"/>
  <c r="R14" i="8"/>
  <c r="P14" i="8"/>
  <c r="O14" i="8"/>
  <c r="Q14" i="8"/>
  <c r="N14" i="8"/>
  <c r="O12" i="8"/>
  <c r="Q12" i="8"/>
  <c r="N12" i="8"/>
  <c r="S12" i="8"/>
  <c r="P12" i="8"/>
  <c r="R12" i="8"/>
  <c r="O23" i="8"/>
  <c r="N23" i="8"/>
  <c r="Q23" i="8"/>
  <c r="S23" i="8"/>
  <c r="P23" i="8"/>
  <c r="R23" i="8"/>
  <c r="S30" i="8"/>
  <c r="O30" i="8"/>
  <c r="N30" i="8"/>
  <c r="Q30" i="8"/>
  <c r="P30" i="8"/>
  <c r="R30" i="8"/>
  <c r="Q9" i="8"/>
  <c r="O9" i="8"/>
  <c r="R9" i="8"/>
  <c r="S9" i="8"/>
  <c r="N9" i="8"/>
  <c r="P9" i="8"/>
  <c r="S32" i="8"/>
  <c r="N32" i="8"/>
  <c r="P32" i="8"/>
  <c r="R32" i="8"/>
  <c r="O32" i="8"/>
  <c r="Q32" i="8"/>
  <c r="N50" i="8"/>
  <c r="P50" i="8"/>
  <c r="O50" i="8"/>
  <c r="S50" i="8"/>
  <c r="Q50" i="8"/>
  <c r="R50" i="8"/>
  <c r="R29" i="8"/>
  <c r="S29" i="8"/>
  <c r="O29" i="8"/>
  <c r="P29" i="8"/>
  <c r="N29" i="8"/>
  <c r="Q29" i="8"/>
  <c r="P25" i="8"/>
  <c r="R25" i="8"/>
  <c r="O25" i="8"/>
  <c r="Q25" i="8"/>
  <c r="S25" i="8"/>
  <c r="N25" i="8"/>
  <c r="P37" i="8"/>
  <c r="S37" i="8"/>
  <c r="R37" i="8"/>
  <c r="Q37" i="8"/>
  <c r="N37" i="8"/>
  <c r="O37" i="8"/>
  <c r="N44" i="8"/>
  <c r="R44" i="8"/>
  <c r="P44" i="8"/>
  <c r="Q44" i="8"/>
  <c r="S44" i="8"/>
  <c r="O44" i="8"/>
  <c r="Q21" i="8"/>
  <c r="R21" i="8"/>
  <c r="N21" i="8"/>
  <c r="S21" i="8"/>
  <c r="O21" i="8"/>
  <c r="P21" i="8"/>
  <c r="S24" i="8"/>
  <c r="Q24" i="8"/>
  <c r="R24" i="8"/>
  <c r="O24" i="8"/>
  <c r="P24" i="8"/>
  <c r="N24" i="8"/>
  <c r="Q43" i="8"/>
  <c r="R43" i="8"/>
  <c r="N43" i="8"/>
  <c r="S43" i="8"/>
  <c r="O43" i="8"/>
  <c r="P43" i="8"/>
  <c r="P4" i="8"/>
  <c r="R4" i="8"/>
  <c r="S4" i="8"/>
  <c r="O4" i="8"/>
  <c r="Q4" i="8"/>
  <c r="N4" i="8"/>
  <c r="R15" i="8"/>
  <c r="N15" i="8"/>
  <c r="O15" i="8"/>
  <c r="S15" i="8"/>
  <c r="Q15" i="8"/>
  <c r="P15" i="8"/>
  <c r="O41" i="8"/>
  <c r="N41" i="8"/>
  <c r="R41" i="8"/>
  <c r="S41" i="8"/>
  <c r="P41" i="8"/>
  <c r="Q41" i="8"/>
  <c r="S34" i="8"/>
  <c r="P34" i="8"/>
  <c r="Q34" i="8"/>
  <c r="N34" i="8"/>
  <c r="O34" i="8"/>
  <c r="R34" i="8"/>
  <c r="S46" i="8"/>
  <c r="R46" i="8"/>
  <c r="O46" i="8"/>
  <c r="P46" i="8"/>
  <c r="Q46" i="8"/>
  <c r="N46" i="8"/>
  <c r="O22" i="8"/>
  <c r="N22" i="8"/>
  <c r="R22" i="8"/>
  <c r="Q22" i="8"/>
  <c r="S22" i="8"/>
  <c r="P22" i="8"/>
  <c r="R57" i="8"/>
  <c r="Q57" i="8"/>
  <c r="O57" i="8"/>
  <c r="P57" i="8"/>
  <c r="S57" i="8"/>
  <c r="N57" i="8"/>
  <c r="O45" i="8"/>
  <c r="P45" i="8"/>
  <c r="N45" i="8"/>
  <c r="S45" i="8"/>
  <c r="Q45" i="8"/>
  <c r="R45" i="8"/>
  <c r="Q38" i="8"/>
  <c r="P38" i="8"/>
  <c r="N38" i="8"/>
  <c r="S38" i="8"/>
  <c r="O38" i="8"/>
  <c r="R38" i="8"/>
  <c r="O47" i="8"/>
  <c r="R47" i="8"/>
  <c r="P47" i="8"/>
  <c r="S47" i="8"/>
  <c r="Q47" i="8"/>
  <c r="N47" i="8"/>
  <c r="S28" i="8"/>
  <c r="N28" i="8"/>
  <c r="R28" i="8"/>
  <c r="Q28" i="8"/>
  <c r="O28" i="8"/>
  <c r="P28" i="8"/>
  <c r="O42" i="8"/>
  <c r="Q42" i="8"/>
  <c r="N42" i="8"/>
  <c r="S42" i="8"/>
  <c r="P42" i="8"/>
  <c r="R42" i="8"/>
  <c r="BV22" i="8"/>
  <c r="BT22" i="8"/>
  <c r="BS22" i="8"/>
  <c r="BW22" i="8"/>
  <c r="BU22" i="8"/>
  <c r="BR22" i="8"/>
  <c r="BW8" i="8"/>
  <c r="BU8" i="8"/>
  <c r="BR8" i="8"/>
  <c r="BS8" i="8"/>
  <c r="BT8" i="8"/>
  <c r="BV8" i="8"/>
  <c r="BU15" i="8"/>
  <c r="BV15" i="8"/>
  <c r="BT15" i="8"/>
  <c r="BW15" i="8"/>
  <c r="BS15" i="8"/>
  <c r="BR15" i="8"/>
  <c r="BU14" i="8"/>
  <c r="BR14" i="8"/>
  <c r="BV14" i="8"/>
  <c r="BW14" i="8"/>
  <c r="BS14" i="8"/>
  <c r="BT14" i="8"/>
  <c r="BT24" i="8"/>
  <c r="BR24" i="8"/>
  <c r="BS24" i="8"/>
  <c r="BW24" i="8"/>
  <c r="BV24" i="8"/>
  <c r="BU24" i="8"/>
  <c r="BS6" i="8"/>
  <c r="BR6" i="8"/>
  <c r="BT6" i="8"/>
  <c r="BW6" i="8"/>
  <c r="BV6" i="8"/>
  <c r="BU6" i="8"/>
  <c r="BU13" i="8"/>
  <c r="BR13" i="8"/>
  <c r="BT13" i="8"/>
  <c r="BW13" i="8"/>
  <c r="BV13" i="8"/>
  <c r="BS13" i="8"/>
  <c r="BV33" i="8"/>
  <c r="BS33" i="8"/>
  <c r="BU33" i="8"/>
  <c r="BW33" i="8"/>
  <c r="BR33" i="8"/>
  <c r="BT33" i="8"/>
  <c r="BW50" i="8"/>
  <c r="BT50" i="8"/>
  <c r="BR50" i="8"/>
  <c r="BS50" i="8"/>
  <c r="BU50" i="8"/>
  <c r="BV50" i="8"/>
  <c r="BW49" i="8"/>
  <c r="BT49" i="8"/>
  <c r="BU49" i="8"/>
  <c r="BS49" i="8"/>
  <c r="BR49" i="8"/>
  <c r="BV49" i="8"/>
  <c r="BR55" i="8"/>
  <c r="BS55" i="8"/>
  <c r="BU55" i="8"/>
  <c r="BW55" i="8"/>
  <c r="BV55" i="8"/>
  <c r="BT55" i="8"/>
  <c r="BW27" i="8"/>
  <c r="BV27" i="8"/>
  <c r="BT27" i="8"/>
  <c r="BU27" i="8"/>
  <c r="BS27" i="8"/>
  <c r="BR27" i="8"/>
  <c r="BR17" i="8"/>
  <c r="BW17" i="8"/>
  <c r="BU17" i="8"/>
  <c r="BS17" i="8"/>
  <c r="BT17" i="8"/>
  <c r="BV17" i="8"/>
  <c r="BV7" i="8"/>
  <c r="BU7" i="8"/>
  <c r="BW7" i="8"/>
  <c r="BS7" i="8"/>
  <c r="BR7" i="8"/>
  <c r="BT7" i="8"/>
  <c r="BR52" i="8"/>
  <c r="BW52" i="8"/>
  <c r="BU52" i="8"/>
  <c r="BT52" i="8"/>
  <c r="BS52" i="8"/>
  <c r="BV52" i="8"/>
  <c r="BR21" i="8"/>
  <c r="BS21" i="8"/>
  <c r="BT21" i="8"/>
  <c r="BW21" i="8"/>
  <c r="BU21" i="8"/>
  <c r="BV21" i="8"/>
  <c r="BW11" i="8"/>
  <c r="BV11" i="8"/>
  <c r="BR11" i="8"/>
  <c r="BU11" i="8"/>
  <c r="BS11" i="8"/>
  <c r="BT11" i="8"/>
  <c r="BS54" i="8"/>
  <c r="BV54" i="8"/>
  <c r="BU54" i="8"/>
  <c r="BW54" i="8"/>
  <c r="BT54" i="8"/>
  <c r="BR54" i="8"/>
  <c r="BR45" i="8"/>
  <c r="BS45" i="8"/>
  <c r="BV45" i="8"/>
  <c r="BU45" i="8"/>
  <c r="BW45" i="8"/>
  <c r="BT45" i="8"/>
  <c r="BR30" i="8"/>
  <c r="BS30" i="8"/>
  <c r="BT30" i="8"/>
  <c r="BU30" i="8"/>
  <c r="BV30" i="8"/>
  <c r="BW30" i="8"/>
  <c r="BW51" i="8"/>
  <c r="BR51" i="8"/>
  <c r="BV51" i="8"/>
  <c r="BU51" i="8"/>
  <c r="BS51" i="8"/>
  <c r="BT51" i="8"/>
  <c r="BU10" i="8"/>
  <c r="BS10" i="8"/>
  <c r="BR10" i="8"/>
  <c r="BW10" i="8"/>
  <c r="BV10" i="8"/>
  <c r="BT10" i="8"/>
  <c r="BS38" i="8"/>
  <c r="BU38" i="8"/>
  <c r="BV38" i="8"/>
  <c r="BW38" i="8"/>
  <c r="BT38" i="8"/>
  <c r="BR38" i="8"/>
  <c r="BW48" i="8"/>
  <c r="BU48" i="8"/>
  <c r="BR48" i="8"/>
  <c r="BS48" i="8"/>
  <c r="BV48" i="8"/>
  <c r="BT48" i="8"/>
  <c r="BT47" i="8"/>
  <c r="BR47" i="8"/>
  <c r="BW47" i="8"/>
  <c r="BS47" i="8"/>
  <c r="BV47" i="8"/>
  <c r="BU47" i="8"/>
  <c r="BU53" i="8"/>
  <c r="BS53" i="8"/>
  <c r="BT53" i="8"/>
  <c r="BW53" i="8"/>
  <c r="BR53" i="8"/>
  <c r="BV53" i="8"/>
  <c r="BT44" i="8"/>
  <c r="BR44" i="8"/>
  <c r="BV44" i="8"/>
  <c r="BU44" i="8"/>
  <c r="BW44" i="8"/>
  <c r="BS44" i="8"/>
  <c r="DY28" i="8"/>
  <c r="DX28" i="8"/>
  <c r="DZ28" i="8"/>
  <c r="EA28" i="8"/>
  <c r="DW28" i="8"/>
  <c r="DV28" i="8"/>
  <c r="EA41" i="8"/>
  <c r="DV41" i="8"/>
  <c r="DW41" i="8"/>
  <c r="DZ41" i="8"/>
  <c r="DY41" i="8"/>
  <c r="DX41" i="8"/>
  <c r="DX16" i="8"/>
  <c r="EA16" i="8"/>
  <c r="DV16" i="8"/>
  <c r="DW16" i="8"/>
  <c r="DY16" i="8"/>
  <c r="DZ16" i="8"/>
  <c r="DZ4" i="8"/>
  <c r="DY4" i="8"/>
  <c r="DV4" i="8"/>
  <c r="EA4" i="8"/>
  <c r="DW4" i="8"/>
  <c r="DX4" i="8"/>
  <c r="DZ7" i="8"/>
  <c r="DX7" i="8"/>
  <c r="DV7" i="8"/>
  <c r="EA7" i="8"/>
  <c r="DY7" i="8"/>
  <c r="DW7" i="8"/>
  <c r="EA51" i="8"/>
  <c r="DX51" i="8"/>
  <c r="DV51" i="8"/>
  <c r="DW51" i="8"/>
  <c r="DZ51" i="8"/>
  <c r="DY51" i="8"/>
  <c r="DY19" i="8"/>
  <c r="DW19" i="8"/>
  <c r="DV19" i="8"/>
  <c r="EA19" i="8"/>
  <c r="DZ19" i="8"/>
  <c r="DX19" i="8"/>
  <c r="EA31" i="8"/>
  <c r="DY31" i="8"/>
  <c r="DX31" i="8"/>
  <c r="DZ31" i="8"/>
  <c r="DW31" i="8"/>
  <c r="DV31" i="8"/>
  <c r="DZ23" i="8"/>
  <c r="DX23" i="8"/>
  <c r="DV23" i="8"/>
  <c r="EA23" i="8"/>
  <c r="DY23" i="8"/>
  <c r="DW23" i="8"/>
  <c r="EA21" i="8"/>
  <c r="DY21" i="8"/>
  <c r="DZ21" i="8"/>
  <c r="DW21" i="8"/>
  <c r="DX21" i="8"/>
  <c r="DV21" i="8"/>
  <c r="DV5" i="8"/>
  <c r="EA5" i="8"/>
  <c r="DZ5" i="8"/>
  <c r="DX5" i="8"/>
  <c r="DY5" i="8"/>
  <c r="DW5" i="8"/>
  <c r="EA33" i="8"/>
  <c r="DV33" i="8"/>
  <c r="DZ33" i="8"/>
  <c r="DW33" i="8"/>
  <c r="DX33" i="8"/>
  <c r="DY33" i="8"/>
  <c r="DV53" i="8"/>
  <c r="DW53" i="8"/>
  <c r="DY53" i="8"/>
  <c r="EA53" i="8"/>
  <c r="DX53" i="8"/>
  <c r="DZ53" i="8"/>
  <c r="DX8" i="8"/>
  <c r="EA8" i="8"/>
  <c r="DW8" i="8"/>
  <c r="DV8" i="8"/>
  <c r="DY8" i="8"/>
  <c r="DZ8" i="8"/>
  <c r="DX27" i="8"/>
  <c r="DZ27" i="8"/>
  <c r="DW27" i="8"/>
  <c r="EA27" i="8"/>
  <c r="DV27" i="8"/>
  <c r="DY27" i="8"/>
  <c r="DV47" i="8"/>
  <c r="DY47" i="8"/>
  <c r="DZ47" i="8"/>
  <c r="EA47" i="8"/>
  <c r="DW47" i="8"/>
  <c r="DX47" i="8"/>
  <c r="EA25" i="8"/>
  <c r="DV25" i="8"/>
  <c r="DW25" i="8"/>
  <c r="DY25" i="8"/>
  <c r="DZ25" i="8"/>
  <c r="DX25" i="8"/>
  <c r="DZ46" i="8"/>
  <c r="DV46" i="8"/>
  <c r="DY46" i="8"/>
  <c r="EA46" i="8"/>
  <c r="DW46" i="8"/>
  <c r="DX46" i="8"/>
  <c r="DW43" i="8"/>
  <c r="DV43" i="8"/>
  <c r="EA43" i="8"/>
  <c r="DX43" i="8"/>
  <c r="DZ43" i="8"/>
  <c r="DY43" i="8"/>
  <c r="DW39" i="8"/>
  <c r="DX39" i="8"/>
  <c r="DV39" i="8"/>
  <c r="EA39" i="8"/>
  <c r="DY39" i="8"/>
  <c r="DZ39" i="8"/>
  <c r="DW22" i="8"/>
  <c r="DX22" i="8"/>
  <c r="DV22" i="8"/>
  <c r="EA22" i="8"/>
  <c r="DZ22" i="8"/>
  <c r="DY22" i="8"/>
  <c r="DX17" i="8"/>
  <c r="DZ17" i="8"/>
  <c r="DW17" i="8"/>
  <c r="EA17" i="8"/>
  <c r="DV17" i="8"/>
  <c r="DY17" i="8"/>
  <c r="EA37" i="8"/>
  <c r="DY37" i="8"/>
  <c r="DV37" i="8"/>
  <c r="DZ37" i="8"/>
  <c r="DX37" i="8"/>
  <c r="DW37" i="8"/>
  <c r="DV56" i="8"/>
  <c r="DW56" i="8"/>
  <c r="DZ56" i="8"/>
  <c r="EA56" i="8"/>
  <c r="DY56" i="8"/>
  <c r="DX56" i="8"/>
  <c r="DW29" i="8"/>
  <c r="DX29" i="8"/>
  <c r="DZ29" i="8"/>
  <c r="DY29" i="8"/>
  <c r="DV29" i="8"/>
  <c r="EA29" i="8"/>
  <c r="DZ11" i="8"/>
  <c r="DX11" i="8"/>
  <c r="DY11" i="8"/>
  <c r="EA11" i="8"/>
  <c r="DV11" i="8"/>
  <c r="DW11" i="8"/>
  <c r="DZ49" i="8"/>
  <c r="EA49" i="8"/>
  <c r="DV49" i="8"/>
  <c r="DW49" i="8"/>
  <c r="DY49" i="8"/>
  <c r="DX49" i="8"/>
  <c r="CV39" i="8"/>
  <c r="CW39" i="8"/>
  <c r="CX39" i="8"/>
  <c r="CY39" i="8"/>
  <c r="CT39" i="8"/>
  <c r="CU39" i="8"/>
  <c r="CU20" i="8"/>
  <c r="CX20" i="8"/>
  <c r="CV20" i="8"/>
  <c r="CY20" i="8"/>
  <c r="CT20" i="8"/>
  <c r="CW20" i="8"/>
  <c r="CW57" i="8"/>
  <c r="CV57" i="8"/>
  <c r="CT57" i="8"/>
  <c r="CY57" i="8"/>
  <c r="CX57" i="8"/>
  <c r="CU57" i="8"/>
  <c r="CT50" i="8"/>
  <c r="CY50" i="8"/>
  <c r="CV50" i="8"/>
  <c r="CW50" i="8"/>
  <c r="CX50" i="8"/>
  <c r="CU50" i="8"/>
  <c r="CX44" i="8"/>
  <c r="CV44" i="8"/>
  <c r="CU44" i="8"/>
  <c r="CY44" i="8"/>
  <c r="CW44" i="8"/>
  <c r="CT44" i="8"/>
  <c r="CW51" i="8"/>
  <c r="CU51" i="8"/>
  <c r="CX51" i="8"/>
  <c r="CY51" i="8"/>
  <c r="CV51" i="8"/>
  <c r="CT51" i="8"/>
  <c r="CV14" i="8"/>
  <c r="CX14" i="8"/>
  <c r="CW14" i="8"/>
  <c r="CY14" i="8"/>
  <c r="CU14" i="8"/>
  <c r="CT14" i="8"/>
  <c r="CT45" i="8"/>
  <c r="CW45" i="8"/>
  <c r="CV45" i="8"/>
  <c r="CY45" i="8"/>
  <c r="CX45" i="8"/>
  <c r="CU45" i="8"/>
  <c r="CX43" i="8"/>
  <c r="CT43" i="8"/>
  <c r="CV43" i="8"/>
  <c r="CY43" i="8"/>
  <c r="CW43" i="8"/>
  <c r="CU43" i="8"/>
  <c r="CT33" i="8"/>
  <c r="CU33" i="8"/>
  <c r="CX33" i="8"/>
  <c r="CY33" i="8"/>
  <c r="CV33" i="8"/>
  <c r="CW33" i="8"/>
  <c r="CU19" i="8"/>
  <c r="CW19" i="8"/>
  <c r="CV19" i="8"/>
  <c r="CY19" i="8"/>
  <c r="CT19" i="8"/>
  <c r="CX19" i="8"/>
  <c r="CW32" i="8"/>
  <c r="CV32" i="8"/>
  <c r="CU32" i="8"/>
  <c r="CY32" i="8"/>
  <c r="CT32" i="8"/>
  <c r="CX32" i="8"/>
  <c r="CY11" i="8"/>
  <c r="CU11" i="8"/>
  <c r="CV11" i="8"/>
  <c r="CT11" i="8"/>
  <c r="CW11" i="8"/>
  <c r="CX11" i="8"/>
  <c r="CT9" i="8"/>
  <c r="CW9" i="8"/>
  <c r="CY9" i="8"/>
  <c r="CX9" i="8"/>
  <c r="CV9" i="8"/>
  <c r="CU9" i="8"/>
  <c r="CY46" i="8"/>
  <c r="CX46" i="8"/>
  <c r="CV46" i="8"/>
  <c r="CW46" i="8"/>
  <c r="CT46" i="8"/>
  <c r="CU46" i="8"/>
  <c r="CX12" i="8"/>
  <c r="CT12" i="8"/>
  <c r="CV12" i="8"/>
  <c r="CY12" i="8"/>
  <c r="CU12" i="8"/>
  <c r="CW12" i="8"/>
  <c r="CW8" i="8"/>
  <c r="CT8" i="8"/>
  <c r="CV8" i="8"/>
  <c r="CX8" i="8"/>
  <c r="CY8" i="8"/>
  <c r="CU8" i="8"/>
  <c r="CU30" i="8"/>
  <c r="CX30" i="8"/>
  <c r="CT30" i="8"/>
  <c r="CY30" i="8"/>
  <c r="CW30" i="8"/>
  <c r="CV30" i="8"/>
  <c r="CY47" i="8"/>
  <c r="CV47" i="8"/>
  <c r="CX47" i="8"/>
  <c r="CT47" i="8"/>
  <c r="CW47" i="8"/>
  <c r="CU47" i="8"/>
  <c r="CT35" i="8"/>
  <c r="CV35" i="8"/>
  <c r="CW35" i="8"/>
  <c r="CY35" i="8"/>
  <c r="CU35" i="8"/>
  <c r="CX35" i="8"/>
  <c r="CY42" i="8"/>
  <c r="CV42" i="8"/>
  <c r="CX42" i="8"/>
  <c r="CT42" i="8"/>
  <c r="CU42" i="8"/>
  <c r="CW42" i="8"/>
  <c r="CW54" i="8"/>
  <c r="CU54" i="8"/>
  <c r="CV54" i="8"/>
  <c r="CY54" i="8"/>
  <c r="CT54" i="8"/>
  <c r="CX54" i="8"/>
  <c r="CY29" i="8"/>
  <c r="CW29" i="8"/>
  <c r="CU29" i="8"/>
  <c r="CV29" i="8"/>
  <c r="CX29" i="8"/>
  <c r="CT29" i="8"/>
  <c r="CX6" i="8"/>
  <c r="CV6" i="8"/>
  <c r="CU6" i="8"/>
  <c r="CY6" i="8"/>
  <c r="CW6" i="8"/>
  <c r="CT6" i="8"/>
  <c r="CY49" i="8"/>
  <c r="CU49" i="8"/>
  <c r="CX49" i="8"/>
  <c r="CT49" i="8"/>
  <c r="CW49" i="8"/>
  <c r="CV49" i="8"/>
  <c r="CT5" i="8"/>
  <c r="CX5" i="8"/>
  <c r="CY5" i="8"/>
  <c r="CW5" i="8"/>
  <c r="CV5" i="8"/>
  <c r="CU5" i="8"/>
  <c r="CY48" i="8"/>
  <c r="CW48" i="8"/>
  <c r="CU48" i="8"/>
  <c r="CT48" i="8"/>
  <c r="CV48" i="8"/>
  <c r="CX48" i="8"/>
  <c r="AP39" i="8"/>
  <c r="AR39" i="8"/>
  <c r="AQ39" i="8"/>
  <c r="AU39" i="8"/>
  <c r="AS39" i="8"/>
  <c r="AT39" i="8"/>
  <c r="AP36" i="8"/>
  <c r="AR36" i="8"/>
  <c r="AQ36" i="8"/>
  <c r="AU36" i="8"/>
  <c r="AS36" i="8"/>
  <c r="AT36" i="8"/>
  <c r="AP9" i="8"/>
  <c r="AT9" i="8"/>
  <c r="AQ9" i="8"/>
  <c r="AU9" i="8"/>
  <c r="AS9" i="8"/>
  <c r="AR9" i="8"/>
  <c r="AS22" i="8"/>
  <c r="AP22" i="8"/>
  <c r="AQ22" i="8"/>
  <c r="AU22" i="8"/>
  <c r="AR22" i="8"/>
  <c r="AT22" i="8"/>
  <c r="AP27" i="8"/>
  <c r="AU27" i="8"/>
  <c r="AT27" i="8"/>
  <c r="AR27" i="8"/>
  <c r="AQ27" i="8"/>
  <c r="AS27" i="8"/>
  <c r="AP42" i="8"/>
  <c r="AS42" i="8"/>
  <c r="AT42" i="8"/>
  <c r="AU42" i="8"/>
  <c r="AQ42" i="8"/>
  <c r="AR42" i="8"/>
  <c r="AR50" i="8"/>
  <c r="AQ50" i="8"/>
  <c r="AT50" i="8"/>
  <c r="AU50" i="8"/>
  <c r="AS50" i="8"/>
  <c r="AP50" i="8"/>
  <c r="AT20" i="8"/>
  <c r="AS20" i="8"/>
  <c r="AQ20" i="8"/>
  <c r="AU20" i="8"/>
  <c r="AP20" i="8"/>
  <c r="AR20" i="8"/>
  <c r="AT52" i="8"/>
  <c r="AS52" i="8"/>
  <c r="AR52" i="8"/>
  <c r="AU52" i="8"/>
  <c r="AP52" i="8"/>
  <c r="AQ52" i="8"/>
  <c r="AR11" i="8"/>
  <c r="AP11" i="8"/>
  <c r="AU11" i="8"/>
  <c r="AS11" i="8"/>
  <c r="AQ11" i="8"/>
  <c r="AT11" i="8"/>
  <c r="AT40" i="8"/>
  <c r="AP40" i="8"/>
  <c r="AS40" i="8"/>
  <c r="AU40" i="8"/>
  <c r="AQ40" i="8"/>
  <c r="AR40" i="8"/>
  <c r="AT28" i="8"/>
  <c r="AP28" i="8"/>
  <c r="AR28" i="8"/>
  <c r="AU28" i="8"/>
  <c r="AQ28" i="8"/>
  <c r="AS28" i="8"/>
  <c r="AP43" i="8"/>
  <c r="AS43" i="8"/>
  <c r="AQ43" i="8"/>
  <c r="AU43" i="8"/>
  <c r="AT43" i="8"/>
  <c r="AR43" i="8"/>
  <c r="AR35" i="8"/>
  <c r="AT35" i="8"/>
  <c r="AP35" i="8"/>
  <c r="AU35" i="8"/>
  <c r="AQ35" i="8"/>
  <c r="AS35" i="8"/>
  <c r="AR21" i="8"/>
  <c r="AS21" i="8"/>
  <c r="AP21" i="8"/>
  <c r="AU21" i="8"/>
  <c r="AQ21" i="8"/>
  <c r="AT21" i="8"/>
  <c r="AU16" i="8"/>
  <c r="AS16" i="8"/>
  <c r="AQ16" i="8"/>
  <c r="AP16" i="8"/>
  <c r="AR16" i="8"/>
  <c r="AT16" i="8"/>
  <c r="AR6" i="8"/>
  <c r="AT6" i="8"/>
  <c r="AQ6" i="8"/>
  <c r="AU6" i="8"/>
  <c r="AS6" i="8"/>
  <c r="AP6" i="8"/>
  <c r="AU37" i="8"/>
  <c r="AS37" i="8"/>
  <c r="AT37" i="8"/>
  <c r="AQ37" i="8"/>
  <c r="AP37" i="8"/>
  <c r="AR37" i="8"/>
  <c r="AT53" i="8"/>
  <c r="AQ53" i="8"/>
  <c r="AR53" i="8"/>
  <c r="AU53" i="8"/>
  <c r="AS53" i="8"/>
  <c r="AP53" i="8"/>
  <c r="AU15" i="8"/>
  <c r="AT15" i="8"/>
  <c r="AS15" i="8"/>
  <c r="AQ15" i="8"/>
  <c r="AP15" i="8"/>
  <c r="AR15" i="8"/>
  <c r="AP55" i="8"/>
  <c r="AQ55" i="8"/>
  <c r="AS55" i="8"/>
  <c r="AU55" i="8"/>
  <c r="AT55" i="8"/>
  <c r="AR55" i="8"/>
  <c r="AU32" i="8"/>
  <c r="AQ32" i="8"/>
  <c r="AR32" i="8"/>
  <c r="AP32" i="8"/>
  <c r="AT32" i="8"/>
  <c r="AS32" i="8"/>
  <c r="AP4" i="8"/>
  <c r="AR4" i="8"/>
  <c r="AQ4" i="8"/>
  <c r="AT4" i="8"/>
  <c r="AS4" i="8"/>
  <c r="AU4" i="8"/>
  <c r="AT7" i="8"/>
  <c r="AR7" i="8"/>
  <c r="AP7" i="8"/>
  <c r="AU7" i="8"/>
  <c r="AS7" i="8"/>
  <c r="AQ7" i="8"/>
  <c r="AR49" i="8"/>
  <c r="AQ49" i="8"/>
  <c r="AT49" i="8"/>
  <c r="AU49" i="8"/>
  <c r="AP49" i="8"/>
  <c r="AS49" i="8"/>
  <c r="AU17" i="8"/>
  <c r="AR17" i="8"/>
  <c r="AQ17" i="8"/>
  <c r="AS17" i="8"/>
  <c r="AT17" i="8"/>
  <c r="AP17" i="8"/>
  <c r="AQ23" i="8"/>
  <c r="AS23" i="8"/>
  <c r="AR23" i="8"/>
  <c r="AU23" i="8"/>
  <c r="AP23" i="8"/>
  <c r="AT23" i="8"/>
  <c r="FB48" i="8"/>
  <c r="EZ48" i="8"/>
  <c r="EY48" i="8"/>
  <c r="EX48" i="8"/>
  <c r="FC48" i="8"/>
  <c r="FA48" i="8"/>
  <c r="EX32" i="8"/>
  <c r="EY32" i="8"/>
  <c r="FB32" i="8"/>
  <c r="FC32" i="8"/>
  <c r="FA32" i="8"/>
  <c r="EZ32" i="8"/>
  <c r="FA12" i="8"/>
  <c r="FB12" i="8"/>
  <c r="EZ12" i="8"/>
  <c r="FC12" i="8"/>
  <c r="EY12" i="8"/>
  <c r="EX12" i="8"/>
  <c r="FC34" i="8"/>
  <c r="EY34" i="8"/>
  <c r="EX34" i="8"/>
  <c r="FA34" i="8"/>
  <c r="FB34" i="8"/>
  <c r="EZ34" i="8"/>
  <c r="FA37" i="8"/>
  <c r="EZ37" i="8"/>
  <c r="EX37" i="8"/>
  <c r="FC37" i="8"/>
  <c r="FB37" i="8"/>
  <c r="EY37" i="8"/>
  <c r="EZ7" i="8"/>
  <c r="FA7" i="8"/>
  <c r="EX7" i="8"/>
  <c r="EY7" i="8"/>
  <c r="FC7" i="8"/>
  <c r="FB7" i="8"/>
  <c r="FA51" i="8"/>
  <c r="EX51" i="8"/>
  <c r="EY51" i="8"/>
  <c r="FC51" i="8"/>
  <c r="FB51" i="8"/>
  <c r="EZ51" i="8"/>
  <c r="FA55" i="8"/>
  <c r="EX55" i="8"/>
  <c r="EZ55" i="8"/>
  <c r="FC55" i="8"/>
  <c r="FB55" i="8"/>
  <c r="EY55" i="8"/>
  <c r="FA33" i="8"/>
  <c r="EZ33" i="8"/>
  <c r="FB33" i="8"/>
  <c r="FC33" i="8"/>
  <c r="EY33" i="8"/>
  <c r="EX33" i="8"/>
  <c r="FA42" i="8"/>
  <c r="EZ42" i="8"/>
  <c r="EY42" i="8"/>
  <c r="FC42" i="8"/>
  <c r="FB42" i="8"/>
  <c r="EX42" i="8"/>
  <c r="FA8" i="8"/>
  <c r="EZ8" i="8"/>
  <c r="EY8" i="8"/>
  <c r="FB8" i="8"/>
  <c r="FC8" i="8"/>
  <c r="EX8" i="8"/>
  <c r="FB44" i="8"/>
  <c r="FC44" i="8"/>
  <c r="EZ44" i="8"/>
  <c r="EY44" i="8"/>
  <c r="EX44" i="8"/>
  <c r="FA44" i="8"/>
  <c r="EX19" i="8"/>
  <c r="FA19" i="8"/>
  <c r="EY19" i="8"/>
  <c r="FC19" i="8"/>
  <c r="EZ19" i="8"/>
  <c r="FB19" i="8"/>
  <c r="FC20" i="8"/>
  <c r="FB20" i="8"/>
  <c r="EX20" i="8"/>
  <c r="EY20" i="8"/>
  <c r="FA20" i="8"/>
  <c r="EZ20" i="8"/>
  <c r="FA46" i="8"/>
  <c r="EX46" i="8"/>
  <c r="EY46" i="8"/>
  <c r="FC46" i="8"/>
  <c r="FB46" i="8"/>
  <c r="EZ46" i="8"/>
  <c r="FC35" i="8"/>
  <c r="EY35" i="8"/>
  <c r="EZ35" i="8"/>
  <c r="FA35" i="8"/>
  <c r="EX35" i="8"/>
  <c r="FB35" i="8"/>
  <c r="FA31" i="8"/>
  <c r="EZ31" i="8"/>
  <c r="FB31" i="8"/>
  <c r="FC31" i="8"/>
  <c r="EY31" i="8"/>
  <c r="EX31" i="8"/>
  <c r="FA43" i="8"/>
  <c r="FC43" i="8"/>
  <c r="EZ43" i="8"/>
  <c r="FB43" i="8"/>
  <c r="EX43" i="8"/>
  <c r="EY43" i="8"/>
  <c r="FB6" i="8"/>
  <c r="EY6" i="8"/>
  <c r="EZ6" i="8"/>
  <c r="FC6" i="8"/>
  <c r="FA6" i="8"/>
  <c r="EX6" i="8"/>
  <c r="FC45" i="8"/>
  <c r="FB45" i="8"/>
  <c r="EX45" i="8"/>
  <c r="FA45" i="8"/>
  <c r="EY45" i="8"/>
  <c r="EZ45" i="8"/>
  <c r="EY5" i="8"/>
  <c r="FA5" i="8"/>
  <c r="FB5" i="8"/>
  <c r="FC5" i="8"/>
  <c r="EZ5" i="8"/>
  <c r="EX5" i="8"/>
  <c r="FC49" i="8"/>
  <c r="EX49" i="8"/>
  <c r="FB49" i="8"/>
  <c r="FA49" i="8"/>
  <c r="EZ49" i="8"/>
  <c r="EY49" i="8"/>
  <c r="FB53" i="8"/>
  <c r="FA53" i="8"/>
  <c r="EY53" i="8"/>
  <c r="FC53" i="8"/>
  <c r="EZ53" i="8"/>
  <c r="EX53" i="8"/>
  <c r="FA24" i="8"/>
  <c r="FB24" i="8"/>
  <c r="EZ24" i="8"/>
  <c r="FC24" i="8"/>
  <c r="EY24" i="8"/>
  <c r="EX24" i="8"/>
  <c r="FA22" i="8"/>
  <c r="EY22" i="8"/>
  <c r="FB22" i="8"/>
  <c r="FC22" i="8"/>
  <c r="EX22" i="8"/>
  <c r="EZ22" i="8"/>
  <c r="FC27" i="8"/>
  <c r="EX27" i="8"/>
  <c r="EY27" i="8"/>
  <c r="FA27" i="8"/>
  <c r="FB27" i="8"/>
  <c r="EZ27" i="8"/>
  <c r="EZ9" i="8"/>
  <c r="FB9" i="8"/>
  <c r="EY9" i="8"/>
  <c r="FC9" i="8"/>
  <c r="FA9" i="8"/>
  <c r="EX9" i="8"/>
  <c r="Q27" i="8"/>
  <c r="O27" i="8"/>
  <c r="N27" i="8"/>
  <c r="S27" i="8"/>
  <c r="R27" i="8"/>
  <c r="P27" i="8"/>
  <c r="R26" i="8"/>
  <c r="Q26" i="8"/>
  <c r="P26" i="8"/>
  <c r="S26" i="8"/>
  <c r="N26" i="8"/>
  <c r="O26" i="8"/>
  <c r="R11" i="8"/>
  <c r="P11" i="8"/>
  <c r="O11" i="8"/>
  <c r="N11" i="8"/>
  <c r="S11" i="8"/>
  <c r="Q11" i="8"/>
  <c r="O17" i="8"/>
  <c r="Q17" i="8"/>
  <c r="N17" i="8"/>
  <c r="S17" i="8"/>
  <c r="P17" i="8"/>
  <c r="R17" i="8"/>
  <c r="S20" i="8"/>
  <c r="O20" i="8"/>
  <c r="Q20" i="8"/>
  <c r="N20" i="8"/>
  <c r="R20" i="8"/>
  <c r="P20" i="8"/>
  <c r="S36" i="8"/>
  <c r="N36" i="8"/>
  <c r="P36" i="8"/>
  <c r="R36" i="8"/>
  <c r="O36" i="8"/>
  <c r="Q36" i="8"/>
  <c r="P35" i="8"/>
  <c r="O35" i="8"/>
  <c r="Q35" i="8"/>
  <c r="S35" i="8"/>
  <c r="R35" i="8"/>
  <c r="N35" i="8"/>
  <c r="S13" i="8"/>
  <c r="N13" i="8"/>
  <c r="P13" i="8"/>
  <c r="R13" i="8"/>
  <c r="O13" i="8"/>
  <c r="Q13" i="8"/>
  <c r="R49" i="8"/>
  <c r="N49" i="8"/>
  <c r="P49" i="8"/>
  <c r="Q49" i="8"/>
  <c r="S49" i="8"/>
  <c r="O49" i="8"/>
  <c r="O51" i="8"/>
  <c r="S51" i="8"/>
  <c r="Q51" i="8"/>
  <c r="P51" i="8"/>
  <c r="R51" i="8"/>
  <c r="N51" i="8"/>
  <c r="S10" i="8"/>
  <c r="O10" i="8"/>
  <c r="R10" i="8"/>
  <c r="P10" i="8"/>
  <c r="N10" i="8"/>
  <c r="Q10" i="8"/>
  <c r="N7" i="8"/>
  <c r="Q7" i="8"/>
  <c r="O7" i="8"/>
  <c r="P7" i="8"/>
  <c r="R7" i="8"/>
  <c r="S7" i="8"/>
  <c r="S19" i="8"/>
  <c r="P19" i="8"/>
  <c r="R19" i="8"/>
  <c r="N19" i="8"/>
  <c r="O19" i="8"/>
  <c r="Q19" i="8"/>
  <c r="S55" i="8"/>
  <c r="N55" i="8"/>
  <c r="P55" i="8"/>
  <c r="R55" i="8"/>
  <c r="O55" i="8"/>
  <c r="Q55" i="8"/>
  <c r="Q18" i="8"/>
  <c r="O18" i="8"/>
  <c r="N18" i="8"/>
  <c r="P18" i="8"/>
  <c r="S18" i="8"/>
  <c r="R18" i="8"/>
  <c r="S52" i="8"/>
  <c r="P52" i="8"/>
  <c r="R52" i="8"/>
  <c r="O52" i="8"/>
  <c r="Q52" i="8"/>
  <c r="N52" i="8"/>
  <c r="S53" i="8"/>
  <c r="O53" i="8"/>
  <c r="Q53" i="8"/>
  <c r="R53" i="8"/>
  <c r="N53" i="8"/>
  <c r="P53" i="8"/>
  <c r="S39" i="8"/>
  <c r="P39" i="8"/>
  <c r="N39" i="8"/>
  <c r="O39" i="8"/>
  <c r="R39" i="8"/>
  <c r="Q39" i="8"/>
  <c r="O16" i="8"/>
  <c r="N16" i="8"/>
  <c r="Q16" i="8"/>
  <c r="S16" i="8"/>
  <c r="P16" i="8"/>
  <c r="R16" i="8"/>
  <c r="S31" i="8"/>
  <c r="P31" i="8"/>
  <c r="N31" i="8"/>
  <c r="Q31" i="8"/>
  <c r="O31" i="8"/>
  <c r="R31" i="8"/>
  <c r="Q8" i="8"/>
  <c r="P8" i="8"/>
  <c r="N8" i="8"/>
  <c r="S8" i="8"/>
  <c r="R8" i="8"/>
  <c r="O8" i="8"/>
  <c r="N6" i="8"/>
  <c r="S6" i="8"/>
  <c r="Q6" i="8"/>
  <c r="R6" i="8"/>
  <c r="O6" i="8"/>
  <c r="P6" i="8"/>
  <c r="O40" i="8"/>
  <c r="S40" i="8"/>
  <c r="Q40" i="8"/>
  <c r="P40" i="8"/>
  <c r="N40" i="8"/>
  <c r="R40" i="8"/>
  <c r="O54" i="8"/>
  <c r="N54" i="8"/>
  <c r="R54" i="8"/>
  <c r="P54" i="8"/>
  <c r="S54" i="8"/>
  <c r="Q54" i="8"/>
  <c r="P5" i="8"/>
  <c r="S5" i="8"/>
  <c r="R5" i="8"/>
  <c r="O5" i="8"/>
  <c r="Q5" i="8"/>
  <c r="N5" i="8"/>
  <c r="N48" i="8"/>
  <c r="P48" i="8"/>
  <c r="Q48" i="8"/>
  <c r="S48" i="8"/>
  <c r="O48" i="8"/>
  <c r="R48" i="8"/>
  <c r="S56" i="8"/>
  <c r="N56" i="8"/>
  <c r="R56" i="8"/>
  <c r="Q56" i="8"/>
  <c r="O56" i="8"/>
  <c r="P56" i="8"/>
  <c r="BU57" i="8"/>
  <c r="BW57" i="8"/>
  <c r="BT57" i="8"/>
  <c r="BS57" i="8"/>
  <c r="BR57" i="8"/>
  <c r="BV57" i="8"/>
  <c r="BV12" i="8"/>
  <c r="BU12" i="8"/>
  <c r="BT12" i="8"/>
  <c r="BS12" i="8"/>
  <c r="BR12" i="8"/>
  <c r="BW12" i="8"/>
  <c r="BR29" i="8"/>
  <c r="BT29" i="8"/>
  <c r="BV29" i="8"/>
  <c r="BU29" i="8"/>
  <c r="BS29" i="8"/>
  <c r="BW29" i="8"/>
  <c r="BW25" i="8"/>
  <c r="BR25" i="8"/>
  <c r="BU25" i="8"/>
  <c r="BV25" i="8"/>
  <c r="BT25" i="8"/>
  <c r="BS25" i="8"/>
  <c r="BU40" i="8"/>
  <c r="BS40" i="8"/>
  <c r="BT40" i="8"/>
  <c r="BW40" i="8"/>
  <c r="BR40" i="8"/>
  <c r="BV40" i="8"/>
  <c r="BS31" i="8"/>
  <c r="BV31" i="8"/>
  <c r="BR31" i="8"/>
  <c r="BW31" i="8"/>
  <c r="BU31" i="8"/>
  <c r="BT31" i="8"/>
  <c r="BU41" i="8"/>
  <c r="BS41" i="8"/>
  <c r="BR41" i="8"/>
  <c r="BW41" i="8"/>
  <c r="BV41" i="8"/>
  <c r="BT41" i="8"/>
  <c r="BR37" i="8"/>
  <c r="BS37" i="8"/>
  <c r="BT37" i="8"/>
  <c r="BW37" i="8"/>
  <c r="BV37" i="8"/>
  <c r="BU37" i="8"/>
  <c r="BW20" i="8"/>
  <c r="BR20" i="8"/>
  <c r="BT20" i="8"/>
  <c r="BV20" i="8"/>
  <c r="BU20" i="8"/>
  <c r="BS20" i="8"/>
  <c r="BT18" i="8"/>
  <c r="BV18" i="8"/>
  <c r="BS18" i="8"/>
  <c r="BW18" i="8"/>
  <c r="BU18" i="8"/>
  <c r="BR18" i="8"/>
  <c r="BS43" i="8"/>
  <c r="BU43" i="8"/>
  <c r="BV43" i="8"/>
  <c r="BW43" i="8"/>
  <c r="BR43" i="8"/>
  <c r="BT43" i="8"/>
  <c r="BW19" i="8"/>
  <c r="BT19" i="8"/>
  <c r="BV19" i="8"/>
  <c r="BR19" i="8"/>
  <c r="BU19" i="8"/>
  <c r="BS19" i="8"/>
  <c r="BW35" i="8"/>
  <c r="BV35" i="8"/>
  <c r="BS35" i="8"/>
  <c r="BR35" i="8"/>
  <c r="BT35" i="8"/>
  <c r="BU35" i="8"/>
  <c r="BV46" i="8"/>
  <c r="BU46" i="8"/>
  <c r="BW46" i="8"/>
  <c r="BS46" i="8"/>
  <c r="BR46" i="8"/>
  <c r="BT46" i="8"/>
  <c r="BU26" i="8"/>
  <c r="BT26" i="8"/>
  <c r="BR26" i="8"/>
  <c r="BW26" i="8"/>
  <c r="BS26" i="8"/>
  <c r="BV26" i="8"/>
  <c r="BS36" i="8"/>
  <c r="BT36" i="8"/>
  <c r="BU36" i="8"/>
  <c r="BW36" i="8"/>
  <c r="BR36" i="8"/>
  <c r="BV36" i="8"/>
  <c r="BU42" i="8"/>
  <c r="BR42" i="8"/>
  <c r="BT42" i="8"/>
  <c r="BW42" i="8"/>
  <c r="BV42" i="8"/>
  <c r="BS42" i="8"/>
  <c r="BR34" i="8"/>
  <c r="BT34" i="8"/>
  <c r="BV34" i="8"/>
  <c r="BW34" i="8"/>
  <c r="BS34" i="8"/>
  <c r="BU34" i="8"/>
  <c r="BS56" i="8"/>
  <c r="BV56" i="8"/>
  <c r="BR56" i="8"/>
  <c r="BU56" i="8"/>
  <c r="BW56" i="8"/>
  <c r="BT56" i="8"/>
  <c r="BV5" i="8"/>
  <c r="BU5" i="8"/>
  <c r="BT5" i="8"/>
  <c r="BR5" i="8"/>
  <c r="BW5" i="8"/>
  <c r="BS5" i="8"/>
  <c r="BU23" i="8"/>
  <c r="BT23" i="8"/>
  <c r="BS23" i="8"/>
  <c r="BW23" i="8"/>
  <c r="BV23" i="8"/>
  <c r="BR23" i="8"/>
  <c r="BS32" i="8"/>
  <c r="BU32" i="8"/>
  <c r="BR32" i="8"/>
  <c r="BW32" i="8"/>
  <c r="BT32" i="8"/>
  <c r="BV32" i="8"/>
  <c r="BV16" i="8"/>
  <c r="BS16" i="8"/>
  <c r="BT16" i="8"/>
  <c r="BU16" i="8"/>
  <c r="BR16" i="8"/>
  <c r="BW16" i="8"/>
  <c r="BU28" i="8"/>
  <c r="BV28" i="8"/>
  <c r="BW28" i="8"/>
  <c r="BR28" i="8"/>
  <c r="BS28" i="8"/>
  <c r="BT28" i="8"/>
  <c r="BS9" i="8"/>
  <c r="BR9" i="8"/>
  <c r="BT9" i="8"/>
  <c r="BU9" i="8"/>
  <c r="BW9" i="8"/>
  <c r="BV9" i="8"/>
  <c r="BU4" i="8"/>
  <c r="BS4" i="8"/>
  <c r="BT4" i="8"/>
  <c r="BW4" i="8"/>
  <c r="BR4" i="8"/>
  <c r="BV4" i="8"/>
  <c r="BR39" i="8"/>
  <c r="BT39" i="8"/>
  <c r="BV39" i="8"/>
  <c r="BS39" i="8"/>
  <c r="BU39" i="8"/>
  <c r="BW39" i="8"/>
  <c r="AC4" i="8" l="1"/>
  <c r="AB4" i="8" s="1" a="1"/>
  <c r="AB4" i="8" s="1"/>
  <c r="AC6" i="8"/>
  <c r="AC8" i="8"/>
  <c r="AC10" i="8"/>
  <c r="AC12" i="8"/>
  <c r="AC5" i="8"/>
  <c r="AB5" i="8" s="1" a="1"/>
  <c r="AB5" i="8" s="1"/>
  <c r="AC7" i="8"/>
  <c r="AB7" i="8" s="1" a="1"/>
  <c r="AB7" i="8" s="1"/>
  <c r="AC9" i="8"/>
  <c r="AB9" i="8" s="1" a="1"/>
  <c r="AB9" i="8" s="1"/>
  <c r="AC11" i="8"/>
  <c r="AB11" i="8" s="1" a="1"/>
  <c r="AB11" i="8" s="1"/>
  <c r="CG5" i="8"/>
  <c r="CG6" i="8"/>
  <c r="CG7" i="8"/>
  <c r="CG4" i="8"/>
  <c r="BE4" i="8"/>
  <c r="BE6" i="8"/>
  <c r="BE5" i="8"/>
  <c r="BE7" i="8"/>
  <c r="EK5" i="8"/>
  <c r="EK7" i="8"/>
  <c r="EK6" i="8"/>
  <c r="EK4" i="8"/>
  <c r="FL7" i="8"/>
  <c r="FL5" i="8"/>
  <c r="FL6" i="8"/>
  <c r="EJ6" i="8"/>
  <c r="EJ5" i="8"/>
  <c r="EJ7" i="8"/>
  <c r="FM7" i="8"/>
  <c r="FM4" i="8"/>
  <c r="FM5" i="8"/>
  <c r="FM6" i="8"/>
  <c r="DI6" i="8"/>
  <c r="DI5" i="8"/>
  <c r="DI7" i="8"/>
  <c r="DI4" i="8"/>
  <c r="U5" i="8" a="1"/>
  <c r="V4" i="8" a="1"/>
  <c r="U4" i="8" a="1"/>
  <c r="U5" i="8" l="1"/>
  <c r="V4" i="8"/>
  <c r="U4" i="8"/>
  <c r="AB10" i="8" a="1"/>
  <c r="AB10" i="8" s="1"/>
  <c r="AB6" i="8" a="1"/>
  <c r="AB6" i="8" s="1"/>
  <c r="AB12" i="8" a="1"/>
  <c r="AB12" i="8" s="1"/>
  <c r="AB8" i="8" a="1"/>
  <c r="AB8" i="8" s="1"/>
  <c r="DF4" i="8"/>
  <c r="DD4" i="8"/>
  <c r="DB4" i="8"/>
  <c r="DA4" i="8"/>
  <c r="DH4" i="8"/>
  <c r="DG4" i="8"/>
  <c r="DE4" i="8"/>
  <c r="DC4" i="8"/>
  <c r="DA5" i="8"/>
  <c r="DB5" i="8"/>
  <c r="DG5" i="8"/>
  <c r="DE5" i="8"/>
  <c r="DF5" i="8"/>
  <c r="DC5" i="8"/>
  <c r="DD5" i="8"/>
  <c r="DH5" i="8"/>
  <c r="FL4" i="8"/>
  <c r="FE4" i="8"/>
  <c r="FK4" i="8"/>
  <c r="FI4" i="8"/>
  <c r="FG4" i="8"/>
  <c r="FJ4" i="8"/>
  <c r="FH4" i="8"/>
  <c r="FF4" i="8"/>
  <c r="EI7" i="8"/>
  <c r="ED7" i="8"/>
  <c r="EH7" i="8"/>
  <c r="EE7" i="8"/>
  <c r="EC7" i="8"/>
  <c r="EF7" i="8"/>
  <c r="EG7" i="8"/>
  <c r="EG6" i="8"/>
  <c r="ED6" i="8"/>
  <c r="EF6" i="8"/>
  <c r="EC6" i="8"/>
  <c r="EI6" i="8"/>
  <c r="EH6" i="8"/>
  <c r="EE6" i="8"/>
  <c r="FG5" i="8"/>
  <c r="FH5" i="8"/>
  <c r="FK5" i="8"/>
  <c r="FF5" i="8"/>
  <c r="FI5" i="8"/>
  <c r="FJ5" i="8"/>
  <c r="FE5" i="8"/>
  <c r="EI4" i="8"/>
  <c r="EE4" i="8"/>
  <c r="EF4" i="8"/>
  <c r="EH4" i="8"/>
  <c r="EJ4" i="8"/>
  <c r="EC4" i="8"/>
  <c r="ED4" i="8"/>
  <c r="EG4" i="8"/>
  <c r="AW7" i="8"/>
  <c r="BB7" i="8"/>
  <c r="AY7" i="8"/>
  <c r="BA7" i="8"/>
  <c r="BC7" i="8"/>
  <c r="AX7" i="8"/>
  <c r="BD7" i="8"/>
  <c r="AZ7" i="8"/>
  <c r="BA6" i="8"/>
  <c r="BB6" i="8"/>
  <c r="AY6" i="8"/>
  <c r="AZ6" i="8"/>
  <c r="AW6" i="8"/>
  <c r="AX6" i="8"/>
  <c r="BD6" i="8"/>
  <c r="BC6" i="8"/>
  <c r="CA4" i="8"/>
  <c r="CE4" i="8"/>
  <c r="CD4" i="8"/>
  <c r="BZ4" i="8"/>
  <c r="BY4" i="8"/>
  <c r="CF4" i="8"/>
  <c r="CB4" i="8"/>
  <c r="CC4" i="8"/>
  <c r="CB6" i="8"/>
  <c r="CC6" i="8"/>
  <c r="BY6" i="8"/>
  <c r="BZ6" i="8"/>
  <c r="CE6" i="8"/>
  <c r="CF6" i="8"/>
  <c r="CA6" i="8"/>
  <c r="CD6" i="8"/>
  <c r="DH7" i="8"/>
  <c r="DE7" i="8"/>
  <c r="DD7" i="8"/>
  <c r="DG7" i="8"/>
  <c r="DA7" i="8"/>
  <c r="DB7" i="8"/>
  <c r="DC7" i="8"/>
  <c r="DF7" i="8"/>
  <c r="DG6" i="8"/>
  <c r="DF6" i="8"/>
  <c r="DC6" i="8"/>
  <c r="DD6" i="8"/>
  <c r="DA6" i="8"/>
  <c r="DB6" i="8"/>
  <c r="DH6" i="8"/>
  <c r="DE6" i="8"/>
  <c r="EG5" i="8"/>
  <c r="EE5" i="8"/>
  <c r="ED5" i="8"/>
  <c r="EI5" i="8"/>
  <c r="EF5" i="8"/>
  <c r="EC5" i="8"/>
  <c r="EH5" i="8"/>
  <c r="FE6" i="8"/>
  <c r="FI6" i="8"/>
  <c r="FG6" i="8"/>
  <c r="FH6" i="8"/>
  <c r="FK6" i="8"/>
  <c r="FJ6" i="8"/>
  <c r="FF6" i="8"/>
  <c r="FF7" i="8"/>
  <c r="FH7" i="8"/>
  <c r="FJ7" i="8"/>
  <c r="FK7" i="8"/>
  <c r="FG7" i="8"/>
  <c r="FI7" i="8"/>
  <c r="FE7" i="8"/>
  <c r="AW5" i="8"/>
  <c r="AX5" i="8"/>
  <c r="BC5" i="8"/>
  <c r="BA5" i="8"/>
  <c r="BB5" i="8"/>
  <c r="BD5" i="8"/>
  <c r="AY5" i="8"/>
  <c r="AZ5" i="8"/>
  <c r="BD4" i="8"/>
  <c r="BC4" i="8"/>
  <c r="BA4" i="8"/>
  <c r="AY4" i="8"/>
  <c r="BB4" i="8"/>
  <c r="AZ4" i="8"/>
  <c r="AX4" i="8"/>
  <c r="AW4" i="8"/>
  <c r="CC7" i="8"/>
  <c r="CB7" i="8"/>
  <c r="CE7" i="8"/>
  <c r="BZ7" i="8"/>
  <c r="CA7" i="8"/>
  <c r="CD7" i="8"/>
  <c r="BY7" i="8"/>
  <c r="CF7" i="8"/>
  <c r="CA5" i="8"/>
  <c r="CB5" i="8"/>
  <c r="CC5" i="8"/>
  <c r="BZ5" i="8"/>
  <c r="CF5" i="8"/>
  <c r="CE5" i="8"/>
  <c r="BY5" i="8"/>
  <c r="CD5" i="8"/>
  <c r="U11" i="8" a="1"/>
  <c r="W9" i="8" a="1"/>
  <c r="U7" i="8" a="1"/>
  <c r="W5" i="8" a="1"/>
  <c r="V11" i="8" a="1"/>
  <c r="Z7" i="8" a="1"/>
  <c r="X5" i="8" a="1"/>
  <c r="W11" i="8" a="1"/>
  <c r="U9" i="8" a="1"/>
  <c r="W7" i="8" a="1"/>
  <c r="V5" i="8" a="1"/>
  <c r="Z5" i="8" a="1"/>
  <c r="V9" i="8" a="1"/>
  <c r="X11" i="8" a="1"/>
  <c r="X7" i="8" a="1"/>
  <c r="Y11" i="8" a="1"/>
  <c r="AA9" i="8" a="1"/>
  <c r="Y7" i="8" a="1"/>
  <c r="AA5" i="8" a="1"/>
  <c r="Z11" i="8" a="1"/>
  <c r="X9" i="8" a="1"/>
  <c r="V7" i="8" a="1"/>
  <c r="AA11" i="8" a="1"/>
  <c r="Y9" i="8" a="1"/>
  <c r="AA7" i="8" a="1"/>
  <c r="Y5" i="8" a="1"/>
  <c r="Z9" i="8" a="1"/>
  <c r="AA4" i="8" a="1"/>
  <c r="W4" i="8" a="1"/>
  <c r="Z4" i="8" a="1"/>
  <c r="X4" i="8" a="1"/>
  <c r="Y4" i="8" a="1"/>
  <c r="Z9" i="8" l="1"/>
  <c r="Y5" i="8"/>
  <c r="AA7" i="8"/>
  <c r="Y9" i="8"/>
  <c r="AA11" i="8"/>
  <c r="V7" i="8"/>
  <c r="X9" i="8"/>
  <c r="Z11" i="8"/>
  <c r="AA5" i="8"/>
  <c r="Y7" i="8"/>
  <c r="AA9" i="8"/>
  <c r="Y11" i="8"/>
  <c r="X7" i="8"/>
  <c r="X11" i="8"/>
  <c r="V9" i="8"/>
  <c r="Z5" i="8"/>
  <c r="V5" i="8"/>
  <c r="W7" i="8"/>
  <c r="U9" i="8"/>
  <c r="W11" i="8"/>
  <c r="X5" i="8"/>
  <c r="Z7" i="8"/>
  <c r="V11" i="8"/>
  <c r="W5" i="8"/>
  <c r="U7" i="8"/>
  <c r="W9" i="8"/>
  <c r="U11" i="8"/>
  <c r="Y4" i="8"/>
  <c r="X4" i="8"/>
  <c r="Z4" i="8"/>
  <c r="W4" i="8"/>
  <c r="AA4" i="8"/>
  <c r="Y12" i="8" a="1"/>
  <c r="W12" i="8" a="1"/>
  <c r="V12" i="8" a="1"/>
  <c r="W10" i="8" a="1"/>
  <c r="V10" i="8" a="1"/>
  <c r="U10" i="8" a="1"/>
  <c r="X10" i="8" a="1"/>
  <c r="Y8" i="8" a="1"/>
  <c r="W8" i="8" a="1"/>
  <c r="V8" i="8" a="1"/>
  <c r="W6" i="8" a="1"/>
  <c r="V6" i="8" a="1"/>
  <c r="U6" i="8" a="1"/>
  <c r="X6" i="8" a="1"/>
  <c r="U12" i="8" a="1"/>
  <c r="X12" i="8" a="1"/>
  <c r="AA12" i="8" a="1"/>
  <c r="Z12" i="8" a="1"/>
  <c r="AA10" i="8" a="1"/>
  <c r="Z10" i="8" a="1"/>
  <c r="Y10" i="8" a="1"/>
  <c r="U8" i="8" a="1"/>
  <c r="X8" i="8" a="1"/>
  <c r="AA8" i="8" a="1"/>
  <c r="Z8" i="8" a="1"/>
  <c r="AA6" i="8" a="1"/>
  <c r="Z6" i="8" a="1"/>
  <c r="Y6" i="8" a="1"/>
  <c r="Y6" i="8" l="1"/>
  <c r="Z6" i="8"/>
  <c r="AA6" i="8"/>
  <c r="Z8" i="8"/>
  <c r="AA8" i="8"/>
  <c r="X8" i="8"/>
  <c r="U8" i="8"/>
  <c r="Y10" i="8"/>
  <c r="Z10" i="8"/>
  <c r="AA10" i="8"/>
  <c r="Z12" i="8"/>
  <c r="AA12" i="8"/>
  <c r="X12" i="8"/>
  <c r="U12" i="8"/>
  <c r="X6" i="8"/>
  <c r="U6" i="8"/>
  <c r="V6" i="8"/>
  <c r="W6" i="8"/>
  <c r="V8" i="8"/>
  <c r="W8" i="8"/>
  <c r="Y8" i="8"/>
  <c r="X10" i="8"/>
  <c r="U10" i="8"/>
  <c r="V10" i="8"/>
  <c r="W10" i="8"/>
  <c r="V12" i="8"/>
  <c r="W12" i="8"/>
  <c r="Y12" i="8"/>
</calcChain>
</file>

<file path=xl/sharedStrings.xml><?xml version="1.0" encoding="utf-8"?>
<sst xmlns="http://schemas.openxmlformats.org/spreadsheetml/2006/main" count="837" uniqueCount="43">
  <si>
    <t>GPE</t>
  </si>
  <si>
    <t>region</t>
  </si>
  <si>
    <t>team</t>
  </si>
  <si>
    <t>score</t>
  </si>
  <si>
    <t>1 point</t>
  </si>
  <si>
    <t>2 points</t>
  </si>
  <si>
    <t>3 points</t>
  </si>
  <si>
    <t>4 points</t>
  </si>
  <si>
    <t>N°</t>
  </si>
  <si>
    <t>idf</t>
  </si>
  <si>
    <t>stras</t>
  </si>
  <si>
    <t>fer</t>
  </si>
  <si>
    <t>moi</t>
  </si>
  <si>
    <t>Allemagne</t>
  </si>
  <si>
    <t>Aquitaine</t>
  </si>
  <si>
    <t>Los Angeles</t>
  </si>
  <si>
    <t>San José</t>
  </si>
  <si>
    <t>Indianapolis</t>
  </si>
  <si>
    <t>Fort Worth</t>
  </si>
  <si>
    <t>SENIOR MASCULIN</t>
  </si>
  <si>
    <t>SENIOR FEMININ</t>
  </si>
  <si>
    <t>JUNIOR MASCULIN</t>
  </si>
  <si>
    <t>JUNIOR FEMININ</t>
  </si>
  <si>
    <t>CLASSEMENT JUNIOR MASCULIN</t>
  </si>
  <si>
    <t>CLASSEMENT JUNIOR FEMININ</t>
  </si>
  <si>
    <t>CLASSEMENT SENIOR MASCULIN</t>
  </si>
  <si>
    <t>CLASSEMENT SENIOR FEMININ</t>
  </si>
  <si>
    <t>CLASSEMENT BENJAMIN MASCULIN</t>
  </si>
  <si>
    <t>BEJAMIN FEMININ</t>
  </si>
  <si>
    <t>BEJAMIN MASCULIN</t>
  </si>
  <si>
    <t>CLASSEMENT BENJAMIN FEMININ</t>
  </si>
  <si>
    <t>goldorak</t>
  </si>
  <si>
    <t>CALCULE JUNIOR MASCULIN</t>
  </si>
  <si>
    <t>CALCULE JUNIOR FEMININ</t>
  </si>
  <si>
    <t>CALCULE SENIOR MASCULIN</t>
  </si>
  <si>
    <t>CALCULE SENIOR FEMININ</t>
  </si>
  <si>
    <t>CALCULE BENJAMIN MASCULIN</t>
  </si>
  <si>
    <t>CALCULE BENJAMIN FEMININ</t>
  </si>
  <si>
    <t>NBC</t>
  </si>
  <si>
    <t>pole</t>
  </si>
  <si>
    <t>F1</t>
  </si>
  <si>
    <t>F2</t>
  </si>
  <si>
    <t>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</si>
</sst>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Arial"/>
      <family val="2"/>
    </font>
    <font>
      <sz val="10"/>
      <name val="Times New Roman"/>
      <family val="1"/>
      <charset val="204"/>
    </font>
    <font>
      <sz val="11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2" fillId="0" borderId="0" applyNumberFormat="0" applyFill="0" applyBorder="0" applyProtection="0">
      <alignment vertical="top" wrapText="1"/>
    </xf>
    <xf numFmtId="0" fontId="5" fillId="0" borderId="0"/>
  </cellStyleXfs>
  <cellXfs count="58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0" xfId="0" applyBorder="1"/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3" borderId="0" xfId="0" applyFill="1" applyBorder="1"/>
    <xf numFmtId="0" fontId="0" fillId="4" borderId="0" xfId="0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8" borderId="0" xfId="0" applyFill="1"/>
    <xf numFmtId="0" fontId="7" fillId="9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1" fillId="10" borderId="3" xfId="0" applyFont="1" applyFill="1" applyBorder="1" applyAlignment="1">
      <alignment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459105</xdr:colOff>
      <xdr:row>14</xdr:row>
      <xdr:rowOff>125730</xdr:rowOff>
    </xdr:from>
    <xdr:to>
      <xdr:col>28</xdr:col>
      <xdr:colOff>398145</xdr:colOff>
      <xdr:row>30</xdr:row>
      <xdr:rowOff>0</xdr:rowOff>
    </xdr:to>
    <xdr:sp macro="" textlink="">
      <xdr:nvSpPr>
        <xdr:cNvPr id="502" name="Rectangle 501"/>
        <xdr:cNvSpPr/>
      </xdr:nvSpPr>
      <xdr:spPr>
        <a:xfrm>
          <a:off x="9517380" y="3592830"/>
          <a:ext cx="4806315" cy="383667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Bonsoir le forum,</a:t>
          </a:r>
        </a:p>
        <a:p>
          <a:pPr algn="l"/>
          <a:endParaRPr lang="fr-FR" sz="1100"/>
        </a:p>
        <a:p>
          <a:pPr algn="l"/>
          <a:r>
            <a:rPr lang="fr-FR" sz="1100"/>
            <a:t>Je rechercher une formule qui remonte les informations, mais avec calcule</a:t>
          </a:r>
        </a:p>
        <a:p>
          <a:pPr algn="l"/>
          <a:endParaRPr lang="fr-FR" sz="1100"/>
        </a:p>
        <a:p>
          <a:pPr algn="l"/>
          <a:r>
            <a:rPr lang="fr-FR" sz="1100"/>
            <a:t>Je m’explique:</a:t>
          </a:r>
        </a:p>
        <a:p>
          <a:pPr algn="l"/>
          <a:r>
            <a:rPr lang="fr-FR" sz="1100"/>
            <a:t>J’ai un tableau </a:t>
          </a:r>
        </a:p>
        <a:p>
          <a:pPr algn="l"/>
          <a:r>
            <a:rPr lang="fr-FR" sz="1100"/>
            <a:t>Avec comme information</a:t>
          </a:r>
        </a:p>
        <a:p>
          <a:pPr algn="l"/>
          <a:r>
            <a:rPr lang="fr-FR" sz="1100"/>
            <a:t>Groupe team région 1 point 2 points 3 points 4 points score nombre de combats</a:t>
          </a:r>
        </a:p>
        <a:p>
          <a:pPr algn="l"/>
          <a:r>
            <a:rPr lang="fr-FR" sz="1100"/>
            <a:t>J’aurais voulu que la ligne qui comporte le plus grand nombre de combats (NBC) soit affichée du plus grand au plus petit,</a:t>
          </a:r>
        </a:p>
        <a:p>
          <a:pPr algn="l"/>
          <a:r>
            <a:rPr lang="fr-FR" sz="1100"/>
            <a:t>Mais en plus, lorsque le critère groupe team et région sont identique que les colonnes 1point, 2 points 3 points 4 points score et nombre de combats s’additionnent.</a:t>
          </a:r>
        </a:p>
        <a:p>
          <a:pPr algn="l"/>
          <a:endParaRPr lang="fr-FR" sz="1100"/>
        </a:p>
        <a:p>
          <a:pPr algn="l"/>
          <a:r>
            <a:rPr lang="fr-FR" sz="1100"/>
            <a:t>Avec cet exemple tous semblaient fonctionner </a:t>
          </a:r>
        </a:p>
        <a:p>
          <a:pPr algn="l"/>
          <a:r>
            <a:rPr lang="fr-FR" sz="1100"/>
            <a:t>Mais bizarrement sur certains endroits cela ne fonctionne pas</a:t>
          </a:r>
        </a:p>
        <a:p>
          <a:pPr algn="l"/>
          <a:r>
            <a:rPr lang="fr-FR" sz="1100"/>
            <a:t>J’ai tous refaits, mais c’est idem, je ne trouve pas mon erreur.</a:t>
          </a:r>
        </a:p>
        <a:p>
          <a:pPr algn="l"/>
          <a:endParaRPr lang="fr-FR" sz="1100"/>
        </a:p>
        <a:p>
          <a:pPr algn="l"/>
          <a:r>
            <a:rPr lang="fr-FR" sz="1100"/>
            <a:t>Existe-t-il une formule matricielle qui ferait le calcul et le classement ?</a:t>
          </a:r>
        </a:p>
        <a:p>
          <a:pPr algn="l"/>
          <a:r>
            <a:rPr lang="fr-FR" sz="1100"/>
            <a:t>Un grand merci.</a:t>
          </a:r>
        </a:p>
        <a:p>
          <a:pPr algn="l"/>
          <a:endParaRPr lang="fr-FR" sz="1100"/>
        </a:p>
      </xdr:txBody>
    </xdr:sp>
    <xdr:clientData/>
  </xdr:twoCellAnchor>
  <xdr:twoCellAnchor>
    <xdr:from>
      <xdr:col>129</xdr:col>
      <xdr:colOff>213360</xdr:colOff>
      <xdr:row>2</xdr:row>
      <xdr:rowOff>190500</xdr:rowOff>
    </xdr:from>
    <xdr:to>
      <xdr:col>130</xdr:col>
      <xdr:colOff>407824</xdr:colOff>
      <xdr:row>5</xdr:row>
      <xdr:rowOff>152400</xdr:rowOff>
    </xdr:to>
    <xdr:sp macro="" textlink="">
      <xdr:nvSpPr>
        <xdr:cNvPr id="2" name="Ellipse 1"/>
        <xdr:cNvSpPr/>
      </xdr:nvSpPr>
      <xdr:spPr>
        <a:xfrm>
          <a:off x="63101220" y="693420"/>
          <a:ext cx="716280" cy="7162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OK</a:t>
          </a:r>
        </a:p>
      </xdr:txBody>
    </xdr:sp>
    <xdr:clientData/>
  </xdr:twoCellAnchor>
  <xdr:twoCellAnchor>
    <xdr:from>
      <xdr:col>157</xdr:col>
      <xdr:colOff>213360</xdr:colOff>
      <xdr:row>3</xdr:row>
      <xdr:rowOff>22860</xdr:rowOff>
    </xdr:from>
    <xdr:to>
      <xdr:col>158</xdr:col>
      <xdr:colOff>407824</xdr:colOff>
      <xdr:row>5</xdr:row>
      <xdr:rowOff>236220</xdr:rowOff>
    </xdr:to>
    <xdr:sp macro="" textlink="">
      <xdr:nvSpPr>
        <xdr:cNvPr id="505" name="Ellipse 504"/>
        <xdr:cNvSpPr/>
      </xdr:nvSpPr>
      <xdr:spPr>
        <a:xfrm>
          <a:off x="77243940" y="777240"/>
          <a:ext cx="716280" cy="7162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OK</a:t>
          </a:r>
        </a:p>
      </xdr:txBody>
    </xdr:sp>
    <xdr:clientData/>
  </xdr:twoCellAnchor>
  <xdr:twoCellAnchor>
    <xdr:from>
      <xdr:col>101</xdr:col>
      <xdr:colOff>213360</xdr:colOff>
      <xdr:row>3</xdr:row>
      <xdr:rowOff>30480</xdr:rowOff>
    </xdr:from>
    <xdr:to>
      <xdr:col>102</xdr:col>
      <xdr:colOff>407824</xdr:colOff>
      <xdr:row>5</xdr:row>
      <xdr:rowOff>234391</xdr:rowOff>
    </xdr:to>
    <xdr:sp macro="" textlink="">
      <xdr:nvSpPr>
        <xdr:cNvPr id="506" name="Ellipse 505"/>
        <xdr:cNvSpPr/>
      </xdr:nvSpPr>
      <xdr:spPr>
        <a:xfrm>
          <a:off x="49514760" y="784860"/>
          <a:ext cx="716280" cy="7162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/>
            <a:t>NON</a:t>
          </a:r>
        </a:p>
      </xdr:txBody>
    </xdr:sp>
    <xdr:clientData/>
  </xdr:twoCellAnchor>
  <xdr:twoCellAnchor>
    <xdr:from>
      <xdr:col>45</xdr:col>
      <xdr:colOff>249555</xdr:colOff>
      <xdr:row>3</xdr:row>
      <xdr:rowOff>53340</xdr:rowOff>
    </xdr:from>
    <xdr:to>
      <xdr:col>46</xdr:col>
      <xdr:colOff>453467</xdr:colOff>
      <xdr:row>6</xdr:row>
      <xdr:rowOff>15240</xdr:rowOff>
    </xdr:to>
    <xdr:sp macro="" textlink="">
      <xdr:nvSpPr>
        <xdr:cNvPr id="507" name="Ellipse 506"/>
        <xdr:cNvSpPr/>
      </xdr:nvSpPr>
      <xdr:spPr>
        <a:xfrm>
          <a:off x="21922740" y="807720"/>
          <a:ext cx="716280" cy="7162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/>
            <a:t>NON</a:t>
          </a:r>
        </a:p>
      </xdr:txBody>
    </xdr:sp>
    <xdr:clientData/>
  </xdr:twoCellAnchor>
  <xdr:twoCellAnchor>
    <xdr:from>
      <xdr:col>73</xdr:col>
      <xdr:colOff>234315</xdr:colOff>
      <xdr:row>3</xdr:row>
      <xdr:rowOff>15240</xdr:rowOff>
    </xdr:from>
    <xdr:to>
      <xdr:col>74</xdr:col>
      <xdr:colOff>438098</xdr:colOff>
      <xdr:row>5</xdr:row>
      <xdr:rowOff>228600</xdr:rowOff>
    </xdr:to>
    <xdr:sp macro="" textlink="">
      <xdr:nvSpPr>
        <xdr:cNvPr id="508" name="Ellipse 507"/>
        <xdr:cNvSpPr/>
      </xdr:nvSpPr>
      <xdr:spPr>
        <a:xfrm>
          <a:off x="35036760" y="769620"/>
          <a:ext cx="716280" cy="7162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/>
            <a:t>NON</a:t>
          </a:r>
        </a:p>
      </xdr:txBody>
    </xdr:sp>
    <xdr:clientData/>
  </xdr:twoCellAnchor>
  <xdr:twoCellAnchor>
    <xdr:from>
      <xdr:col>17</xdr:col>
      <xdr:colOff>337185</xdr:colOff>
      <xdr:row>11</xdr:row>
      <xdr:rowOff>110490</xdr:rowOff>
    </xdr:from>
    <xdr:to>
      <xdr:col>18</xdr:col>
      <xdr:colOff>531649</xdr:colOff>
      <xdr:row>14</xdr:row>
      <xdr:rowOff>76200</xdr:rowOff>
    </xdr:to>
    <xdr:sp macro="" textlink="">
      <xdr:nvSpPr>
        <xdr:cNvPr id="509" name="Ellipse 508"/>
        <xdr:cNvSpPr/>
      </xdr:nvSpPr>
      <xdr:spPr>
        <a:xfrm>
          <a:off x="8814435" y="2834640"/>
          <a:ext cx="775489" cy="7086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/>
            <a:t>NON</a:t>
          </a:r>
        </a:p>
      </xdr:txBody>
    </xdr:sp>
    <xdr:clientData/>
  </xdr:twoCellAnchor>
  <xdr:twoCellAnchor>
    <xdr:from>
      <xdr:col>48</xdr:col>
      <xdr:colOff>112395</xdr:colOff>
      <xdr:row>3</xdr:row>
      <xdr:rowOff>7620</xdr:rowOff>
    </xdr:from>
    <xdr:to>
      <xdr:col>50</xdr:col>
      <xdr:colOff>234315</xdr:colOff>
      <xdr:row>6</xdr:row>
      <xdr:rowOff>145748</xdr:rowOff>
    </xdr:to>
    <xdr:sp macro="" textlink="">
      <xdr:nvSpPr>
        <xdr:cNvPr id="511" name="Ellipse 510"/>
        <xdr:cNvSpPr/>
      </xdr:nvSpPr>
      <xdr:spPr>
        <a:xfrm>
          <a:off x="22997160" y="762000"/>
          <a:ext cx="1196340" cy="89250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76</xdr:col>
      <xdr:colOff>68580</xdr:colOff>
      <xdr:row>3</xdr:row>
      <xdr:rowOff>30480</xdr:rowOff>
    </xdr:from>
    <xdr:to>
      <xdr:col>78</xdr:col>
      <xdr:colOff>175260</xdr:colOff>
      <xdr:row>6</xdr:row>
      <xdr:rowOff>159134</xdr:rowOff>
    </xdr:to>
    <xdr:sp macro="" textlink="">
      <xdr:nvSpPr>
        <xdr:cNvPr id="512" name="Ellipse 511"/>
        <xdr:cNvSpPr/>
      </xdr:nvSpPr>
      <xdr:spPr>
        <a:xfrm>
          <a:off x="36073080" y="784860"/>
          <a:ext cx="1196340" cy="89250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104</xdr:col>
      <xdr:colOff>38100</xdr:colOff>
      <xdr:row>3</xdr:row>
      <xdr:rowOff>7620</xdr:rowOff>
    </xdr:from>
    <xdr:to>
      <xdr:col>106</xdr:col>
      <xdr:colOff>150510</xdr:colOff>
      <xdr:row>6</xdr:row>
      <xdr:rowOff>145748</xdr:rowOff>
    </xdr:to>
    <xdr:sp macro="" textlink="">
      <xdr:nvSpPr>
        <xdr:cNvPr id="513" name="Ellipse 512"/>
        <xdr:cNvSpPr/>
      </xdr:nvSpPr>
      <xdr:spPr>
        <a:xfrm>
          <a:off x="50551080" y="762000"/>
          <a:ext cx="1196340" cy="89250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M518"/>
  <sheetViews>
    <sheetView tabSelected="1" topLeftCell="K1" zoomScaleNormal="100" workbookViewId="0">
      <selection activeCell="U4" sqref="U4"/>
    </sheetView>
  </sheetViews>
  <sheetFormatPr baseColWidth="10" defaultRowHeight="19.899999999999999" customHeight="1" x14ac:dyDescent="0.2"/>
  <cols>
    <col min="1" max="1" width="3.85546875" style="4" customWidth="1"/>
    <col min="2" max="2" width="4.85546875" style="4" customWidth="1"/>
    <col min="3" max="3" width="5.5703125" style="4" customWidth="1"/>
    <col min="4" max="4" width="5.5703125" style="5" customWidth="1"/>
    <col min="5" max="10" width="7.28515625" customWidth="1"/>
    <col min="11" max="11" width="8.7109375" customWidth="1"/>
    <col min="12" max="12" width="11.28515625" bestFit="1" customWidth="1"/>
    <col min="13" max="19" width="8.7109375" customWidth="1"/>
    <col min="20" max="20" width="3" bestFit="1" customWidth="1"/>
    <col min="21" max="21" width="5" bestFit="1" customWidth="1"/>
    <col min="22" max="22" width="10.7109375" bestFit="1" customWidth="1"/>
    <col min="23" max="23" width="10" customWidth="1"/>
    <col min="24" max="24" width="6.42578125" bestFit="1" customWidth="1"/>
    <col min="25" max="27" width="7.28515625" bestFit="1" customWidth="1"/>
    <col min="28" max="29" width="7.28515625" customWidth="1"/>
    <col min="30" max="30" width="4.7109375" customWidth="1"/>
    <col min="31" max="31" width="11.5703125" customWidth="1"/>
    <col min="32" max="32" width="5.7109375" style="5" customWidth="1"/>
    <col min="33" max="33" width="5.5703125" customWidth="1"/>
    <col min="34" max="34" width="6.42578125" customWidth="1"/>
    <col min="35" max="38" width="7.28515625" customWidth="1"/>
    <col min="39" max="39" width="4.7109375" customWidth="1"/>
    <col min="40" max="41" width="11.5703125" customWidth="1"/>
    <col min="42" max="42" width="6.42578125" customWidth="1"/>
    <col min="43" max="47" width="7.28515625" customWidth="1"/>
    <col min="48" max="48" width="3" bestFit="1" customWidth="1"/>
    <col min="49" max="49" width="5" bestFit="1" customWidth="1"/>
    <col min="50" max="50" width="10.7109375" bestFit="1" customWidth="1"/>
    <col min="51" max="51" width="6.140625" bestFit="1" customWidth="1"/>
    <col min="52" max="52" width="6.42578125" bestFit="1" customWidth="1"/>
    <col min="53" max="55" width="7.28515625" bestFit="1" customWidth="1"/>
    <col min="56" max="57" width="7.28515625" customWidth="1"/>
    <col min="58" max="58" width="4.7109375" customWidth="1"/>
    <col min="59" max="59" width="5.5703125" customWidth="1"/>
    <col min="60" max="60" width="6.42578125" customWidth="1"/>
    <col min="61" max="61" width="7.28515625" customWidth="1"/>
    <col min="62" max="62" width="6.42578125" customWidth="1"/>
    <col min="63" max="66" width="7.28515625" customWidth="1"/>
    <col min="67" max="67" width="4.7109375" customWidth="1"/>
    <col min="68" max="68" width="9.7109375" customWidth="1"/>
    <col min="69" max="69" width="6.140625" customWidth="1"/>
    <col min="70" max="70" width="6.42578125" customWidth="1"/>
    <col min="71" max="75" width="7.28515625" customWidth="1"/>
    <col min="76" max="76" width="3" bestFit="1" customWidth="1"/>
    <col min="77" max="77" width="5" bestFit="1" customWidth="1"/>
    <col min="78" max="79" width="10.85546875" bestFit="1" customWidth="1"/>
    <col min="80" max="80" width="8.5703125" bestFit="1" customWidth="1"/>
    <col min="81" max="83" width="7.28515625" bestFit="1" customWidth="1"/>
    <col min="84" max="85" width="7.28515625" customWidth="1"/>
    <col min="86" max="86" width="6.42578125" customWidth="1"/>
    <col min="87" max="89" width="7.28515625" customWidth="1"/>
    <col min="90" max="90" width="6.42578125" customWidth="1"/>
    <col min="91" max="94" width="7.28515625" customWidth="1"/>
    <col min="95" max="96" width="11.5703125" customWidth="1"/>
    <col min="97" max="97" width="6.140625" customWidth="1"/>
    <col min="98" max="98" width="6.42578125" customWidth="1"/>
    <col min="99" max="103" width="7.28515625" customWidth="1"/>
    <col min="104" max="104" width="3" bestFit="1" customWidth="1"/>
    <col min="105" max="105" width="5" bestFit="1" customWidth="1"/>
    <col min="106" max="106" width="10.7109375" bestFit="1" customWidth="1"/>
    <col min="107" max="107" width="6.140625" bestFit="1" customWidth="1"/>
    <col min="108" max="108" width="6.42578125" bestFit="1" customWidth="1"/>
    <col min="109" max="111" width="7.28515625" bestFit="1" customWidth="1"/>
    <col min="112" max="113" width="7.28515625" customWidth="1"/>
    <col min="114" max="114" width="4.7109375" customWidth="1"/>
    <col min="115" max="115" width="11.28515625" bestFit="1" customWidth="1"/>
    <col min="116" max="116" width="8.7109375" bestFit="1" customWidth="1"/>
    <col min="117" max="117" width="5.5703125" customWidth="1"/>
    <col min="118" max="118" width="6.42578125" customWidth="1"/>
    <col min="119" max="122" width="7.28515625" customWidth="1"/>
    <col min="123" max="123" width="4.7109375" customWidth="1"/>
    <col min="124" max="125" width="11.5703125" customWidth="1"/>
    <col min="126" max="126" width="6.42578125" customWidth="1"/>
    <col min="127" max="131" width="7.28515625" customWidth="1"/>
    <col min="132" max="132" width="3" bestFit="1" customWidth="1"/>
    <col min="133" max="133" width="4.7109375" bestFit="1" customWidth="1"/>
    <col min="134" max="134" width="10.85546875" bestFit="1" customWidth="1"/>
    <col min="135" max="135" width="6.140625" bestFit="1" customWidth="1"/>
    <col min="136" max="136" width="6.42578125" bestFit="1" customWidth="1"/>
    <col min="137" max="139" width="7.28515625" bestFit="1" customWidth="1"/>
    <col min="140" max="141" width="7.28515625" customWidth="1"/>
    <col min="142" max="142" width="4.7109375" customWidth="1"/>
    <col min="143" max="144" width="11.5703125" customWidth="1"/>
    <col min="145" max="145" width="5.5703125" customWidth="1"/>
    <col min="146" max="146" width="6.42578125" customWidth="1"/>
    <col min="147" max="150" width="7.28515625" customWidth="1"/>
    <col min="151" max="151" width="4.7109375" customWidth="1"/>
    <col min="152" max="152" width="11.5703125" customWidth="1"/>
    <col min="153" max="153" width="9.7109375" customWidth="1"/>
    <col min="154" max="154" width="6.42578125" customWidth="1"/>
    <col min="155" max="159" width="7.28515625" customWidth="1"/>
    <col min="160" max="160" width="3" bestFit="1" customWidth="1"/>
    <col min="161" max="161" width="4.7109375" bestFit="1" customWidth="1"/>
    <col min="162" max="162" width="10.85546875" bestFit="1" customWidth="1"/>
    <col min="163" max="163" width="6.140625" bestFit="1" customWidth="1"/>
    <col min="164" max="164" width="6.42578125" bestFit="1" customWidth="1"/>
    <col min="165" max="167" width="7.28515625" bestFit="1" customWidth="1"/>
  </cols>
  <sheetData>
    <row r="1" spans="2:169" ht="19.899999999999999" customHeight="1" x14ac:dyDescent="0.2">
      <c r="B1" s="43" t="s">
        <v>21</v>
      </c>
      <c r="C1" s="43"/>
      <c r="D1" s="43"/>
      <c r="E1" s="43"/>
      <c r="F1" s="43"/>
      <c r="G1" s="43"/>
      <c r="H1" s="43"/>
      <c r="I1" s="43"/>
      <c r="J1" s="43"/>
      <c r="K1" s="43" t="s">
        <v>32</v>
      </c>
      <c r="L1" s="43"/>
      <c r="M1" s="43"/>
      <c r="N1" s="43"/>
      <c r="O1" s="43"/>
      <c r="P1" s="43"/>
      <c r="Q1" s="43"/>
      <c r="R1" s="43"/>
      <c r="S1" s="43"/>
      <c r="T1" s="38" t="s">
        <v>23</v>
      </c>
      <c r="U1" s="38"/>
      <c r="V1" s="38"/>
      <c r="W1" s="38"/>
      <c r="X1" s="38"/>
      <c r="Y1" s="38"/>
      <c r="Z1" s="38"/>
      <c r="AA1" s="38"/>
      <c r="AB1" s="38"/>
      <c r="AC1" s="38"/>
      <c r="AD1" s="37" t="s">
        <v>22</v>
      </c>
      <c r="AE1" s="37"/>
      <c r="AF1" s="37"/>
      <c r="AG1" s="37"/>
      <c r="AH1" s="37"/>
      <c r="AI1" s="37"/>
      <c r="AJ1" s="37"/>
      <c r="AK1" s="37"/>
      <c r="AL1" s="37"/>
      <c r="AM1" s="37" t="s">
        <v>33</v>
      </c>
      <c r="AN1" s="37"/>
      <c r="AO1" s="37"/>
      <c r="AP1" s="37"/>
      <c r="AQ1" s="37"/>
      <c r="AR1" s="37"/>
      <c r="AS1" s="37"/>
      <c r="AT1" s="37"/>
      <c r="AU1" s="37"/>
      <c r="AV1" s="37" t="s">
        <v>24</v>
      </c>
      <c r="AW1" s="37"/>
      <c r="AX1" s="37"/>
      <c r="AY1" s="37"/>
      <c r="AZ1" s="37"/>
      <c r="BA1" s="37"/>
      <c r="BB1" s="37"/>
      <c r="BC1" s="37"/>
      <c r="BD1" s="37"/>
      <c r="BE1" s="37"/>
      <c r="BF1" s="40" t="s">
        <v>19</v>
      </c>
      <c r="BG1" s="40"/>
      <c r="BH1" s="40"/>
      <c r="BI1" s="40"/>
      <c r="BJ1" s="40"/>
      <c r="BK1" s="40"/>
      <c r="BL1" s="40"/>
      <c r="BM1" s="40"/>
      <c r="BN1" s="40"/>
      <c r="BO1" s="40" t="s">
        <v>34</v>
      </c>
      <c r="BP1" s="40"/>
      <c r="BQ1" s="40"/>
      <c r="BR1" s="40"/>
      <c r="BS1" s="40"/>
      <c r="BT1" s="40"/>
      <c r="BU1" s="40"/>
      <c r="BV1" s="40"/>
      <c r="BW1" s="40"/>
      <c r="BX1" s="40" t="s">
        <v>25</v>
      </c>
      <c r="BY1" s="40"/>
      <c r="BZ1" s="40"/>
      <c r="CA1" s="40"/>
      <c r="CB1" s="40"/>
      <c r="CC1" s="40"/>
      <c r="CD1" s="40"/>
      <c r="CE1" s="40"/>
      <c r="CF1" s="40"/>
      <c r="CG1" s="40"/>
      <c r="CH1" s="39" t="s">
        <v>20</v>
      </c>
      <c r="CI1" s="39"/>
      <c r="CJ1" s="39"/>
      <c r="CK1" s="39"/>
      <c r="CL1" s="39"/>
      <c r="CM1" s="39"/>
      <c r="CN1" s="39"/>
      <c r="CO1" s="39"/>
      <c r="CP1" s="39"/>
      <c r="CQ1" s="39" t="s">
        <v>35</v>
      </c>
      <c r="CR1" s="39"/>
      <c r="CS1" s="39"/>
      <c r="CT1" s="39"/>
      <c r="CU1" s="39"/>
      <c r="CV1" s="39"/>
      <c r="CW1" s="39"/>
      <c r="CX1" s="39"/>
      <c r="CY1" s="39"/>
      <c r="CZ1" s="39" t="s">
        <v>26</v>
      </c>
      <c r="DA1" s="39"/>
      <c r="DB1" s="39"/>
      <c r="DC1" s="39"/>
      <c r="DD1" s="39"/>
      <c r="DE1" s="39"/>
      <c r="DF1" s="39"/>
      <c r="DG1" s="39"/>
      <c r="DH1" s="39"/>
      <c r="DI1" s="39"/>
      <c r="DJ1" s="44" t="s">
        <v>29</v>
      </c>
      <c r="DK1" s="44"/>
      <c r="DL1" s="44"/>
      <c r="DM1" s="44"/>
      <c r="DN1" s="44"/>
      <c r="DO1" s="44"/>
      <c r="DP1" s="44"/>
      <c r="DQ1" s="44"/>
      <c r="DR1" s="44"/>
      <c r="DS1" s="44" t="s">
        <v>36</v>
      </c>
      <c r="DT1" s="44"/>
      <c r="DU1" s="44"/>
      <c r="DV1" s="44"/>
      <c r="DW1" s="44"/>
      <c r="DX1" s="44"/>
      <c r="DY1" s="44"/>
      <c r="DZ1" s="44"/>
      <c r="EA1" s="44"/>
      <c r="EB1" s="44" t="s">
        <v>27</v>
      </c>
      <c r="EC1" s="44"/>
      <c r="ED1" s="44"/>
      <c r="EE1" s="44"/>
      <c r="EF1" s="44"/>
      <c r="EG1" s="44"/>
      <c r="EH1" s="44"/>
      <c r="EI1" s="44"/>
      <c r="EJ1" s="44"/>
      <c r="EK1" s="44"/>
      <c r="EL1" s="42" t="s">
        <v>28</v>
      </c>
      <c r="EM1" s="42"/>
      <c r="EN1" s="42"/>
      <c r="EO1" s="42"/>
      <c r="EP1" s="42"/>
      <c r="EQ1" s="42"/>
      <c r="ER1" s="42"/>
      <c r="ES1" s="42"/>
      <c r="ET1" s="42"/>
      <c r="EU1" s="42" t="s">
        <v>37</v>
      </c>
      <c r="EV1" s="42"/>
      <c r="EW1" s="42"/>
      <c r="EX1" s="42"/>
      <c r="EY1" s="42"/>
      <c r="EZ1" s="42"/>
      <c r="FA1" s="42"/>
      <c r="FB1" s="42"/>
      <c r="FC1" s="42"/>
      <c r="FD1" s="42" t="s">
        <v>30</v>
      </c>
      <c r="FE1" s="42"/>
      <c r="FF1" s="42"/>
      <c r="FG1" s="42"/>
      <c r="FH1" s="42"/>
      <c r="FI1" s="42"/>
      <c r="FJ1" s="42"/>
      <c r="FK1" s="42"/>
      <c r="FL1" s="42"/>
      <c r="FM1" s="42"/>
    </row>
    <row r="2" spans="2:169" ht="19.899999999999999" customHeight="1" x14ac:dyDescent="0.2">
      <c r="B2" s="6" t="s">
        <v>0</v>
      </c>
      <c r="C2" s="6" t="s">
        <v>2</v>
      </c>
      <c r="D2" s="6" t="s">
        <v>1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3</v>
      </c>
      <c r="J2" s="6" t="s">
        <v>38</v>
      </c>
      <c r="K2" s="6" t="s">
        <v>0</v>
      </c>
      <c r="L2" s="6" t="s">
        <v>2</v>
      </c>
      <c r="M2" s="6" t="s">
        <v>1</v>
      </c>
      <c r="N2" s="6" t="s">
        <v>4</v>
      </c>
      <c r="O2" s="6" t="s">
        <v>5</v>
      </c>
      <c r="P2" s="6" t="s">
        <v>6</v>
      </c>
      <c r="Q2" s="6" t="s">
        <v>7</v>
      </c>
      <c r="R2" s="6" t="s">
        <v>3</v>
      </c>
      <c r="S2" s="6" t="s">
        <v>38</v>
      </c>
      <c r="T2" s="35" t="s">
        <v>8</v>
      </c>
      <c r="U2" s="34" t="s">
        <v>0</v>
      </c>
      <c r="V2" s="34" t="s">
        <v>2</v>
      </c>
      <c r="W2" s="34" t="s">
        <v>1</v>
      </c>
      <c r="X2" s="34" t="s">
        <v>4</v>
      </c>
      <c r="Y2" s="34" t="s">
        <v>5</v>
      </c>
      <c r="Z2" s="34" t="s">
        <v>6</v>
      </c>
      <c r="AA2" s="34" t="s">
        <v>7</v>
      </c>
      <c r="AB2" s="34" t="s">
        <v>3</v>
      </c>
      <c r="AC2" s="34" t="s">
        <v>38</v>
      </c>
      <c r="AD2" s="6" t="s">
        <v>0</v>
      </c>
      <c r="AE2" s="6" t="s">
        <v>2</v>
      </c>
      <c r="AF2" s="6" t="s">
        <v>1</v>
      </c>
      <c r="AG2" s="6" t="s">
        <v>4</v>
      </c>
      <c r="AH2" s="6" t="s">
        <v>5</v>
      </c>
      <c r="AI2" s="6" t="s">
        <v>6</v>
      </c>
      <c r="AJ2" s="6" t="s">
        <v>7</v>
      </c>
      <c r="AK2" s="6" t="s">
        <v>3</v>
      </c>
      <c r="AL2" s="6" t="s">
        <v>38</v>
      </c>
      <c r="AM2" s="6" t="s">
        <v>0</v>
      </c>
      <c r="AN2" s="6" t="s">
        <v>2</v>
      </c>
      <c r="AO2" s="6" t="s">
        <v>1</v>
      </c>
      <c r="AP2" s="6" t="s">
        <v>4</v>
      </c>
      <c r="AQ2" s="6" t="s">
        <v>5</v>
      </c>
      <c r="AR2" s="6" t="s">
        <v>6</v>
      </c>
      <c r="AS2" s="6" t="s">
        <v>7</v>
      </c>
      <c r="AT2" s="6" t="s">
        <v>3</v>
      </c>
      <c r="AU2" s="6" t="s">
        <v>38</v>
      </c>
      <c r="AV2" s="35" t="s">
        <v>8</v>
      </c>
      <c r="AW2" s="34" t="s">
        <v>0</v>
      </c>
      <c r="AX2" s="34" t="s">
        <v>2</v>
      </c>
      <c r="AY2" s="34" t="s">
        <v>1</v>
      </c>
      <c r="AZ2" s="34" t="s">
        <v>4</v>
      </c>
      <c r="BA2" s="34" t="s">
        <v>5</v>
      </c>
      <c r="BB2" s="34" t="s">
        <v>6</v>
      </c>
      <c r="BC2" s="34" t="s">
        <v>7</v>
      </c>
      <c r="BD2" s="34" t="s">
        <v>3</v>
      </c>
      <c r="BE2" s="34" t="s">
        <v>38</v>
      </c>
      <c r="BF2" s="6" t="s">
        <v>0</v>
      </c>
      <c r="BG2" s="6" t="s">
        <v>2</v>
      </c>
      <c r="BH2" s="6" t="s">
        <v>1</v>
      </c>
      <c r="BI2" s="6" t="s">
        <v>4</v>
      </c>
      <c r="BJ2" s="6" t="s">
        <v>5</v>
      </c>
      <c r="BK2" s="6" t="s">
        <v>6</v>
      </c>
      <c r="BL2" s="6" t="s">
        <v>7</v>
      </c>
      <c r="BM2" s="6" t="s">
        <v>3</v>
      </c>
      <c r="BN2" s="6" t="s">
        <v>38</v>
      </c>
      <c r="BO2" s="6" t="s">
        <v>0</v>
      </c>
      <c r="BP2" s="6" t="s">
        <v>2</v>
      </c>
      <c r="BQ2" s="6" t="s">
        <v>1</v>
      </c>
      <c r="BR2" s="6" t="s">
        <v>4</v>
      </c>
      <c r="BS2" s="6" t="s">
        <v>5</v>
      </c>
      <c r="BT2" s="6" t="s">
        <v>6</v>
      </c>
      <c r="BU2" s="6" t="s">
        <v>7</v>
      </c>
      <c r="BV2" s="6" t="s">
        <v>3</v>
      </c>
      <c r="BW2" s="6" t="s">
        <v>38</v>
      </c>
      <c r="BX2" s="35" t="s">
        <v>8</v>
      </c>
      <c r="BY2" s="34" t="s">
        <v>0</v>
      </c>
      <c r="BZ2" s="34" t="s">
        <v>2</v>
      </c>
      <c r="CA2" s="34" t="s">
        <v>1</v>
      </c>
      <c r="CB2" s="34" t="s">
        <v>4</v>
      </c>
      <c r="CC2" s="34" t="s">
        <v>5</v>
      </c>
      <c r="CD2" s="34" t="s">
        <v>6</v>
      </c>
      <c r="CE2" s="34" t="s">
        <v>7</v>
      </c>
      <c r="CF2" s="34" t="s">
        <v>3</v>
      </c>
      <c r="CG2" s="34" t="s">
        <v>38</v>
      </c>
      <c r="CH2" s="6" t="s">
        <v>0</v>
      </c>
      <c r="CI2" s="6" t="s">
        <v>2</v>
      </c>
      <c r="CJ2" s="6" t="s">
        <v>1</v>
      </c>
      <c r="CK2" s="6" t="s">
        <v>4</v>
      </c>
      <c r="CL2" s="6" t="s">
        <v>5</v>
      </c>
      <c r="CM2" s="6" t="s">
        <v>6</v>
      </c>
      <c r="CN2" s="6" t="s">
        <v>7</v>
      </c>
      <c r="CO2" s="6" t="s">
        <v>3</v>
      </c>
      <c r="CP2" s="6" t="s">
        <v>38</v>
      </c>
      <c r="CQ2" s="6" t="s">
        <v>0</v>
      </c>
      <c r="CR2" s="6" t="s">
        <v>2</v>
      </c>
      <c r="CS2" s="6" t="s">
        <v>1</v>
      </c>
      <c r="CT2" s="6" t="s">
        <v>4</v>
      </c>
      <c r="CU2" s="6" t="s">
        <v>5</v>
      </c>
      <c r="CV2" s="6" t="s">
        <v>6</v>
      </c>
      <c r="CW2" s="6" t="s">
        <v>7</v>
      </c>
      <c r="CX2" s="6" t="s">
        <v>3</v>
      </c>
      <c r="CY2" s="6" t="s">
        <v>38</v>
      </c>
      <c r="CZ2" s="35" t="s">
        <v>8</v>
      </c>
      <c r="DA2" s="34" t="s">
        <v>0</v>
      </c>
      <c r="DB2" s="34" t="s">
        <v>2</v>
      </c>
      <c r="DC2" s="34" t="s">
        <v>1</v>
      </c>
      <c r="DD2" s="34" t="s">
        <v>4</v>
      </c>
      <c r="DE2" s="34" t="s">
        <v>5</v>
      </c>
      <c r="DF2" s="34" t="s">
        <v>6</v>
      </c>
      <c r="DG2" s="34" t="s">
        <v>7</v>
      </c>
      <c r="DH2" s="34" t="s">
        <v>3</v>
      </c>
      <c r="DI2" s="34" t="s">
        <v>38</v>
      </c>
      <c r="DJ2" s="6" t="s">
        <v>0</v>
      </c>
      <c r="DK2" s="6" t="s">
        <v>2</v>
      </c>
      <c r="DL2" s="6" t="s">
        <v>1</v>
      </c>
      <c r="DM2" s="6" t="s">
        <v>4</v>
      </c>
      <c r="DN2" s="6" t="s">
        <v>5</v>
      </c>
      <c r="DO2" s="6" t="s">
        <v>6</v>
      </c>
      <c r="DP2" s="6" t="s">
        <v>7</v>
      </c>
      <c r="DQ2" s="6" t="s">
        <v>3</v>
      </c>
      <c r="DR2" s="6" t="s">
        <v>38</v>
      </c>
      <c r="DS2" s="6" t="s">
        <v>0</v>
      </c>
      <c r="DT2" s="6" t="s">
        <v>2</v>
      </c>
      <c r="DU2" s="6" t="s">
        <v>1</v>
      </c>
      <c r="DV2" s="6" t="s">
        <v>4</v>
      </c>
      <c r="DW2" s="6" t="s">
        <v>5</v>
      </c>
      <c r="DX2" s="6" t="s">
        <v>6</v>
      </c>
      <c r="DY2" s="6" t="s">
        <v>7</v>
      </c>
      <c r="DZ2" s="6" t="s">
        <v>3</v>
      </c>
      <c r="EA2" s="6" t="s">
        <v>38</v>
      </c>
      <c r="EB2" s="35" t="s">
        <v>8</v>
      </c>
      <c r="EC2" s="34" t="s">
        <v>0</v>
      </c>
      <c r="ED2" s="34" t="s">
        <v>2</v>
      </c>
      <c r="EE2" s="34" t="s">
        <v>1</v>
      </c>
      <c r="EF2" s="34" t="s">
        <v>4</v>
      </c>
      <c r="EG2" s="34" t="s">
        <v>5</v>
      </c>
      <c r="EH2" s="34" t="s">
        <v>6</v>
      </c>
      <c r="EI2" s="34" t="s">
        <v>7</v>
      </c>
      <c r="EJ2" s="34" t="s">
        <v>3</v>
      </c>
      <c r="EK2" s="34" t="s">
        <v>38</v>
      </c>
      <c r="EL2" s="34" t="s">
        <v>0</v>
      </c>
      <c r="EM2" s="34" t="s">
        <v>2</v>
      </c>
      <c r="EN2" s="34" t="s">
        <v>1</v>
      </c>
      <c r="EO2" s="34" t="s">
        <v>4</v>
      </c>
      <c r="EP2" s="34" t="s">
        <v>5</v>
      </c>
      <c r="EQ2" s="34" t="s">
        <v>6</v>
      </c>
      <c r="ER2" s="34" t="s">
        <v>7</v>
      </c>
      <c r="ES2" s="34" t="s">
        <v>3</v>
      </c>
      <c r="ET2" s="34" t="s">
        <v>38</v>
      </c>
      <c r="EU2" s="34" t="s">
        <v>0</v>
      </c>
      <c r="EV2" s="34" t="s">
        <v>2</v>
      </c>
      <c r="EW2" s="34" t="s">
        <v>1</v>
      </c>
      <c r="EX2" s="34" t="s">
        <v>4</v>
      </c>
      <c r="EY2" s="34" t="s">
        <v>5</v>
      </c>
      <c r="EZ2" s="34" t="s">
        <v>6</v>
      </c>
      <c r="FA2" s="34" t="s">
        <v>7</v>
      </c>
      <c r="FB2" s="34" t="s">
        <v>3</v>
      </c>
      <c r="FC2" s="34" t="s">
        <v>38</v>
      </c>
      <c r="FD2" s="35" t="s">
        <v>8</v>
      </c>
      <c r="FE2" s="34" t="s">
        <v>0</v>
      </c>
      <c r="FF2" s="34" t="s">
        <v>2</v>
      </c>
      <c r="FG2" s="34" t="s">
        <v>1</v>
      </c>
      <c r="FH2" s="34" t="s">
        <v>4</v>
      </c>
      <c r="FI2" s="34" t="s">
        <v>5</v>
      </c>
      <c r="FJ2" s="34" t="s">
        <v>6</v>
      </c>
      <c r="FK2" s="34" t="s">
        <v>7</v>
      </c>
      <c r="FL2" s="34" t="s">
        <v>3</v>
      </c>
      <c r="FM2" s="34" t="s">
        <v>38</v>
      </c>
    </row>
    <row r="3" spans="2:169" ht="19.899999999999999" customHeight="1" x14ac:dyDescent="0.2">
      <c r="D3" s="19"/>
      <c r="E3" s="19"/>
      <c r="F3" s="19"/>
      <c r="G3" s="19"/>
      <c r="H3" s="1"/>
      <c r="I3" s="1"/>
      <c r="J3" s="1"/>
      <c r="K3" s="19"/>
      <c r="L3" s="2"/>
      <c r="M3" s="2"/>
      <c r="N3" s="2"/>
      <c r="O3" s="2"/>
      <c r="P3" s="4"/>
      <c r="Q3" s="10"/>
      <c r="R3" s="2"/>
      <c r="S3" s="2"/>
      <c r="T3" s="36"/>
      <c r="U3" s="10"/>
      <c r="V3" s="10"/>
      <c r="W3" s="10"/>
      <c r="X3" s="10"/>
      <c r="Y3" s="10"/>
      <c r="Z3" s="10"/>
      <c r="AA3" s="10"/>
      <c r="AB3" s="10"/>
      <c r="AC3" s="10"/>
      <c r="AD3" s="41"/>
      <c r="AE3" s="41"/>
      <c r="AF3" s="41"/>
      <c r="AV3" s="36"/>
      <c r="AW3" s="10"/>
      <c r="AX3" s="10"/>
      <c r="AY3" s="10"/>
      <c r="AZ3" s="10"/>
      <c r="BA3" s="10"/>
      <c r="BB3" s="10"/>
      <c r="BC3" s="10"/>
      <c r="BD3" s="10"/>
      <c r="BE3" s="10"/>
      <c r="BX3" s="36"/>
      <c r="BY3" s="10"/>
      <c r="BZ3" s="10"/>
      <c r="CA3" s="10"/>
      <c r="CB3" s="10"/>
      <c r="CC3" s="10"/>
      <c r="CD3" s="10"/>
      <c r="CE3" s="10"/>
      <c r="CF3" s="10"/>
      <c r="CG3" s="10"/>
      <c r="CZ3" s="36"/>
      <c r="DA3" s="10"/>
      <c r="DB3" s="10"/>
      <c r="DC3" s="10"/>
      <c r="DD3" s="10"/>
      <c r="DE3" s="10"/>
      <c r="DF3" s="10"/>
      <c r="DG3" s="10"/>
      <c r="DH3" s="10"/>
      <c r="DI3" s="10"/>
      <c r="EB3" s="36"/>
      <c r="EC3" s="10"/>
      <c r="ED3" s="10"/>
      <c r="EE3" s="10"/>
      <c r="EF3" s="10"/>
      <c r="EG3" s="10"/>
      <c r="EH3" s="10"/>
      <c r="EI3" s="10"/>
      <c r="EJ3" s="10"/>
      <c r="EK3" s="10"/>
      <c r="FD3" s="36"/>
      <c r="FE3" s="10"/>
      <c r="FF3" s="10"/>
      <c r="FG3" s="10"/>
      <c r="FH3" s="10"/>
      <c r="FI3" s="10"/>
      <c r="FJ3" s="10"/>
      <c r="FK3" s="10"/>
      <c r="FL3" s="10"/>
    </row>
    <row r="4" spans="2:169" ht="19.899999999999999" customHeight="1" x14ac:dyDescent="0.2">
      <c r="B4" s="11">
        <v>1</v>
      </c>
      <c r="C4" s="11" t="s">
        <v>31</v>
      </c>
      <c r="D4" s="11" t="s">
        <v>12</v>
      </c>
      <c r="E4" s="11">
        <v>10</v>
      </c>
      <c r="F4" s="11">
        <v>1</v>
      </c>
      <c r="G4" s="11">
        <v>2</v>
      </c>
      <c r="H4" s="11">
        <v>1</v>
      </c>
      <c r="I4" s="11">
        <v>14</v>
      </c>
      <c r="J4" s="11">
        <v>0</v>
      </c>
      <c r="K4" s="17">
        <f t="array" aca="1" ref="K4:K57" ca="1">IFERROR(INDEX(col_gpe_jm,SMALL(IF(MATCH(col_gpe_jm&amp;col_team_jm&amp;col_region_jm,col_gpe_jm&amp;col_team_jm&amp;col_region_jm,0)=ROW(INDIRECT("1:"&amp;ROWS(col_gpe_jm))),ROW(INDIRECT("1:"&amp;ROWS(col_gpe_jm)))),ROW(INDIRECT("1:"&amp;ROWS(col_gpe_jm))))),"")</f>
        <v>1</v>
      </c>
      <c r="L4" s="46" t="str">
        <f t="array" aca="1" ref="L4:L57" ca="1">IFERROR(INDEX(col_team_jm,SMALL(IF(MATCH(col_gpe_jm&amp;col_team_jm&amp;col_region_jm,col_gpe_jm&amp;col_team_jm&amp;col_region_jm,0)=ROW(INDIRECT("1:"&amp;ROWS(col_team_jm))),ROW(INDIRECT("1:"&amp;ROWS(col_team_jm)))),ROW(INDIRECT("1:"&amp;ROWS(col_team_jm))))),"")</f>
        <v>goldorak</v>
      </c>
      <c r="M4" s="46" t="str">
        <f t="array" aca="1" ref="M4:M57" ca="1">IFERROR(INDEX(col_region_jm,SMALL(IF(MATCH(col_gpe_jm&amp;col_team_jm&amp;col_region_jm,col_gpe_jm&amp;col_team_jm&amp;col_region_jm,0)=ROW(INDIRECT("1:"&amp;ROWS(col_region_jm))),ROW(INDIRECT("1:"&amp;ROWS(col_team_jm)))),ROW(INDIRECT("1:"&amp;ROWS(col_region_jm))))),"")</f>
        <v>moi</v>
      </c>
      <c r="N4" s="47">
        <f t="shared" ref="N4:N35" ca="1" si="0">IF(K4="","",SUMIFS(col_1point_jm,col_gpe_jm,K4,col_team_jm,L4,col_region_jm,M4))</f>
        <v>62</v>
      </c>
      <c r="O4" s="47">
        <f t="shared" ref="O4:O35" ca="1" si="1">IF(K4="","",SUMIFS(col_2points_jm,col_gpe_jm,K4,col_team_jm,L4,col_region_jm,M4))</f>
        <v>37</v>
      </c>
      <c r="P4" s="48">
        <f t="shared" ref="P4:P35" ca="1" si="2">IF(K4="","",SUMIFS(col_3points_jm,col_gpe_jm,K4,col_team_jm,L4,col_region_jm,M4))</f>
        <v>36</v>
      </c>
      <c r="Q4" s="48">
        <f t="shared" ref="Q4:Q35" ca="1" si="3">IF(K4="","",SUMIFS(col_4points_jm,col_gpe_jm,K4,col_team_jm,L4,col_region_jm,M4))</f>
        <v>15</v>
      </c>
      <c r="R4" s="45">
        <f t="shared" ref="R4:R35" ca="1" si="4">IF(K4="","",SUMIFS(col_score_jm,col_gpe_jm,K4,col_team_jm,L4,col_region_jm,M4))</f>
        <v>150</v>
      </c>
      <c r="S4" s="49">
        <f t="shared" ref="S4:S35" ca="1" si="5">IF(K4="","",SUMIFS(col_nbc_jm,col_gpe_jm,K4,col_team_jm,L4,col_region_jm,M4))</f>
        <v>3</v>
      </c>
      <c r="T4" s="55">
        <v>1</v>
      </c>
      <c r="U4" s="51">
        <f t="array" aca="1" ref="U4" ca="1">IFERROR(INDEX(K$4:K$57,SMALL(IF(($R$4:$R$57=$AB4)*($S$4:$S$57=$AC4),ROW(INDIRECT("1:"&amp;ROWS(K$4:K$57)))),COUNTIFS($AB$4:$AB4,$AB4,$AC$4:$AC4,$AC4))),"")</f>
        <v>4</v>
      </c>
      <c r="V4" s="57" t="str">
        <f t="array" aca="1" ref="V4" ca="1">IFERROR(INDEX(L$4:L$57,SMALL(IF(($R$4:$R$57=$AB4)*($S$4:$S$57=$AC4),ROW(INDIRECT("1:"&amp;ROWS(L$4:L$57)))),COUNTIFS($AB$4:$AB4,$AB4,$AC$4:$AC4,$AC4))),"")</f>
        <v>Fort Worth</v>
      </c>
      <c r="W4" s="57" t="str">
        <f t="array" aca="1" ref="W4" ca="1">IFERROR(INDEX(M$4:M$57,SMALL(IF(($R$4:$R$57=$AB4)*($S$4:$S$57=$AC4),ROW(INDIRECT("1:"&amp;ROWS(M$4:M$57)))),COUNTIFS($AB$4:$AB4,$AB4,$AC$4:$AC4,$AC4))),"")</f>
        <v>idf</v>
      </c>
      <c r="X4" s="51">
        <f t="array" aca="1" ref="X4" ca="1">IFERROR(INDEX(N$4:N$57,SMALL(IF(($R$4:$R$57=$AB4)*($S$4:$S$57=$AC4),ROW(INDIRECT("1:"&amp;ROWS(N$4:N$57)))),COUNTIFS($AB$4:$AB4,$AB4,$AC$4:$AC4,$AC4))),"")</f>
        <v>217</v>
      </c>
      <c r="Y4" s="51">
        <f t="array" aca="1" ref="Y4" ca="1">IFERROR(INDEX(O$4:O$57,SMALL(IF(($R$4:$R$57=$AB4)*($S$4:$S$57=$AC4),ROW(INDIRECT("1:"&amp;ROWS(O$4:O$57)))),COUNTIFS($AB$4:$AB4,$AB4,$AC$4:$AC4,$AC4))),"")</f>
        <v>150</v>
      </c>
      <c r="Z4" s="51">
        <f t="array" aca="1" ref="Z4" ca="1">IFERROR(INDEX(P$4:P$57,SMALL(IF(($R$4:$R$57=$AB4)*($S$4:$S$57=$AC4),ROW(INDIRECT("1:"&amp;ROWS(P$4:P$57)))),COUNTIFS($AB$4:$AB4,$AB4,$AC$4:$AC4,$AC4))),"")</f>
        <v>68</v>
      </c>
      <c r="AA4" s="51">
        <f t="array" aca="1" ref="AA4" ca="1">IFERROR(INDEX(Q$4:Q$57,SMALL(IF(($R$4:$R$57=$AB4)*($S$4:$S$57=$AC4),ROW(INDIRECT("1:"&amp;ROWS(Q$4:Q$57)))),COUNTIFS($AB$4:$AB4,$AB4,$AC$4:$AC4,$AC4))),"")</f>
        <v>102</v>
      </c>
      <c r="AB4" s="53">
        <f t="array" aca="1" ref="AB4" ca="1">IFERROR(LARGE(IF(S$4:S$57=AC4,R$4:R$57),COUNTIF(AC$4:AC4,AC4)),"")</f>
        <v>537</v>
      </c>
      <c r="AC4" s="56">
        <f ca="1">IFERROR(LARGE(S$4:S$57,ROWS($4:4)),"")</f>
        <v>9</v>
      </c>
      <c r="AD4" s="12">
        <v>1</v>
      </c>
      <c r="AE4" s="12" t="s">
        <v>31</v>
      </c>
      <c r="AF4" s="12" t="s">
        <v>12</v>
      </c>
      <c r="AG4" s="12">
        <v>10</v>
      </c>
      <c r="AH4" s="12">
        <v>1</v>
      </c>
      <c r="AI4" s="12">
        <v>2</v>
      </c>
      <c r="AJ4" s="12">
        <v>1</v>
      </c>
      <c r="AK4" s="12">
        <v>14</v>
      </c>
      <c r="AL4" s="12">
        <v>0</v>
      </c>
      <c r="AM4" s="7">
        <f t="array" aca="1" ref="AM4:AM57" ca="1">IFERROR(INDEX(col_gpe_jf,SMALL(IF(MATCH(col_gpe_jf&amp;col_team_jf&amp;col_region_jf,col_gpe_jf&amp;col_team_jf&amp;col_region_jf,0)=ROW(INDIRECT("1:"&amp;ROWS(col_gpe_jf))),ROW(INDIRECT("1:"&amp;ROWS(col_gpe_jf)))),ROW(INDIRECT("1:"&amp;ROWS(col_gpe_jf))))),"")</f>
        <v>1</v>
      </c>
      <c r="AN4" s="20" t="str">
        <f t="array" aca="1" ref="AN4:AN57" ca="1">IFERROR(INDEX(col_team_jf,SMALL(IF(MATCH(col_gpe_jf&amp;col_team_jf&amp;col_region_jf,col_gpe_jf&amp;col_team_jf&amp;col_region_jf,0)=ROW(INDIRECT("1:"&amp;ROWS(col_team_jf))),ROW(INDIRECT("1:"&amp;ROWS(col_team_jf)))),ROW(INDIRECT("1:"&amp;ROWS(col_team_jf))))),"")</f>
        <v>goldorak</v>
      </c>
      <c r="AO4" s="20" t="str">
        <f t="array" aca="1" ref="AO4:AO57" ca="1">IFERROR(INDEX(col_region_jf,SMALL(IF(MATCH(col_gpe_jf&amp;col_team_jf&amp;col_region_jf,col_gpe_jf&amp;col_team_jf&amp;col_region_jf,0)=ROW(INDIRECT("1:"&amp;ROWS(col_region_jf))),ROW(INDIRECT("1:"&amp;ROWS(col_team_jf)))),ROW(INDIRECT("1:"&amp;ROWS(col_region_jf))))),"")</f>
        <v>moi</v>
      </c>
      <c r="AP4" s="18">
        <f t="shared" ref="AP4:AP35" ca="1" si="6">IF(AM4="","",SUMIFS(col_1point_jf,col_gpe_jf,AM4,col_team_jf,AN4,col_region_jf,AO4))</f>
        <v>62</v>
      </c>
      <c r="AQ4" s="18">
        <f t="shared" ref="AQ4:AQ35" ca="1" si="7">IF(AM4="","",SUMIFS(col_2points_jf,col_gpe_jf,AM4,col_team_jf,AN4,col_region_jf,AO4))</f>
        <v>37</v>
      </c>
      <c r="AR4" s="16">
        <f t="shared" ref="AR4:AR35" ca="1" si="8">IF(AM4="","",SUMIFS(col_3points_jf,col_gpe_jf,AM4,col_team_jf,AN4,col_region_jf,AO4))</f>
        <v>36</v>
      </c>
      <c r="AS4" s="16">
        <f t="shared" ref="AS4:AS35" ca="1" si="9">IF(AM4="","",SUMIFS(col_4points_jf,col_gpe_jf,AM4,col_team_jf,AN4,col_region_jf,AO4))</f>
        <v>15</v>
      </c>
      <c r="AT4" s="17">
        <f t="shared" ref="AT4:AT35" ca="1" si="10">IF(AM4="","",SUMIFS(col_score_jf,col_gpe_jf,AM4,col_team_jf,AN4,col_region_jf,AO4))</f>
        <v>150</v>
      </c>
      <c r="AU4" s="7">
        <f t="shared" ref="AU4:AU35" ca="1" si="11">IF(AM4="","",SUMIFS(col_nbc_jf,col_gpe_jf,AM4,col_team_jf,AN4,col_region_jf,AO4))</f>
        <v>3</v>
      </c>
      <c r="AV4" s="23">
        <v>1</v>
      </c>
      <c r="AW4" s="24">
        <f ca="1">INDEX($AM$4:$AT$57,MATCH(BE4,$AU$4:$AU$57,0),1)</f>
        <v>4</v>
      </c>
      <c r="AX4" s="24" t="str">
        <f ca="1">INDEX($AM$4:$AT$57,MATCH(BE4,$AU$4:$AU$57,0),2)</f>
        <v>Fort Worth</v>
      </c>
      <c r="AY4" s="24" t="str">
        <f ca="1">INDEX($AM$4:$AT$57,MATCH(BE4,$AU$4:$AU$57,0),3)</f>
        <v>idf</v>
      </c>
      <c r="AZ4" s="24">
        <f ca="1">INDEX($AM$4:$AT$57,MATCH(BE4,$AU$4:$AU$57,0),4)</f>
        <v>217</v>
      </c>
      <c r="BA4" s="24">
        <f ca="1">INDEX($AM$4:$AT$57,MATCH(BE4,$AU$4:$AU$57,0),5)</f>
        <v>150</v>
      </c>
      <c r="BB4" s="24">
        <f ca="1">INDEX($AM$4:$AT$57,MATCH(BE4,$AU$4:$AU$57,0),6)</f>
        <v>68</v>
      </c>
      <c r="BC4" s="24">
        <f ca="1">INDEX($AM$4:$AT$57,MATCH(BE4,$AU$4:$AU$57,0),7)</f>
        <v>102</v>
      </c>
      <c r="BD4" s="24">
        <f ca="1">INDEX($AM$4:$AT$57,MATCH(BE4,$AU$4:$AU$57,0),8)</f>
        <v>537</v>
      </c>
      <c r="BE4" s="25">
        <f ca="1">LARGE(AU4:AU57,1)</f>
        <v>9</v>
      </c>
      <c r="BF4" s="22">
        <v>1</v>
      </c>
      <c r="BG4" s="22" t="s">
        <v>31</v>
      </c>
      <c r="BH4" s="22" t="s">
        <v>12</v>
      </c>
      <c r="BI4" s="22">
        <v>10</v>
      </c>
      <c r="BJ4" s="22">
        <v>1</v>
      </c>
      <c r="BK4" s="22">
        <v>2</v>
      </c>
      <c r="BL4" s="22">
        <v>1</v>
      </c>
      <c r="BM4" s="22">
        <v>14</v>
      </c>
      <c r="BN4" s="22">
        <v>0</v>
      </c>
      <c r="BO4" s="7">
        <f t="array" aca="1" ref="BO4:BO57" ca="1">IFERROR(INDEX(col_gpe_sm,SMALL(IF(MATCH(col_gpe_sm&amp;col_team_sm&amp;col_region_sm,col_gpe_sm&amp;col_team_sm&amp;col_region_sm,0)=ROW(INDIRECT("1:"&amp;ROWS(col_gpe_sm))),ROW(INDIRECT("1:"&amp;ROWS(col_gpe_sm)))),ROW(INDIRECT("1:"&amp;ROWS(col_gpe_sm))))),"")</f>
        <v>1</v>
      </c>
      <c r="BP4" s="5" t="str">
        <f t="array" aca="1" ref="BP4:BP57" ca="1">IFERROR(INDEX(col_team_sm,SMALL(IF(MATCH(col_gpe_sm&amp;col_team_sm&amp;col_region_sm,col_gpe_sm&amp;col_team_sm&amp;col_region_sm,0)=ROW(INDIRECT("1:"&amp;ROWS(col_team_sm))),ROW(INDIRECT("1:"&amp;ROWS(col_team_sm)))),ROW(INDIRECT("1:"&amp;ROWS(col_team_sm))))),"")</f>
        <v>goldorak</v>
      </c>
      <c r="BQ4" s="5" t="str">
        <f t="array" aca="1" ref="BQ4:BQ57" ca="1">IFERROR(INDEX(col_region_sm,SMALL(IF(MATCH(col_gpe_sm&amp;col_team_sm&amp;col_region_sm,col_gpe_sm&amp;col_team_sm&amp;col_region_sm,0)=ROW(INDIRECT("1:"&amp;ROWS(col_region_sm))),ROW(INDIRECT("1:"&amp;ROWS(col_team_sm)))),ROW(INDIRECT("1:"&amp;ROWS(col_region_sm))))),"")</f>
        <v>moi</v>
      </c>
      <c r="BR4" s="18">
        <f t="shared" ref="BR4:BR35" ca="1" si="12">IF(BO4="","",SUMIFS(col_1point_sm,col_gpe_sm,BO4,col_team_sm,BP4,col_region_sm,BQ4))</f>
        <v>62</v>
      </c>
      <c r="BS4" s="18">
        <f t="shared" ref="BS4:BS35" ca="1" si="13">IF(BO4="","",SUMIFS(col_2points_sm,col_gpe_sm,BO4,col_team_sm,BP4,col_region_sm,BQ4))</f>
        <v>37</v>
      </c>
      <c r="BT4" s="16">
        <f t="shared" ref="BT4:BT35" ca="1" si="14">IF(BO4="","",SUMIFS(col_3points_sm,col_gpe_sm,BO4,col_team_sm,BP4,col_region_sm,BQ4))</f>
        <v>36</v>
      </c>
      <c r="BU4" s="16">
        <f t="shared" ref="BU4:BU35" ca="1" si="15">IF(BO4="","",SUMIFS(col_4points_sm,col_gpe_sm,BO4,col_team_sm,BP4,col_region_sm,BQ4))</f>
        <v>15</v>
      </c>
      <c r="BV4" s="17">
        <f t="shared" ref="BV4:BV35" ca="1" si="16">IF(BO4="","",SUMIFS(col_score_sm,col_gpe_sm,BO4,col_team_sm,BP4,col_region_sm,BQ4))</f>
        <v>150</v>
      </c>
      <c r="BW4" s="7">
        <f t="shared" ref="BW4:BW35" ca="1" si="17">IF(BO4="","",SUMIFS(col_nbc_sm,col_gpe_sm,BO4,col_team_sm,BP4,col_region_sm,BQ4))</f>
        <v>3</v>
      </c>
      <c r="BX4" s="23">
        <v>1</v>
      </c>
      <c r="BY4" s="26">
        <f ca="1">INDEX($BO$4:$BV$57,MATCH(CG4,$BW$4:$BW$57,0),1)</f>
        <v>4</v>
      </c>
      <c r="BZ4" s="26" t="str">
        <f ca="1">INDEX($BO$4:$BV$57,MATCH(CG4,$BW$4:$BW$57,0),2)</f>
        <v>Fort Worth</v>
      </c>
      <c r="CA4" s="26" t="str">
        <f ca="1">INDEX($BO$4:$BV$57,MATCH(CG4,$BW$4:$BW$57,0),3)</f>
        <v>idf</v>
      </c>
      <c r="CB4" s="26">
        <f ca="1">INDEX($BO$4:$BV$57,MATCH(CG4,$BW$4:$BW$57,0),4)</f>
        <v>217</v>
      </c>
      <c r="CC4" s="26">
        <f ca="1">INDEX($BO$4:$BV$57,MATCH(CG4,$BW$4:$BW$57,0),5)</f>
        <v>150</v>
      </c>
      <c r="CD4" s="26">
        <f ca="1">INDEX($BO$4:$BV$57,MATCH(CG4,$BW$4:$BW$57,0),6)</f>
        <v>68</v>
      </c>
      <c r="CE4" s="26">
        <f ca="1">INDEX($BO$4:$BV$57,MATCH(CG4,$BW$4:$BW$57,0),7)</f>
        <v>102</v>
      </c>
      <c r="CF4" s="26">
        <f ca="1">INDEX($BO$4:$BV$57,MATCH(CG4,$BW$4:$BW$57,0),8)</f>
        <v>537</v>
      </c>
      <c r="CG4" s="27">
        <f ca="1">LARGE(BW4:BW57,1)</f>
        <v>9</v>
      </c>
      <c r="CH4" s="13">
        <v>1</v>
      </c>
      <c r="CI4" s="13" t="s">
        <v>31</v>
      </c>
      <c r="CJ4" s="13" t="s">
        <v>12</v>
      </c>
      <c r="CK4" s="13">
        <v>10</v>
      </c>
      <c r="CL4" s="13">
        <v>1</v>
      </c>
      <c r="CM4" s="13">
        <v>2</v>
      </c>
      <c r="CN4" s="13">
        <v>1</v>
      </c>
      <c r="CO4" s="13">
        <v>14</v>
      </c>
      <c r="CP4" s="13">
        <v>0</v>
      </c>
      <c r="CQ4" s="7">
        <f t="array" aca="1" ref="CQ4:CQ57" ca="1">IFERROR(INDEX(col_gpe_sf,SMALL(IF(MATCH(col_gpe_sf&amp;col_team_sf&amp;col_region_sf,col_gpe_sf&amp;col_team_sf&amp;col_region_sf,0)=ROW(INDIRECT("1:"&amp;ROWS(col_gpe_sf))),ROW(INDIRECT("1:"&amp;ROWS(col_gpe_sf)))),ROW(INDIRECT("1:"&amp;ROWS(col_gpe_sf))))),"")</f>
        <v>1</v>
      </c>
      <c r="CR4" s="21" t="str">
        <f t="array" aca="1" ref="CR4:CR57" ca="1">IFERROR(INDEX(col_team_sf,SMALL(IF(MATCH(col_gpe_sf&amp;col_team_sf&amp;col_region_sf,col_gpe_sf&amp;col_team_sf&amp;col_region_sf,0)=ROW(INDIRECT("1:"&amp;ROWS(col_team_sf))),ROW(INDIRECT("1:"&amp;ROWS(col_team_sf)))),ROW(INDIRECT("1:"&amp;ROWS(col_team_sf))))),"")</f>
        <v>goldorak</v>
      </c>
      <c r="CS4" s="21" t="str">
        <f t="array" aca="1" ref="CS4:CS57" ca="1">IFERROR(INDEX(col_region_sf,SMALL(IF(MATCH(col_gpe_sf&amp;col_team_sf&amp;col_region_sf,col_gpe_sf&amp;col_team_sf&amp;col_region_sf,0)=ROW(INDIRECT("1:"&amp;ROWS(col_region_sf))),ROW(INDIRECT("1:"&amp;ROWS(col_team_sf)))),ROW(INDIRECT("1:"&amp;ROWS(col_region_sf))))),"")</f>
        <v>moi</v>
      </c>
      <c r="CT4" s="18">
        <f t="shared" ref="CT4:CT35" ca="1" si="18">IF(CQ4="","",SUMIFS(col_1point_sf,col_gpe_sf,CQ4,col_team_sf,CR4,col_region_sf,CS4))</f>
        <v>62</v>
      </c>
      <c r="CU4" s="18">
        <f t="shared" ref="CU4:CU35" ca="1" si="19">IF(CQ4="","",SUMIFS(col_2points_sf,col_gpe_sf,CQ4,col_team_sf,CR4,col_region_sf,CS4))</f>
        <v>37</v>
      </c>
      <c r="CV4" s="16">
        <f t="shared" ref="CV4:CV35" ca="1" si="20">IF(CQ4="","",SUMIFS(col_3points_sf,col_gpe_sf,CQ4,col_team_sf,CR4,col_region_sf,CS4))</f>
        <v>36</v>
      </c>
      <c r="CW4" s="16">
        <f t="shared" ref="CW4:CW35" ca="1" si="21">IF(CQ4="","",SUMIFS(col_4points_sf,col_gpe_sf,CQ4,col_team_sf,CR4,col_region_sf,CS4))</f>
        <v>15</v>
      </c>
      <c r="CX4" s="17">
        <f t="shared" ref="CX4:CX35" ca="1" si="22">IF(CQ4="","",SUMIFS(col_score_sf,col_gpe_sf,CQ4,col_team_sf,CR4,col_region_sf,CS4))</f>
        <v>150</v>
      </c>
      <c r="CY4" s="7">
        <f t="shared" ref="CY4:CY35" ca="1" si="23">IF(CQ4="","",SUMIFS(col_nbc_sf,col_gpe_sf,CQ4,col_team_sf,CR4,col_region_sf,CS4))</f>
        <v>3</v>
      </c>
      <c r="CZ4" s="23">
        <v>1</v>
      </c>
      <c r="DA4" s="28">
        <f ca="1">INDEX($CQ$4:$CX$57,MATCH(DI4,$CY$4:$CY$57,0),1)</f>
        <v>4</v>
      </c>
      <c r="DB4" s="28" t="str">
        <f ca="1">INDEX($CQ$4:$CX$57,MATCH(DI4,$CY$4:$CY$57,0),2)</f>
        <v>Fort Worth</v>
      </c>
      <c r="DC4" s="28" t="str">
        <f ca="1">INDEX($CQ$4:$CX$57,MATCH(DI4,$CY$4:$CY$57,0),3)</f>
        <v>idf</v>
      </c>
      <c r="DD4" s="28">
        <f ca="1">INDEX($CQ$4:$CX$57,MATCH(DI4,$CY$4:$CY$57,0),4)</f>
        <v>217</v>
      </c>
      <c r="DE4" s="28">
        <f ca="1">INDEX($CQ$4:$CX$57,MATCH(DI4,$CY$4:$CY$57,0),5)</f>
        <v>150</v>
      </c>
      <c r="DF4" s="28">
        <f ca="1">INDEX($CQ$4:$CX$57,MATCH(DI4,$CY$4:$CY$57,0),6)</f>
        <v>68</v>
      </c>
      <c r="DG4" s="28">
        <f ca="1">INDEX($CQ$4:$CX$57,MATCH(DI4,$CY$4:$CY$57,0),7)</f>
        <v>102</v>
      </c>
      <c r="DH4" s="28">
        <f ca="1">INDEX($CQ$4:$CX$57,MATCH(DI4,$CY$4:$CY$57,0),8)</f>
        <v>537</v>
      </c>
      <c r="DI4" s="29">
        <f ca="1">LARGE(CY4:CY57,1)</f>
        <v>9</v>
      </c>
      <c r="DJ4" s="14">
        <v>1</v>
      </c>
      <c r="DK4" s="14" t="s">
        <v>31</v>
      </c>
      <c r="DL4" s="14" t="s">
        <v>12</v>
      </c>
      <c r="DM4" s="14">
        <v>10</v>
      </c>
      <c r="DN4" s="14">
        <v>1</v>
      </c>
      <c r="DO4" s="14">
        <v>2</v>
      </c>
      <c r="DP4" s="14">
        <v>1</v>
      </c>
      <c r="DQ4" s="14">
        <v>14</v>
      </c>
      <c r="DR4" s="14">
        <v>0</v>
      </c>
      <c r="DS4" s="7">
        <f t="array" aca="1" ref="DS4:DS57" ca="1">IFERROR(INDEX(col_gpe_bm,SMALL(IF(MATCH(col_gpe_bm&amp;col_team_bm&amp;col_region_bm,col_gpe_bm&amp;col_team_bm&amp;col_region_bm,0)=ROW(INDIRECT("1:"&amp;ROWS(col_gpe_bm))),ROW(INDIRECT("1:"&amp;ROWS(col_gpe_bm)))),ROW(INDIRECT("1:"&amp;ROWS(col_gpe_bm))))),"")</f>
        <v>1</v>
      </c>
      <c r="DT4" s="21" t="str">
        <f t="array" aca="1" ref="DT4:DT57" ca="1">IFERROR(INDEX(col_team_bm,SMALL(IF(MATCH(col_gpe_bm&amp;col_team_bm&amp;col_region_bm,col_gpe_bm&amp;col_team_bm&amp;col_region_bm,0)=ROW(INDIRECT("1:"&amp;ROWS(col_team_bm))),ROW(INDIRECT("1:"&amp;ROWS(col_team_bm)))),ROW(INDIRECT("1:"&amp;ROWS(col_team_bm))))),"")</f>
        <v>goldorak</v>
      </c>
      <c r="DU4" s="21" t="str">
        <f t="array" aca="1" ref="DU4:DU57" ca="1">IFERROR(INDEX(col_region_bm,SMALL(IF(MATCH(col_gpe_bm&amp;col_team_bm&amp;col_region_bm,col_gpe_bm&amp;col_team_bm&amp;col_region_bm,0)=ROW(INDIRECT("1:"&amp;ROWS(col_region_bm))),ROW(INDIRECT("1:"&amp;ROWS(col_team_bm)))),ROW(INDIRECT("1:"&amp;ROWS(col_region_bm))))),"")</f>
        <v>moi</v>
      </c>
      <c r="DV4" s="18">
        <f t="shared" ref="DV4:DV35" ca="1" si="24">IF(DS4="","",SUMIFS(col_1point_bm,col_gpe_bm,DS4,col_team_bm,DT4,col_region_bm,DU4))</f>
        <v>62</v>
      </c>
      <c r="DW4" s="18">
        <f t="shared" ref="DW4:DW35" ca="1" si="25">IF(DS4="","",SUMIFS(col_2points_bm,col_gpe_bm,DS4,col_team_bm,DT4,col_region_bm,DU4))</f>
        <v>37</v>
      </c>
      <c r="DX4" s="16">
        <f t="shared" ref="DX4:DX35" ca="1" si="26">IF(DS4="","",SUMIFS(col_3points_bm,col_gpe_bm,DS4,col_team_bm,DT4,col_region_bm,DU4))</f>
        <v>36</v>
      </c>
      <c r="DY4" s="16">
        <f t="shared" ref="DY4:DY35" ca="1" si="27">IF(DS4="","",SUMIFS(col_4points_bm,col_gpe_bm,DS4,col_team_bm,DT4,col_region_bm,DU4))</f>
        <v>15</v>
      </c>
      <c r="DZ4" s="17">
        <f t="shared" ref="DZ4:DZ35" ca="1" si="28">IF(DS4="","",SUMIFS(col_score_bm,col_gpe_bm,DS4,col_team_bm,DT4,col_region_bm,DU4))</f>
        <v>150</v>
      </c>
      <c r="EA4" s="7">
        <f t="shared" ref="EA4:EA35" ca="1" si="29">IF(DS4="","",SUMIFS(col_nbc_bm,col_gpe_bm,DS4,col_team_bm,DT4,col_region_bm,DU4))</f>
        <v>3</v>
      </c>
      <c r="EB4" s="23">
        <v>1</v>
      </c>
      <c r="EC4" s="30">
        <f ca="1">INDEX($DS$4:$DZ$57,MATCH(EK4,$EA$4:$EA$57,0),1)</f>
        <v>4</v>
      </c>
      <c r="ED4" s="30" t="str">
        <f ca="1">INDEX($DS$4:$DZ$57,MATCH(EK4,$EA$4:$EA$57,0),2)</f>
        <v>Fort Worth</v>
      </c>
      <c r="EE4" s="30" t="str">
        <f ca="1">INDEX($DS$4:$DZ$57,MATCH(EK4,$EA$4:$EA$57,0),3)</f>
        <v>idf</v>
      </c>
      <c r="EF4" s="30">
        <f ca="1">INDEX($DS$4:$DZ$57,MATCH(EK4,$EA$4:$EA$57,0),4)</f>
        <v>217</v>
      </c>
      <c r="EG4" s="30">
        <f ca="1">INDEX($DS$4:$DZ$57,MATCH(EK4,$EA$4:$EA$57,0),5)</f>
        <v>150</v>
      </c>
      <c r="EH4" s="30">
        <f ca="1">INDEX($DS$4:$DZ$57,MATCH(EK4,$EA$4:$EA$57,0),6)</f>
        <v>68</v>
      </c>
      <c r="EI4" s="30">
        <f ca="1">INDEX($DS$4:$DZ$57,MATCH(EK4,$EA$4:$EA$57,0),7)</f>
        <v>102</v>
      </c>
      <c r="EJ4" s="30">
        <f ca="1">INDEX($DS$4:$DZ$57,MATCH(EK4,$EA$4:$EA$57,0),8)</f>
        <v>537</v>
      </c>
      <c r="EK4" s="31">
        <f ca="1">LARGE(EA4:EA57,1)</f>
        <v>9</v>
      </c>
      <c r="EL4" s="15">
        <v>1</v>
      </c>
      <c r="EM4" s="15" t="s">
        <v>31</v>
      </c>
      <c r="EN4" s="15" t="s">
        <v>12</v>
      </c>
      <c r="EO4" s="15">
        <v>10</v>
      </c>
      <c r="EP4" s="15">
        <v>1</v>
      </c>
      <c r="EQ4" s="15">
        <v>2</v>
      </c>
      <c r="ER4" s="15">
        <v>1</v>
      </c>
      <c r="ES4" s="15">
        <v>14</v>
      </c>
      <c r="ET4" s="15">
        <v>0</v>
      </c>
      <c r="EU4" s="7">
        <f t="array" aca="1" ref="EU4:EU57" ca="1">IFERROR(INDEX(col_gpe_bf,SMALL(IF(MATCH(col_gpe_bf&amp;col_team_bf&amp;col_region_bf,col_gpe_bf&amp;col_team_bf&amp;col_region_bf,0)=ROW(INDIRECT("1:"&amp;ROWS(col_gpe_bf))),ROW(INDIRECT("1:"&amp;ROWS(col_gpe_bf)))),ROW(INDIRECT("1:"&amp;ROWS(col_gpe_bf))))),"")</f>
        <v>1</v>
      </c>
      <c r="EV4" s="5" t="str">
        <f t="array" aca="1" ref="EV4:EV57" ca="1">IFERROR(INDEX(col_team_bf,SMALL(IF(MATCH(col_gpe_bf&amp;col_team_bf&amp;col_region_bf,col_gpe_bf&amp;col_team_bf&amp;col_region_bf,0)=ROW(INDIRECT("1:"&amp;ROWS(col_team_bf))),ROW(INDIRECT("1:"&amp;ROWS(col_team_bf)))),ROW(INDIRECT("1:"&amp;ROWS(col_team_bf))))),"")</f>
        <v>goldorak</v>
      </c>
      <c r="EW4" s="5" t="str">
        <f t="array" aca="1" ref="EW4:EW57" ca="1">IFERROR(INDEX(col_region_bf,SMALL(IF(MATCH(col_gpe_bf&amp;col_team_bf&amp;col_region_bf,col_gpe_bf&amp;col_team_bf&amp;col_region_bf,0)=ROW(INDIRECT("1:"&amp;ROWS(col_region_bf))),ROW(INDIRECT("1:"&amp;ROWS(col_team_bf)))),ROW(INDIRECT("1:"&amp;ROWS(col_region_bf))))),"")</f>
        <v>moi</v>
      </c>
      <c r="EX4" s="18">
        <f t="shared" ref="EX4:EX35" ca="1" si="30">IF(EU4="","",SUMIFS(col_1point_bf,col_gpe_bf,EU4,col_team_bf,EV4,col_region_bf,EW4))</f>
        <v>62</v>
      </c>
      <c r="EY4" s="18">
        <f t="shared" ref="EY4:EY35" ca="1" si="31">IF(EU4="","",SUMIFS(col_2points_bf,col_gpe_bf,EU4,col_team_bf,EV4,col_region_bf,EW4))</f>
        <v>37</v>
      </c>
      <c r="EZ4" s="16">
        <f t="shared" ref="EZ4:EZ35" ca="1" si="32">IF(EU4="","",SUMIFS(col_3points_bf,col_gpe_bf,EU4,col_team_bf,EV4,col_region_bf,EW4))</f>
        <v>36</v>
      </c>
      <c r="FA4" s="16">
        <f t="shared" ref="FA4:FA35" ca="1" si="33">IF(EU4="","",SUMIFS(col_4points_bf,col_gpe_bf,EU4,col_team_bf,EV4,col_region_bf,EW4))</f>
        <v>15</v>
      </c>
      <c r="FB4" s="17">
        <f t="shared" ref="FB4:FB35" ca="1" si="34">IF(EU4="","",SUMIFS(col_score_bf,col_gpe_bf,EU4,col_team_bf,EV4,col_region_bf,EW4))</f>
        <v>150</v>
      </c>
      <c r="FC4" s="7">
        <f t="shared" ref="FC4:FC35" ca="1" si="35">IF(EU4="","",SUMIFS(col_nbc_bf,col_gpe_bf,EU4,col_team_bf,EV4,col_region_bf,EW4))</f>
        <v>3</v>
      </c>
      <c r="FD4" s="23">
        <v>1</v>
      </c>
      <c r="FE4" s="32">
        <f ca="1">INDEX($EU$4:$FB$57,MATCH(FM4,$FC$4:$FC$57,0),1)</f>
        <v>4</v>
      </c>
      <c r="FF4" s="32" t="str">
        <f ca="1">INDEX($EU$4:$FB$57,MATCH(FM4,$FC$4:$FC$57,0),2)</f>
        <v>Fort Worth</v>
      </c>
      <c r="FG4" s="32" t="str">
        <f ca="1">INDEX($EU$4:$FB$57,MATCH(FM4,$FC$4:$FC$57,0),3)</f>
        <v>idf</v>
      </c>
      <c r="FH4" s="32">
        <f ca="1">INDEX($EU$4:$FB$57,MATCH(FM4,$FC$4:$FC$57,0),4)</f>
        <v>217</v>
      </c>
      <c r="FI4" s="32">
        <f ca="1">INDEX($EU$4:$FB$57,MATCH(FM4,$FC$4:$FC$57,0),5)</f>
        <v>150</v>
      </c>
      <c r="FJ4" s="32">
        <f ca="1">INDEX($EU$4:$FB$57,MATCH(FM4,$FC$4:$FC$57,0),6)</f>
        <v>68</v>
      </c>
      <c r="FK4" s="32">
        <f ca="1">INDEX($EU$4:$FB$57,MATCH(FM4,$FC$4:$FC$57,0),7)</f>
        <v>102</v>
      </c>
      <c r="FL4" s="32">
        <f ca="1">INDEX($EU$4:$FB$57,MATCH(FM4,$FC$4:$FC$57,0),8)</f>
        <v>537</v>
      </c>
      <c r="FM4" s="33">
        <f ca="1">LARGE(FC4:FC57,1)</f>
        <v>9</v>
      </c>
    </row>
    <row r="5" spans="2:169" ht="19.899999999999999" customHeight="1" x14ac:dyDescent="0.2">
      <c r="B5" s="11">
        <v>3</v>
      </c>
      <c r="C5" s="11" t="s">
        <v>15</v>
      </c>
      <c r="D5" s="11" t="s">
        <v>10</v>
      </c>
      <c r="E5" s="11">
        <v>50</v>
      </c>
      <c r="F5" s="11">
        <v>2</v>
      </c>
      <c r="G5" s="11">
        <v>4</v>
      </c>
      <c r="H5" s="11">
        <v>6</v>
      </c>
      <c r="I5" s="11">
        <v>62</v>
      </c>
      <c r="J5" s="11">
        <v>0</v>
      </c>
      <c r="K5" s="17">
        <f ca="1"/>
        <v>3</v>
      </c>
      <c r="L5" s="50" t="str">
        <f ca="1"/>
        <v>Los Angeles</v>
      </c>
      <c r="M5" s="50" t="str">
        <f ca="1"/>
        <v>stras</v>
      </c>
      <c r="N5" s="47">
        <f t="shared" ca="1" si="0"/>
        <v>164</v>
      </c>
      <c r="O5" s="47">
        <f t="shared" ca="1" si="1"/>
        <v>2</v>
      </c>
      <c r="P5" s="48">
        <f t="shared" ca="1" si="2"/>
        <v>4</v>
      </c>
      <c r="Q5" s="48">
        <f t="shared" ca="1" si="3"/>
        <v>6</v>
      </c>
      <c r="R5" s="45">
        <f t="shared" ca="1" si="4"/>
        <v>176</v>
      </c>
      <c r="S5" s="49">
        <f t="shared" ca="1" si="5"/>
        <v>0</v>
      </c>
      <c r="T5" s="55">
        <v>2</v>
      </c>
      <c r="U5" s="51">
        <f t="array" aca="1" ref="U5" ca="1">IFERROR(INDEX(K$4:K$57,SMALL(IF(($R$4:$R$57=$AB5)*($S$4:$S$57=$AC5),ROW(INDIRECT("1:"&amp;ROWS(K$4:K$57)))),COUNTIFS($AB$4:$AB5,$AB5,$AC$4:$AC5,$AC5))),"")</f>
        <v>3</v>
      </c>
      <c r="V5" s="57" t="str">
        <f t="array" aca="1" ref="V5" ca="1">IFERROR(INDEX(L$4:L$57,SMALL(IF(($R$4:$R$57=$AB5)*($S$4:$S$57=$AC5),ROW(INDIRECT("1:"&amp;ROWS(L$4:L$57)))),COUNTIFS($AB$4:$AB5,$AB5,$AC$4:$AC5,$AC5))),"")</f>
        <v>Indianapolis</v>
      </c>
      <c r="W5" s="57" t="str">
        <f t="array" aca="1" ref="W5" ca="1">IFERROR(INDEX(M$4:M$57,SMALL(IF(($R$4:$R$57=$AB5)*($S$4:$S$57=$AC5),ROW(INDIRECT("1:"&amp;ROWS(M$4:M$57)))),COUNTIFS($AB$4:$AB5,$AB5,$AC$4:$AC5,$AC5))),"")</f>
        <v>fer</v>
      </c>
      <c r="X5" s="51">
        <f t="array" aca="1" ref="X5" ca="1">IFERROR(INDEX(N$4:N$57,SMALL(IF(($R$4:$R$57=$AB5)*($S$4:$S$57=$AC5),ROW(INDIRECT("1:"&amp;ROWS(N$4:N$57)))),COUNTIFS($AB$4:$AB5,$AB5,$AC$4:$AC5,$AC5))),"")</f>
        <v>141</v>
      </c>
      <c r="Y5" s="51">
        <f t="array" aca="1" ref="Y5" ca="1">IFERROR(INDEX(O$4:O$57,SMALL(IF(($R$4:$R$57=$AB5)*($S$4:$S$57=$AC5),ROW(INDIRECT("1:"&amp;ROWS(O$4:O$57)))),COUNTIFS($AB$4:$AB5,$AB5,$AC$4:$AC5,$AC5))),"")</f>
        <v>91</v>
      </c>
      <c r="Z5" s="51">
        <f t="array" aca="1" ref="Z5" ca="1">IFERROR(INDEX(P$4:P$57,SMALL(IF(($R$4:$R$57=$AB5)*($S$4:$S$57=$AC5),ROW(INDIRECT("1:"&amp;ROWS(P$4:P$57)))),COUNTIFS($AB$4:$AB5,$AB5,$AC$4:$AC5,$AC5))),"")</f>
        <v>20</v>
      </c>
      <c r="AA5" s="51">
        <f t="array" aca="1" ref="AA5" ca="1">IFERROR(INDEX(Q$4:Q$57,SMALL(IF(($R$4:$R$57=$AB5)*($S$4:$S$57=$AC5),ROW(INDIRECT("1:"&amp;ROWS(Q$4:Q$57)))),COUNTIFS($AB$4:$AB5,$AB5,$AC$4:$AC5,$AC5))),"")</f>
        <v>30</v>
      </c>
      <c r="AB5" s="53">
        <f t="array" aca="1" ref="AB5" ca="1">IFERROR(LARGE(IF(S$4:S$57=AC5,R$4:R$57),COUNTIF(AC$4:AC5,AC5)),"")</f>
        <v>282</v>
      </c>
      <c r="AC5" s="56">
        <f ca="1">IFERROR(LARGE(S$4:S$57,ROWS($4:5)),"")</f>
        <v>4</v>
      </c>
      <c r="AD5" s="12">
        <v>3</v>
      </c>
      <c r="AE5" s="12" t="s">
        <v>15</v>
      </c>
      <c r="AF5" s="12" t="s">
        <v>10</v>
      </c>
      <c r="AG5" s="12">
        <v>50</v>
      </c>
      <c r="AH5" s="12">
        <v>2</v>
      </c>
      <c r="AI5" s="12">
        <v>4</v>
      </c>
      <c r="AJ5" s="12">
        <v>6</v>
      </c>
      <c r="AK5" s="12">
        <v>62</v>
      </c>
      <c r="AL5" s="12">
        <v>0</v>
      </c>
      <c r="AM5" s="20">
        <f ca="1"/>
        <v>3</v>
      </c>
      <c r="AN5" s="20" t="str">
        <f ca="1"/>
        <v>Los Angeles</v>
      </c>
      <c r="AO5" s="20" t="str">
        <f ca="1"/>
        <v>stras</v>
      </c>
      <c r="AP5" s="18">
        <f t="shared" ca="1" si="6"/>
        <v>164</v>
      </c>
      <c r="AQ5" s="18">
        <f t="shared" ca="1" si="7"/>
        <v>2</v>
      </c>
      <c r="AR5" s="16">
        <f t="shared" ca="1" si="8"/>
        <v>4</v>
      </c>
      <c r="AS5" s="16">
        <f t="shared" ca="1" si="9"/>
        <v>6</v>
      </c>
      <c r="AT5" s="17">
        <f t="shared" ca="1" si="10"/>
        <v>176</v>
      </c>
      <c r="AU5" s="7">
        <f t="shared" ca="1" si="11"/>
        <v>0</v>
      </c>
      <c r="AV5" s="23">
        <v>2</v>
      </c>
      <c r="AW5" s="24">
        <f ca="1">INDEX($AM$4:$AT$57,MATCH(BE5,$AU$4:$AU$57,0),1)</f>
        <v>3</v>
      </c>
      <c r="AX5" s="24" t="str">
        <f ca="1">INDEX($AM$4:$AT$57,MATCH(BE5,$AU$4:$AU$57,0),2)</f>
        <v>Indianapolis</v>
      </c>
      <c r="AY5" s="24" t="str">
        <f ca="1">INDEX($AM$4:$AT$57,MATCH(BE5,$AU$4:$AU$57,0),3)</f>
        <v>fer</v>
      </c>
      <c r="AZ5" s="24">
        <f ca="1">INDEX($AM$4:$AT$57,MATCH(BE5,$AU$4:$AU$57,0),4)</f>
        <v>141</v>
      </c>
      <c r="BA5" s="24">
        <f ca="1">INDEX($AM$4:$AT$57,MATCH(BE5,$AU$4:$AU$57,0),5)</f>
        <v>91</v>
      </c>
      <c r="BB5" s="24">
        <f ca="1">INDEX($AM$4:$AT$57,MATCH(BE5,$AU$4:$AU$57,0),6)</f>
        <v>20</v>
      </c>
      <c r="BC5" s="24">
        <f ca="1">INDEX($AM$4:$AT$57,MATCH(BE5,$AU$4:$AU$57,0),7)</f>
        <v>30</v>
      </c>
      <c r="BD5" s="24">
        <f ca="1">INDEX($AM$4:$AT$57,MATCH(BE5,$AU$4:$AU$57,0),8)</f>
        <v>282</v>
      </c>
      <c r="BE5" s="25">
        <f ca="1">LARGE(AU4:AU57,2)</f>
        <v>4</v>
      </c>
      <c r="BF5" s="22">
        <v>3</v>
      </c>
      <c r="BG5" s="22" t="s">
        <v>15</v>
      </c>
      <c r="BH5" s="22" t="s">
        <v>10</v>
      </c>
      <c r="BI5" s="22">
        <v>50</v>
      </c>
      <c r="BJ5" s="22">
        <v>2</v>
      </c>
      <c r="BK5" s="22">
        <v>4</v>
      </c>
      <c r="BL5" s="22">
        <v>6</v>
      </c>
      <c r="BM5" s="22">
        <v>62</v>
      </c>
      <c r="BN5" s="22">
        <v>0</v>
      </c>
      <c r="BO5" s="5">
        <f ca="1"/>
        <v>3</v>
      </c>
      <c r="BP5" s="5" t="str">
        <f ca="1"/>
        <v>Los Angeles</v>
      </c>
      <c r="BQ5" s="5" t="str">
        <f ca="1"/>
        <v>stras</v>
      </c>
      <c r="BR5" s="18">
        <f t="shared" ca="1" si="12"/>
        <v>164</v>
      </c>
      <c r="BS5" s="18">
        <f t="shared" ca="1" si="13"/>
        <v>2</v>
      </c>
      <c r="BT5" s="16">
        <f t="shared" ca="1" si="14"/>
        <v>4</v>
      </c>
      <c r="BU5" s="16">
        <f t="shared" ca="1" si="15"/>
        <v>6</v>
      </c>
      <c r="BV5" s="17">
        <f t="shared" ca="1" si="16"/>
        <v>176</v>
      </c>
      <c r="BW5" s="7">
        <f t="shared" ca="1" si="17"/>
        <v>0</v>
      </c>
      <c r="BX5" s="23">
        <v>2</v>
      </c>
      <c r="BY5" s="26">
        <f ca="1">INDEX($BO$4:$BV$57,MATCH(CG5,$BW$4:$BW$57,0),1)</f>
        <v>3</v>
      </c>
      <c r="BZ5" s="26" t="str">
        <f ca="1">INDEX($BO$4:$BV$57,MATCH(CG5,$BW$4:$BW$57,0),2)</f>
        <v>Indianapolis</v>
      </c>
      <c r="CA5" s="26" t="str">
        <f ca="1">INDEX($BO$4:$BV$57,MATCH(CG5,$BW$4:$BW$57,0),3)</f>
        <v>fer</v>
      </c>
      <c r="CB5" s="26">
        <f ca="1">INDEX($BO$4:$BV$57,MATCH(CG5,$BW$4:$BW$57,0),4)</f>
        <v>141</v>
      </c>
      <c r="CC5" s="26">
        <f ca="1">INDEX($BO$4:$BV$57,MATCH(CG5,$BW$4:$BW$57,0),5)</f>
        <v>91</v>
      </c>
      <c r="CD5" s="26">
        <f ca="1">INDEX($BO$4:$BV$57,MATCH(CG5,$BW$4:$BW$57,0),6)</f>
        <v>20</v>
      </c>
      <c r="CE5" s="26">
        <f ca="1">INDEX($BO$4:$BV$57,MATCH(CG5,$BW$4:$BW$57,0),7)</f>
        <v>30</v>
      </c>
      <c r="CF5" s="26">
        <f ca="1">INDEX($BO$4:$BV$57,MATCH(CG5,$BW$4:$BW$57,0),8)</f>
        <v>282</v>
      </c>
      <c r="CG5" s="27">
        <f ca="1">LARGE(BW4:BW57,2)</f>
        <v>4</v>
      </c>
      <c r="CH5" s="13">
        <v>3</v>
      </c>
      <c r="CI5" s="13" t="s">
        <v>15</v>
      </c>
      <c r="CJ5" s="13" t="s">
        <v>10</v>
      </c>
      <c r="CK5" s="13">
        <v>50</v>
      </c>
      <c r="CL5" s="13">
        <v>2</v>
      </c>
      <c r="CM5" s="13">
        <v>4</v>
      </c>
      <c r="CN5" s="13">
        <v>6</v>
      </c>
      <c r="CO5" s="13">
        <v>62</v>
      </c>
      <c r="CP5" s="13">
        <v>0</v>
      </c>
      <c r="CQ5" s="21">
        <f ca="1"/>
        <v>3</v>
      </c>
      <c r="CR5" s="21" t="str">
        <f ca="1"/>
        <v>Los Angeles</v>
      </c>
      <c r="CS5" s="21" t="str">
        <f ca="1"/>
        <v>stras</v>
      </c>
      <c r="CT5" s="18">
        <f t="shared" ca="1" si="18"/>
        <v>164</v>
      </c>
      <c r="CU5" s="18">
        <f t="shared" ca="1" si="19"/>
        <v>2</v>
      </c>
      <c r="CV5" s="16">
        <f t="shared" ca="1" si="20"/>
        <v>4</v>
      </c>
      <c r="CW5" s="16">
        <f t="shared" ca="1" si="21"/>
        <v>6</v>
      </c>
      <c r="CX5" s="17">
        <f t="shared" ca="1" si="22"/>
        <v>176</v>
      </c>
      <c r="CY5" s="7">
        <f t="shared" ca="1" si="23"/>
        <v>0</v>
      </c>
      <c r="CZ5" s="23">
        <v>2</v>
      </c>
      <c r="DA5" s="28">
        <f ca="1">INDEX($CQ$4:$CX$57,MATCH(DI5,$CY$4:$CY$57,0),1)</f>
        <v>3</v>
      </c>
      <c r="DB5" s="28" t="str">
        <f ca="1">INDEX($CQ$4:$CX$57,MATCH(DI5,$CY$4:$CY$57,0),2)</f>
        <v>Indianapolis</v>
      </c>
      <c r="DC5" s="28" t="str">
        <f ca="1">INDEX($CQ$4:$CX$57,MATCH(DI5,$CY$4:$CY$57,0),3)</f>
        <v>fer</v>
      </c>
      <c r="DD5" s="28">
        <f ca="1">INDEX($CQ$4:$CX$57,MATCH(DI5,$CY$4:$CY$57,0),4)</f>
        <v>141</v>
      </c>
      <c r="DE5" s="28">
        <f ca="1">INDEX($CQ$4:$CX$57,MATCH(DI5,$CY$4:$CY$57,0),5)</f>
        <v>91</v>
      </c>
      <c r="DF5" s="28">
        <f ca="1">INDEX($CQ$4:$CX$57,MATCH(DI5,$CY$4:$CY$57,0),6)</f>
        <v>20</v>
      </c>
      <c r="DG5" s="28">
        <f ca="1">INDEX($CQ$4:$CX$57,MATCH(DI5,$CY$4:$CY$57,0),7)</f>
        <v>30</v>
      </c>
      <c r="DH5" s="28">
        <f ca="1">INDEX($CQ$4:$CX$57,MATCH(DI5,$CY$4:$CY$57,0),8)</f>
        <v>282</v>
      </c>
      <c r="DI5" s="29">
        <f ca="1">LARGE(CY4:CY57,2)</f>
        <v>4</v>
      </c>
      <c r="DJ5" s="14">
        <v>3</v>
      </c>
      <c r="DK5" s="14" t="s">
        <v>15</v>
      </c>
      <c r="DL5" s="14" t="s">
        <v>10</v>
      </c>
      <c r="DM5" s="14">
        <v>50</v>
      </c>
      <c r="DN5" s="14">
        <v>2</v>
      </c>
      <c r="DO5" s="14">
        <v>4</v>
      </c>
      <c r="DP5" s="14">
        <v>6</v>
      </c>
      <c r="DQ5" s="14">
        <v>62</v>
      </c>
      <c r="DR5" s="14">
        <v>0</v>
      </c>
      <c r="DS5" s="21">
        <f ca="1"/>
        <v>3</v>
      </c>
      <c r="DT5" s="21" t="str">
        <f ca="1"/>
        <v>Los Angeles</v>
      </c>
      <c r="DU5" s="21" t="str">
        <f ca="1"/>
        <v>stras</v>
      </c>
      <c r="DV5" s="18">
        <f t="shared" ca="1" si="24"/>
        <v>164</v>
      </c>
      <c r="DW5" s="18">
        <f t="shared" ca="1" si="25"/>
        <v>2</v>
      </c>
      <c r="DX5" s="16">
        <f t="shared" ca="1" si="26"/>
        <v>4</v>
      </c>
      <c r="DY5" s="16">
        <f t="shared" ca="1" si="27"/>
        <v>6</v>
      </c>
      <c r="DZ5" s="17">
        <f t="shared" ca="1" si="28"/>
        <v>176</v>
      </c>
      <c r="EA5" s="7">
        <f t="shared" ca="1" si="29"/>
        <v>0</v>
      </c>
      <c r="EB5" s="23">
        <v>2</v>
      </c>
      <c r="EC5" s="30">
        <f ca="1">INDEX($DS$4:$DY$57,MATCH(EJ5,$DZ$4:$DZ$57,0),1)</f>
        <v>3</v>
      </c>
      <c r="ED5" s="30" t="str">
        <f ca="1">INDEX($DS$4:$DY$57,MATCH(EJ5,$DZ$4:$DZ$57,0),2)</f>
        <v>Indianapolis</v>
      </c>
      <c r="EE5" s="30" t="str">
        <f ca="1">INDEX($DS$4:$DY$57,MATCH(EJ5,$DZ$4:$DZ$57,0),3)</f>
        <v>fer</v>
      </c>
      <c r="EF5" s="30">
        <f ca="1">INDEX($DS$4:$DY$57,MATCH(EJ5,$DZ$4:$DZ$57,0),4)</f>
        <v>141</v>
      </c>
      <c r="EG5" s="30">
        <f ca="1">INDEX($DS$4:$DY$57,MATCH(EJ5,$DZ$4:$DZ$57,0),5)</f>
        <v>91</v>
      </c>
      <c r="EH5" s="30">
        <f ca="1">INDEX($DS$4:$DY$57,MATCH(EJ5,$DZ$4:$DZ$57,0),6)</f>
        <v>20</v>
      </c>
      <c r="EI5" s="30">
        <f ca="1">INDEX($DS$4:$DY$57,MATCH(EJ5,$DZ$4:$DZ$57,0),7)</f>
        <v>30</v>
      </c>
      <c r="EJ5" s="30">
        <f ca="1">LARGE(DZ4:DZ58,2)</f>
        <v>282</v>
      </c>
      <c r="EK5" s="31">
        <f ca="1">LARGE(EA4:EA57,2)</f>
        <v>4</v>
      </c>
      <c r="EL5" s="15">
        <v>3</v>
      </c>
      <c r="EM5" s="15" t="s">
        <v>15</v>
      </c>
      <c r="EN5" s="15" t="s">
        <v>10</v>
      </c>
      <c r="EO5" s="15">
        <v>50</v>
      </c>
      <c r="EP5" s="15">
        <v>2</v>
      </c>
      <c r="EQ5" s="15">
        <v>4</v>
      </c>
      <c r="ER5" s="15">
        <v>6</v>
      </c>
      <c r="ES5" s="15">
        <v>62</v>
      </c>
      <c r="ET5" s="15">
        <v>0</v>
      </c>
      <c r="EU5" s="5">
        <f ca="1"/>
        <v>3</v>
      </c>
      <c r="EV5" s="5" t="str">
        <f ca="1"/>
        <v>Los Angeles</v>
      </c>
      <c r="EW5" s="5" t="str">
        <f ca="1"/>
        <v>stras</v>
      </c>
      <c r="EX5" s="18">
        <f t="shared" ca="1" si="30"/>
        <v>164</v>
      </c>
      <c r="EY5" s="18">
        <f t="shared" ca="1" si="31"/>
        <v>2</v>
      </c>
      <c r="EZ5" s="16">
        <f t="shared" ca="1" si="32"/>
        <v>4</v>
      </c>
      <c r="FA5" s="16">
        <f t="shared" ca="1" si="33"/>
        <v>6</v>
      </c>
      <c r="FB5" s="17">
        <f t="shared" ca="1" si="34"/>
        <v>176</v>
      </c>
      <c r="FC5" s="7">
        <f t="shared" ca="1" si="35"/>
        <v>0</v>
      </c>
      <c r="FD5" s="23">
        <v>2</v>
      </c>
      <c r="FE5" s="32">
        <f ca="1">INDEX($EU$4:$FA$57,MATCH(FL5,$FB$4:$FB$57,0),1)</f>
        <v>3</v>
      </c>
      <c r="FF5" s="32" t="str">
        <f ca="1">INDEX($EU$4:$FA$57,MATCH(FL5,$FB$4:$FB$57,0),2)</f>
        <v>Indianapolis</v>
      </c>
      <c r="FG5" s="32" t="str">
        <f ca="1">INDEX($EU$4:$FA$57,MATCH(FL5,$FB$4:$FB$57,0),3)</f>
        <v>fer</v>
      </c>
      <c r="FH5" s="32">
        <f ca="1">INDEX($EU$4:$FA$57,MATCH(FL5,$FB$4:$FB$57,0),4)</f>
        <v>141</v>
      </c>
      <c r="FI5" s="32">
        <f ca="1">INDEX($EU$4:$FA$57,MATCH(FL5,$FB$4:$FB$57,0),5)</f>
        <v>91</v>
      </c>
      <c r="FJ5" s="32">
        <f ca="1">INDEX($EU$4:$FA$57,MATCH(FL5,$FB$4:$FB$57,0),6)</f>
        <v>20</v>
      </c>
      <c r="FK5" s="32">
        <f ca="1">INDEX($EU$4:$FA$57,MATCH(FL5,$FB$4:$FB$57,0),7)</f>
        <v>30</v>
      </c>
      <c r="FL5" s="32">
        <f ca="1">LARGE(FB4:FB58,2)</f>
        <v>282</v>
      </c>
      <c r="FM5" s="33">
        <f ca="1">LARGE(FC4:FC57,2)</f>
        <v>4</v>
      </c>
    </row>
    <row r="6" spans="2:169" ht="19.899999999999999" customHeight="1" x14ac:dyDescent="0.2">
      <c r="B6" s="11">
        <v>6</v>
      </c>
      <c r="C6" s="11" t="s">
        <v>13</v>
      </c>
      <c r="D6" s="11" t="s">
        <v>14</v>
      </c>
      <c r="E6" s="11">
        <v>4</v>
      </c>
      <c r="F6" s="11">
        <v>3</v>
      </c>
      <c r="G6" s="11">
        <v>4</v>
      </c>
      <c r="H6" s="11">
        <v>6</v>
      </c>
      <c r="I6" s="11">
        <v>17</v>
      </c>
      <c r="J6" s="11">
        <v>1</v>
      </c>
      <c r="K6" s="17">
        <f ca="1"/>
        <v>6</v>
      </c>
      <c r="L6" s="47" t="str">
        <f ca="1"/>
        <v>Allemagne</v>
      </c>
      <c r="M6" s="47" t="str">
        <f ca="1"/>
        <v>Aquitaine</v>
      </c>
      <c r="N6" s="47">
        <f t="shared" ca="1" si="0"/>
        <v>129</v>
      </c>
      <c r="O6" s="47">
        <f t="shared" ca="1" si="1"/>
        <v>8</v>
      </c>
      <c r="P6" s="48">
        <f t="shared" ca="1" si="2"/>
        <v>14</v>
      </c>
      <c r="Q6" s="48">
        <f t="shared" ca="1" si="3"/>
        <v>18</v>
      </c>
      <c r="R6" s="45">
        <f t="shared" ca="1" si="4"/>
        <v>169</v>
      </c>
      <c r="S6" s="49">
        <f t="shared" ca="1" si="5"/>
        <v>3</v>
      </c>
      <c r="T6" s="55">
        <v>3</v>
      </c>
      <c r="U6" s="51">
        <f t="array" aca="1" ref="U6" ca="1">IFERROR(INDEX(K$4:K$57,SMALL(IF(($R$4:$R$57=$AB6)*($S$4:$S$57=$AC6),ROW(INDIRECT("1:"&amp;ROWS(K$4:K$57)))),COUNTIFS($AB$4:$AB6,$AB6,$AC$4:$AC6,$AC6))),"")</f>
        <v>3</v>
      </c>
      <c r="V6" s="57" t="str">
        <f t="array" aca="1" ref="V6" ca="1">IFERROR(INDEX(L$4:L$57,SMALL(IF(($R$4:$R$57=$AB6)*($S$4:$S$57=$AC6),ROW(INDIRECT("1:"&amp;ROWS(L$4:L$57)))),COUNTIFS($AB$4:$AB6,$AB6,$AC$4:$AC6,$AC6))),"")</f>
        <v>San José</v>
      </c>
      <c r="W6" s="57" t="str">
        <f t="array" aca="1" ref="W6" ca="1">IFERROR(INDEX(M$4:M$57,SMALL(IF(($R$4:$R$57=$AB6)*($S$4:$S$57=$AC6),ROW(INDIRECT("1:"&amp;ROWS(M$4:M$57)))),COUNTIFS($AB$4:$AB6,$AB6,$AC$4:$AC6,$AC6))),"")</f>
        <v>pole</v>
      </c>
      <c r="X6" s="51">
        <f t="array" aca="1" ref="X6" ca="1">IFERROR(INDEX(N$4:N$57,SMALL(IF(($R$4:$R$57=$AB6)*($S$4:$S$57=$AC6),ROW(INDIRECT("1:"&amp;ROWS(N$4:N$57)))),COUNTIFS($AB$4:$AB6,$AB6,$AC$4:$AC6,$AC6))),"")</f>
        <v>275</v>
      </c>
      <c r="Y6" s="51">
        <f t="array" aca="1" ref="Y6" ca="1">IFERROR(INDEX(O$4:O$57,SMALL(IF(($R$4:$R$57=$AB6)*($S$4:$S$57=$AC6),ROW(INDIRECT("1:"&amp;ROWS(O$4:O$57)))),COUNTIFS($AB$4:$AB6,$AB6,$AC$4:$AC6,$AC6))),"")</f>
        <v>0</v>
      </c>
      <c r="Z6" s="51">
        <f t="array" aca="1" ref="Z6" ca="1">IFERROR(INDEX(P$4:P$57,SMALL(IF(($R$4:$R$57=$AB6)*($S$4:$S$57=$AC6),ROW(INDIRECT("1:"&amp;ROWS(P$4:P$57)))),COUNTIFS($AB$4:$AB6,$AB6,$AC$4:$AC6,$AC6))),"")</f>
        <v>0</v>
      </c>
      <c r="AA6" s="51">
        <f t="array" aca="1" ref="AA6" ca="1">IFERROR(INDEX(Q$4:Q$57,SMALL(IF(($R$4:$R$57=$AB6)*($S$4:$S$57=$AC6),ROW(INDIRECT("1:"&amp;ROWS(Q$4:Q$57)))),COUNTIFS($AB$4:$AB6,$AB6,$AC$4:$AC6,$AC6))),"")</f>
        <v>0</v>
      </c>
      <c r="AB6" s="53">
        <f t="array" aca="1" ref="AB6" ca="1">IFERROR(LARGE(IF(S$4:S$57=AC6,R$4:R$57),COUNTIF(AC$4:AC6,AC6)),"")</f>
        <v>275</v>
      </c>
      <c r="AC6" s="56">
        <f ca="1">IFERROR(LARGE(S$4:S$57,ROWS($4:6)),"")</f>
        <v>4</v>
      </c>
      <c r="AD6" s="12">
        <v>6</v>
      </c>
      <c r="AE6" s="12" t="s">
        <v>13</v>
      </c>
      <c r="AF6" s="12" t="s">
        <v>14</v>
      </c>
      <c r="AG6" s="12">
        <v>4</v>
      </c>
      <c r="AH6" s="12">
        <v>3</v>
      </c>
      <c r="AI6" s="12">
        <v>4</v>
      </c>
      <c r="AJ6" s="12">
        <v>6</v>
      </c>
      <c r="AK6" s="12">
        <v>17</v>
      </c>
      <c r="AL6" s="12">
        <v>1</v>
      </c>
      <c r="AM6" s="20">
        <f ca="1"/>
        <v>6</v>
      </c>
      <c r="AN6" s="20" t="str">
        <f ca="1"/>
        <v>Allemagne</v>
      </c>
      <c r="AO6" s="20" t="str">
        <f ca="1"/>
        <v>Aquitaine</v>
      </c>
      <c r="AP6" s="18">
        <f t="shared" ca="1" si="6"/>
        <v>129</v>
      </c>
      <c r="AQ6" s="18">
        <f t="shared" ca="1" si="7"/>
        <v>8</v>
      </c>
      <c r="AR6" s="16">
        <f t="shared" ca="1" si="8"/>
        <v>14</v>
      </c>
      <c r="AS6" s="16">
        <f t="shared" ca="1" si="9"/>
        <v>18</v>
      </c>
      <c r="AT6" s="17">
        <f t="shared" ca="1" si="10"/>
        <v>169</v>
      </c>
      <c r="AU6" s="7">
        <f t="shared" ca="1" si="11"/>
        <v>3</v>
      </c>
      <c r="AV6" s="23">
        <v>3</v>
      </c>
      <c r="AW6" s="24">
        <f ca="1">INDEX($AM$4:$AT$57,MATCH(BE6,$AU$4:$AU$57,0),1)</f>
        <v>3</v>
      </c>
      <c r="AX6" s="24" t="str">
        <f ca="1">INDEX($AM$4:$AT$57,MATCH(BE6,$AU$4:$AU$57,0),2)</f>
        <v>Indianapolis</v>
      </c>
      <c r="AY6" s="24" t="str">
        <f ca="1">INDEX($AM$4:$AT$57,MATCH(BE6,$AU$4:$AU$57,0),3)</f>
        <v>fer</v>
      </c>
      <c r="AZ6" s="24">
        <f ca="1">INDEX($AM$4:$AT$57,MATCH(BE6,$AU$4:$AU$57,0),4)</f>
        <v>141</v>
      </c>
      <c r="BA6" s="24">
        <f ca="1">INDEX($AM$4:$AT$57,MATCH(BE6,$AU$4:$AU$57,0),5)</f>
        <v>91</v>
      </c>
      <c r="BB6" s="24">
        <f ca="1">INDEX($AM$4:$AT$57,MATCH(BE6,$AU$4:$AU$57,0),6)</f>
        <v>20</v>
      </c>
      <c r="BC6" s="24">
        <f ca="1">INDEX($AM$4:$AT$57,MATCH(BE6,$AU$4:$AU$57,0),7)</f>
        <v>30</v>
      </c>
      <c r="BD6" s="24">
        <f ca="1">INDEX($AM$4:$AT$57,MATCH(BE6,$AU$4:$AU$57,0),8)</f>
        <v>282</v>
      </c>
      <c r="BE6" s="25">
        <f ca="1">LARGE(AU4:AU57,3)</f>
        <v>4</v>
      </c>
      <c r="BF6" s="22">
        <v>6</v>
      </c>
      <c r="BG6" s="22" t="s">
        <v>13</v>
      </c>
      <c r="BH6" s="22" t="s">
        <v>14</v>
      </c>
      <c r="BI6" s="22">
        <v>4</v>
      </c>
      <c r="BJ6" s="22">
        <v>3</v>
      </c>
      <c r="BK6" s="22">
        <v>4</v>
      </c>
      <c r="BL6" s="22">
        <v>6</v>
      </c>
      <c r="BM6" s="22">
        <v>17</v>
      </c>
      <c r="BN6" s="22">
        <v>1</v>
      </c>
      <c r="BO6" s="5">
        <f ca="1"/>
        <v>6</v>
      </c>
      <c r="BP6" s="5" t="str">
        <f ca="1"/>
        <v>Allemagne</v>
      </c>
      <c r="BQ6" s="5" t="str">
        <f ca="1"/>
        <v>Aquitaine</v>
      </c>
      <c r="BR6" s="18">
        <f t="shared" ca="1" si="12"/>
        <v>129</v>
      </c>
      <c r="BS6" s="18">
        <f t="shared" ca="1" si="13"/>
        <v>8</v>
      </c>
      <c r="BT6" s="16">
        <f t="shared" ca="1" si="14"/>
        <v>14</v>
      </c>
      <c r="BU6" s="16">
        <f t="shared" ca="1" si="15"/>
        <v>18</v>
      </c>
      <c r="BV6" s="17">
        <f t="shared" ca="1" si="16"/>
        <v>169</v>
      </c>
      <c r="BW6" s="7">
        <f t="shared" ca="1" si="17"/>
        <v>3</v>
      </c>
      <c r="BX6" s="23">
        <v>3</v>
      </c>
      <c r="BY6" s="26">
        <f ca="1">INDEX($BO$4:$BV$57,MATCH(CG6,$BW$4:$BW$57,0),1)</f>
        <v>3</v>
      </c>
      <c r="BZ6" s="26" t="str">
        <f ca="1">INDEX($BO$4:$BV$57,MATCH(CG6,$BW$4:$BW$57,0),2)</f>
        <v>Indianapolis</v>
      </c>
      <c r="CA6" s="26" t="str">
        <f ca="1">INDEX($BO$4:$BV$57,MATCH(CG6,$BW$4:$BW$57,0),3)</f>
        <v>fer</v>
      </c>
      <c r="CB6" s="26">
        <f ca="1">INDEX($BO$4:$BV$57,MATCH(CG6,$BW$4:$BW$57,0),4)</f>
        <v>141</v>
      </c>
      <c r="CC6" s="26">
        <f ca="1">INDEX($BO$4:$BV$57,MATCH(CG6,$BW$4:$BW$57,0),5)</f>
        <v>91</v>
      </c>
      <c r="CD6" s="26">
        <f ca="1">INDEX($BO$4:$BV$57,MATCH(CG6,$BW$4:$BW$57,0),6)</f>
        <v>20</v>
      </c>
      <c r="CE6" s="26">
        <f ca="1">INDEX($BO$4:$BV$57,MATCH(CG6,$BW$4:$BW$57,0),7)</f>
        <v>30</v>
      </c>
      <c r="CF6" s="26">
        <f ca="1">INDEX($BO$4:$BV$57,MATCH(CG6,$BW$4:$BW$57,0),8)</f>
        <v>282</v>
      </c>
      <c r="CG6" s="27">
        <f ca="1">LARGE(BW4:BW57,3)</f>
        <v>4</v>
      </c>
      <c r="CH6" s="13">
        <v>6</v>
      </c>
      <c r="CI6" s="13" t="s">
        <v>13</v>
      </c>
      <c r="CJ6" s="13" t="s">
        <v>14</v>
      </c>
      <c r="CK6" s="13">
        <v>4</v>
      </c>
      <c r="CL6" s="13">
        <v>3</v>
      </c>
      <c r="CM6" s="13">
        <v>4</v>
      </c>
      <c r="CN6" s="13">
        <v>6</v>
      </c>
      <c r="CO6" s="13">
        <v>17</v>
      </c>
      <c r="CP6" s="13">
        <v>1</v>
      </c>
      <c r="CQ6" s="21">
        <f ca="1"/>
        <v>6</v>
      </c>
      <c r="CR6" s="21" t="str">
        <f ca="1"/>
        <v>Allemagne</v>
      </c>
      <c r="CS6" s="21" t="str">
        <f ca="1"/>
        <v>Aquitaine</v>
      </c>
      <c r="CT6" s="18">
        <f t="shared" ca="1" si="18"/>
        <v>129</v>
      </c>
      <c r="CU6" s="18">
        <f t="shared" ca="1" si="19"/>
        <v>8</v>
      </c>
      <c r="CV6" s="16">
        <f t="shared" ca="1" si="20"/>
        <v>14</v>
      </c>
      <c r="CW6" s="16">
        <f t="shared" ca="1" si="21"/>
        <v>18</v>
      </c>
      <c r="CX6" s="17">
        <f t="shared" ca="1" si="22"/>
        <v>169</v>
      </c>
      <c r="CY6" s="7">
        <f t="shared" ca="1" si="23"/>
        <v>3</v>
      </c>
      <c r="CZ6" s="23">
        <v>3</v>
      </c>
      <c r="DA6" s="28">
        <f ca="1">INDEX($CQ$4:$CX$57,MATCH(DI6,$CY$4:$CY$57,0),1)</f>
        <v>3</v>
      </c>
      <c r="DB6" s="28" t="str">
        <f ca="1">INDEX($CQ$4:$CX$57,MATCH(DI6,$CY$4:$CY$57,0),2)</f>
        <v>Indianapolis</v>
      </c>
      <c r="DC6" s="28" t="str">
        <f ca="1">INDEX($CQ$4:$CX$57,MATCH(DI6,$CY$4:$CY$57,0),3)</f>
        <v>fer</v>
      </c>
      <c r="DD6" s="28">
        <f ca="1">INDEX($CQ$4:$CX$57,MATCH(DI6,$CY$4:$CY$57,0),4)</f>
        <v>141</v>
      </c>
      <c r="DE6" s="28">
        <f ca="1">INDEX($CQ$4:$CX$57,MATCH(DI6,$CY$4:$CY$57,0),5)</f>
        <v>91</v>
      </c>
      <c r="DF6" s="28">
        <f ca="1">INDEX($CQ$4:$CX$57,MATCH(DI6,$CY$4:$CY$57,0),6)</f>
        <v>20</v>
      </c>
      <c r="DG6" s="28">
        <f ca="1">INDEX($CQ$4:$CX$57,MATCH(DI6,$CY$4:$CY$57,0),7)</f>
        <v>30</v>
      </c>
      <c r="DH6" s="28">
        <f ca="1">INDEX($CQ$4:$CX$57,MATCH(DI6,$CY$4:$CY$57,0),8)</f>
        <v>282</v>
      </c>
      <c r="DI6" s="29">
        <f ca="1">LARGE(CY4:CY57,3)</f>
        <v>4</v>
      </c>
      <c r="DJ6" s="14">
        <v>6</v>
      </c>
      <c r="DK6" s="14" t="s">
        <v>13</v>
      </c>
      <c r="DL6" s="14" t="s">
        <v>14</v>
      </c>
      <c r="DM6" s="14">
        <v>4</v>
      </c>
      <c r="DN6" s="14">
        <v>3</v>
      </c>
      <c r="DO6" s="14">
        <v>4</v>
      </c>
      <c r="DP6" s="14">
        <v>6</v>
      </c>
      <c r="DQ6" s="14">
        <v>17</v>
      </c>
      <c r="DR6" s="14">
        <v>1</v>
      </c>
      <c r="DS6" s="21">
        <f ca="1"/>
        <v>6</v>
      </c>
      <c r="DT6" s="21" t="str">
        <f ca="1"/>
        <v>Allemagne</v>
      </c>
      <c r="DU6" s="21" t="str">
        <f ca="1"/>
        <v>Aquitaine</v>
      </c>
      <c r="DV6" s="18">
        <f t="shared" ca="1" si="24"/>
        <v>129</v>
      </c>
      <c r="DW6" s="18">
        <f t="shared" ca="1" si="25"/>
        <v>8</v>
      </c>
      <c r="DX6" s="16">
        <f t="shared" ca="1" si="26"/>
        <v>14</v>
      </c>
      <c r="DY6" s="16">
        <f t="shared" ca="1" si="27"/>
        <v>18</v>
      </c>
      <c r="DZ6" s="17">
        <f t="shared" ca="1" si="28"/>
        <v>169</v>
      </c>
      <c r="EA6" s="7">
        <f t="shared" ca="1" si="29"/>
        <v>3</v>
      </c>
      <c r="EB6" s="23">
        <v>3</v>
      </c>
      <c r="EC6" s="30">
        <f ca="1">INDEX($DS$4:$DY$57,MATCH(EJ6,$DZ$4:$DZ$57,0),1)</f>
        <v>3</v>
      </c>
      <c r="ED6" s="30" t="str">
        <f ca="1">INDEX($DS$4:$DY$57,MATCH(EJ6,$DZ$4:$DZ$57,0),2)</f>
        <v>San José</v>
      </c>
      <c r="EE6" s="30" t="str">
        <f ca="1">INDEX($DS$4:$DY$57,MATCH(EJ6,$DZ$4:$DZ$57,0),3)</f>
        <v>pole</v>
      </c>
      <c r="EF6" s="30">
        <f ca="1">INDEX($DS$4:$DY$57,MATCH(EJ6,$DZ$4:$DZ$57,0),4)</f>
        <v>275</v>
      </c>
      <c r="EG6" s="30">
        <f ca="1">INDEX($DS$4:$DY$57,MATCH(EJ6,$DZ$4:$DZ$57,0),5)</f>
        <v>0</v>
      </c>
      <c r="EH6" s="30">
        <f ca="1">INDEX($DS$4:$DY$57,MATCH(EJ6,$DZ$4:$DZ$57,0),6)</f>
        <v>0</v>
      </c>
      <c r="EI6" s="30">
        <f ca="1">INDEX($DS$4:$DY$57,MATCH(EJ6,$DZ$4:$DZ$57,0),7)</f>
        <v>0</v>
      </c>
      <c r="EJ6" s="30">
        <f ca="1">LARGE(DZ4:DZ59,3)</f>
        <v>275</v>
      </c>
      <c r="EK6" s="31">
        <f ca="1">LARGE(EA4:EA57,3)</f>
        <v>4</v>
      </c>
      <c r="EL6" s="15">
        <v>6</v>
      </c>
      <c r="EM6" s="15" t="s">
        <v>13</v>
      </c>
      <c r="EN6" s="15" t="s">
        <v>14</v>
      </c>
      <c r="EO6" s="15">
        <v>4</v>
      </c>
      <c r="EP6" s="15">
        <v>3</v>
      </c>
      <c r="EQ6" s="15">
        <v>4</v>
      </c>
      <c r="ER6" s="15">
        <v>6</v>
      </c>
      <c r="ES6" s="15">
        <v>17</v>
      </c>
      <c r="ET6" s="15">
        <v>1</v>
      </c>
      <c r="EU6" s="5">
        <f ca="1"/>
        <v>6</v>
      </c>
      <c r="EV6" s="5" t="str">
        <f ca="1"/>
        <v>Allemagne</v>
      </c>
      <c r="EW6" s="5" t="str">
        <f ca="1"/>
        <v>Aquitaine</v>
      </c>
      <c r="EX6" s="18">
        <f t="shared" ca="1" si="30"/>
        <v>129</v>
      </c>
      <c r="EY6" s="18">
        <f t="shared" ca="1" si="31"/>
        <v>8</v>
      </c>
      <c r="EZ6" s="16">
        <f t="shared" ca="1" si="32"/>
        <v>14</v>
      </c>
      <c r="FA6" s="16">
        <f t="shared" ca="1" si="33"/>
        <v>18</v>
      </c>
      <c r="FB6" s="17">
        <f t="shared" ca="1" si="34"/>
        <v>169</v>
      </c>
      <c r="FC6" s="7">
        <f t="shared" ca="1" si="35"/>
        <v>3</v>
      </c>
      <c r="FD6" s="23">
        <v>3</v>
      </c>
      <c r="FE6" s="32">
        <f ca="1">INDEX($EU$4:$FA$57,MATCH(FL6,$FB$4:$FB$57,0),1)</f>
        <v>3</v>
      </c>
      <c r="FF6" s="32" t="str">
        <f ca="1">INDEX($EU$4:$FA$57,MATCH(FL6,$FB$4:$FB$57,0),2)</f>
        <v>San José</v>
      </c>
      <c r="FG6" s="32" t="str">
        <f ca="1">INDEX($EU$4:$FA$57,MATCH(FL6,$FB$4:$FB$57,0),3)</f>
        <v>pole</v>
      </c>
      <c r="FH6" s="32">
        <f ca="1">INDEX($EU$4:$FA$57,MATCH(FL6,$FB$4:$FB$57,0),4)</f>
        <v>275</v>
      </c>
      <c r="FI6" s="32">
        <f ca="1">INDEX($EU$4:$FA$57,MATCH(FL6,$FB$4:$FB$57,0),5)</f>
        <v>0</v>
      </c>
      <c r="FJ6" s="32">
        <f ca="1">INDEX($EU$4:$FA$57,MATCH(FL6,$FB$4:$FB$57,0),6)</f>
        <v>0</v>
      </c>
      <c r="FK6" s="32">
        <f ca="1">INDEX($EU$4:$FA$57,MATCH(FL6,$FB$4:$FB$57,0),7)</f>
        <v>0</v>
      </c>
      <c r="FL6" s="32">
        <f ca="1">LARGE(FB4:FB59,3)</f>
        <v>275</v>
      </c>
      <c r="FM6" s="33">
        <f ca="1">LARGE(FC4:FC57,3)</f>
        <v>4</v>
      </c>
    </row>
    <row r="7" spans="2:169" ht="19.899999999999999" customHeight="1" x14ac:dyDescent="0.2">
      <c r="B7" s="11">
        <v>2</v>
      </c>
      <c r="C7" s="11" t="s">
        <v>31</v>
      </c>
      <c r="D7" s="11" t="s">
        <v>12</v>
      </c>
      <c r="E7" s="11">
        <v>3</v>
      </c>
      <c r="F7" s="11">
        <v>4</v>
      </c>
      <c r="G7" s="11">
        <v>4</v>
      </c>
      <c r="H7" s="11">
        <v>2</v>
      </c>
      <c r="I7" s="11">
        <v>13</v>
      </c>
      <c r="J7" s="11">
        <v>1</v>
      </c>
      <c r="K7" s="17">
        <f ca="1"/>
        <v>2</v>
      </c>
      <c r="L7" s="47" t="str">
        <f ca="1"/>
        <v>goldorak</v>
      </c>
      <c r="M7" s="47" t="str">
        <f ca="1"/>
        <v>moi</v>
      </c>
      <c r="N7" s="47">
        <f t="shared" ca="1" si="0"/>
        <v>26</v>
      </c>
      <c r="O7" s="47">
        <f t="shared" ca="1" si="1"/>
        <v>11</v>
      </c>
      <c r="P7" s="48">
        <f t="shared" ca="1" si="2"/>
        <v>12</v>
      </c>
      <c r="Q7" s="48">
        <f t="shared" ca="1" si="3"/>
        <v>15</v>
      </c>
      <c r="R7" s="45">
        <f t="shared" ca="1" si="4"/>
        <v>64</v>
      </c>
      <c r="S7" s="49">
        <f t="shared" ca="1" si="5"/>
        <v>3</v>
      </c>
      <c r="T7" s="55">
        <v>4</v>
      </c>
      <c r="U7" s="51">
        <f t="array" aca="1" ref="U7" ca="1">IFERROR(INDEX(K$4:K$57,SMALL(IF(($R$4:$R$57=$AB7)*($S$4:$S$57=$AC7),ROW(INDIRECT("1:"&amp;ROWS(K$4:K$57)))),COUNTIFS($AB$4:$AB7,$AB7,$AC$4:$AC7,$AC7))),"")</f>
        <v>6</v>
      </c>
      <c r="V7" s="57" t="str">
        <f t="array" aca="1" ref="V7" ca="1">IFERROR(INDEX(L$4:L$57,SMALL(IF(($R$4:$R$57=$AB7)*($S$4:$S$57=$AC7),ROW(INDIRECT("1:"&amp;ROWS(L$4:L$57)))),COUNTIFS($AB$4:$AB7,$AB7,$AC$4:$AC7,$AC7))),"")</f>
        <v>Allemagne</v>
      </c>
      <c r="W7" s="57" t="str">
        <f t="array" aca="1" ref="W7" ca="1">IFERROR(INDEX(M$4:M$57,SMALL(IF(($R$4:$R$57=$AB7)*($S$4:$S$57=$AC7),ROW(INDIRECT("1:"&amp;ROWS(M$4:M$57)))),COUNTIFS($AB$4:$AB7,$AB7,$AC$4:$AC7,$AC7))),"")</f>
        <v>Aquitaine</v>
      </c>
      <c r="X7" s="51">
        <f t="array" aca="1" ref="X7" ca="1">IFERROR(INDEX(N$4:N$57,SMALL(IF(($R$4:$R$57=$AB7)*($S$4:$S$57=$AC7),ROW(INDIRECT("1:"&amp;ROWS(N$4:N$57)))),COUNTIFS($AB$4:$AB7,$AB7,$AC$4:$AC7,$AC7))),"")</f>
        <v>129</v>
      </c>
      <c r="Y7" s="51">
        <f t="array" aca="1" ref="Y7" ca="1">IFERROR(INDEX(O$4:O$57,SMALL(IF(($R$4:$R$57=$AB7)*($S$4:$S$57=$AC7),ROW(INDIRECT("1:"&amp;ROWS(O$4:O$57)))),COUNTIFS($AB$4:$AB7,$AB7,$AC$4:$AC7,$AC7))),"")</f>
        <v>8</v>
      </c>
      <c r="Z7" s="51">
        <f t="array" aca="1" ref="Z7" ca="1">IFERROR(INDEX(P$4:P$57,SMALL(IF(($R$4:$R$57=$AB7)*($S$4:$S$57=$AC7),ROW(INDIRECT("1:"&amp;ROWS(P$4:P$57)))),COUNTIFS($AB$4:$AB7,$AB7,$AC$4:$AC7,$AC7))),"")</f>
        <v>14</v>
      </c>
      <c r="AA7" s="51">
        <f t="array" aca="1" ref="AA7" ca="1">IFERROR(INDEX(Q$4:Q$57,SMALL(IF(($R$4:$R$57=$AB7)*($S$4:$S$57=$AC7),ROW(INDIRECT("1:"&amp;ROWS(Q$4:Q$57)))),COUNTIFS($AB$4:$AB7,$AB7,$AC$4:$AC7,$AC7))),"")</f>
        <v>18</v>
      </c>
      <c r="AB7" s="53">
        <f t="array" aca="1" ref="AB7" ca="1">IFERROR(LARGE(IF(S$4:S$57=AC7,R$4:R$57),COUNTIF(AC$4:AC7,AC7)),"")</f>
        <v>169</v>
      </c>
      <c r="AC7" s="56">
        <f ca="1">IFERROR(LARGE(S$4:S$57,ROWS($4:7)),"")</f>
        <v>3</v>
      </c>
      <c r="AD7" s="12">
        <v>2</v>
      </c>
      <c r="AE7" s="12" t="s">
        <v>31</v>
      </c>
      <c r="AF7" s="12" t="s">
        <v>12</v>
      </c>
      <c r="AG7" s="12">
        <v>3</v>
      </c>
      <c r="AH7" s="12">
        <v>4</v>
      </c>
      <c r="AI7" s="12">
        <v>4</v>
      </c>
      <c r="AJ7" s="12">
        <v>2</v>
      </c>
      <c r="AK7" s="12">
        <v>13</v>
      </c>
      <c r="AL7" s="12">
        <v>1</v>
      </c>
      <c r="AM7" s="20">
        <f ca="1"/>
        <v>2</v>
      </c>
      <c r="AN7" s="20" t="str">
        <f ca="1"/>
        <v>goldorak</v>
      </c>
      <c r="AO7" s="20" t="str">
        <f ca="1"/>
        <v>moi</v>
      </c>
      <c r="AP7" s="18">
        <f t="shared" ca="1" si="6"/>
        <v>26</v>
      </c>
      <c r="AQ7" s="18">
        <f t="shared" ca="1" si="7"/>
        <v>11</v>
      </c>
      <c r="AR7" s="16">
        <f t="shared" ca="1" si="8"/>
        <v>12</v>
      </c>
      <c r="AS7" s="16">
        <f t="shared" ca="1" si="9"/>
        <v>15</v>
      </c>
      <c r="AT7" s="17">
        <f t="shared" ca="1" si="10"/>
        <v>64</v>
      </c>
      <c r="AU7" s="7">
        <f t="shared" ca="1" si="11"/>
        <v>3</v>
      </c>
      <c r="AV7" s="23">
        <v>4</v>
      </c>
      <c r="AW7" s="24">
        <f ca="1">INDEX($AM$4:$AT$57,MATCH(BE7,$AU$4:$AU$57,0),1)</f>
        <v>1</v>
      </c>
      <c r="AX7" s="24" t="str">
        <f ca="1">INDEX($AM$4:$AT$57,MATCH(BE7,$AU$4:$AU$57,0),2)</f>
        <v>goldorak</v>
      </c>
      <c r="AY7" s="24" t="str">
        <f ca="1">INDEX($AM$4:$AT$57,MATCH(BE7,$AU$4:$AU$57,0),3)</f>
        <v>moi</v>
      </c>
      <c r="AZ7" s="24">
        <f ca="1">INDEX($AM$4:$AT$57,MATCH(BE7,$AU$4:$AU$57,0),4)</f>
        <v>62</v>
      </c>
      <c r="BA7" s="24">
        <f ca="1">INDEX($AM$4:$AT$57,MATCH(BE7,$AU$4:$AU$57,0),5)</f>
        <v>37</v>
      </c>
      <c r="BB7" s="24">
        <f ca="1">INDEX($AM$4:$AT$57,MATCH(BE7,$AU$4:$AU$57,0),6)</f>
        <v>36</v>
      </c>
      <c r="BC7" s="24">
        <f ca="1">INDEX($AM$4:$AT$57,MATCH(BE7,$AU$4:$AU$57,0),7)</f>
        <v>15</v>
      </c>
      <c r="BD7" s="24">
        <f ca="1">INDEX($AM$4:$AT$57,MATCH(BE7,$AU$4:$AU$57,0),8)</f>
        <v>150</v>
      </c>
      <c r="BE7" s="25">
        <f ca="1">LARGE(AU4:AU57,4)</f>
        <v>3</v>
      </c>
      <c r="BF7" s="22">
        <v>2</v>
      </c>
      <c r="BG7" s="22" t="s">
        <v>31</v>
      </c>
      <c r="BH7" s="22" t="s">
        <v>12</v>
      </c>
      <c r="BI7" s="22">
        <v>3</v>
      </c>
      <c r="BJ7" s="22">
        <v>4</v>
      </c>
      <c r="BK7" s="22">
        <v>4</v>
      </c>
      <c r="BL7" s="22">
        <v>2</v>
      </c>
      <c r="BM7" s="22">
        <v>13</v>
      </c>
      <c r="BN7" s="22">
        <v>1</v>
      </c>
      <c r="BO7" s="5">
        <f ca="1"/>
        <v>2</v>
      </c>
      <c r="BP7" s="5" t="str">
        <f ca="1"/>
        <v>goldorak</v>
      </c>
      <c r="BQ7" s="5" t="str">
        <f ca="1"/>
        <v>moi</v>
      </c>
      <c r="BR7" s="18">
        <f t="shared" ca="1" si="12"/>
        <v>26</v>
      </c>
      <c r="BS7" s="18">
        <f t="shared" ca="1" si="13"/>
        <v>11</v>
      </c>
      <c r="BT7" s="16">
        <f t="shared" ca="1" si="14"/>
        <v>12</v>
      </c>
      <c r="BU7" s="16">
        <f t="shared" ca="1" si="15"/>
        <v>15</v>
      </c>
      <c r="BV7" s="17">
        <f t="shared" ca="1" si="16"/>
        <v>64</v>
      </c>
      <c r="BW7" s="7">
        <f t="shared" ca="1" si="17"/>
        <v>3</v>
      </c>
      <c r="BX7" s="23">
        <v>4</v>
      </c>
      <c r="BY7" s="26">
        <f ca="1">INDEX($BO$4:$BV$57,MATCH(CG7,$BW$4:$BW$57,0),1)</f>
        <v>1</v>
      </c>
      <c r="BZ7" s="26" t="str">
        <f ca="1">INDEX($BO$4:$BV$57,MATCH(CG7,$BW$4:$BW$57,0),2)</f>
        <v>goldorak</v>
      </c>
      <c r="CA7" s="26" t="str">
        <f ca="1">INDEX($BO$4:$BV$57,MATCH(CG7,$BW$4:$BW$57,0),3)</f>
        <v>moi</v>
      </c>
      <c r="CB7" s="26">
        <f ca="1">INDEX($BO$4:$BV$57,MATCH(CG7,$BW$4:$BW$57,0),4)</f>
        <v>62</v>
      </c>
      <c r="CC7" s="26">
        <f ca="1">INDEX($BO$4:$BV$57,MATCH(CG7,$BW$4:$BW$57,0),5)</f>
        <v>37</v>
      </c>
      <c r="CD7" s="26">
        <f ca="1">INDEX($BO$4:$BV$57,MATCH(CG7,$BW$4:$BW$57,0),6)</f>
        <v>36</v>
      </c>
      <c r="CE7" s="26">
        <f ca="1">INDEX($BO$4:$BV$57,MATCH(CG7,$BW$4:$BW$57,0),7)</f>
        <v>15</v>
      </c>
      <c r="CF7" s="26">
        <f ca="1">INDEX($BO$4:$BV$57,MATCH(CG7,$BW$4:$BW$57,0),8)</f>
        <v>150</v>
      </c>
      <c r="CG7" s="27">
        <f ca="1">LARGE(BW4:BW57,4)</f>
        <v>3</v>
      </c>
      <c r="CH7" s="13">
        <v>2</v>
      </c>
      <c r="CI7" s="13" t="s">
        <v>31</v>
      </c>
      <c r="CJ7" s="13" t="s">
        <v>12</v>
      </c>
      <c r="CK7" s="13">
        <v>3</v>
      </c>
      <c r="CL7" s="13">
        <v>4</v>
      </c>
      <c r="CM7" s="13">
        <v>4</v>
      </c>
      <c r="CN7" s="13">
        <v>2</v>
      </c>
      <c r="CO7" s="13">
        <v>13</v>
      </c>
      <c r="CP7" s="13">
        <v>1</v>
      </c>
      <c r="CQ7" s="21">
        <f ca="1"/>
        <v>2</v>
      </c>
      <c r="CR7" s="21" t="str">
        <f ca="1"/>
        <v>goldorak</v>
      </c>
      <c r="CS7" s="21" t="str">
        <f ca="1"/>
        <v>moi</v>
      </c>
      <c r="CT7" s="18">
        <f t="shared" ca="1" si="18"/>
        <v>26</v>
      </c>
      <c r="CU7" s="18">
        <f t="shared" ca="1" si="19"/>
        <v>11</v>
      </c>
      <c r="CV7" s="16">
        <f t="shared" ca="1" si="20"/>
        <v>12</v>
      </c>
      <c r="CW7" s="16">
        <f t="shared" ca="1" si="21"/>
        <v>15</v>
      </c>
      <c r="CX7" s="17">
        <f t="shared" ca="1" si="22"/>
        <v>64</v>
      </c>
      <c r="CY7" s="7">
        <f t="shared" ca="1" si="23"/>
        <v>3</v>
      </c>
      <c r="CZ7" s="23">
        <v>4</v>
      </c>
      <c r="DA7" s="28">
        <f ca="1">INDEX($CQ$4:$CX$57,MATCH(DI7,$CY$4:$CY$57,0),1)</f>
        <v>1</v>
      </c>
      <c r="DB7" s="28" t="str">
        <f ca="1">INDEX($CQ$4:$CX$57,MATCH(DI7,$CY$4:$CY$57,0),2)</f>
        <v>goldorak</v>
      </c>
      <c r="DC7" s="28" t="str">
        <f ca="1">INDEX($CQ$4:$CX$57,MATCH(DI7,$CY$4:$CY$57,0),3)</f>
        <v>moi</v>
      </c>
      <c r="DD7" s="28">
        <f ca="1">INDEX($CQ$4:$CX$57,MATCH(DI7,$CY$4:$CY$57,0),4)</f>
        <v>62</v>
      </c>
      <c r="DE7" s="28">
        <f ca="1">INDEX($CQ$4:$CX$57,MATCH(DI7,$CY$4:$CY$57,0),5)</f>
        <v>37</v>
      </c>
      <c r="DF7" s="28">
        <f ca="1">INDEX($CQ$4:$CX$57,MATCH(DI7,$CY$4:$CY$57,0),6)</f>
        <v>36</v>
      </c>
      <c r="DG7" s="28">
        <f ca="1">INDEX($CQ$4:$CX$57,MATCH(DI7,$CY$4:$CY$57,0),7)</f>
        <v>15</v>
      </c>
      <c r="DH7" s="28">
        <f ca="1">INDEX($CQ$4:$CX$57,MATCH(DI7,$CY$4:$CY$57,0),8)</f>
        <v>150</v>
      </c>
      <c r="DI7" s="29">
        <f ca="1">LARGE(CY4:CY57,4)</f>
        <v>3</v>
      </c>
      <c r="DJ7" s="14">
        <v>2</v>
      </c>
      <c r="DK7" s="14" t="s">
        <v>31</v>
      </c>
      <c r="DL7" s="14" t="s">
        <v>12</v>
      </c>
      <c r="DM7" s="14">
        <v>3</v>
      </c>
      <c r="DN7" s="14">
        <v>4</v>
      </c>
      <c r="DO7" s="14">
        <v>4</v>
      </c>
      <c r="DP7" s="14">
        <v>2</v>
      </c>
      <c r="DQ7" s="14">
        <v>13</v>
      </c>
      <c r="DR7" s="14">
        <v>1</v>
      </c>
      <c r="DS7" s="21">
        <f ca="1"/>
        <v>2</v>
      </c>
      <c r="DT7" s="21" t="str">
        <f ca="1"/>
        <v>goldorak</v>
      </c>
      <c r="DU7" s="21" t="str">
        <f ca="1"/>
        <v>moi</v>
      </c>
      <c r="DV7" s="18">
        <f t="shared" ca="1" si="24"/>
        <v>26</v>
      </c>
      <c r="DW7" s="18">
        <f t="shared" ca="1" si="25"/>
        <v>11</v>
      </c>
      <c r="DX7" s="16">
        <f t="shared" ca="1" si="26"/>
        <v>12</v>
      </c>
      <c r="DY7" s="16">
        <f t="shared" ca="1" si="27"/>
        <v>15</v>
      </c>
      <c r="DZ7" s="17">
        <f t="shared" ca="1" si="28"/>
        <v>64</v>
      </c>
      <c r="EA7" s="7">
        <f t="shared" ca="1" si="29"/>
        <v>3</v>
      </c>
      <c r="EB7" s="23">
        <v>4</v>
      </c>
      <c r="EC7" s="30">
        <f ca="1">INDEX($DS$4:$DY$57,MATCH(EJ7,$DZ$4:$DZ$57,0),1)</f>
        <v>3</v>
      </c>
      <c r="ED7" s="30" t="str">
        <f ca="1">INDEX($DS$4:$DY$57,MATCH(EJ7,$DZ$4:$DZ$57,0),2)</f>
        <v>Los Angeles</v>
      </c>
      <c r="EE7" s="30" t="str">
        <f ca="1">INDEX($DS$4:$DY$57,MATCH(EJ7,$DZ$4:$DZ$57,0),3)</f>
        <v>stras</v>
      </c>
      <c r="EF7" s="30">
        <f ca="1">INDEX($DS$4:$DY$57,MATCH(EJ7,$DZ$4:$DZ$57,0),4)</f>
        <v>164</v>
      </c>
      <c r="EG7" s="30">
        <f ca="1">INDEX($DS$4:$DY$57,MATCH(EJ7,$DZ$4:$DZ$57,0),5)</f>
        <v>2</v>
      </c>
      <c r="EH7" s="30">
        <f ca="1">INDEX($DS$4:$DY$57,MATCH(EJ7,$DZ$4:$DZ$57,0),6)</f>
        <v>4</v>
      </c>
      <c r="EI7" s="30">
        <f ca="1">INDEX($DS$4:$DY$57,MATCH(EJ7,$DZ$4:$DZ$57,0),7)</f>
        <v>6</v>
      </c>
      <c r="EJ7" s="30">
        <f ca="1">LARGE(DZ4:DZ60,4)</f>
        <v>176</v>
      </c>
      <c r="EK7" s="31">
        <f ca="1">LARGE(EA4:EA57,4)</f>
        <v>3</v>
      </c>
      <c r="EL7" s="15">
        <v>2</v>
      </c>
      <c r="EM7" s="15" t="s">
        <v>31</v>
      </c>
      <c r="EN7" s="15" t="s">
        <v>12</v>
      </c>
      <c r="EO7" s="15">
        <v>3</v>
      </c>
      <c r="EP7" s="15">
        <v>4</v>
      </c>
      <c r="EQ7" s="15">
        <v>4</v>
      </c>
      <c r="ER7" s="15">
        <v>2</v>
      </c>
      <c r="ES7" s="15">
        <v>13</v>
      </c>
      <c r="ET7" s="15">
        <v>1</v>
      </c>
      <c r="EU7" s="5">
        <f ca="1"/>
        <v>2</v>
      </c>
      <c r="EV7" s="5" t="str">
        <f ca="1"/>
        <v>goldorak</v>
      </c>
      <c r="EW7" s="5" t="str">
        <f ca="1"/>
        <v>moi</v>
      </c>
      <c r="EX7" s="18">
        <f t="shared" ca="1" si="30"/>
        <v>26</v>
      </c>
      <c r="EY7" s="18">
        <f t="shared" ca="1" si="31"/>
        <v>11</v>
      </c>
      <c r="EZ7" s="16">
        <f t="shared" ca="1" si="32"/>
        <v>12</v>
      </c>
      <c r="FA7" s="16">
        <f t="shared" ca="1" si="33"/>
        <v>15</v>
      </c>
      <c r="FB7" s="17">
        <f t="shared" ca="1" si="34"/>
        <v>64</v>
      </c>
      <c r="FC7" s="7">
        <f t="shared" ca="1" si="35"/>
        <v>3</v>
      </c>
      <c r="FD7" s="23">
        <v>4</v>
      </c>
      <c r="FE7" s="32">
        <f ca="1">INDEX($EU$4:$FA$57,MATCH(FL7,$FB$4:$FB$57,0),1)</f>
        <v>3</v>
      </c>
      <c r="FF7" s="32" t="str">
        <f ca="1">INDEX($EU$4:$FA$57,MATCH(FL7,$FB$4:$FB$57,0),2)</f>
        <v>Los Angeles</v>
      </c>
      <c r="FG7" s="32" t="str">
        <f ca="1">INDEX($EU$4:$FA$57,MATCH(FL7,$FB$4:$FB$57,0),3)</f>
        <v>stras</v>
      </c>
      <c r="FH7" s="32">
        <f ca="1">INDEX($EU$4:$FA$57,MATCH(FL7,$FB$4:$FB$57,0),4)</f>
        <v>164</v>
      </c>
      <c r="FI7" s="32">
        <f ca="1">INDEX($EU$4:$FA$57,MATCH(FL7,$FB$4:$FB$57,0),5)</f>
        <v>2</v>
      </c>
      <c r="FJ7" s="32">
        <f ca="1">INDEX($EU$4:$FA$57,MATCH(FL7,$FB$4:$FB$57,0),6)</f>
        <v>4</v>
      </c>
      <c r="FK7" s="32">
        <f ca="1">INDEX($EU$4:$FA$57,MATCH(FL7,$FB$4:$FB$57,0),7)</f>
        <v>6</v>
      </c>
      <c r="FL7" s="32">
        <f ca="1">LARGE(FB4:FB60,4)</f>
        <v>176</v>
      </c>
      <c r="FM7" s="33">
        <f ca="1">LARGE(FC4:FC57,4)</f>
        <v>3</v>
      </c>
    </row>
    <row r="8" spans="2:169" ht="19.899999999999999" customHeight="1" x14ac:dyDescent="0.2">
      <c r="B8" s="11">
        <v>4</v>
      </c>
      <c r="C8" s="11" t="s">
        <v>18</v>
      </c>
      <c r="D8" s="11" t="s">
        <v>9</v>
      </c>
      <c r="E8" s="11">
        <v>5</v>
      </c>
      <c r="F8" s="11">
        <v>5</v>
      </c>
      <c r="G8" s="11">
        <v>4</v>
      </c>
      <c r="H8" s="11">
        <v>6</v>
      </c>
      <c r="I8" s="11">
        <v>20</v>
      </c>
      <c r="J8" s="11">
        <v>1</v>
      </c>
      <c r="K8" s="17">
        <f ca="1"/>
        <v>4</v>
      </c>
      <c r="L8" s="47" t="str">
        <f ca="1"/>
        <v>Fort Worth</v>
      </c>
      <c r="M8" s="47" t="str">
        <f ca="1"/>
        <v>idf</v>
      </c>
      <c r="N8" s="47">
        <f t="shared" ca="1" si="0"/>
        <v>217</v>
      </c>
      <c r="O8" s="47">
        <f t="shared" ca="1" si="1"/>
        <v>150</v>
      </c>
      <c r="P8" s="48">
        <f t="shared" ca="1" si="2"/>
        <v>68</v>
      </c>
      <c r="Q8" s="48">
        <f t="shared" ca="1" si="3"/>
        <v>102</v>
      </c>
      <c r="R8" s="45">
        <f t="shared" ca="1" si="4"/>
        <v>537</v>
      </c>
      <c r="S8" s="49">
        <f t="shared" ca="1" si="5"/>
        <v>9</v>
      </c>
      <c r="T8" s="7"/>
      <c r="U8" s="51">
        <f t="array" aca="1" ref="U8" ca="1">IFERROR(INDEX(K$4:K$57,SMALL(IF(($R$4:$R$57=$AB8)*($S$4:$S$57=$AC8),ROW(INDIRECT("1:"&amp;ROWS(K$4:K$57)))),COUNTIFS($AB$4:$AB8,$AB8,$AC$4:$AC8,$AC8))),"")</f>
        <v>1</v>
      </c>
      <c r="V8" s="57" t="str">
        <f t="array" aca="1" ref="V8" ca="1">IFERROR(INDEX(L$4:L$57,SMALL(IF(($R$4:$R$57=$AB8)*($S$4:$S$57=$AC8),ROW(INDIRECT("1:"&amp;ROWS(L$4:L$57)))),COUNTIFS($AB$4:$AB8,$AB8,$AC$4:$AC8,$AC8))),"")</f>
        <v>goldorak</v>
      </c>
      <c r="W8" s="57" t="str">
        <f t="array" aca="1" ref="W8" ca="1">IFERROR(INDEX(M$4:M$57,SMALL(IF(($R$4:$R$57=$AB8)*($S$4:$S$57=$AC8),ROW(INDIRECT("1:"&amp;ROWS(M$4:M$57)))),COUNTIFS($AB$4:$AB8,$AB8,$AC$4:$AC8,$AC8))),"")</f>
        <v>moi</v>
      </c>
      <c r="X8" s="51">
        <f t="array" aca="1" ref="X8" ca="1">IFERROR(INDEX(N$4:N$57,SMALL(IF(($R$4:$R$57=$AB8)*($S$4:$S$57=$AC8),ROW(INDIRECT("1:"&amp;ROWS(N$4:N$57)))),COUNTIFS($AB$4:$AB8,$AB8,$AC$4:$AC8,$AC8))),"")</f>
        <v>62</v>
      </c>
      <c r="Y8" s="51">
        <f t="array" aca="1" ref="Y8" ca="1">IFERROR(INDEX(O$4:O$57,SMALL(IF(($R$4:$R$57=$AB8)*($S$4:$S$57=$AC8),ROW(INDIRECT("1:"&amp;ROWS(O$4:O$57)))),COUNTIFS($AB$4:$AB8,$AB8,$AC$4:$AC8,$AC8))),"")</f>
        <v>37</v>
      </c>
      <c r="Z8" s="51">
        <f t="array" aca="1" ref="Z8" ca="1">IFERROR(INDEX(P$4:P$57,SMALL(IF(($R$4:$R$57=$AB8)*($S$4:$S$57=$AC8),ROW(INDIRECT("1:"&amp;ROWS(P$4:P$57)))),COUNTIFS($AB$4:$AB8,$AB8,$AC$4:$AC8,$AC8))),"")</f>
        <v>36</v>
      </c>
      <c r="AA8" s="51">
        <f t="array" aca="1" ref="AA8" ca="1">IFERROR(INDEX(Q$4:Q$57,SMALL(IF(($R$4:$R$57=$AB8)*($S$4:$S$57=$AC8),ROW(INDIRECT("1:"&amp;ROWS(Q$4:Q$57)))),COUNTIFS($AB$4:$AB8,$AB8,$AC$4:$AC8,$AC8))),"")</f>
        <v>15</v>
      </c>
      <c r="AB8" s="53">
        <f t="array" aca="1" ref="AB8" ca="1">IFERROR(LARGE(IF(S$4:S$57=AC8,R$4:R$57),COUNTIF(AC$4:AC8,AC8)),"")</f>
        <v>150</v>
      </c>
      <c r="AC8" s="56">
        <f ca="1">IFERROR(LARGE(S$4:S$57,ROWS($4:8)),"")</f>
        <v>3</v>
      </c>
      <c r="AD8" s="12">
        <v>4</v>
      </c>
      <c r="AE8" s="12" t="s">
        <v>18</v>
      </c>
      <c r="AF8" s="12" t="s">
        <v>9</v>
      </c>
      <c r="AG8" s="12">
        <v>5</v>
      </c>
      <c r="AH8" s="12">
        <v>5</v>
      </c>
      <c r="AI8" s="12">
        <v>4</v>
      </c>
      <c r="AJ8" s="12">
        <v>6</v>
      </c>
      <c r="AK8" s="12">
        <v>20</v>
      </c>
      <c r="AL8" s="12">
        <v>1</v>
      </c>
      <c r="AM8" s="20">
        <f ca="1"/>
        <v>4</v>
      </c>
      <c r="AN8" s="20" t="str">
        <f ca="1"/>
        <v>Fort Worth</v>
      </c>
      <c r="AO8" s="20" t="str">
        <f ca="1"/>
        <v>idf</v>
      </c>
      <c r="AP8" s="18">
        <f t="shared" ca="1" si="6"/>
        <v>217</v>
      </c>
      <c r="AQ8" s="18">
        <f t="shared" ca="1" si="7"/>
        <v>150</v>
      </c>
      <c r="AR8" s="16">
        <f t="shared" ca="1" si="8"/>
        <v>68</v>
      </c>
      <c r="AS8" s="16">
        <f t="shared" ca="1" si="9"/>
        <v>102</v>
      </c>
      <c r="AT8" s="17">
        <f t="shared" ca="1" si="10"/>
        <v>537</v>
      </c>
      <c r="AU8" s="7">
        <f t="shared" ca="1" si="11"/>
        <v>9</v>
      </c>
      <c r="AV8" s="7"/>
      <c r="AW8" s="16"/>
      <c r="AX8" s="16"/>
      <c r="AY8" s="16"/>
      <c r="AZ8" s="16"/>
      <c r="BA8" s="16"/>
      <c r="BB8" s="16"/>
      <c r="BC8" s="16"/>
      <c r="BD8" s="16"/>
      <c r="BE8" s="7"/>
      <c r="BF8" s="22">
        <v>4</v>
      </c>
      <c r="BG8" s="22" t="s">
        <v>18</v>
      </c>
      <c r="BH8" s="22" t="s">
        <v>9</v>
      </c>
      <c r="BI8" s="22">
        <v>5</v>
      </c>
      <c r="BJ8" s="22">
        <v>5</v>
      </c>
      <c r="BK8" s="22">
        <v>4</v>
      </c>
      <c r="BL8" s="22">
        <v>6</v>
      </c>
      <c r="BM8" s="22">
        <v>20</v>
      </c>
      <c r="BN8" s="22">
        <v>1</v>
      </c>
      <c r="BO8" s="5">
        <f ca="1"/>
        <v>4</v>
      </c>
      <c r="BP8" s="5" t="str">
        <f ca="1"/>
        <v>Fort Worth</v>
      </c>
      <c r="BQ8" s="5" t="str">
        <f ca="1"/>
        <v>idf</v>
      </c>
      <c r="BR8" s="18">
        <f t="shared" ca="1" si="12"/>
        <v>217</v>
      </c>
      <c r="BS8" s="18">
        <f t="shared" ca="1" si="13"/>
        <v>150</v>
      </c>
      <c r="BT8" s="16">
        <f t="shared" ca="1" si="14"/>
        <v>68</v>
      </c>
      <c r="BU8" s="16">
        <f t="shared" ca="1" si="15"/>
        <v>102</v>
      </c>
      <c r="BV8" s="17">
        <f t="shared" ca="1" si="16"/>
        <v>537</v>
      </c>
      <c r="BW8" s="7">
        <f t="shared" ca="1" si="17"/>
        <v>9</v>
      </c>
      <c r="BX8" s="7"/>
      <c r="BY8" s="16"/>
      <c r="BZ8" s="16"/>
      <c r="CA8" s="16"/>
      <c r="CB8" s="16"/>
      <c r="CC8" s="16"/>
      <c r="CD8" s="16"/>
      <c r="CE8" s="16"/>
      <c r="CF8" s="16"/>
      <c r="CG8" s="7"/>
      <c r="CH8" s="13">
        <v>4</v>
      </c>
      <c r="CI8" s="13" t="s">
        <v>18</v>
      </c>
      <c r="CJ8" s="13" t="s">
        <v>9</v>
      </c>
      <c r="CK8" s="13">
        <v>5</v>
      </c>
      <c r="CL8" s="13">
        <v>5</v>
      </c>
      <c r="CM8" s="13">
        <v>4</v>
      </c>
      <c r="CN8" s="13">
        <v>6</v>
      </c>
      <c r="CO8" s="13">
        <v>20</v>
      </c>
      <c r="CP8" s="13">
        <v>1</v>
      </c>
      <c r="CQ8" s="21">
        <f ca="1"/>
        <v>4</v>
      </c>
      <c r="CR8" s="21" t="str">
        <f ca="1"/>
        <v>Fort Worth</v>
      </c>
      <c r="CS8" s="21" t="str">
        <f ca="1"/>
        <v>idf</v>
      </c>
      <c r="CT8" s="18">
        <f t="shared" ca="1" si="18"/>
        <v>217</v>
      </c>
      <c r="CU8" s="18">
        <f t="shared" ca="1" si="19"/>
        <v>150</v>
      </c>
      <c r="CV8" s="16">
        <f t="shared" ca="1" si="20"/>
        <v>68</v>
      </c>
      <c r="CW8" s="16">
        <f t="shared" ca="1" si="21"/>
        <v>102</v>
      </c>
      <c r="CX8" s="17">
        <f t="shared" ca="1" si="22"/>
        <v>537</v>
      </c>
      <c r="CY8" s="7">
        <f t="shared" ca="1" si="23"/>
        <v>9</v>
      </c>
      <c r="CZ8" s="7"/>
      <c r="DA8" s="16"/>
      <c r="DB8" s="16"/>
      <c r="DC8" s="16"/>
      <c r="DD8" s="16"/>
      <c r="DE8" s="16"/>
      <c r="DF8" s="16"/>
      <c r="DG8" s="16"/>
      <c r="DH8" s="16"/>
      <c r="DI8" s="7"/>
      <c r="DJ8" s="14">
        <v>4</v>
      </c>
      <c r="DK8" s="14" t="s">
        <v>18</v>
      </c>
      <c r="DL8" s="14" t="s">
        <v>9</v>
      </c>
      <c r="DM8" s="14">
        <v>5</v>
      </c>
      <c r="DN8" s="14">
        <v>5</v>
      </c>
      <c r="DO8" s="14">
        <v>4</v>
      </c>
      <c r="DP8" s="14">
        <v>6</v>
      </c>
      <c r="DQ8" s="14">
        <v>20</v>
      </c>
      <c r="DR8" s="14">
        <v>1</v>
      </c>
      <c r="DS8" s="21">
        <f ca="1"/>
        <v>4</v>
      </c>
      <c r="DT8" s="21" t="str">
        <f ca="1"/>
        <v>Fort Worth</v>
      </c>
      <c r="DU8" s="21" t="str">
        <f ca="1"/>
        <v>idf</v>
      </c>
      <c r="DV8" s="18">
        <f t="shared" ca="1" si="24"/>
        <v>217</v>
      </c>
      <c r="DW8" s="18">
        <f t="shared" ca="1" si="25"/>
        <v>150</v>
      </c>
      <c r="DX8" s="16">
        <f t="shared" ca="1" si="26"/>
        <v>68</v>
      </c>
      <c r="DY8" s="16">
        <f t="shared" ca="1" si="27"/>
        <v>102</v>
      </c>
      <c r="DZ8" s="17">
        <f t="shared" ca="1" si="28"/>
        <v>537</v>
      </c>
      <c r="EA8" s="7">
        <f t="shared" ca="1" si="29"/>
        <v>9</v>
      </c>
      <c r="EB8" s="7"/>
      <c r="EC8" s="16"/>
      <c r="ED8" s="16"/>
      <c r="EE8" s="16"/>
      <c r="EF8" s="16"/>
      <c r="EG8" s="16"/>
      <c r="EH8" s="16"/>
      <c r="EI8" s="16"/>
      <c r="EJ8" s="16"/>
      <c r="EK8" s="7"/>
      <c r="EL8" s="15">
        <v>4</v>
      </c>
      <c r="EM8" s="15" t="s">
        <v>18</v>
      </c>
      <c r="EN8" s="15" t="s">
        <v>9</v>
      </c>
      <c r="EO8" s="15">
        <v>5</v>
      </c>
      <c r="EP8" s="15">
        <v>5</v>
      </c>
      <c r="EQ8" s="15">
        <v>4</v>
      </c>
      <c r="ER8" s="15">
        <v>6</v>
      </c>
      <c r="ES8" s="15">
        <v>20</v>
      </c>
      <c r="ET8" s="15">
        <v>1</v>
      </c>
      <c r="EU8" s="5">
        <f ca="1"/>
        <v>4</v>
      </c>
      <c r="EV8" s="5" t="str">
        <f ca="1"/>
        <v>Fort Worth</v>
      </c>
      <c r="EW8" s="5" t="str">
        <f ca="1"/>
        <v>idf</v>
      </c>
      <c r="EX8" s="18">
        <f t="shared" ca="1" si="30"/>
        <v>217</v>
      </c>
      <c r="EY8" s="18">
        <f t="shared" ca="1" si="31"/>
        <v>150</v>
      </c>
      <c r="EZ8" s="16">
        <f t="shared" ca="1" si="32"/>
        <v>68</v>
      </c>
      <c r="FA8" s="16">
        <f t="shared" ca="1" si="33"/>
        <v>102</v>
      </c>
      <c r="FB8" s="17">
        <f t="shared" ca="1" si="34"/>
        <v>537</v>
      </c>
      <c r="FC8" s="7">
        <f t="shared" ca="1" si="35"/>
        <v>9</v>
      </c>
      <c r="FD8" s="7"/>
      <c r="FE8" s="16"/>
      <c r="FF8" s="16"/>
      <c r="FG8" s="16"/>
      <c r="FH8" s="16"/>
      <c r="FI8" s="16"/>
      <c r="FJ8" s="16"/>
      <c r="FK8" s="16"/>
      <c r="FL8" s="16"/>
      <c r="FM8" s="7"/>
    </row>
    <row r="9" spans="2:169" ht="19.899999999999999" customHeight="1" x14ac:dyDescent="0.2">
      <c r="B9" s="11">
        <v>4</v>
      </c>
      <c r="C9" s="11" t="s">
        <v>18</v>
      </c>
      <c r="D9" s="11" t="s">
        <v>9</v>
      </c>
      <c r="E9" s="11">
        <v>6</v>
      </c>
      <c r="F9" s="11">
        <v>6</v>
      </c>
      <c r="G9" s="11">
        <v>4</v>
      </c>
      <c r="H9" s="11">
        <v>6</v>
      </c>
      <c r="I9" s="11">
        <v>22</v>
      </c>
      <c r="J9" s="11">
        <v>1</v>
      </c>
      <c r="K9" s="17">
        <f ca="1"/>
        <v>3</v>
      </c>
      <c r="L9" s="47" t="str">
        <f ca="1"/>
        <v>Indianapolis</v>
      </c>
      <c r="M9" s="47" t="str">
        <f ca="1"/>
        <v>fer</v>
      </c>
      <c r="N9" s="47">
        <f t="shared" ca="1" si="0"/>
        <v>141</v>
      </c>
      <c r="O9" s="47">
        <f t="shared" ca="1" si="1"/>
        <v>91</v>
      </c>
      <c r="P9" s="48">
        <f t="shared" ca="1" si="2"/>
        <v>20</v>
      </c>
      <c r="Q9" s="48">
        <f t="shared" ca="1" si="3"/>
        <v>30</v>
      </c>
      <c r="R9" s="45">
        <f t="shared" ca="1" si="4"/>
        <v>282</v>
      </c>
      <c r="S9" s="49">
        <f t="shared" ca="1" si="5"/>
        <v>4</v>
      </c>
      <c r="T9" s="7"/>
      <c r="U9" s="51">
        <f t="array" aca="1" ref="U9" ca="1">IFERROR(INDEX(K$4:K$57,SMALL(IF(($R$4:$R$57=$AB9)*($S$4:$S$57=$AC9),ROW(INDIRECT("1:"&amp;ROWS(K$4:K$57)))),COUNTIFS($AB$4:$AB9,$AB9,$AC$4:$AC9,$AC9))),"")</f>
        <v>2</v>
      </c>
      <c r="V9" s="57" t="str">
        <f t="array" aca="1" ref="V9" ca="1">IFERROR(INDEX(L$4:L$57,SMALL(IF(($R$4:$R$57=$AB9)*($S$4:$S$57=$AC9),ROW(INDIRECT("1:"&amp;ROWS(L$4:L$57)))),COUNTIFS($AB$4:$AB9,$AB9,$AC$4:$AC9,$AC9))),"")</f>
        <v>goldorak</v>
      </c>
      <c r="W9" s="57" t="str">
        <f t="array" aca="1" ref="W9" ca="1">IFERROR(INDEX(M$4:M$57,SMALL(IF(($R$4:$R$57=$AB9)*($S$4:$S$57=$AC9),ROW(INDIRECT("1:"&amp;ROWS(M$4:M$57)))),COUNTIFS($AB$4:$AB9,$AB9,$AC$4:$AC9,$AC9))),"")</f>
        <v>moi</v>
      </c>
      <c r="X9" s="51">
        <f t="array" aca="1" ref="X9" ca="1">IFERROR(INDEX(N$4:N$57,SMALL(IF(($R$4:$R$57=$AB9)*($S$4:$S$57=$AC9),ROW(INDIRECT("1:"&amp;ROWS(N$4:N$57)))),COUNTIFS($AB$4:$AB9,$AB9,$AC$4:$AC9,$AC9))),"")</f>
        <v>26</v>
      </c>
      <c r="Y9" s="51">
        <f t="array" aca="1" ref="Y9" ca="1">IFERROR(INDEX(O$4:O$57,SMALL(IF(($R$4:$R$57=$AB9)*($S$4:$S$57=$AC9),ROW(INDIRECT("1:"&amp;ROWS(O$4:O$57)))),COUNTIFS($AB$4:$AB9,$AB9,$AC$4:$AC9,$AC9))),"")</f>
        <v>11</v>
      </c>
      <c r="Z9" s="51">
        <f t="array" aca="1" ref="Z9" ca="1">IFERROR(INDEX(P$4:P$57,SMALL(IF(($R$4:$R$57=$AB9)*($S$4:$S$57=$AC9),ROW(INDIRECT("1:"&amp;ROWS(P$4:P$57)))),COUNTIFS($AB$4:$AB9,$AB9,$AC$4:$AC9,$AC9))),"")</f>
        <v>12</v>
      </c>
      <c r="AA9" s="51">
        <f t="array" aca="1" ref="AA9" ca="1">IFERROR(INDEX(Q$4:Q$57,SMALL(IF(($R$4:$R$57=$AB9)*($S$4:$S$57=$AC9),ROW(INDIRECT("1:"&amp;ROWS(Q$4:Q$57)))),COUNTIFS($AB$4:$AB9,$AB9,$AC$4:$AC9,$AC9))),"")</f>
        <v>15</v>
      </c>
      <c r="AB9" s="53">
        <f t="array" aca="1" ref="AB9" ca="1">IFERROR(LARGE(IF(S$4:S$57=AC9,R$4:R$57),COUNTIF(AC$4:AC9,AC9)),"")</f>
        <v>64</v>
      </c>
      <c r="AC9" s="56">
        <f ca="1">IFERROR(LARGE(S$4:S$57,ROWS($4:9)),"")</f>
        <v>3</v>
      </c>
      <c r="AD9" s="12">
        <v>4</v>
      </c>
      <c r="AE9" s="12" t="s">
        <v>18</v>
      </c>
      <c r="AF9" s="12" t="s">
        <v>9</v>
      </c>
      <c r="AG9" s="12">
        <v>6</v>
      </c>
      <c r="AH9" s="12">
        <v>6</v>
      </c>
      <c r="AI9" s="12">
        <v>4</v>
      </c>
      <c r="AJ9" s="12">
        <v>6</v>
      </c>
      <c r="AK9" s="12">
        <v>22</v>
      </c>
      <c r="AL9" s="12">
        <v>1</v>
      </c>
      <c r="AM9" s="20">
        <f ca="1"/>
        <v>3</v>
      </c>
      <c r="AN9" s="20" t="str">
        <f ca="1"/>
        <v>Indianapolis</v>
      </c>
      <c r="AO9" s="20" t="str">
        <f ca="1"/>
        <v>fer</v>
      </c>
      <c r="AP9" s="18">
        <f t="shared" ca="1" si="6"/>
        <v>141</v>
      </c>
      <c r="AQ9" s="18">
        <f t="shared" ca="1" si="7"/>
        <v>91</v>
      </c>
      <c r="AR9" s="16">
        <f t="shared" ca="1" si="8"/>
        <v>20</v>
      </c>
      <c r="AS9" s="16">
        <f t="shared" ca="1" si="9"/>
        <v>30</v>
      </c>
      <c r="AT9" s="17">
        <f t="shared" ca="1" si="10"/>
        <v>282</v>
      </c>
      <c r="AU9" s="7">
        <f t="shared" ca="1" si="11"/>
        <v>4</v>
      </c>
      <c r="AV9" s="7"/>
      <c r="AW9" s="16"/>
      <c r="AX9" s="16"/>
      <c r="AY9" s="16"/>
      <c r="AZ9" s="16"/>
      <c r="BA9" s="16"/>
      <c r="BB9" s="16"/>
      <c r="BC9" s="16"/>
      <c r="BD9" s="16"/>
      <c r="BE9" s="7"/>
      <c r="BF9" s="22">
        <v>4</v>
      </c>
      <c r="BG9" s="22" t="s">
        <v>18</v>
      </c>
      <c r="BH9" s="22" t="s">
        <v>9</v>
      </c>
      <c r="BI9" s="22">
        <v>6</v>
      </c>
      <c r="BJ9" s="22">
        <v>6</v>
      </c>
      <c r="BK9" s="22">
        <v>4</v>
      </c>
      <c r="BL9" s="22">
        <v>6</v>
      </c>
      <c r="BM9" s="22">
        <v>22</v>
      </c>
      <c r="BN9" s="22">
        <v>1</v>
      </c>
      <c r="BO9" s="5">
        <f ca="1"/>
        <v>3</v>
      </c>
      <c r="BP9" s="5" t="str">
        <f ca="1"/>
        <v>Indianapolis</v>
      </c>
      <c r="BQ9" s="5" t="str">
        <f ca="1"/>
        <v>fer</v>
      </c>
      <c r="BR9" s="18">
        <f t="shared" ca="1" si="12"/>
        <v>141</v>
      </c>
      <c r="BS9" s="18">
        <f t="shared" ca="1" si="13"/>
        <v>91</v>
      </c>
      <c r="BT9" s="16">
        <f t="shared" ca="1" si="14"/>
        <v>20</v>
      </c>
      <c r="BU9" s="16">
        <f t="shared" ca="1" si="15"/>
        <v>30</v>
      </c>
      <c r="BV9" s="17">
        <f t="shared" ca="1" si="16"/>
        <v>282</v>
      </c>
      <c r="BW9" s="7">
        <f t="shared" ca="1" si="17"/>
        <v>4</v>
      </c>
      <c r="BX9" s="7"/>
      <c r="BY9" s="16"/>
      <c r="BZ9" s="16"/>
      <c r="CA9" s="16"/>
      <c r="CB9" s="16"/>
      <c r="CC9" s="16"/>
      <c r="CD9" s="16"/>
      <c r="CE9" s="16"/>
      <c r="CF9" s="16"/>
      <c r="CG9" s="7"/>
      <c r="CH9" s="13">
        <v>4</v>
      </c>
      <c r="CI9" s="13" t="s">
        <v>18</v>
      </c>
      <c r="CJ9" s="13" t="s">
        <v>9</v>
      </c>
      <c r="CK9" s="13">
        <v>6</v>
      </c>
      <c r="CL9" s="13">
        <v>6</v>
      </c>
      <c r="CM9" s="13">
        <v>4</v>
      </c>
      <c r="CN9" s="13">
        <v>6</v>
      </c>
      <c r="CO9" s="13">
        <v>22</v>
      </c>
      <c r="CP9" s="13">
        <v>1</v>
      </c>
      <c r="CQ9" s="21">
        <f ca="1"/>
        <v>3</v>
      </c>
      <c r="CR9" s="21" t="str">
        <f ca="1"/>
        <v>Indianapolis</v>
      </c>
      <c r="CS9" s="21" t="str">
        <f ca="1"/>
        <v>fer</v>
      </c>
      <c r="CT9" s="18">
        <f t="shared" ca="1" si="18"/>
        <v>141</v>
      </c>
      <c r="CU9" s="18">
        <f t="shared" ca="1" si="19"/>
        <v>91</v>
      </c>
      <c r="CV9" s="16">
        <f t="shared" ca="1" si="20"/>
        <v>20</v>
      </c>
      <c r="CW9" s="16">
        <f t="shared" ca="1" si="21"/>
        <v>30</v>
      </c>
      <c r="CX9" s="17">
        <f t="shared" ca="1" si="22"/>
        <v>282</v>
      </c>
      <c r="CY9" s="7">
        <f t="shared" ca="1" si="23"/>
        <v>4</v>
      </c>
      <c r="CZ9" s="7"/>
      <c r="DA9" s="16"/>
      <c r="DB9" s="16"/>
      <c r="DC9" s="16"/>
      <c r="DD9" s="16"/>
      <c r="DE9" s="16"/>
      <c r="DF9" s="16"/>
      <c r="DG9" s="16"/>
      <c r="DH9" s="16"/>
      <c r="DI9" s="7"/>
      <c r="DJ9" s="14">
        <v>4</v>
      </c>
      <c r="DK9" s="14" t="s">
        <v>18</v>
      </c>
      <c r="DL9" s="14" t="s">
        <v>9</v>
      </c>
      <c r="DM9" s="14">
        <v>6</v>
      </c>
      <c r="DN9" s="14">
        <v>6</v>
      </c>
      <c r="DO9" s="14">
        <v>4</v>
      </c>
      <c r="DP9" s="14">
        <v>6</v>
      </c>
      <c r="DQ9" s="14">
        <v>22</v>
      </c>
      <c r="DR9" s="14">
        <v>1</v>
      </c>
      <c r="DS9" s="21">
        <f ca="1"/>
        <v>3</v>
      </c>
      <c r="DT9" s="21" t="str">
        <f ca="1"/>
        <v>Indianapolis</v>
      </c>
      <c r="DU9" s="21" t="str">
        <f ca="1"/>
        <v>fer</v>
      </c>
      <c r="DV9" s="18">
        <f t="shared" ca="1" si="24"/>
        <v>141</v>
      </c>
      <c r="DW9" s="18">
        <f t="shared" ca="1" si="25"/>
        <v>91</v>
      </c>
      <c r="DX9" s="16">
        <f t="shared" ca="1" si="26"/>
        <v>20</v>
      </c>
      <c r="DY9" s="16">
        <f t="shared" ca="1" si="27"/>
        <v>30</v>
      </c>
      <c r="DZ9" s="17">
        <f t="shared" ca="1" si="28"/>
        <v>282</v>
      </c>
      <c r="EA9" s="7">
        <f t="shared" ca="1" si="29"/>
        <v>4</v>
      </c>
      <c r="EB9" s="7"/>
      <c r="EC9" s="16"/>
      <c r="ED9" s="16"/>
      <c r="EE9" s="16"/>
      <c r="EF9" s="16"/>
      <c r="EG9" s="16"/>
      <c r="EH9" s="16"/>
      <c r="EI9" s="16"/>
      <c r="EJ9" s="16"/>
      <c r="EK9" s="7"/>
      <c r="EL9" s="15">
        <v>4</v>
      </c>
      <c r="EM9" s="15" t="s">
        <v>18</v>
      </c>
      <c r="EN9" s="15" t="s">
        <v>9</v>
      </c>
      <c r="EO9" s="15">
        <v>6</v>
      </c>
      <c r="EP9" s="15">
        <v>6</v>
      </c>
      <c r="EQ9" s="15">
        <v>4</v>
      </c>
      <c r="ER9" s="15">
        <v>6</v>
      </c>
      <c r="ES9" s="15">
        <v>22</v>
      </c>
      <c r="ET9" s="15">
        <v>1</v>
      </c>
      <c r="EU9" s="5">
        <f ca="1"/>
        <v>3</v>
      </c>
      <c r="EV9" s="5" t="str">
        <f ca="1"/>
        <v>Indianapolis</v>
      </c>
      <c r="EW9" s="5" t="str">
        <f ca="1"/>
        <v>fer</v>
      </c>
      <c r="EX9" s="18">
        <f t="shared" ca="1" si="30"/>
        <v>141</v>
      </c>
      <c r="EY9" s="18">
        <f t="shared" ca="1" si="31"/>
        <v>91</v>
      </c>
      <c r="EZ9" s="16">
        <f t="shared" ca="1" si="32"/>
        <v>20</v>
      </c>
      <c r="FA9" s="16">
        <f t="shared" ca="1" si="33"/>
        <v>30</v>
      </c>
      <c r="FB9" s="17">
        <f t="shared" ca="1" si="34"/>
        <v>282</v>
      </c>
      <c r="FC9" s="7">
        <f t="shared" ca="1" si="35"/>
        <v>4</v>
      </c>
      <c r="FD9" s="7"/>
      <c r="FE9" s="16"/>
      <c r="FF9" s="16"/>
      <c r="FG9" s="16"/>
      <c r="FH9" s="16"/>
      <c r="FI9" s="16"/>
      <c r="FJ9" s="16"/>
      <c r="FK9" s="16"/>
      <c r="FL9" s="16"/>
      <c r="FM9" s="7"/>
    </row>
    <row r="10" spans="2:169" ht="19.899999999999999" customHeight="1" x14ac:dyDescent="0.2">
      <c r="B10" s="11">
        <v>1</v>
      </c>
      <c r="C10" s="11" t="s">
        <v>31</v>
      </c>
      <c r="D10" s="11" t="s">
        <v>12</v>
      </c>
      <c r="E10" s="11">
        <v>7</v>
      </c>
      <c r="F10" s="11">
        <v>7</v>
      </c>
      <c r="G10" s="11">
        <v>4</v>
      </c>
      <c r="H10" s="11">
        <v>3</v>
      </c>
      <c r="I10" s="11">
        <v>21</v>
      </c>
      <c r="J10" s="11">
        <v>1</v>
      </c>
      <c r="K10" s="17">
        <f ca="1"/>
        <v>3</v>
      </c>
      <c r="L10" s="47" t="str">
        <f ca="1"/>
        <v>San José</v>
      </c>
      <c r="M10" s="47" t="str">
        <f ca="1"/>
        <v>pole</v>
      </c>
      <c r="N10" s="47">
        <f t="shared" ca="1" si="0"/>
        <v>275</v>
      </c>
      <c r="O10" s="47">
        <f t="shared" ca="1" si="1"/>
        <v>0</v>
      </c>
      <c r="P10" s="48">
        <f t="shared" ca="1" si="2"/>
        <v>0</v>
      </c>
      <c r="Q10" s="48">
        <f t="shared" ca="1" si="3"/>
        <v>0</v>
      </c>
      <c r="R10" s="45">
        <f t="shared" ca="1" si="4"/>
        <v>275</v>
      </c>
      <c r="S10" s="49">
        <f t="shared" ca="1" si="5"/>
        <v>4</v>
      </c>
      <c r="T10" s="7"/>
      <c r="U10" s="51">
        <f t="array" aca="1" ref="U10" ca="1">IFERROR(INDEX(K$4:K$57,SMALL(IF(($R$4:$R$57=$AB10)*($S$4:$S$57=$AC10),ROW(INDIRECT("1:"&amp;ROWS(K$4:K$57)))),COUNTIFS($AB$4:$AB10,$AB10,$AC$4:$AC10,$AC10))),"")</f>
        <v>3</v>
      </c>
      <c r="V10" s="57" t="str">
        <f t="array" aca="1" ref="V10" ca="1">IFERROR(INDEX(L$4:L$57,SMALL(IF(($R$4:$R$57=$AB10)*($S$4:$S$57=$AC10),ROW(INDIRECT("1:"&amp;ROWS(L$4:L$57)))),COUNTIFS($AB$4:$AB10,$AB10,$AC$4:$AC10,$AC10))),"")</f>
        <v>Los Angeles</v>
      </c>
      <c r="W10" s="57" t="str">
        <f t="array" aca="1" ref="W10" ca="1">IFERROR(INDEX(M$4:M$57,SMALL(IF(($R$4:$R$57=$AB10)*($S$4:$S$57=$AC10),ROW(INDIRECT("1:"&amp;ROWS(M$4:M$57)))),COUNTIFS($AB$4:$AB10,$AB10,$AC$4:$AC10,$AC10))),"")</f>
        <v>stras</v>
      </c>
      <c r="X10" s="51">
        <f t="array" aca="1" ref="X10" ca="1">IFERROR(INDEX(N$4:N$57,SMALL(IF(($R$4:$R$57=$AB10)*($S$4:$S$57=$AC10),ROW(INDIRECT("1:"&amp;ROWS(N$4:N$57)))),COUNTIFS($AB$4:$AB10,$AB10,$AC$4:$AC10,$AC10))),"")</f>
        <v>164</v>
      </c>
      <c r="Y10" s="51">
        <f t="array" aca="1" ref="Y10" ca="1">IFERROR(INDEX(O$4:O$57,SMALL(IF(($R$4:$R$57=$AB10)*($S$4:$S$57=$AC10),ROW(INDIRECT("1:"&amp;ROWS(O$4:O$57)))),COUNTIFS($AB$4:$AB10,$AB10,$AC$4:$AC10,$AC10))),"")</f>
        <v>2</v>
      </c>
      <c r="Z10" s="51">
        <f t="array" aca="1" ref="Z10" ca="1">IFERROR(INDEX(P$4:P$57,SMALL(IF(($R$4:$R$57=$AB10)*($S$4:$S$57=$AC10),ROW(INDIRECT("1:"&amp;ROWS(P$4:P$57)))),COUNTIFS($AB$4:$AB10,$AB10,$AC$4:$AC10,$AC10))),"")</f>
        <v>4</v>
      </c>
      <c r="AA10" s="51">
        <f t="array" aca="1" ref="AA10" ca="1">IFERROR(INDEX(Q$4:Q$57,SMALL(IF(($R$4:$R$57=$AB10)*($S$4:$S$57=$AC10),ROW(INDIRECT("1:"&amp;ROWS(Q$4:Q$57)))),COUNTIFS($AB$4:$AB10,$AB10,$AC$4:$AC10,$AC10))),"")</f>
        <v>6</v>
      </c>
      <c r="AB10" s="53">
        <f t="array" aca="1" ref="AB10" ca="1">IFERROR(LARGE(IF(S$4:S$57=AC10,R$4:R$57),COUNTIF(AC$4:AC10,AC10)),"")</f>
        <v>176</v>
      </c>
      <c r="AC10" s="56">
        <f ca="1">IFERROR(LARGE(S$4:S$57,ROWS($4:10)),"")</f>
        <v>0</v>
      </c>
      <c r="AD10" s="12">
        <v>1</v>
      </c>
      <c r="AE10" s="12" t="s">
        <v>31</v>
      </c>
      <c r="AF10" s="12" t="s">
        <v>12</v>
      </c>
      <c r="AG10" s="12">
        <v>7</v>
      </c>
      <c r="AH10" s="12">
        <v>7</v>
      </c>
      <c r="AI10" s="12">
        <v>4</v>
      </c>
      <c r="AJ10" s="12">
        <v>3</v>
      </c>
      <c r="AK10" s="12">
        <v>21</v>
      </c>
      <c r="AL10" s="12">
        <v>1</v>
      </c>
      <c r="AM10" s="20">
        <f ca="1"/>
        <v>3</v>
      </c>
      <c r="AN10" s="20" t="str">
        <f ca="1"/>
        <v>San José</v>
      </c>
      <c r="AO10" s="20" t="str">
        <f ca="1"/>
        <v>pole</v>
      </c>
      <c r="AP10" s="18">
        <f t="shared" ca="1" si="6"/>
        <v>275</v>
      </c>
      <c r="AQ10" s="18">
        <f t="shared" ca="1" si="7"/>
        <v>0</v>
      </c>
      <c r="AR10" s="16">
        <f t="shared" ca="1" si="8"/>
        <v>0</v>
      </c>
      <c r="AS10" s="16">
        <f t="shared" ca="1" si="9"/>
        <v>0</v>
      </c>
      <c r="AT10" s="17">
        <f t="shared" ca="1" si="10"/>
        <v>275</v>
      </c>
      <c r="AU10" s="7">
        <f t="shared" ca="1" si="11"/>
        <v>4</v>
      </c>
      <c r="AV10" s="7"/>
      <c r="AW10" s="16"/>
      <c r="AX10" s="16"/>
      <c r="AY10" s="16"/>
      <c r="AZ10" s="16"/>
      <c r="BA10" s="16"/>
      <c r="BB10" s="16"/>
      <c r="BC10" s="16"/>
      <c r="BD10" s="16"/>
      <c r="BE10" s="7"/>
      <c r="BF10" s="22">
        <v>1</v>
      </c>
      <c r="BG10" s="22" t="s">
        <v>31</v>
      </c>
      <c r="BH10" s="22" t="s">
        <v>12</v>
      </c>
      <c r="BI10" s="22">
        <v>7</v>
      </c>
      <c r="BJ10" s="22">
        <v>7</v>
      </c>
      <c r="BK10" s="22">
        <v>4</v>
      </c>
      <c r="BL10" s="22">
        <v>3</v>
      </c>
      <c r="BM10" s="22">
        <v>21</v>
      </c>
      <c r="BN10" s="22">
        <v>1</v>
      </c>
      <c r="BO10" s="5">
        <f ca="1"/>
        <v>3</v>
      </c>
      <c r="BP10" s="5" t="str">
        <f ca="1"/>
        <v>San José</v>
      </c>
      <c r="BQ10" s="5" t="str">
        <f ca="1"/>
        <v>pole</v>
      </c>
      <c r="BR10" s="18">
        <f t="shared" ca="1" si="12"/>
        <v>275</v>
      </c>
      <c r="BS10" s="18">
        <f t="shared" ca="1" si="13"/>
        <v>0</v>
      </c>
      <c r="BT10" s="16">
        <f t="shared" ca="1" si="14"/>
        <v>0</v>
      </c>
      <c r="BU10" s="16">
        <f t="shared" ca="1" si="15"/>
        <v>0</v>
      </c>
      <c r="BV10" s="17">
        <f t="shared" ca="1" si="16"/>
        <v>275</v>
      </c>
      <c r="BW10" s="7">
        <f t="shared" ca="1" si="17"/>
        <v>4</v>
      </c>
      <c r="BX10" s="7"/>
      <c r="BY10" s="16"/>
      <c r="BZ10" s="16"/>
      <c r="CA10" s="16"/>
      <c r="CB10" s="16"/>
      <c r="CC10" s="16"/>
      <c r="CD10" s="16"/>
      <c r="CE10" s="16"/>
      <c r="CF10" s="16"/>
      <c r="CG10" s="7"/>
      <c r="CH10" s="13">
        <v>1</v>
      </c>
      <c r="CI10" s="13" t="s">
        <v>31</v>
      </c>
      <c r="CJ10" s="13" t="s">
        <v>12</v>
      </c>
      <c r="CK10" s="13">
        <v>7</v>
      </c>
      <c r="CL10" s="13">
        <v>7</v>
      </c>
      <c r="CM10" s="13">
        <v>4</v>
      </c>
      <c r="CN10" s="13">
        <v>3</v>
      </c>
      <c r="CO10" s="13">
        <v>21</v>
      </c>
      <c r="CP10" s="13">
        <v>1</v>
      </c>
      <c r="CQ10" s="21">
        <f ca="1"/>
        <v>3</v>
      </c>
      <c r="CR10" s="21" t="str">
        <f ca="1"/>
        <v>San José</v>
      </c>
      <c r="CS10" s="21" t="str">
        <f ca="1"/>
        <v>pole</v>
      </c>
      <c r="CT10" s="18">
        <f t="shared" ca="1" si="18"/>
        <v>275</v>
      </c>
      <c r="CU10" s="18">
        <f t="shared" ca="1" si="19"/>
        <v>0</v>
      </c>
      <c r="CV10" s="16">
        <f t="shared" ca="1" si="20"/>
        <v>0</v>
      </c>
      <c r="CW10" s="16">
        <f t="shared" ca="1" si="21"/>
        <v>0</v>
      </c>
      <c r="CX10" s="17">
        <f t="shared" ca="1" si="22"/>
        <v>275</v>
      </c>
      <c r="CY10" s="7">
        <f t="shared" ca="1" si="23"/>
        <v>4</v>
      </c>
      <c r="CZ10" s="7"/>
      <c r="DA10" s="16"/>
      <c r="DB10" s="16"/>
      <c r="DC10" s="16"/>
      <c r="DD10" s="16"/>
      <c r="DE10" s="16"/>
      <c r="DF10" s="16"/>
      <c r="DG10" s="16"/>
      <c r="DH10" s="16"/>
      <c r="DI10" s="7"/>
      <c r="DJ10" s="14">
        <v>1</v>
      </c>
      <c r="DK10" s="14" t="s">
        <v>31</v>
      </c>
      <c r="DL10" s="14" t="s">
        <v>12</v>
      </c>
      <c r="DM10" s="14">
        <v>7</v>
      </c>
      <c r="DN10" s="14">
        <v>7</v>
      </c>
      <c r="DO10" s="14">
        <v>4</v>
      </c>
      <c r="DP10" s="14">
        <v>3</v>
      </c>
      <c r="DQ10" s="14">
        <v>21</v>
      </c>
      <c r="DR10" s="14">
        <v>1</v>
      </c>
      <c r="DS10" s="21">
        <f ca="1"/>
        <v>3</v>
      </c>
      <c r="DT10" s="21" t="str">
        <f ca="1"/>
        <v>San José</v>
      </c>
      <c r="DU10" s="21" t="str">
        <f ca="1"/>
        <v>pole</v>
      </c>
      <c r="DV10" s="18">
        <f t="shared" ca="1" si="24"/>
        <v>275</v>
      </c>
      <c r="DW10" s="18">
        <f t="shared" ca="1" si="25"/>
        <v>0</v>
      </c>
      <c r="DX10" s="16">
        <f t="shared" ca="1" si="26"/>
        <v>0</v>
      </c>
      <c r="DY10" s="16">
        <f t="shared" ca="1" si="27"/>
        <v>0</v>
      </c>
      <c r="DZ10" s="17">
        <f t="shared" ca="1" si="28"/>
        <v>275</v>
      </c>
      <c r="EA10" s="7">
        <f t="shared" ca="1" si="29"/>
        <v>4</v>
      </c>
      <c r="EB10" s="7"/>
      <c r="EC10" s="16"/>
      <c r="ED10" s="16"/>
      <c r="EE10" s="16"/>
      <c r="EF10" s="16"/>
      <c r="EG10" s="16"/>
      <c r="EH10" s="16"/>
      <c r="EI10" s="16"/>
      <c r="EJ10" s="16"/>
      <c r="EK10" s="7"/>
      <c r="EL10" s="15">
        <v>1</v>
      </c>
      <c r="EM10" s="15" t="s">
        <v>31</v>
      </c>
      <c r="EN10" s="15" t="s">
        <v>12</v>
      </c>
      <c r="EO10" s="15">
        <v>7</v>
      </c>
      <c r="EP10" s="15">
        <v>7</v>
      </c>
      <c r="EQ10" s="15">
        <v>4</v>
      </c>
      <c r="ER10" s="15">
        <v>3</v>
      </c>
      <c r="ES10" s="15">
        <v>21</v>
      </c>
      <c r="ET10" s="15">
        <v>1</v>
      </c>
      <c r="EU10" s="5">
        <f ca="1"/>
        <v>3</v>
      </c>
      <c r="EV10" s="5" t="str">
        <f ca="1"/>
        <v>San José</v>
      </c>
      <c r="EW10" s="5" t="str">
        <f ca="1"/>
        <v>pole</v>
      </c>
      <c r="EX10" s="18">
        <f t="shared" ca="1" si="30"/>
        <v>275</v>
      </c>
      <c r="EY10" s="18">
        <f t="shared" ca="1" si="31"/>
        <v>0</v>
      </c>
      <c r="EZ10" s="16">
        <f t="shared" ca="1" si="32"/>
        <v>0</v>
      </c>
      <c r="FA10" s="16">
        <f t="shared" ca="1" si="33"/>
        <v>0</v>
      </c>
      <c r="FB10" s="17">
        <f t="shared" ca="1" si="34"/>
        <v>275</v>
      </c>
      <c r="FC10" s="7">
        <f t="shared" ca="1" si="35"/>
        <v>4</v>
      </c>
      <c r="FD10" s="7"/>
      <c r="FE10" s="16"/>
      <c r="FF10" s="16"/>
      <c r="FG10" s="16"/>
      <c r="FH10" s="16"/>
      <c r="FI10" s="16"/>
      <c r="FJ10" s="16"/>
      <c r="FK10" s="16"/>
      <c r="FL10" s="16"/>
      <c r="FM10" s="7"/>
    </row>
    <row r="11" spans="2:169" ht="19.899999999999999" customHeight="1" x14ac:dyDescent="0.2">
      <c r="B11" s="11">
        <v>1</v>
      </c>
      <c r="C11" s="11" t="s">
        <v>31</v>
      </c>
      <c r="D11" s="11" t="s">
        <v>12</v>
      </c>
      <c r="E11" s="11">
        <v>1</v>
      </c>
      <c r="F11" s="11">
        <v>1</v>
      </c>
      <c r="G11" s="11">
        <v>2</v>
      </c>
      <c r="H11" s="11">
        <v>0</v>
      </c>
      <c r="I11" s="11">
        <v>4</v>
      </c>
      <c r="J11" s="11">
        <v>0</v>
      </c>
      <c r="K11" s="17">
        <f ca="1"/>
        <v>0</v>
      </c>
      <c r="L11" s="47">
        <f ca="1"/>
        <v>0</v>
      </c>
      <c r="M11" s="47">
        <f ca="1"/>
        <v>0</v>
      </c>
      <c r="N11" s="47">
        <f t="shared" ca="1" si="0"/>
        <v>0</v>
      </c>
      <c r="O11" s="47">
        <f t="shared" ca="1" si="1"/>
        <v>0</v>
      </c>
      <c r="P11" s="48">
        <f t="shared" ca="1" si="2"/>
        <v>0</v>
      </c>
      <c r="Q11" s="48">
        <f t="shared" ca="1" si="3"/>
        <v>0</v>
      </c>
      <c r="R11" s="48">
        <f t="shared" ca="1" si="4"/>
        <v>0</v>
      </c>
      <c r="S11" s="49">
        <f t="shared" ca="1" si="5"/>
        <v>0</v>
      </c>
      <c r="T11" s="7"/>
      <c r="U11" s="51">
        <f t="array" aca="1" ref="U11" ca="1">IFERROR(INDEX(K$4:K$57,SMALL(IF(($R$4:$R$57=$AB11)*($S$4:$S$57=$AC11),ROW(INDIRECT("1:"&amp;ROWS(K$4:K$57)))),COUNTIFS($AB$4:$AB11,$AB11,$AC$4:$AC11,$AC11))),"")</f>
        <v>0</v>
      </c>
      <c r="V11" s="57">
        <f t="array" aca="1" ref="V11" ca="1">IFERROR(INDEX(L$4:L$57,SMALL(IF(($R$4:$R$57=$AB11)*($S$4:$S$57=$AC11),ROW(INDIRECT("1:"&amp;ROWS(L$4:L$57)))),COUNTIFS($AB$4:$AB11,$AB11,$AC$4:$AC11,$AC11))),"")</f>
        <v>0</v>
      </c>
      <c r="W11" s="57">
        <f t="array" aca="1" ref="W11" ca="1">IFERROR(INDEX(M$4:M$57,SMALL(IF(($R$4:$R$57=$AB11)*($S$4:$S$57=$AC11),ROW(INDIRECT("1:"&amp;ROWS(M$4:M$57)))),COUNTIFS($AB$4:$AB11,$AB11,$AC$4:$AC11,$AC11))),"")</f>
        <v>0</v>
      </c>
      <c r="X11" s="51">
        <f t="array" aca="1" ref="X11" ca="1">IFERROR(INDEX(N$4:N$57,SMALL(IF(($R$4:$R$57=$AB11)*($S$4:$S$57=$AC11),ROW(INDIRECT("1:"&amp;ROWS(N$4:N$57)))),COUNTIFS($AB$4:$AB11,$AB11,$AC$4:$AC11,$AC11))),"")</f>
        <v>0</v>
      </c>
      <c r="Y11" s="51">
        <f t="array" aca="1" ref="Y11" ca="1">IFERROR(INDEX(O$4:O$57,SMALL(IF(($R$4:$R$57=$AB11)*($S$4:$S$57=$AC11),ROW(INDIRECT("1:"&amp;ROWS(O$4:O$57)))),COUNTIFS($AB$4:$AB11,$AB11,$AC$4:$AC11,$AC11))),"")</f>
        <v>0</v>
      </c>
      <c r="Z11" s="51">
        <f t="array" aca="1" ref="Z11" ca="1">IFERROR(INDEX(P$4:P$57,SMALL(IF(($R$4:$R$57=$AB11)*($S$4:$S$57=$AC11),ROW(INDIRECT("1:"&amp;ROWS(P$4:P$57)))),COUNTIFS($AB$4:$AB11,$AB11,$AC$4:$AC11,$AC11))),"")</f>
        <v>0</v>
      </c>
      <c r="AA11" s="51">
        <f t="array" aca="1" ref="AA11" ca="1">IFERROR(INDEX(Q$4:Q$57,SMALL(IF(($R$4:$R$57=$AB11)*($S$4:$S$57=$AC11),ROW(INDIRECT("1:"&amp;ROWS(Q$4:Q$57)))),COUNTIFS($AB$4:$AB11,$AB11,$AC$4:$AC11,$AC11))),"")</f>
        <v>0</v>
      </c>
      <c r="AB11" s="53">
        <f t="array" aca="1" ref="AB11" ca="1">IFERROR(LARGE(IF(S$4:S$57=AC11,R$4:R$57),COUNTIF(AC$4:AC11,AC11)),"")</f>
        <v>0</v>
      </c>
      <c r="AC11" s="56">
        <f ca="1">IFERROR(LARGE(S$4:S$57,ROWS($4:11)),"")</f>
        <v>0</v>
      </c>
      <c r="AD11" s="12">
        <v>1</v>
      </c>
      <c r="AE11" s="12" t="s">
        <v>31</v>
      </c>
      <c r="AF11" s="12" t="s">
        <v>12</v>
      </c>
      <c r="AG11" s="12">
        <v>1</v>
      </c>
      <c r="AH11" s="12">
        <v>1</v>
      </c>
      <c r="AI11" s="12">
        <v>2</v>
      </c>
      <c r="AJ11" s="12">
        <v>0</v>
      </c>
      <c r="AK11" s="12">
        <v>4</v>
      </c>
      <c r="AL11" s="12">
        <v>0</v>
      </c>
      <c r="AM11" s="20">
        <f ca="1"/>
        <v>0</v>
      </c>
      <c r="AN11" s="20">
        <f ca="1"/>
        <v>0</v>
      </c>
      <c r="AO11" s="20">
        <f ca="1"/>
        <v>0</v>
      </c>
      <c r="AP11" s="18">
        <f t="shared" ca="1" si="6"/>
        <v>0</v>
      </c>
      <c r="AQ11" s="18">
        <f t="shared" ca="1" si="7"/>
        <v>0</v>
      </c>
      <c r="AR11" s="16">
        <f t="shared" ca="1" si="8"/>
        <v>0</v>
      </c>
      <c r="AS11" s="16">
        <f t="shared" ca="1" si="9"/>
        <v>0</v>
      </c>
      <c r="AT11" s="17">
        <f t="shared" ca="1" si="10"/>
        <v>0</v>
      </c>
      <c r="AU11" s="7">
        <f t="shared" ca="1" si="11"/>
        <v>0</v>
      </c>
      <c r="AV11" s="7"/>
      <c r="AW11" s="16"/>
      <c r="AX11" s="16"/>
      <c r="AY11" s="16"/>
      <c r="AZ11" s="16"/>
      <c r="BA11" s="16"/>
      <c r="BB11" s="16"/>
      <c r="BC11" s="16"/>
      <c r="BD11" s="16"/>
      <c r="BE11" s="7"/>
      <c r="BF11" s="22">
        <v>1</v>
      </c>
      <c r="BG11" s="22" t="s">
        <v>31</v>
      </c>
      <c r="BH11" s="22" t="s">
        <v>12</v>
      </c>
      <c r="BI11" s="22">
        <v>1</v>
      </c>
      <c r="BJ11" s="22">
        <v>1</v>
      </c>
      <c r="BK11" s="22">
        <v>2</v>
      </c>
      <c r="BL11" s="22">
        <v>0</v>
      </c>
      <c r="BM11" s="22">
        <v>4</v>
      </c>
      <c r="BN11" s="22">
        <v>0</v>
      </c>
      <c r="BO11" s="5">
        <f ca="1"/>
        <v>0</v>
      </c>
      <c r="BP11" s="5">
        <f ca="1"/>
        <v>0</v>
      </c>
      <c r="BQ11" s="5">
        <f ca="1"/>
        <v>0</v>
      </c>
      <c r="BR11" s="18">
        <f t="shared" ca="1" si="12"/>
        <v>0</v>
      </c>
      <c r="BS11" s="18">
        <f t="shared" ca="1" si="13"/>
        <v>0</v>
      </c>
      <c r="BT11" s="16">
        <f t="shared" ca="1" si="14"/>
        <v>0</v>
      </c>
      <c r="BU11" s="16">
        <f t="shared" ca="1" si="15"/>
        <v>0</v>
      </c>
      <c r="BV11" s="17">
        <f t="shared" ca="1" si="16"/>
        <v>0</v>
      </c>
      <c r="BW11" s="7">
        <f t="shared" ca="1" si="17"/>
        <v>0</v>
      </c>
      <c r="BX11" s="7"/>
      <c r="BY11" s="16"/>
      <c r="BZ11" s="16"/>
      <c r="CA11" s="16"/>
      <c r="CB11" s="16"/>
      <c r="CC11" s="16"/>
      <c r="CD11" s="16"/>
      <c r="CE11" s="16"/>
      <c r="CF11" s="16"/>
      <c r="CG11" s="7"/>
      <c r="CH11" s="13">
        <v>1</v>
      </c>
      <c r="CI11" s="13" t="s">
        <v>31</v>
      </c>
      <c r="CJ11" s="13" t="s">
        <v>12</v>
      </c>
      <c r="CK11" s="13">
        <v>1</v>
      </c>
      <c r="CL11" s="13">
        <v>1</v>
      </c>
      <c r="CM11" s="13">
        <v>2</v>
      </c>
      <c r="CN11" s="13">
        <v>0</v>
      </c>
      <c r="CO11" s="13">
        <v>4</v>
      </c>
      <c r="CP11" s="13">
        <v>0</v>
      </c>
      <c r="CQ11" s="21">
        <f ca="1"/>
        <v>0</v>
      </c>
      <c r="CR11" s="21">
        <f ca="1"/>
        <v>0</v>
      </c>
      <c r="CS11" s="21">
        <f ca="1"/>
        <v>0</v>
      </c>
      <c r="CT11" s="18">
        <f t="shared" ca="1" si="18"/>
        <v>0</v>
      </c>
      <c r="CU11" s="18">
        <f t="shared" ca="1" si="19"/>
        <v>0</v>
      </c>
      <c r="CV11" s="16">
        <f t="shared" ca="1" si="20"/>
        <v>0</v>
      </c>
      <c r="CW11" s="16">
        <f t="shared" ca="1" si="21"/>
        <v>0</v>
      </c>
      <c r="CX11" s="17">
        <f t="shared" ca="1" si="22"/>
        <v>0</v>
      </c>
      <c r="CY11" s="7">
        <f t="shared" ca="1" si="23"/>
        <v>0</v>
      </c>
      <c r="CZ11" s="7"/>
      <c r="DA11" s="16"/>
      <c r="DB11" s="16"/>
      <c r="DC11" s="16"/>
      <c r="DD11" s="16"/>
      <c r="DE11" s="16"/>
      <c r="DF11" s="16"/>
      <c r="DG11" s="16"/>
      <c r="DH11" s="16"/>
      <c r="DI11" s="7"/>
      <c r="DJ11" s="14">
        <v>1</v>
      </c>
      <c r="DK11" s="14" t="s">
        <v>31</v>
      </c>
      <c r="DL11" s="14" t="s">
        <v>12</v>
      </c>
      <c r="DM11" s="14">
        <v>1</v>
      </c>
      <c r="DN11" s="14">
        <v>1</v>
      </c>
      <c r="DO11" s="14">
        <v>2</v>
      </c>
      <c r="DP11" s="14">
        <v>0</v>
      </c>
      <c r="DQ11" s="14">
        <v>4</v>
      </c>
      <c r="DR11" s="14">
        <v>0</v>
      </c>
      <c r="DS11" s="21">
        <f ca="1"/>
        <v>0</v>
      </c>
      <c r="DT11" s="21">
        <f ca="1"/>
        <v>0</v>
      </c>
      <c r="DU11" s="21">
        <f ca="1"/>
        <v>0</v>
      </c>
      <c r="DV11" s="18">
        <f t="shared" ca="1" si="24"/>
        <v>0</v>
      </c>
      <c r="DW11" s="18">
        <f t="shared" ca="1" si="25"/>
        <v>0</v>
      </c>
      <c r="DX11" s="16">
        <f t="shared" ca="1" si="26"/>
        <v>0</v>
      </c>
      <c r="DY11" s="16">
        <f t="shared" ca="1" si="27"/>
        <v>0</v>
      </c>
      <c r="DZ11" s="17">
        <f t="shared" ca="1" si="28"/>
        <v>0</v>
      </c>
      <c r="EA11" s="7">
        <f t="shared" ca="1" si="29"/>
        <v>0</v>
      </c>
      <c r="EB11" s="7"/>
      <c r="EC11" s="16"/>
      <c r="ED11" s="16"/>
      <c r="EE11" s="16"/>
      <c r="EF11" s="16"/>
      <c r="EG11" s="16"/>
      <c r="EH11" s="16"/>
      <c r="EI11" s="16"/>
      <c r="EJ11" s="16"/>
      <c r="EK11" s="7"/>
      <c r="EL11" s="15">
        <v>1</v>
      </c>
      <c r="EM11" s="15" t="s">
        <v>31</v>
      </c>
      <c r="EN11" s="15" t="s">
        <v>12</v>
      </c>
      <c r="EO11" s="15">
        <v>1</v>
      </c>
      <c r="EP11" s="15">
        <v>1</v>
      </c>
      <c r="EQ11" s="15">
        <v>2</v>
      </c>
      <c r="ER11" s="15">
        <v>0</v>
      </c>
      <c r="ES11" s="15">
        <v>4</v>
      </c>
      <c r="ET11" s="15">
        <v>0</v>
      </c>
      <c r="EU11" s="5">
        <f ca="1"/>
        <v>0</v>
      </c>
      <c r="EV11" s="5">
        <f ca="1"/>
        <v>0</v>
      </c>
      <c r="EW11" s="5">
        <f ca="1"/>
        <v>0</v>
      </c>
      <c r="EX11" s="18">
        <f t="shared" ca="1" si="30"/>
        <v>0</v>
      </c>
      <c r="EY11" s="18">
        <f t="shared" ca="1" si="31"/>
        <v>0</v>
      </c>
      <c r="EZ11" s="16">
        <f t="shared" ca="1" si="32"/>
        <v>0</v>
      </c>
      <c r="FA11" s="16">
        <f t="shared" ca="1" si="33"/>
        <v>0</v>
      </c>
      <c r="FB11" s="17">
        <f t="shared" ca="1" si="34"/>
        <v>0</v>
      </c>
      <c r="FC11" s="7">
        <f t="shared" ca="1" si="35"/>
        <v>0</v>
      </c>
      <c r="FD11" s="7"/>
      <c r="FE11" s="16"/>
      <c r="FF11" s="16"/>
      <c r="FG11" s="16"/>
      <c r="FH11" s="16"/>
      <c r="FI11" s="16"/>
      <c r="FJ11" s="16"/>
      <c r="FK11" s="16"/>
      <c r="FL11" s="16"/>
      <c r="FM11" s="7"/>
    </row>
    <row r="12" spans="2:169" ht="19.899999999999999" customHeight="1" x14ac:dyDescent="0.2">
      <c r="B12" s="11">
        <v>4</v>
      </c>
      <c r="C12" s="11" t="s">
        <v>18</v>
      </c>
      <c r="D12" s="11" t="s">
        <v>9</v>
      </c>
      <c r="E12" s="11">
        <v>9</v>
      </c>
      <c r="F12" s="11">
        <v>9</v>
      </c>
      <c r="G12" s="11">
        <v>4</v>
      </c>
      <c r="H12" s="11">
        <v>6</v>
      </c>
      <c r="I12" s="11">
        <v>28</v>
      </c>
      <c r="J12" s="11">
        <v>1</v>
      </c>
      <c r="K12" s="17" t="str">
        <f ca="1"/>
        <v/>
      </c>
      <c r="L12" s="18" t="str">
        <f ca="1"/>
        <v/>
      </c>
      <c r="M12" s="18" t="str">
        <f ca="1"/>
        <v/>
      </c>
      <c r="N12" s="18" t="str">
        <f t="shared" ca="1" si="0"/>
        <v/>
      </c>
      <c r="O12" s="18" t="str">
        <f t="shared" ca="1" si="1"/>
        <v/>
      </c>
      <c r="P12" s="16" t="str">
        <f t="shared" ca="1" si="2"/>
        <v/>
      </c>
      <c r="Q12" s="16" t="str">
        <f t="shared" ca="1" si="3"/>
        <v/>
      </c>
      <c r="R12" s="17" t="str">
        <f t="shared" ca="1" si="4"/>
        <v/>
      </c>
      <c r="S12" s="7" t="str">
        <f t="shared" ca="1" si="5"/>
        <v/>
      </c>
      <c r="T12" s="7"/>
      <c r="U12" s="51" t="str">
        <f t="array" aca="1" ref="U12" ca="1">IFERROR(INDEX(K$4:K$57,SMALL(IF(($R$4:$R$57=$AB12)*($S$4:$S$57=$AC12),ROW(INDIRECT("1:"&amp;ROWS(K$4:K$57)))),COUNTIFS($AB$4:$AB12,$AB12,$AC$4:$AC12,$AC12))),"")</f>
        <v/>
      </c>
      <c r="V12" s="57" t="str">
        <f t="array" aca="1" ref="V12" ca="1">IFERROR(INDEX(L$4:L$57,SMALL(IF(($R$4:$R$57=$AB12)*($S$4:$S$57=$AC12),ROW(INDIRECT("1:"&amp;ROWS(L$4:L$57)))),COUNTIFS($AB$4:$AB12,$AB12,$AC$4:$AC12,$AC12))),"")</f>
        <v/>
      </c>
      <c r="W12" s="57" t="str">
        <f t="array" aca="1" ref="W12" ca="1">IFERROR(INDEX(M$4:M$57,SMALL(IF(($R$4:$R$57=$AB12)*($S$4:$S$57=$AC12),ROW(INDIRECT("1:"&amp;ROWS(M$4:M$57)))),COUNTIFS($AB$4:$AB12,$AB12,$AC$4:$AC12,$AC12))),"")</f>
        <v/>
      </c>
      <c r="X12" s="51" t="str">
        <f t="array" aca="1" ref="X12" ca="1">IFERROR(INDEX(N$4:N$57,SMALL(IF(($R$4:$R$57=$AB12)*($S$4:$S$57=$AC12),ROW(INDIRECT("1:"&amp;ROWS(N$4:N$57)))),COUNTIFS($AB$4:$AB12,$AB12,$AC$4:$AC12,$AC12))),"")</f>
        <v/>
      </c>
      <c r="Y12" s="51" t="str">
        <f t="array" aca="1" ref="Y12" ca="1">IFERROR(INDEX(O$4:O$57,SMALL(IF(($R$4:$R$57=$AB12)*($S$4:$S$57=$AC12),ROW(INDIRECT("1:"&amp;ROWS(O$4:O$57)))),COUNTIFS($AB$4:$AB12,$AB12,$AC$4:$AC12,$AC12))),"")</f>
        <v/>
      </c>
      <c r="Z12" s="51" t="str">
        <f t="array" aca="1" ref="Z12" ca="1">IFERROR(INDEX(P$4:P$57,SMALL(IF(($R$4:$R$57=$AB12)*($S$4:$S$57=$AC12),ROW(INDIRECT("1:"&amp;ROWS(P$4:P$57)))),COUNTIFS($AB$4:$AB12,$AB12,$AC$4:$AC12,$AC12))),"")</f>
        <v/>
      </c>
      <c r="AA12" s="51" t="str">
        <f t="array" aca="1" ref="AA12" ca="1">IFERROR(INDEX(Q$4:Q$57,SMALL(IF(($R$4:$R$57=$AB12)*($S$4:$S$57=$AC12),ROW(INDIRECT("1:"&amp;ROWS(Q$4:Q$57)))),COUNTIFS($AB$4:$AB12,$AB12,$AC$4:$AC12,$AC12))),"")</f>
        <v/>
      </c>
      <c r="AB12" s="53" t="str">
        <f t="array" aca="1" ref="AB12" ca="1">IFERROR(LARGE(IF(S$4:S$57=AC12,R$4:R$57),COUNTIF(AC$4:AC12,AC12)),"")</f>
        <v/>
      </c>
      <c r="AC12" s="56" t="str">
        <f ca="1">IFERROR(LARGE(S$4:S$57,ROWS($4:12)),"")</f>
        <v/>
      </c>
      <c r="AD12" s="12">
        <v>4</v>
      </c>
      <c r="AE12" s="12" t="s">
        <v>18</v>
      </c>
      <c r="AF12" s="12" t="s">
        <v>9</v>
      </c>
      <c r="AG12" s="12">
        <v>9</v>
      </c>
      <c r="AH12" s="12">
        <v>9</v>
      </c>
      <c r="AI12" s="12">
        <v>4</v>
      </c>
      <c r="AJ12" s="12">
        <v>6</v>
      </c>
      <c r="AK12" s="12">
        <v>28</v>
      </c>
      <c r="AL12" s="12">
        <v>1</v>
      </c>
      <c r="AM12" s="20" t="str">
        <f ca="1"/>
        <v/>
      </c>
      <c r="AN12" s="20" t="str">
        <f ca="1"/>
        <v/>
      </c>
      <c r="AO12" s="20" t="str">
        <f ca="1"/>
        <v/>
      </c>
      <c r="AP12" s="18" t="str">
        <f t="shared" ca="1" si="6"/>
        <v/>
      </c>
      <c r="AQ12" s="18" t="str">
        <f t="shared" ca="1" si="7"/>
        <v/>
      </c>
      <c r="AR12" s="16" t="str">
        <f t="shared" ca="1" si="8"/>
        <v/>
      </c>
      <c r="AS12" s="16" t="str">
        <f t="shared" ca="1" si="9"/>
        <v/>
      </c>
      <c r="AT12" s="17" t="str">
        <f t="shared" ca="1" si="10"/>
        <v/>
      </c>
      <c r="AU12" s="7" t="str">
        <f t="shared" ca="1" si="11"/>
        <v/>
      </c>
      <c r="AV12" s="7"/>
      <c r="AW12" s="16"/>
      <c r="AX12" s="16"/>
      <c r="AY12" s="16"/>
      <c r="AZ12" s="16"/>
      <c r="BA12" s="16"/>
      <c r="BB12" s="16"/>
      <c r="BC12" s="16"/>
      <c r="BD12" s="16"/>
      <c r="BE12" s="7"/>
      <c r="BF12" s="22">
        <v>4</v>
      </c>
      <c r="BG12" s="22" t="s">
        <v>18</v>
      </c>
      <c r="BH12" s="22" t="s">
        <v>9</v>
      </c>
      <c r="BI12" s="22">
        <v>9</v>
      </c>
      <c r="BJ12" s="22">
        <v>9</v>
      </c>
      <c r="BK12" s="22">
        <v>4</v>
      </c>
      <c r="BL12" s="22">
        <v>6</v>
      </c>
      <c r="BM12" s="22">
        <v>28</v>
      </c>
      <c r="BN12" s="22">
        <v>1</v>
      </c>
      <c r="BO12" s="5" t="str">
        <f ca="1"/>
        <v/>
      </c>
      <c r="BP12" s="5" t="str">
        <f ca="1"/>
        <v/>
      </c>
      <c r="BQ12" s="5" t="str">
        <f ca="1"/>
        <v/>
      </c>
      <c r="BR12" s="18" t="str">
        <f t="shared" ca="1" si="12"/>
        <v/>
      </c>
      <c r="BS12" s="18" t="str">
        <f t="shared" ca="1" si="13"/>
        <v/>
      </c>
      <c r="BT12" s="16" t="str">
        <f t="shared" ca="1" si="14"/>
        <v/>
      </c>
      <c r="BU12" s="16" t="str">
        <f t="shared" ca="1" si="15"/>
        <v/>
      </c>
      <c r="BV12" s="17" t="str">
        <f t="shared" ca="1" si="16"/>
        <v/>
      </c>
      <c r="BW12" s="7" t="str">
        <f t="shared" ca="1" si="17"/>
        <v/>
      </c>
      <c r="BX12" s="7"/>
      <c r="BY12" s="16"/>
      <c r="BZ12" s="16"/>
      <c r="CA12" s="16"/>
      <c r="CB12" s="16"/>
      <c r="CC12" s="16"/>
      <c r="CD12" s="16"/>
      <c r="CE12" s="16"/>
      <c r="CF12" s="16"/>
      <c r="CG12" s="7"/>
      <c r="CH12" s="13">
        <v>4</v>
      </c>
      <c r="CI12" s="13" t="s">
        <v>18</v>
      </c>
      <c r="CJ12" s="13" t="s">
        <v>9</v>
      </c>
      <c r="CK12" s="13">
        <v>9</v>
      </c>
      <c r="CL12" s="13">
        <v>9</v>
      </c>
      <c r="CM12" s="13">
        <v>4</v>
      </c>
      <c r="CN12" s="13">
        <v>6</v>
      </c>
      <c r="CO12" s="13">
        <v>28</v>
      </c>
      <c r="CP12" s="13">
        <v>1</v>
      </c>
      <c r="CQ12" s="21" t="str">
        <f ca="1"/>
        <v/>
      </c>
      <c r="CR12" s="21" t="str">
        <f ca="1"/>
        <v/>
      </c>
      <c r="CS12" s="21" t="str">
        <f ca="1"/>
        <v/>
      </c>
      <c r="CT12" s="18" t="str">
        <f t="shared" ca="1" si="18"/>
        <v/>
      </c>
      <c r="CU12" s="18" t="str">
        <f t="shared" ca="1" si="19"/>
        <v/>
      </c>
      <c r="CV12" s="16" t="str">
        <f t="shared" ca="1" si="20"/>
        <v/>
      </c>
      <c r="CW12" s="16" t="str">
        <f t="shared" ca="1" si="21"/>
        <v/>
      </c>
      <c r="CX12" s="17" t="str">
        <f t="shared" ca="1" si="22"/>
        <v/>
      </c>
      <c r="CY12" s="7" t="str">
        <f t="shared" ca="1" si="23"/>
        <v/>
      </c>
      <c r="CZ12" s="7"/>
      <c r="DA12" s="16"/>
      <c r="DB12" s="16"/>
      <c r="DC12" s="16"/>
      <c r="DD12" s="16"/>
      <c r="DE12" s="16"/>
      <c r="DF12" s="16"/>
      <c r="DG12" s="16"/>
      <c r="DH12" s="16"/>
      <c r="DI12" s="7"/>
      <c r="DJ12" s="14">
        <v>4</v>
      </c>
      <c r="DK12" s="14" t="s">
        <v>18</v>
      </c>
      <c r="DL12" s="14" t="s">
        <v>9</v>
      </c>
      <c r="DM12" s="14">
        <v>9</v>
      </c>
      <c r="DN12" s="14">
        <v>9</v>
      </c>
      <c r="DO12" s="14">
        <v>4</v>
      </c>
      <c r="DP12" s="14">
        <v>6</v>
      </c>
      <c r="DQ12" s="14">
        <v>28</v>
      </c>
      <c r="DR12" s="14">
        <v>1</v>
      </c>
      <c r="DS12" s="21" t="str">
        <f ca="1"/>
        <v/>
      </c>
      <c r="DT12" s="21" t="str">
        <f ca="1"/>
        <v/>
      </c>
      <c r="DU12" s="21" t="str">
        <f ca="1"/>
        <v/>
      </c>
      <c r="DV12" s="18" t="str">
        <f t="shared" ca="1" si="24"/>
        <v/>
      </c>
      <c r="DW12" s="18" t="str">
        <f t="shared" ca="1" si="25"/>
        <v/>
      </c>
      <c r="DX12" s="16" t="str">
        <f t="shared" ca="1" si="26"/>
        <v/>
      </c>
      <c r="DY12" s="16" t="str">
        <f t="shared" ca="1" si="27"/>
        <v/>
      </c>
      <c r="DZ12" s="17" t="str">
        <f t="shared" ca="1" si="28"/>
        <v/>
      </c>
      <c r="EA12" s="7" t="str">
        <f t="shared" ca="1" si="29"/>
        <v/>
      </c>
      <c r="EB12" s="7"/>
      <c r="EC12" s="16"/>
      <c r="ED12" s="16"/>
      <c r="EE12" s="16"/>
      <c r="EF12" s="16"/>
      <c r="EG12" s="16"/>
      <c r="EH12" s="16"/>
      <c r="EI12" s="16"/>
      <c r="EJ12" s="16"/>
      <c r="EK12" s="7"/>
      <c r="EL12" s="15">
        <v>4</v>
      </c>
      <c r="EM12" s="15" t="s">
        <v>18</v>
      </c>
      <c r="EN12" s="15" t="s">
        <v>9</v>
      </c>
      <c r="EO12" s="15">
        <v>9</v>
      </c>
      <c r="EP12" s="15">
        <v>9</v>
      </c>
      <c r="EQ12" s="15">
        <v>4</v>
      </c>
      <c r="ER12" s="15">
        <v>6</v>
      </c>
      <c r="ES12" s="15">
        <v>28</v>
      </c>
      <c r="ET12" s="15">
        <v>1</v>
      </c>
      <c r="EU12" s="5" t="str">
        <f ca="1"/>
        <v/>
      </c>
      <c r="EV12" s="5" t="str">
        <f ca="1"/>
        <v/>
      </c>
      <c r="EW12" s="5" t="str">
        <f ca="1"/>
        <v/>
      </c>
      <c r="EX12" s="18" t="str">
        <f t="shared" ca="1" si="30"/>
        <v/>
      </c>
      <c r="EY12" s="18" t="str">
        <f t="shared" ca="1" si="31"/>
        <v/>
      </c>
      <c r="EZ12" s="16" t="str">
        <f t="shared" ca="1" si="32"/>
        <v/>
      </c>
      <c r="FA12" s="16" t="str">
        <f t="shared" ca="1" si="33"/>
        <v/>
      </c>
      <c r="FB12" s="17" t="str">
        <f t="shared" ca="1" si="34"/>
        <v/>
      </c>
      <c r="FC12" s="7" t="str">
        <f t="shared" ca="1" si="35"/>
        <v/>
      </c>
      <c r="FD12" s="7"/>
      <c r="FE12" s="16"/>
      <c r="FF12" s="16"/>
      <c r="FG12" s="16"/>
      <c r="FH12" s="16"/>
      <c r="FI12" s="16"/>
      <c r="FJ12" s="16"/>
      <c r="FK12" s="16"/>
      <c r="FL12" s="16"/>
      <c r="FM12" s="7"/>
    </row>
    <row r="13" spans="2:169" ht="19.899999999999999" customHeight="1" x14ac:dyDescent="0.2">
      <c r="B13" s="11">
        <v>2</v>
      </c>
      <c r="C13" s="11" t="s">
        <v>31</v>
      </c>
      <c r="D13" s="11" t="s">
        <v>12</v>
      </c>
      <c r="E13" s="11">
        <v>10</v>
      </c>
      <c r="F13" s="11">
        <v>5</v>
      </c>
      <c r="G13" s="11">
        <v>4</v>
      </c>
      <c r="H13" s="11">
        <v>5</v>
      </c>
      <c r="I13" s="11">
        <v>24</v>
      </c>
      <c r="J13" s="11">
        <v>1</v>
      </c>
      <c r="K13" s="17" t="str">
        <f ca="1"/>
        <v/>
      </c>
      <c r="L13" s="18" t="str">
        <f ca="1"/>
        <v/>
      </c>
      <c r="M13" s="18" t="str">
        <f ca="1"/>
        <v/>
      </c>
      <c r="N13" s="18" t="str">
        <f t="shared" ca="1" si="0"/>
        <v/>
      </c>
      <c r="O13" s="18" t="str">
        <f t="shared" ca="1" si="1"/>
        <v/>
      </c>
      <c r="P13" s="16" t="str">
        <f t="shared" ca="1" si="2"/>
        <v/>
      </c>
      <c r="Q13" s="16" t="str">
        <f t="shared" ca="1" si="3"/>
        <v/>
      </c>
      <c r="R13" s="17" t="str">
        <f t="shared" ca="1" si="4"/>
        <v/>
      </c>
      <c r="S13" s="7" t="str">
        <f t="shared" ca="1" si="5"/>
        <v/>
      </c>
      <c r="T13" s="7"/>
      <c r="U13" s="16"/>
      <c r="V13" s="16"/>
      <c r="W13" s="16"/>
      <c r="X13" s="16"/>
      <c r="Y13" s="16"/>
      <c r="Z13" s="16"/>
      <c r="AA13" s="16"/>
      <c r="AB13" s="16"/>
      <c r="AC13" s="7"/>
      <c r="AD13" s="12">
        <v>2</v>
      </c>
      <c r="AE13" s="12" t="s">
        <v>31</v>
      </c>
      <c r="AF13" s="12" t="s">
        <v>12</v>
      </c>
      <c r="AG13" s="12">
        <v>10</v>
      </c>
      <c r="AH13" s="12">
        <v>5</v>
      </c>
      <c r="AI13" s="12">
        <v>4</v>
      </c>
      <c r="AJ13" s="12">
        <v>5</v>
      </c>
      <c r="AK13" s="12">
        <v>24</v>
      </c>
      <c r="AL13" s="12">
        <v>1</v>
      </c>
      <c r="AM13" s="20" t="str">
        <f ca="1"/>
        <v/>
      </c>
      <c r="AN13" s="20" t="str">
        <f ca="1"/>
        <v/>
      </c>
      <c r="AO13" s="20" t="str">
        <f ca="1"/>
        <v/>
      </c>
      <c r="AP13" s="18" t="str">
        <f t="shared" ca="1" si="6"/>
        <v/>
      </c>
      <c r="AQ13" s="18" t="str">
        <f t="shared" ca="1" si="7"/>
        <v/>
      </c>
      <c r="AR13" s="16" t="str">
        <f t="shared" ca="1" si="8"/>
        <v/>
      </c>
      <c r="AS13" s="16" t="str">
        <f t="shared" ca="1" si="9"/>
        <v/>
      </c>
      <c r="AT13" s="17" t="str">
        <f t="shared" ca="1" si="10"/>
        <v/>
      </c>
      <c r="AU13" s="7" t="str">
        <f t="shared" ca="1" si="11"/>
        <v/>
      </c>
      <c r="AV13" s="7"/>
      <c r="AW13" s="16"/>
      <c r="AX13" s="16"/>
      <c r="AY13" s="16"/>
      <c r="AZ13" s="16"/>
      <c r="BA13" s="16"/>
      <c r="BB13" s="16"/>
      <c r="BC13" s="16"/>
      <c r="BD13" s="16"/>
      <c r="BE13" s="7"/>
      <c r="BF13" s="22">
        <v>2</v>
      </c>
      <c r="BG13" s="22" t="s">
        <v>31</v>
      </c>
      <c r="BH13" s="22" t="s">
        <v>12</v>
      </c>
      <c r="BI13" s="22">
        <v>10</v>
      </c>
      <c r="BJ13" s="22">
        <v>5</v>
      </c>
      <c r="BK13" s="22">
        <v>4</v>
      </c>
      <c r="BL13" s="22">
        <v>5</v>
      </c>
      <c r="BM13" s="22">
        <v>24</v>
      </c>
      <c r="BN13" s="22">
        <v>1</v>
      </c>
      <c r="BO13" s="5" t="str">
        <f ca="1"/>
        <v/>
      </c>
      <c r="BP13" s="5" t="str">
        <f ca="1"/>
        <v/>
      </c>
      <c r="BQ13" s="5" t="str">
        <f ca="1"/>
        <v/>
      </c>
      <c r="BR13" s="18" t="str">
        <f t="shared" ca="1" si="12"/>
        <v/>
      </c>
      <c r="BS13" s="18" t="str">
        <f t="shared" ca="1" si="13"/>
        <v/>
      </c>
      <c r="BT13" s="16" t="str">
        <f t="shared" ca="1" si="14"/>
        <v/>
      </c>
      <c r="BU13" s="16" t="str">
        <f t="shared" ca="1" si="15"/>
        <v/>
      </c>
      <c r="BV13" s="17" t="str">
        <f t="shared" ca="1" si="16"/>
        <v/>
      </c>
      <c r="BW13" s="7" t="str">
        <f t="shared" ca="1" si="17"/>
        <v/>
      </c>
      <c r="BX13" s="7"/>
      <c r="BY13" s="16"/>
      <c r="BZ13" s="16"/>
      <c r="CA13" s="16"/>
      <c r="CB13" s="16"/>
      <c r="CC13" s="16"/>
      <c r="CD13" s="16"/>
      <c r="CE13" s="16"/>
      <c r="CF13" s="16"/>
      <c r="CG13" s="7"/>
      <c r="CH13" s="13">
        <v>2</v>
      </c>
      <c r="CI13" s="13" t="s">
        <v>31</v>
      </c>
      <c r="CJ13" s="13" t="s">
        <v>12</v>
      </c>
      <c r="CK13" s="13">
        <v>10</v>
      </c>
      <c r="CL13" s="13">
        <v>5</v>
      </c>
      <c r="CM13" s="13">
        <v>4</v>
      </c>
      <c r="CN13" s="13">
        <v>5</v>
      </c>
      <c r="CO13" s="13">
        <v>24</v>
      </c>
      <c r="CP13" s="13">
        <v>1</v>
      </c>
      <c r="CQ13" s="21" t="str">
        <f ca="1"/>
        <v/>
      </c>
      <c r="CR13" s="21" t="str">
        <f ca="1"/>
        <v/>
      </c>
      <c r="CS13" s="21" t="str">
        <f ca="1"/>
        <v/>
      </c>
      <c r="CT13" s="18" t="str">
        <f t="shared" ca="1" si="18"/>
        <v/>
      </c>
      <c r="CU13" s="18" t="str">
        <f t="shared" ca="1" si="19"/>
        <v/>
      </c>
      <c r="CV13" s="16" t="str">
        <f t="shared" ca="1" si="20"/>
        <v/>
      </c>
      <c r="CW13" s="16" t="str">
        <f t="shared" ca="1" si="21"/>
        <v/>
      </c>
      <c r="CX13" s="17" t="str">
        <f t="shared" ca="1" si="22"/>
        <v/>
      </c>
      <c r="CY13" s="7" t="str">
        <f t="shared" ca="1" si="23"/>
        <v/>
      </c>
      <c r="CZ13" s="7"/>
      <c r="DA13" s="16"/>
      <c r="DB13" s="16"/>
      <c r="DC13" s="16"/>
      <c r="DD13" s="16"/>
      <c r="DE13" s="16"/>
      <c r="DF13" s="16"/>
      <c r="DG13" s="16"/>
      <c r="DH13" s="16"/>
      <c r="DI13" s="7"/>
      <c r="DJ13" s="14">
        <v>2</v>
      </c>
      <c r="DK13" s="14" t="s">
        <v>31</v>
      </c>
      <c r="DL13" s="14" t="s">
        <v>12</v>
      </c>
      <c r="DM13" s="14">
        <v>10</v>
      </c>
      <c r="DN13" s="14">
        <v>5</v>
      </c>
      <c r="DO13" s="14">
        <v>4</v>
      </c>
      <c r="DP13" s="14">
        <v>5</v>
      </c>
      <c r="DQ13" s="14">
        <v>24</v>
      </c>
      <c r="DR13" s="14">
        <v>1</v>
      </c>
      <c r="DS13" s="21" t="str">
        <f ca="1"/>
        <v/>
      </c>
      <c r="DT13" s="21" t="str">
        <f ca="1"/>
        <v/>
      </c>
      <c r="DU13" s="21" t="str">
        <f ca="1"/>
        <v/>
      </c>
      <c r="DV13" s="18" t="str">
        <f t="shared" ca="1" si="24"/>
        <v/>
      </c>
      <c r="DW13" s="18" t="str">
        <f t="shared" ca="1" si="25"/>
        <v/>
      </c>
      <c r="DX13" s="16" t="str">
        <f t="shared" ca="1" si="26"/>
        <v/>
      </c>
      <c r="DY13" s="16" t="str">
        <f t="shared" ca="1" si="27"/>
        <v/>
      </c>
      <c r="DZ13" s="17" t="str">
        <f t="shared" ca="1" si="28"/>
        <v/>
      </c>
      <c r="EA13" s="7" t="str">
        <f t="shared" ca="1" si="29"/>
        <v/>
      </c>
      <c r="EB13" s="7"/>
      <c r="EC13" s="16"/>
      <c r="ED13" s="16"/>
      <c r="EE13" s="16"/>
      <c r="EF13" s="16"/>
      <c r="EG13" s="16"/>
      <c r="EH13" s="16"/>
      <c r="EI13" s="16"/>
      <c r="EJ13" s="16"/>
      <c r="EK13" s="7"/>
      <c r="EL13" s="15">
        <v>2</v>
      </c>
      <c r="EM13" s="15" t="s">
        <v>31</v>
      </c>
      <c r="EN13" s="15" t="s">
        <v>12</v>
      </c>
      <c r="EO13" s="15">
        <v>10</v>
      </c>
      <c r="EP13" s="15">
        <v>5</v>
      </c>
      <c r="EQ13" s="15">
        <v>4</v>
      </c>
      <c r="ER13" s="15">
        <v>5</v>
      </c>
      <c r="ES13" s="15">
        <v>24</v>
      </c>
      <c r="ET13" s="15">
        <v>1</v>
      </c>
      <c r="EU13" s="5" t="str">
        <f ca="1"/>
        <v/>
      </c>
      <c r="EV13" s="5" t="str">
        <f ca="1"/>
        <v/>
      </c>
      <c r="EW13" s="5" t="str">
        <f ca="1"/>
        <v/>
      </c>
      <c r="EX13" s="18" t="str">
        <f t="shared" ca="1" si="30"/>
        <v/>
      </c>
      <c r="EY13" s="18" t="str">
        <f t="shared" ca="1" si="31"/>
        <v/>
      </c>
      <c r="EZ13" s="16" t="str">
        <f t="shared" ca="1" si="32"/>
        <v/>
      </c>
      <c r="FA13" s="16" t="str">
        <f t="shared" ca="1" si="33"/>
        <v/>
      </c>
      <c r="FB13" s="17" t="str">
        <f t="shared" ca="1" si="34"/>
        <v/>
      </c>
      <c r="FC13" s="7" t="str">
        <f t="shared" ca="1" si="35"/>
        <v/>
      </c>
      <c r="FD13" s="7"/>
      <c r="FE13" s="16"/>
      <c r="FF13" s="16"/>
      <c r="FG13" s="16"/>
      <c r="FH13" s="16"/>
      <c r="FI13" s="16"/>
      <c r="FJ13" s="16"/>
      <c r="FK13" s="16"/>
      <c r="FL13" s="16"/>
      <c r="FM13" s="7"/>
    </row>
    <row r="14" spans="2:169" ht="19.899999999999999" customHeight="1" x14ac:dyDescent="0.2">
      <c r="B14" s="11">
        <v>4</v>
      </c>
      <c r="C14" s="11" t="s">
        <v>18</v>
      </c>
      <c r="D14" s="11" t="s">
        <v>9</v>
      </c>
      <c r="E14" s="11">
        <v>11</v>
      </c>
      <c r="F14" s="11">
        <v>11</v>
      </c>
      <c r="G14" s="11">
        <v>4</v>
      </c>
      <c r="H14" s="11">
        <v>6</v>
      </c>
      <c r="I14" s="11">
        <v>32</v>
      </c>
      <c r="J14" s="11">
        <v>0</v>
      </c>
      <c r="K14" s="17" t="str">
        <f ca="1"/>
        <v/>
      </c>
      <c r="L14" s="18" t="str">
        <f ca="1"/>
        <v/>
      </c>
      <c r="M14" s="18" t="str">
        <f ca="1"/>
        <v/>
      </c>
      <c r="N14" s="18" t="str">
        <f t="shared" ca="1" si="0"/>
        <v/>
      </c>
      <c r="O14" s="18" t="str">
        <f t="shared" ca="1" si="1"/>
        <v/>
      </c>
      <c r="P14" s="16" t="str">
        <f t="shared" ca="1" si="2"/>
        <v/>
      </c>
      <c r="Q14" s="16" t="str">
        <f t="shared" ca="1" si="3"/>
        <v/>
      </c>
      <c r="R14" s="17" t="str">
        <f t="shared" ca="1" si="4"/>
        <v/>
      </c>
      <c r="S14" s="7" t="str">
        <f t="shared" ca="1" si="5"/>
        <v/>
      </c>
      <c r="T14" s="7"/>
      <c r="U14" s="52" t="s">
        <v>42</v>
      </c>
      <c r="V14" s="52"/>
      <c r="W14" s="52"/>
      <c r="X14" s="52"/>
      <c r="Y14" s="52"/>
      <c r="Z14" s="52"/>
      <c r="AA14" s="52"/>
      <c r="AB14" s="53" t="s">
        <v>41</v>
      </c>
      <c r="AC14" s="54" t="s">
        <v>40</v>
      </c>
      <c r="AD14" s="12">
        <v>4</v>
      </c>
      <c r="AE14" s="12" t="s">
        <v>18</v>
      </c>
      <c r="AF14" s="12" t="s">
        <v>9</v>
      </c>
      <c r="AG14" s="12">
        <v>11</v>
      </c>
      <c r="AH14" s="12">
        <v>11</v>
      </c>
      <c r="AI14" s="12">
        <v>4</v>
      </c>
      <c r="AJ14" s="12">
        <v>6</v>
      </c>
      <c r="AK14" s="12">
        <v>32</v>
      </c>
      <c r="AL14" s="12">
        <v>0</v>
      </c>
      <c r="AM14" s="20" t="str">
        <f ca="1"/>
        <v/>
      </c>
      <c r="AN14" s="20" t="str">
        <f ca="1"/>
        <v/>
      </c>
      <c r="AO14" s="20" t="str">
        <f ca="1"/>
        <v/>
      </c>
      <c r="AP14" s="18" t="str">
        <f t="shared" ca="1" si="6"/>
        <v/>
      </c>
      <c r="AQ14" s="18" t="str">
        <f t="shared" ca="1" si="7"/>
        <v/>
      </c>
      <c r="AR14" s="16" t="str">
        <f t="shared" ca="1" si="8"/>
        <v/>
      </c>
      <c r="AS14" s="16" t="str">
        <f t="shared" ca="1" si="9"/>
        <v/>
      </c>
      <c r="AT14" s="17" t="str">
        <f t="shared" ca="1" si="10"/>
        <v/>
      </c>
      <c r="AU14" s="7" t="str">
        <f t="shared" ca="1" si="11"/>
        <v/>
      </c>
      <c r="AV14" s="7"/>
      <c r="AW14" s="16"/>
      <c r="AX14" s="16"/>
      <c r="AY14" s="16"/>
      <c r="AZ14" s="16"/>
      <c r="BA14" s="16"/>
      <c r="BB14" s="16"/>
      <c r="BC14" s="16"/>
      <c r="BD14" s="16"/>
      <c r="BE14" s="7"/>
      <c r="BF14" s="22">
        <v>4</v>
      </c>
      <c r="BG14" s="22" t="s">
        <v>18</v>
      </c>
      <c r="BH14" s="22" t="s">
        <v>9</v>
      </c>
      <c r="BI14" s="22">
        <v>11</v>
      </c>
      <c r="BJ14" s="22">
        <v>11</v>
      </c>
      <c r="BK14" s="22">
        <v>4</v>
      </c>
      <c r="BL14" s="22">
        <v>6</v>
      </c>
      <c r="BM14" s="22">
        <v>32</v>
      </c>
      <c r="BN14" s="22">
        <v>0</v>
      </c>
      <c r="BO14" s="5" t="str">
        <f ca="1"/>
        <v/>
      </c>
      <c r="BP14" s="5" t="str">
        <f ca="1"/>
        <v/>
      </c>
      <c r="BQ14" s="5" t="str">
        <f ca="1"/>
        <v/>
      </c>
      <c r="BR14" s="18" t="str">
        <f t="shared" ca="1" si="12"/>
        <v/>
      </c>
      <c r="BS14" s="18" t="str">
        <f t="shared" ca="1" si="13"/>
        <v/>
      </c>
      <c r="BT14" s="16" t="str">
        <f t="shared" ca="1" si="14"/>
        <v/>
      </c>
      <c r="BU14" s="16" t="str">
        <f t="shared" ca="1" si="15"/>
        <v/>
      </c>
      <c r="BV14" s="17" t="str">
        <f t="shared" ca="1" si="16"/>
        <v/>
      </c>
      <c r="BW14" s="7" t="str">
        <f t="shared" ca="1" si="17"/>
        <v/>
      </c>
      <c r="BX14" s="7"/>
      <c r="BY14" s="16"/>
      <c r="BZ14" s="16"/>
      <c r="CA14" s="16"/>
      <c r="CB14" s="16"/>
      <c r="CC14" s="16"/>
      <c r="CD14" s="16"/>
      <c r="CE14" s="16"/>
      <c r="CF14" s="16"/>
      <c r="CG14" s="7"/>
      <c r="CH14" s="13">
        <v>4</v>
      </c>
      <c r="CI14" s="13" t="s">
        <v>18</v>
      </c>
      <c r="CJ14" s="13" t="s">
        <v>9</v>
      </c>
      <c r="CK14" s="13">
        <v>11</v>
      </c>
      <c r="CL14" s="13">
        <v>11</v>
      </c>
      <c r="CM14" s="13">
        <v>4</v>
      </c>
      <c r="CN14" s="13">
        <v>6</v>
      </c>
      <c r="CO14" s="13">
        <v>32</v>
      </c>
      <c r="CP14" s="13">
        <v>0</v>
      </c>
      <c r="CQ14" s="21" t="str">
        <f ca="1"/>
        <v/>
      </c>
      <c r="CR14" s="21" t="str">
        <f ca="1"/>
        <v/>
      </c>
      <c r="CS14" s="21" t="str">
        <f ca="1"/>
        <v/>
      </c>
      <c r="CT14" s="18" t="str">
        <f t="shared" ca="1" si="18"/>
        <v/>
      </c>
      <c r="CU14" s="18" t="str">
        <f t="shared" ca="1" si="19"/>
        <v/>
      </c>
      <c r="CV14" s="16" t="str">
        <f t="shared" ca="1" si="20"/>
        <v/>
      </c>
      <c r="CW14" s="16" t="str">
        <f t="shared" ca="1" si="21"/>
        <v/>
      </c>
      <c r="CX14" s="17" t="str">
        <f t="shared" ca="1" si="22"/>
        <v/>
      </c>
      <c r="CY14" s="7" t="str">
        <f t="shared" ca="1" si="23"/>
        <v/>
      </c>
      <c r="CZ14" s="7"/>
      <c r="DA14" s="16"/>
      <c r="DB14" s="16"/>
      <c r="DC14" s="16"/>
      <c r="DD14" s="16"/>
      <c r="DE14" s="16"/>
      <c r="DF14" s="16"/>
      <c r="DG14" s="16"/>
      <c r="DH14" s="16"/>
      <c r="DI14" s="7"/>
      <c r="DJ14" s="14">
        <v>4</v>
      </c>
      <c r="DK14" s="14" t="s">
        <v>18</v>
      </c>
      <c r="DL14" s="14" t="s">
        <v>9</v>
      </c>
      <c r="DM14" s="14">
        <v>11</v>
      </c>
      <c r="DN14" s="14">
        <v>11</v>
      </c>
      <c r="DO14" s="14">
        <v>4</v>
      </c>
      <c r="DP14" s="14">
        <v>6</v>
      </c>
      <c r="DQ14" s="14">
        <v>32</v>
      </c>
      <c r="DR14" s="14">
        <v>0</v>
      </c>
      <c r="DS14" s="21" t="str">
        <f ca="1"/>
        <v/>
      </c>
      <c r="DT14" s="21" t="str">
        <f ca="1"/>
        <v/>
      </c>
      <c r="DU14" s="21" t="str">
        <f ca="1"/>
        <v/>
      </c>
      <c r="DV14" s="18" t="str">
        <f t="shared" ca="1" si="24"/>
        <v/>
      </c>
      <c r="DW14" s="18" t="str">
        <f t="shared" ca="1" si="25"/>
        <v/>
      </c>
      <c r="DX14" s="16" t="str">
        <f t="shared" ca="1" si="26"/>
        <v/>
      </c>
      <c r="DY14" s="16" t="str">
        <f t="shared" ca="1" si="27"/>
        <v/>
      </c>
      <c r="DZ14" s="17" t="str">
        <f t="shared" ca="1" si="28"/>
        <v/>
      </c>
      <c r="EA14" s="7" t="str">
        <f t="shared" ca="1" si="29"/>
        <v/>
      </c>
      <c r="EB14" s="7"/>
      <c r="EC14" s="16"/>
      <c r="ED14" s="16"/>
      <c r="EE14" s="16"/>
      <c r="EF14" s="16"/>
      <c r="EG14" s="16"/>
      <c r="EH14" s="16"/>
      <c r="EI14" s="16"/>
      <c r="EJ14" s="16"/>
      <c r="EK14" s="7"/>
      <c r="EL14" s="15">
        <v>4</v>
      </c>
      <c r="EM14" s="15" t="s">
        <v>18</v>
      </c>
      <c r="EN14" s="15" t="s">
        <v>9</v>
      </c>
      <c r="EO14" s="15">
        <v>11</v>
      </c>
      <c r="EP14" s="15">
        <v>11</v>
      </c>
      <c r="EQ14" s="15">
        <v>4</v>
      </c>
      <c r="ER14" s="15">
        <v>6</v>
      </c>
      <c r="ES14" s="15">
        <v>32</v>
      </c>
      <c r="ET14" s="15">
        <v>0</v>
      </c>
      <c r="EU14" s="5" t="str">
        <f ca="1"/>
        <v/>
      </c>
      <c r="EV14" s="5" t="str">
        <f ca="1"/>
        <v/>
      </c>
      <c r="EW14" s="5" t="str">
        <f ca="1"/>
        <v/>
      </c>
      <c r="EX14" s="18" t="str">
        <f t="shared" ca="1" si="30"/>
        <v/>
      </c>
      <c r="EY14" s="18" t="str">
        <f t="shared" ca="1" si="31"/>
        <v/>
      </c>
      <c r="EZ14" s="16" t="str">
        <f t="shared" ca="1" si="32"/>
        <v/>
      </c>
      <c r="FA14" s="16" t="str">
        <f t="shared" ca="1" si="33"/>
        <v/>
      </c>
      <c r="FB14" s="17" t="str">
        <f t="shared" ca="1" si="34"/>
        <v/>
      </c>
      <c r="FC14" s="7" t="str">
        <f t="shared" ca="1" si="35"/>
        <v/>
      </c>
      <c r="FD14" s="7"/>
      <c r="FE14" s="16"/>
      <c r="FF14" s="16"/>
      <c r="FG14" s="16"/>
      <c r="FH14" s="16"/>
      <c r="FI14" s="16"/>
      <c r="FJ14" s="16"/>
      <c r="FK14" s="16"/>
      <c r="FL14" s="16"/>
      <c r="FM14" s="7"/>
    </row>
    <row r="15" spans="2:169" ht="19.899999999999999" customHeight="1" x14ac:dyDescent="0.2">
      <c r="B15" s="11">
        <v>3</v>
      </c>
      <c r="C15" s="11" t="s">
        <v>17</v>
      </c>
      <c r="D15" s="11" t="s">
        <v>11</v>
      </c>
      <c r="E15" s="11">
        <v>12</v>
      </c>
      <c r="F15" s="11">
        <v>12</v>
      </c>
      <c r="G15" s="11">
        <v>4</v>
      </c>
      <c r="H15" s="11">
        <v>6</v>
      </c>
      <c r="I15" s="11">
        <v>34</v>
      </c>
      <c r="J15" s="11">
        <v>1</v>
      </c>
      <c r="K15" s="17" t="str">
        <f ca="1"/>
        <v/>
      </c>
      <c r="L15" s="18" t="str">
        <f ca="1"/>
        <v/>
      </c>
      <c r="M15" s="18" t="str">
        <f ca="1"/>
        <v/>
      </c>
      <c r="N15" s="18" t="str">
        <f t="shared" ca="1" si="0"/>
        <v/>
      </c>
      <c r="O15" s="18" t="str">
        <f t="shared" ca="1" si="1"/>
        <v/>
      </c>
      <c r="P15" s="16" t="str">
        <f t="shared" ca="1" si="2"/>
        <v/>
      </c>
      <c r="Q15" s="16" t="str">
        <f t="shared" ca="1" si="3"/>
        <v/>
      </c>
      <c r="R15" s="17" t="str">
        <f t="shared" ca="1" si="4"/>
        <v/>
      </c>
      <c r="S15" s="7" t="str">
        <f t="shared" ca="1" si="5"/>
        <v/>
      </c>
      <c r="T15" s="7"/>
      <c r="U15" s="16"/>
      <c r="V15" s="16"/>
      <c r="W15" s="16"/>
      <c r="X15" s="16"/>
      <c r="Y15" s="16"/>
      <c r="Z15" s="16"/>
      <c r="AA15" s="16"/>
      <c r="AB15" s="16"/>
      <c r="AC15" s="7"/>
      <c r="AD15" s="12">
        <v>3</v>
      </c>
      <c r="AE15" s="12" t="s">
        <v>17</v>
      </c>
      <c r="AF15" s="12" t="s">
        <v>11</v>
      </c>
      <c r="AG15" s="12">
        <v>12</v>
      </c>
      <c r="AH15" s="12">
        <v>12</v>
      </c>
      <c r="AI15" s="12">
        <v>4</v>
      </c>
      <c r="AJ15" s="12">
        <v>6</v>
      </c>
      <c r="AK15" s="12">
        <v>34</v>
      </c>
      <c r="AL15" s="12">
        <v>1</v>
      </c>
      <c r="AM15" s="20" t="str">
        <f ca="1"/>
        <v/>
      </c>
      <c r="AN15" s="20" t="str">
        <f ca="1"/>
        <v/>
      </c>
      <c r="AO15" s="20" t="str">
        <f ca="1"/>
        <v/>
      </c>
      <c r="AP15" s="18" t="str">
        <f t="shared" ca="1" si="6"/>
        <v/>
      </c>
      <c r="AQ15" s="18" t="str">
        <f t="shared" ca="1" si="7"/>
        <v/>
      </c>
      <c r="AR15" s="16" t="str">
        <f t="shared" ca="1" si="8"/>
        <v/>
      </c>
      <c r="AS15" s="16" t="str">
        <f t="shared" ca="1" si="9"/>
        <v/>
      </c>
      <c r="AT15" s="17" t="str">
        <f t="shared" ca="1" si="10"/>
        <v/>
      </c>
      <c r="AU15" s="7" t="str">
        <f t="shared" ca="1" si="11"/>
        <v/>
      </c>
      <c r="AV15" s="7"/>
      <c r="AW15" s="16"/>
      <c r="AX15" s="16"/>
      <c r="AY15" s="16"/>
      <c r="AZ15" s="16"/>
      <c r="BA15" s="16"/>
      <c r="BB15" s="16"/>
      <c r="BC15" s="16"/>
      <c r="BD15" s="16"/>
      <c r="BE15" s="7"/>
      <c r="BF15" s="22">
        <v>3</v>
      </c>
      <c r="BG15" s="22" t="s">
        <v>17</v>
      </c>
      <c r="BH15" s="22" t="s">
        <v>11</v>
      </c>
      <c r="BI15" s="22">
        <v>12</v>
      </c>
      <c r="BJ15" s="22">
        <v>12</v>
      </c>
      <c r="BK15" s="22">
        <v>4</v>
      </c>
      <c r="BL15" s="22">
        <v>6</v>
      </c>
      <c r="BM15" s="22">
        <v>34</v>
      </c>
      <c r="BN15" s="22">
        <v>1</v>
      </c>
      <c r="BO15" s="5" t="str">
        <f ca="1"/>
        <v/>
      </c>
      <c r="BP15" s="5" t="str">
        <f ca="1"/>
        <v/>
      </c>
      <c r="BQ15" s="5" t="str">
        <f ca="1"/>
        <v/>
      </c>
      <c r="BR15" s="18" t="str">
        <f t="shared" ca="1" si="12"/>
        <v/>
      </c>
      <c r="BS15" s="18" t="str">
        <f t="shared" ca="1" si="13"/>
        <v/>
      </c>
      <c r="BT15" s="16" t="str">
        <f t="shared" ca="1" si="14"/>
        <v/>
      </c>
      <c r="BU15" s="16" t="str">
        <f t="shared" ca="1" si="15"/>
        <v/>
      </c>
      <c r="BV15" s="17" t="str">
        <f t="shared" ca="1" si="16"/>
        <v/>
      </c>
      <c r="BW15" s="7" t="str">
        <f t="shared" ca="1" si="17"/>
        <v/>
      </c>
      <c r="BX15" s="7"/>
      <c r="BY15" s="16"/>
      <c r="BZ15" s="16"/>
      <c r="CA15" s="16"/>
      <c r="CB15" s="16"/>
      <c r="CC15" s="16"/>
      <c r="CD15" s="16"/>
      <c r="CE15" s="16"/>
      <c r="CF15" s="16"/>
      <c r="CG15" s="7"/>
      <c r="CH15" s="13">
        <v>3</v>
      </c>
      <c r="CI15" s="13" t="s">
        <v>17</v>
      </c>
      <c r="CJ15" s="13" t="s">
        <v>11</v>
      </c>
      <c r="CK15" s="13">
        <v>12</v>
      </c>
      <c r="CL15" s="13">
        <v>12</v>
      </c>
      <c r="CM15" s="13">
        <v>4</v>
      </c>
      <c r="CN15" s="13">
        <v>6</v>
      </c>
      <c r="CO15" s="13">
        <v>34</v>
      </c>
      <c r="CP15" s="13">
        <v>1</v>
      </c>
      <c r="CQ15" s="21" t="str">
        <f ca="1"/>
        <v/>
      </c>
      <c r="CR15" s="21" t="str">
        <f ca="1"/>
        <v/>
      </c>
      <c r="CS15" s="21" t="str">
        <f ca="1"/>
        <v/>
      </c>
      <c r="CT15" s="18" t="str">
        <f t="shared" ca="1" si="18"/>
        <v/>
      </c>
      <c r="CU15" s="18" t="str">
        <f t="shared" ca="1" si="19"/>
        <v/>
      </c>
      <c r="CV15" s="16" t="str">
        <f t="shared" ca="1" si="20"/>
        <v/>
      </c>
      <c r="CW15" s="16" t="str">
        <f t="shared" ca="1" si="21"/>
        <v/>
      </c>
      <c r="CX15" s="17" t="str">
        <f t="shared" ca="1" si="22"/>
        <v/>
      </c>
      <c r="CY15" s="7" t="str">
        <f t="shared" ca="1" si="23"/>
        <v/>
      </c>
      <c r="CZ15" s="7"/>
      <c r="DA15" s="16"/>
      <c r="DB15" s="16"/>
      <c r="DC15" s="16"/>
      <c r="DD15" s="16"/>
      <c r="DE15" s="16"/>
      <c r="DF15" s="16"/>
      <c r="DG15" s="16"/>
      <c r="DH15" s="16"/>
      <c r="DI15" s="7"/>
      <c r="DJ15" s="14">
        <v>3</v>
      </c>
      <c r="DK15" s="14" t="s">
        <v>17</v>
      </c>
      <c r="DL15" s="14" t="s">
        <v>11</v>
      </c>
      <c r="DM15" s="14">
        <v>12</v>
      </c>
      <c r="DN15" s="14">
        <v>12</v>
      </c>
      <c r="DO15" s="14">
        <v>4</v>
      </c>
      <c r="DP15" s="14">
        <v>6</v>
      </c>
      <c r="DQ15" s="14">
        <v>34</v>
      </c>
      <c r="DR15" s="14">
        <v>1</v>
      </c>
      <c r="DS15" s="21" t="str">
        <f ca="1"/>
        <v/>
      </c>
      <c r="DT15" s="21" t="str">
        <f ca="1"/>
        <v/>
      </c>
      <c r="DU15" s="21" t="str">
        <f ca="1"/>
        <v/>
      </c>
      <c r="DV15" s="18" t="str">
        <f t="shared" ca="1" si="24"/>
        <v/>
      </c>
      <c r="DW15" s="18" t="str">
        <f t="shared" ca="1" si="25"/>
        <v/>
      </c>
      <c r="DX15" s="16" t="str">
        <f t="shared" ca="1" si="26"/>
        <v/>
      </c>
      <c r="DY15" s="16" t="str">
        <f t="shared" ca="1" si="27"/>
        <v/>
      </c>
      <c r="DZ15" s="17" t="str">
        <f t="shared" ca="1" si="28"/>
        <v/>
      </c>
      <c r="EA15" s="7" t="str">
        <f t="shared" ca="1" si="29"/>
        <v/>
      </c>
      <c r="EB15" s="7"/>
      <c r="EC15" s="16"/>
      <c r="ED15" s="16"/>
      <c r="EE15" s="16"/>
      <c r="EF15" s="16"/>
      <c r="EG15" s="16"/>
      <c r="EH15" s="16"/>
      <c r="EI15" s="16"/>
      <c r="EJ15" s="16"/>
      <c r="EK15" s="7"/>
      <c r="EL15" s="15">
        <v>3</v>
      </c>
      <c r="EM15" s="15" t="s">
        <v>17</v>
      </c>
      <c r="EN15" s="15" t="s">
        <v>11</v>
      </c>
      <c r="EO15" s="15">
        <v>12</v>
      </c>
      <c r="EP15" s="15">
        <v>12</v>
      </c>
      <c r="EQ15" s="15">
        <v>4</v>
      </c>
      <c r="ER15" s="15">
        <v>6</v>
      </c>
      <c r="ES15" s="15">
        <v>34</v>
      </c>
      <c r="ET15" s="15">
        <v>1</v>
      </c>
      <c r="EU15" s="5" t="str">
        <f ca="1"/>
        <v/>
      </c>
      <c r="EV15" s="5" t="str">
        <f ca="1"/>
        <v/>
      </c>
      <c r="EW15" s="5" t="str">
        <f ca="1"/>
        <v/>
      </c>
      <c r="EX15" s="18" t="str">
        <f t="shared" ca="1" si="30"/>
        <v/>
      </c>
      <c r="EY15" s="18" t="str">
        <f t="shared" ca="1" si="31"/>
        <v/>
      </c>
      <c r="EZ15" s="16" t="str">
        <f t="shared" ca="1" si="32"/>
        <v/>
      </c>
      <c r="FA15" s="16" t="str">
        <f t="shared" ca="1" si="33"/>
        <v/>
      </c>
      <c r="FB15" s="17" t="str">
        <f t="shared" ca="1" si="34"/>
        <v/>
      </c>
      <c r="FC15" s="7" t="str">
        <f t="shared" ca="1" si="35"/>
        <v/>
      </c>
      <c r="FD15" s="7"/>
      <c r="FE15" s="16"/>
      <c r="FF15" s="16"/>
      <c r="FG15" s="16"/>
      <c r="FH15" s="16"/>
      <c r="FI15" s="16"/>
      <c r="FJ15" s="16"/>
      <c r="FK15" s="16"/>
      <c r="FL15" s="16"/>
      <c r="FM15" s="7"/>
    </row>
    <row r="16" spans="2:169" ht="19.899999999999999" customHeight="1" x14ac:dyDescent="0.2">
      <c r="B16" s="11">
        <v>2</v>
      </c>
      <c r="C16" s="11" t="s">
        <v>31</v>
      </c>
      <c r="D16" s="11" t="s">
        <v>12</v>
      </c>
      <c r="E16" s="11">
        <v>13</v>
      </c>
      <c r="F16" s="11">
        <v>2</v>
      </c>
      <c r="G16" s="11">
        <v>4</v>
      </c>
      <c r="H16" s="11">
        <v>8</v>
      </c>
      <c r="I16" s="11">
        <v>27</v>
      </c>
      <c r="J16" s="11">
        <v>1</v>
      </c>
      <c r="K16" s="17" t="str">
        <f ca="1"/>
        <v/>
      </c>
      <c r="L16" s="18" t="str">
        <f ca="1"/>
        <v/>
      </c>
      <c r="M16" s="18" t="str">
        <f ca="1"/>
        <v/>
      </c>
      <c r="N16" s="18" t="str">
        <f t="shared" ca="1" si="0"/>
        <v/>
      </c>
      <c r="O16" s="18" t="str">
        <f t="shared" ca="1" si="1"/>
        <v/>
      </c>
      <c r="P16" s="16" t="str">
        <f t="shared" ca="1" si="2"/>
        <v/>
      </c>
      <c r="Q16" s="16" t="str">
        <f t="shared" ca="1" si="3"/>
        <v/>
      </c>
      <c r="R16" s="17" t="str">
        <f t="shared" ca="1" si="4"/>
        <v/>
      </c>
      <c r="S16" s="7" t="str">
        <f t="shared" ca="1" si="5"/>
        <v/>
      </c>
      <c r="T16" s="7"/>
      <c r="U16" s="16"/>
      <c r="V16" s="16"/>
      <c r="W16" s="16"/>
      <c r="X16" s="16"/>
      <c r="Y16" s="16"/>
      <c r="Z16" s="16"/>
      <c r="AA16" s="16"/>
      <c r="AB16" s="16"/>
      <c r="AC16" s="7"/>
      <c r="AD16" s="12">
        <v>2</v>
      </c>
      <c r="AE16" s="12" t="s">
        <v>31</v>
      </c>
      <c r="AF16" s="12" t="s">
        <v>12</v>
      </c>
      <c r="AG16" s="12">
        <v>13</v>
      </c>
      <c r="AH16" s="12">
        <v>2</v>
      </c>
      <c r="AI16" s="12">
        <v>4</v>
      </c>
      <c r="AJ16" s="12">
        <v>8</v>
      </c>
      <c r="AK16" s="12">
        <v>27</v>
      </c>
      <c r="AL16" s="12">
        <v>1</v>
      </c>
      <c r="AM16" s="20" t="str">
        <f ca="1"/>
        <v/>
      </c>
      <c r="AN16" s="20" t="str">
        <f ca="1"/>
        <v/>
      </c>
      <c r="AO16" s="20" t="str">
        <f ca="1"/>
        <v/>
      </c>
      <c r="AP16" s="18" t="str">
        <f t="shared" ca="1" si="6"/>
        <v/>
      </c>
      <c r="AQ16" s="18" t="str">
        <f t="shared" ca="1" si="7"/>
        <v/>
      </c>
      <c r="AR16" s="16" t="str">
        <f t="shared" ca="1" si="8"/>
        <v/>
      </c>
      <c r="AS16" s="16" t="str">
        <f t="shared" ca="1" si="9"/>
        <v/>
      </c>
      <c r="AT16" s="17" t="str">
        <f t="shared" ca="1" si="10"/>
        <v/>
      </c>
      <c r="AU16" s="7" t="str">
        <f t="shared" ca="1" si="11"/>
        <v/>
      </c>
      <c r="AV16" s="7"/>
      <c r="AW16" s="16"/>
      <c r="AX16" s="16"/>
      <c r="AY16" s="16"/>
      <c r="AZ16" s="16"/>
      <c r="BA16" s="16"/>
      <c r="BB16" s="16"/>
      <c r="BC16" s="16"/>
      <c r="BD16" s="16"/>
      <c r="BE16" s="7"/>
      <c r="BF16" s="22">
        <v>2</v>
      </c>
      <c r="BG16" s="22" t="s">
        <v>31</v>
      </c>
      <c r="BH16" s="22" t="s">
        <v>12</v>
      </c>
      <c r="BI16" s="22">
        <v>13</v>
      </c>
      <c r="BJ16" s="22">
        <v>2</v>
      </c>
      <c r="BK16" s="22">
        <v>4</v>
      </c>
      <c r="BL16" s="22">
        <v>8</v>
      </c>
      <c r="BM16" s="22">
        <v>27</v>
      </c>
      <c r="BN16" s="22">
        <v>1</v>
      </c>
      <c r="BO16" s="5" t="str">
        <f ca="1"/>
        <v/>
      </c>
      <c r="BP16" s="5" t="str">
        <f ca="1"/>
        <v/>
      </c>
      <c r="BQ16" s="5" t="str">
        <f ca="1"/>
        <v/>
      </c>
      <c r="BR16" s="18" t="str">
        <f t="shared" ca="1" si="12"/>
        <v/>
      </c>
      <c r="BS16" s="18" t="str">
        <f t="shared" ca="1" si="13"/>
        <v/>
      </c>
      <c r="BT16" s="16" t="str">
        <f t="shared" ca="1" si="14"/>
        <v/>
      </c>
      <c r="BU16" s="16" t="str">
        <f t="shared" ca="1" si="15"/>
        <v/>
      </c>
      <c r="BV16" s="17" t="str">
        <f t="shared" ca="1" si="16"/>
        <v/>
      </c>
      <c r="BW16" s="7" t="str">
        <f t="shared" ca="1" si="17"/>
        <v/>
      </c>
      <c r="BX16" s="7"/>
      <c r="BY16" s="16"/>
      <c r="BZ16" s="16"/>
      <c r="CA16" s="16"/>
      <c r="CB16" s="16"/>
      <c r="CC16" s="16"/>
      <c r="CD16" s="16"/>
      <c r="CE16" s="16"/>
      <c r="CF16" s="16"/>
      <c r="CG16" s="7"/>
      <c r="CH16" s="13">
        <v>2</v>
      </c>
      <c r="CI16" s="13" t="s">
        <v>31</v>
      </c>
      <c r="CJ16" s="13" t="s">
        <v>12</v>
      </c>
      <c r="CK16" s="13">
        <v>13</v>
      </c>
      <c r="CL16" s="13">
        <v>2</v>
      </c>
      <c r="CM16" s="13">
        <v>4</v>
      </c>
      <c r="CN16" s="13">
        <v>8</v>
      </c>
      <c r="CO16" s="13">
        <v>27</v>
      </c>
      <c r="CP16" s="13">
        <v>1</v>
      </c>
      <c r="CQ16" s="21" t="str">
        <f ca="1"/>
        <v/>
      </c>
      <c r="CR16" s="21" t="str">
        <f ca="1"/>
        <v/>
      </c>
      <c r="CS16" s="21" t="str">
        <f ca="1"/>
        <v/>
      </c>
      <c r="CT16" s="18" t="str">
        <f t="shared" ca="1" si="18"/>
        <v/>
      </c>
      <c r="CU16" s="18" t="str">
        <f t="shared" ca="1" si="19"/>
        <v/>
      </c>
      <c r="CV16" s="16" t="str">
        <f t="shared" ca="1" si="20"/>
        <v/>
      </c>
      <c r="CW16" s="16" t="str">
        <f t="shared" ca="1" si="21"/>
        <v/>
      </c>
      <c r="CX16" s="17" t="str">
        <f t="shared" ca="1" si="22"/>
        <v/>
      </c>
      <c r="CY16" s="7" t="str">
        <f t="shared" ca="1" si="23"/>
        <v/>
      </c>
      <c r="CZ16" s="7"/>
      <c r="DA16" s="16"/>
      <c r="DB16" s="16"/>
      <c r="DC16" s="16"/>
      <c r="DD16" s="16"/>
      <c r="DE16" s="16"/>
      <c r="DF16" s="16"/>
      <c r="DG16" s="16"/>
      <c r="DH16" s="16"/>
      <c r="DI16" s="7"/>
      <c r="DJ16" s="14">
        <v>2</v>
      </c>
      <c r="DK16" s="14" t="s">
        <v>31</v>
      </c>
      <c r="DL16" s="14" t="s">
        <v>12</v>
      </c>
      <c r="DM16" s="14">
        <v>13</v>
      </c>
      <c r="DN16" s="14">
        <v>2</v>
      </c>
      <c r="DO16" s="14">
        <v>4</v>
      </c>
      <c r="DP16" s="14">
        <v>8</v>
      </c>
      <c r="DQ16" s="14">
        <v>27</v>
      </c>
      <c r="DR16" s="14">
        <v>1</v>
      </c>
      <c r="DS16" s="21" t="str">
        <f ca="1"/>
        <v/>
      </c>
      <c r="DT16" s="21" t="str">
        <f ca="1"/>
        <v/>
      </c>
      <c r="DU16" s="21" t="str">
        <f ca="1"/>
        <v/>
      </c>
      <c r="DV16" s="18" t="str">
        <f t="shared" ca="1" si="24"/>
        <v/>
      </c>
      <c r="DW16" s="18" t="str">
        <f t="shared" ca="1" si="25"/>
        <v/>
      </c>
      <c r="DX16" s="16" t="str">
        <f t="shared" ca="1" si="26"/>
        <v/>
      </c>
      <c r="DY16" s="16" t="str">
        <f t="shared" ca="1" si="27"/>
        <v/>
      </c>
      <c r="DZ16" s="17" t="str">
        <f t="shared" ca="1" si="28"/>
        <v/>
      </c>
      <c r="EA16" s="7" t="str">
        <f t="shared" ca="1" si="29"/>
        <v/>
      </c>
      <c r="EB16" s="7"/>
      <c r="EC16" s="16"/>
      <c r="ED16" s="16"/>
      <c r="EE16" s="16"/>
      <c r="EF16" s="16"/>
      <c r="EG16" s="16"/>
      <c r="EH16" s="16"/>
      <c r="EI16" s="16"/>
      <c r="EJ16" s="16"/>
      <c r="EK16" s="7"/>
      <c r="EL16" s="15">
        <v>2</v>
      </c>
      <c r="EM16" s="15" t="s">
        <v>31</v>
      </c>
      <c r="EN16" s="15" t="s">
        <v>12</v>
      </c>
      <c r="EO16" s="15">
        <v>13</v>
      </c>
      <c r="EP16" s="15">
        <v>2</v>
      </c>
      <c r="EQ16" s="15">
        <v>4</v>
      </c>
      <c r="ER16" s="15">
        <v>8</v>
      </c>
      <c r="ES16" s="15">
        <v>27</v>
      </c>
      <c r="ET16" s="15">
        <v>1</v>
      </c>
      <c r="EU16" s="5" t="str">
        <f ca="1"/>
        <v/>
      </c>
      <c r="EV16" s="5" t="str">
        <f ca="1"/>
        <v/>
      </c>
      <c r="EW16" s="5" t="str">
        <f ca="1"/>
        <v/>
      </c>
      <c r="EX16" s="18" t="str">
        <f t="shared" ca="1" si="30"/>
        <v/>
      </c>
      <c r="EY16" s="18" t="str">
        <f t="shared" ca="1" si="31"/>
        <v/>
      </c>
      <c r="EZ16" s="16" t="str">
        <f t="shared" ca="1" si="32"/>
        <v/>
      </c>
      <c r="FA16" s="16" t="str">
        <f t="shared" ca="1" si="33"/>
        <v/>
      </c>
      <c r="FB16" s="17" t="str">
        <f t="shared" ca="1" si="34"/>
        <v/>
      </c>
      <c r="FC16" s="7" t="str">
        <f t="shared" ca="1" si="35"/>
        <v/>
      </c>
      <c r="FD16" s="7"/>
      <c r="FE16" s="16"/>
      <c r="FF16" s="16"/>
      <c r="FG16" s="16"/>
      <c r="FH16" s="16"/>
      <c r="FI16" s="16"/>
      <c r="FJ16" s="16"/>
      <c r="FK16" s="16"/>
      <c r="FL16" s="16"/>
      <c r="FM16" s="7"/>
    </row>
    <row r="17" spans="2:169" ht="19.899999999999999" customHeight="1" x14ac:dyDescent="0.2">
      <c r="B17" s="11">
        <v>1</v>
      </c>
      <c r="C17" s="11" t="s">
        <v>31</v>
      </c>
      <c r="D17" s="11" t="s">
        <v>12</v>
      </c>
      <c r="E17" s="11">
        <v>14</v>
      </c>
      <c r="F17" s="11">
        <v>1</v>
      </c>
      <c r="G17" s="11">
        <v>4</v>
      </c>
      <c r="H17" s="11">
        <v>1</v>
      </c>
      <c r="I17" s="11">
        <v>20</v>
      </c>
      <c r="J17" s="11">
        <v>0</v>
      </c>
      <c r="K17" s="17" t="str">
        <f ca="1"/>
        <v/>
      </c>
      <c r="L17" s="18" t="str">
        <f ca="1"/>
        <v/>
      </c>
      <c r="M17" s="18" t="str">
        <f ca="1"/>
        <v/>
      </c>
      <c r="N17" s="18" t="str">
        <f t="shared" ca="1" si="0"/>
        <v/>
      </c>
      <c r="O17" s="18" t="str">
        <f t="shared" ca="1" si="1"/>
        <v/>
      </c>
      <c r="P17" s="16" t="str">
        <f t="shared" ca="1" si="2"/>
        <v/>
      </c>
      <c r="Q17" s="16" t="str">
        <f t="shared" ca="1" si="3"/>
        <v/>
      </c>
      <c r="R17" s="17" t="str">
        <f t="shared" ca="1" si="4"/>
        <v/>
      </c>
      <c r="S17" s="7" t="str">
        <f t="shared" ca="1" si="5"/>
        <v/>
      </c>
      <c r="T17" s="7"/>
      <c r="U17" s="16"/>
      <c r="V17" s="16"/>
      <c r="W17" s="16"/>
      <c r="X17" s="16"/>
      <c r="Y17" s="16"/>
      <c r="Z17" s="16"/>
      <c r="AA17" s="16"/>
      <c r="AB17" s="16"/>
      <c r="AC17" s="7"/>
      <c r="AD17" s="12">
        <v>1</v>
      </c>
      <c r="AE17" s="12" t="s">
        <v>31</v>
      </c>
      <c r="AF17" s="12" t="s">
        <v>12</v>
      </c>
      <c r="AG17" s="12">
        <v>14</v>
      </c>
      <c r="AH17" s="12">
        <v>1</v>
      </c>
      <c r="AI17" s="12">
        <v>4</v>
      </c>
      <c r="AJ17" s="12">
        <v>1</v>
      </c>
      <c r="AK17" s="12">
        <v>20</v>
      </c>
      <c r="AL17" s="12">
        <v>0</v>
      </c>
      <c r="AM17" s="20" t="str">
        <f ca="1"/>
        <v/>
      </c>
      <c r="AN17" s="20" t="str">
        <f ca="1"/>
        <v/>
      </c>
      <c r="AO17" s="20" t="str">
        <f ca="1"/>
        <v/>
      </c>
      <c r="AP17" s="18" t="str">
        <f t="shared" ca="1" si="6"/>
        <v/>
      </c>
      <c r="AQ17" s="18" t="str">
        <f t="shared" ca="1" si="7"/>
        <v/>
      </c>
      <c r="AR17" s="16" t="str">
        <f t="shared" ca="1" si="8"/>
        <v/>
      </c>
      <c r="AS17" s="16" t="str">
        <f t="shared" ca="1" si="9"/>
        <v/>
      </c>
      <c r="AT17" s="17" t="str">
        <f t="shared" ca="1" si="10"/>
        <v/>
      </c>
      <c r="AU17" s="7" t="str">
        <f t="shared" ca="1" si="11"/>
        <v/>
      </c>
      <c r="AV17" s="7"/>
      <c r="AW17" s="16"/>
      <c r="AX17" s="16"/>
      <c r="AY17" s="16"/>
      <c r="AZ17" s="16"/>
      <c r="BA17" s="16"/>
      <c r="BB17" s="16"/>
      <c r="BC17" s="16"/>
      <c r="BD17" s="16"/>
      <c r="BE17" s="7"/>
      <c r="BF17" s="22">
        <v>1</v>
      </c>
      <c r="BG17" s="22" t="s">
        <v>31</v>
      </c>
      <c r="BH17" s="22" t="s">
        <v>12</v>
      </c>
      <c r="BI17" s="22">
        <v>14</v>
      </c>
      <c r="BJ17" s="22">
        <v>1</v>
      </c>
      <c r="BK17" s="22">
        <v>4</v>
      </c>
      <c r="BL17" s="22">
        <v>1</v>
      </c>
      <c r="BM17" s="22">
        <v>20</v>
      </c>
      <c r="BN17" s="22">
        <v>0</v>
      </c>
      <c r="BO17" s="5" t="str">
        <f ca="1"/>
        <v/>
      </c>
      <c r="BP17" s="5" t="str">
        <f ca="1"/>
        <v/>
      </c>
      <c r="BQ17" s="5" t="str">
        <f ca="1"/>
        <v/>
      </c>
      <c r="BR17" s="18" t="str">
        <f t="shared" ca="1" si="12"/>
        <v/>
      </c>
      <c r="BS17" s="18" t="str">
        <f t="shared" ca="1" si="13"/>
        <v/>
      </c>
      <c r="BT17" s="16" t="str">
        <f t="shared" ca="1" si="14"/>
        <v/>
      </c>
      <c r="BU17" s="16" t="str">
        <f t="shared" ca="1" si="15"/>
        <v/>
      </c>
      <c r="BV17" s="17" t="str">
        <f t="shared" ca="1" si="16"/>
        <v/>
      </c>
      <c r="BW17" s="7" t="str">
        <f t="shared" ca="1" si="17"/>
        <v/>
      </c>
      <c r="BX17" s="7"/>
      <c r="BY17" s="16"/>
      <c r="BZ17" s="16"/>
      <c r="CA17" s="16"/>
      <c r="CB17" s="16"/>
      <c r="CC17" s="16"/>
      <c r="CD17" s="16"/>
      <c r="CE17" s="16"/>
      <c r="CF17" s="16"/>
      <c r="CG17" s="7"/>
      <c r="CH17" s="13">
        <v>1</v>
      </c>
      <c r="CI17" s="13" t="s">
        <v>31</v>
      </c>
      <c r="CJ17" s="13" t="s">
        <v>12</v>
      </c>
      <c r="CK17" s="13">
        <v>14</v>
      </c>
      <c r="CL17" s="13">
        <v>1</v>
      </c>
      <c r="CM17" s="13">
        <v>4</v>
      </c>
      <c r="CN17" s="13">
        <v>1</v>
      </c>
      <c r="CO17" s="13">
        <v>20</v>
      </c>
      <c r="CP17" s="13">
        <v>0</v>
      </c>
      <c r="CQ17" s="21" t="str">
        <f ca="1"/>
        <v/>
      </c>
      <c r="CR17" s="21" t="str">
        <f ca="1"/>
        <v/>
      </c>
      <c r="CS17" s="21" t="str">
        <f ca="1"/>
        <v/>
      </c>
      <c r="CT17" s="18" t="str">
        <f t="shared" ca="1" si="18"/>
        <v/>
      </c>
      <c r="CU17" s="18" t="str">
        <f t="shared" ca="1" si="19"/>
        <v/>
      </c>
      <c r="CV17" s="16" t="str">
        <f t="shared" ca="1" si="20"/>
        <v/>
      </c>
      <c r="CW17" s="16" t="str">
        <f t="shared" ca="1" si="21"/>
        <v/>
      </c>
      <c r="CX17" s="17" t="str">
        <f t="shared" ca="1" si="22"/>
        <v/>
      </c>
      <c r="CY17" s="7" t="str">
        <f t="shared" ca="1" si="23"/>
        <v/>
      </c>
      <c r="CZ17" s="7"/>
      <c r="DA17" s="16"/>
      <c r="DB17" s="16"/>
      <c r="DC17" s="16"/>
      <c r="DD17" s="16"/>
      <c r="DE17" s="16"/>
      <c r="DF17" s="16"/>
      <c r="DG17" s="16"/>
      <c r="DH17" s="16"/>
      <c r="DI17" s="7"/>
      <c r="DJ17" s="14">
        <v>1</v>
      </c>
      <c r="DK17" s="14" t="s">
        <v>31</v>
      </c>
      <c r="DL17" s="14" t="s">
        <v>12</v>
      </c>
      <c r="DM17" s="14">
        <v>14</v>
      </c>
      <c r="DN17" s="14">
        <v>1</v>
      </c>
      <c r="DO17" s="14">
        <v>4</v>
      </c>
      <c r="DP17" s="14">
        <v>1</v>
      </c>
      <c r="DQ17" s="14">
        <v>20</v>
      </c>
      <c r="DR17" s="14">
        <v>0</v>
      </c>
      <c r="DS17" s="21" t="str">
        <f ca="1"/>
        <v/>
      </c>
      <c r="DT17" s="21" t="str">
        <f ca="1"/>
        <v/>
      </c>
      <c r="DU17" s="21" t="str">
        <f ca="1"/>
        <v/>
      </c>
      <c r="DV17" s="18" t="str">
        <f t="shared" ca="1" si="24"/>
        <v/>
      </c>
      <c r="DW17" s="18" t="str">
        <f t="shared" ca="1" si="25"/>
        <v/>
      </c>
      <c r="DX17" s="16" t="str">
        <f t="shared" ca="1" si="26"/>
        <v/>
      </c>
      <c r="DY17" s="16" t="str">
        <f t="shared" ca="1" si="27"/>
        <v/>
      </c>
      <c r="DZ17" s="17" t="str">
        <f t="shared" ca="1" si="28"/>
        <v/>
      </c>
      <c r="EA17" s="7" t="str">
        <f t="shared" ca="1" si="29"/>
        <v/>
      </c>
      <c r="EB17" s="7"/>
      <c r="EC17" s="16"/>
      <c r="ED17" s="16"/>
      <c r="EE17" s="16"/>
      <c r="EF17" s="16"/>
      <c r="EG17" s="16"/>
      <c r="EH17" s="16"/>
      <c r="EI17" s="16"/>
      <c r="EJ17" s="16"/>
      <c r="EK17" s="7"/>
      <c r="EL17" s="15">
        <v>1</v>
      </c>
      <c r="EM17" s="15" t="s">
        <v>31</v>
      </c>
      <c r="EN17" s="15" t="s">
        <v>12</v>
      </c>
      <c r="EO17" s="15">
        <v>14</v>
      </c>
      <c r="EP17" s="15">
        <v>1</v>
      </c>
      <c r="EQ17" s="15">
        <v>4</v>
      </c>
      <c r="ER17" s="15">
        <v>1</v>
      </c>
      <c r="ES17" s="15">
        <v>20</v>
      </c>
      <c r="ET17" s="15">
        <v>0</v>
      </c>
      <c r="EU17" s="5" t="str">
        <f ca="1"/>
        <v/>
      </c>
      <c r="EV17" s="5" t="str">
        <f ca="1"/>
        <v/>
      </c>
      <c r="EW17" s="5" t="str">
        <f ca="1"/>
        <v/>
      </c>
      <c r="EX17" s="18" t="str">
        <f t="shared" ca="1" si="30"/>
        <v/>
      </c>
      <c r="EY17" s="18" t="str">
        <f t="shared" ca="1" si="31"/>
        <v/>
      </c>
      <c r="EZ17" s="16" t="str">
        <f t="shared" ca="1" si="32"/>
        <v/>
      </c>
      <c r="FA17" s="16" t="str">
        <f t="shared" ca="1" si="33"/>
        <v/>
      </c>
      <c r="FB17" s="17" t="str">
        <f t="shared" ca="1" si="34"/>
        <v/>
      </c>
      <c r="FC17" s="7" t="str">
        <f t="shared" ca="1" si="35"/>
        <v/>
      </c>
      <c r="FD17" s="7"/>
      <c r="FE17" s="16"/>
      <c r="FF17" s="16"/>
      <c r="FG17" s="16"/>
      <c r="FH17" s="16"/>
      <c r="FI17" s="16"/>
      <c r="FJ17" s="16"/>
      <c r="FK17" s="16"/>
      <c r="FL17" s="16"/>
      <c r="FM17" s="7"/>
    </row>
    <row r="18" spans="2:169" ht="19.899999999999999" customHeight="1" x14ac:dyDescent="0.2">
      <c r="B18" s="11">
        <v>4</v>
      </c>
      <c r="C18" s="11" t="s">
        <v>18</v>
      </c>
      <c r="D18" s="11" t="s">
        <v>9</v>
      </c>
      <c r="E18" s="11">
        <v>15</v>
      </c>
      <c r="F18" s="11">
        <v>15</v>
      </c>
      <c r="G18" s="11">
        <v>4</v>
      </c>
      <c r="H18" s="11">
        <v>6</v>
      </c>
      <c r="I18" s="11">
        <v>40</v>
      </c>
      <c r="J18" s="11">
        <v>0</v>
      </c>
      <c r="K18" s="17" t="str">
        <f ca="1"/>
        <v/>
      </c>
      <c r="L18" s="18" t="str">
        <f ca="1"/>
        <v/>
      </c>
      <c r="M18" s="18" t="str">
        <f ca="1"/>
        <v/>
      </c>
      <c r="N18" s="18" t="str">
        <f t="shared" ca="1" si="0"/>
        <v/>
      </c>
      <c r="O18" s="18" t="str">
        <f t="shared" ca="1" si="1"/>
        <v/>
      </c>
      <c r="P18" s="16" t="str">
        <f t="shared" ca="1" si="2"/>
        <v/>
      </c>
      <c r="Q18" s="16" t="str">
        <f t="shared" ca="1" si="3"/>
        <v/>
      </c>
      <c r="R18" s="17" t="str">
        <f t="shared" ca="1" si="4"/>
        <v/>
      </c>
      <c r="S18" s="7" t="str">
        <f t="shared" ca="1" si="5"/>
        <v/>
      </c>
      <c r="T18" s="7"/>
      <c r="U18" s="16"/>
      <c r="V18" s="16"/>
      <c r="W18" s="16"/>
      <c r="X18" s="16"/>
      <c r="Y18" s="16"/>
      <c r="Z18" s="16"/>
      <c r="AA18" s="16"/>
      <c r="AB18" s="16"/>
      <c r="AC18" s="7"/>
      <c r="AD18" s="12">
        <v>4</v>
      </c>
      <c r="AE18" s="12" t="s">
        <v>18</v>
      </c>
      <c r="AF18" s="12" t="s">
        <v>9</v>
      </c>
      <c r="AG18" s="12">
        <v>15</v>
      </c>
      <c r="AH18" s="12">
        <v>15</v>
      </c>
      <c r="AI18" s="12">
        <v>4</v>
      </c>
      <c r="AJ18" s="12">
        <v>6</v>
      </c>
      <c r="AK18" s="12">
        <v>40</v>
      </c>
      <c r="AL18" s="12">
        <v>0</v>
      </c>
      <c r="AM18" s="20" t="str">
        <f ca="1"/>
        <v/>
      </c>
      <c r="AN18" s="20" t="str">
        <f ca="1"/>
        <v/>
      </c>
      <c r="AO18" s="20" t="str">
        <f ca="1"/>
        <v/>
      </c>
      <c r="AP18" s="18" t="str">
        <f t="shared" ca="1" si="6"/>
        <v/>
      </c>
      <c r="AQ18" s="18" t="str">
        <f t="shared" ca="1" si="7"/>
        <v/>
      </c>
      <c r="AR18" s="16" t="str">
        <f t="shared" ca="1" si="8"/>
        <v/>
      </c>
      <c r="AS18" s="16" t="str">
        <f t="shared" ca="1" si="9"/>
        <v/>
      </c>
      <c r="AT18" s="17" t="str">
        <f t="shared" ca="1" si="10"/>
        <v/>
      </c>
      <c r="AU18" s="7" t="str">
        <f t="shared" ca="1" si="11"/>
        <v/>
      </c>
      <c r="AV18" s="7"/>
      <c r="AW18" s="16"/>
      <c r="AX18" s="16"/>
      <c r="AY18" s="16"/>
      <c r="AZ18" s="16"/>
      <c r="BA18" s="16"/>
      <c r="BB18" s="16"/>
      <c r="BC18" s="16"/>
      <c r="BD18" s="16"/>
      <c r="BE18" s="7"/>
      <c r="BF18" s="22">
        <v>4</v>
      </c>
      <c r="BG18" s="22" t="s">
        <v>18</v>
      </c>
      <c r="BH18" s="22" t="s">
        <v>9</v>
      </c>
      <c r="BI18" s="22">
        <v>15</v>
      </c>
      <c r="BJ18" s="22">
        <v>15</v>
      </c>
      <c r="BK18" s="22">
        <v>4</v>
      </c>
      <c r="BL18" s="22">
        <v>6</v>
      </c>
      <c r="BM18" s="22">
        <v>40</v>
      </c>
      <c r="BN18" s="22">
        <v>0</v>
      </c>
      <c r="BO18" s="5" t="str">
        <f ca="1"/>
        <v/>
      </c>
      <c r="BP18" s="5" t="str">
        <f ca="1"/>
        <v/>
      </c>
      <c r="BQ18" s="5" t="str">
        <f ca="1"/>
        <v/>
      </c>
      <c r="BR18" s="18" t="str">
        <f t="shared" ca="1" si="12"/>
        <v/>
      </c>
      <c r="BS18" s="18" t="str">
        <f t="shared" ca="1" si="13"/>
        <v/>
      </c>
      <c r="BT18" s="16" t="str">
        <f t="shared" ca="1" si="14"/>
        <v/>
      </c>
      <c r="BU18" s="16" t="str">
        <f t="shared" ca="1" si="15"/>
        <v/>
      </c>
      <c r="BV18" s="17" t="str">
        <f t="shared" ca="1" si="16"/>
        <v/>
      </c>
      <c r="BW18" s="7" t="str">
        <f t="shared" ca="1" si="17"/>
        <v/>
      </c>
      <c r="BX18" s="7"/>
      <c r="BY18" s="16"/>
      <c r="BZ18" s="16"/>
      <c r="CA18" s="16"/>
      <c r="CB18" s="16"/>
      <c r="CC18" s="16"/>
      <c r="CD18" s="16"/>
      <c r="CE18" s="16"/>
      <c r="CF18" s="16"/>
      <c r="CG18" s="7"/>
      <c r="CH18" s="13">
        <v>4</v>
      </c>
      <c r="CI18" s="13" t="s">
        <v>18</v>
      </c>
      <c r="CJ18" s="13" t="s">
        <v>9</v>
      </c>
      <c r="CK18" s="13">
        <v>15</v>
      </c>
      <c r="CL18" s="13">
        <v>15</v>
      </c>
      <c r="CM18" s="13">
        <v>4</v>
      </c>
      <c r="CN18" s="13">
        <v>6</v>
      </c>
      <c r="CO18" s="13">
        <v>40</v>
      </c>
      <c r="CP18" s="13">
        <v>0</v>
      </c>
      <c r="CQ18" s="21" t="str">
        <f ca="1"/>
        <v/>
      </c>
      <c r="CR18" s="21" t="str">
        <f ca="1"/>
        <v/>
      </c>
      <c r="CS18" s="21" t="str">
        <f ca="1"/>
        <v/>
      </c>
      <c r="CT18" s="18" t="str">
        <f t="shared" ca="1" si="18"/>
        <v/>
      </c>
      <c r="CU18" s="18" t="str">
        <f t="shared" ca="1" si="19"/>
        <v/>
      </c>
      <c r="CV18" s="16" t="str">
        <f t="shared" ca="1" si="20"/>
        <v/>
      </c>
      <c r="CW18" s="16" t="str">
        <f t="shared" ca="1" si="21"/>
        <v/>
      </c>
      <c r="CX18" s="17" t="str">
        <f t="shared" ca="1" si="22"/>
        <v/>
      </c>
      <c r="CY18" s="7" t="str">
        <f t="shared" ca="1" si="23"/>
        <v/>
      </c>
      <c r="CZ18" s="7"/>
      <c r="DA18" s="16"/>
      <c r="DB18" s="16"/>
      <c r="DC18" s="16"/>
      <c r="DD18" s="16"/>
      <c r="DE18" s="16"/>
      <c r="DF18" s="16"/>
      <c r="DG18" s="16"/>
      <c r="DH18" s="16"/>
      <c r="DI18" s="7"/>
      <c r="DJ18" s="14">
        <v>4</v>
      </c>
      <c r="DK18" s="14" t="s">
        <v>18</v>
      </c>
      <c r="DL18" s="14" t="s">
        <v>9</v>
      </c>
      <c r="DM18" s="14">
        <v>15</v>
      </c>
      <c r="DN18" s="14">
        <v>15</v>
      </c>
      <c r="DO18" s="14">
        <v>4</v>
      </c>
      <c r="DP18" s="14">
        <v>6</v>
      </c>
      <c r="DQ18" s="14">
        <v>40</v>
      </c>
      <c r="DR18" s="14">
        <v>0</v>
      </c>
      <c r="DS18" s="21" t="str">
        <f ca="1"/>
        <v/>
      </c>
      <c r="DT18" s="21" t="str">
        <f ca="1"/>
        <v/>
      </c>
      <c r="DU18" s="21" t="str">
        <f ca="1"/>
        <v/>
      </c>
      <c r="DV18" s="18" t="str">
        <f t="shared" ca="1" si="24"/>
        <v/>
      </c>
      <c r="DW18" s="18" t="str">
        <f t="shared" ca="1" si="25"/>
        <v/>
      </c>
      <c r="DX18" s="16" t="str">
        <f t="shared" ca="1" si="26"/>
        <v/>
      </c>
      <c r="DY18" s="16" t="str">
        <f t="shared" ca="1" si="27"/>
        <v/>
      </c>
      <c r="DZ18" s="17" t="str">
        <f t="shared" ca="1" si="28"/>
        <v/>
      </c>
      <c r="EA18" s="7" t="str">
        <f t="shared" ca="1" si="29"/>
        <v/>
      </c>
      <c r="EB18" s="7"/>
      <c r="EC18" s="16"/>
      <c r="ED18" s="16"/>
      <c r="EE18" s="16"/>
      <c r="EF18" s="16"/>
      <c r="EG18" s="16"/>
      <c r="EH18" s="16"/>
      <c r="EI18" s="16"/>
      <c r="EJ18" s="16"/>
      <c r="EK18" s="7"/>
      <c r="EL18" s="15">
        <v>4</v>
      </c>
      <c r="EM18" s="15" t="s">
        <v>18</v>
      </c>
      <c r="EN18" s="15" t="s">
        <v>9</v>
      </c>
      <c r="EO18" s="15">
        <v>15</v>
      </c>
      <c r="EP18" s="15">
        <v>15</v>
      </c>
      <c r="EQ18" s="15">
        <v>4</v>
      </c>
      <c r="ER18" s="15">
        <v>6</v>
      </c>
      <c r="ES18" s="15">
        <v>40</v>
      </c>
      <c r="ET18" s="15">
        <v>0</v>
      </c>
      <c r="EU18" s="5" t="str">
        <f ca="1"/>
        <v/>
      </c>
      <c r="EV18" s="5" t="str">
        <f ca="1"/>
        <v/>
      </c>
      <c r="EW18" s="5" t="str">
        <f ca="1"/>
        <v/>
      </c>
      <c r="EX18" s="18" t="str">
        <f t="shared" ca="1" si="30"/>
        <v/>
      </c>
      <c r="EY18" s="18" t="str">
        <f t="shared" ca="1" si="31"/>
        <v/>
      </c>
      <c r="EZ18" s="16" t="str">
        <f t="shared" ca="1" si="32"/>
        <v/>
      </c>
      <c r="FA18" s="16" t="str">
        <f t="shared" ca="1" si="33"/>
        <v/>
      </c>
      <c r="FB18" s="17" t="str">
        <f t="shared" ca="1" si="34"/>
        <v/>
      </c>
      <c r="FC18" s="7" t="str">
        <f t="shared" ca="1" si="35"/>
        <v/>
      </c>
      <c r="FD18" s="7"/>
      <c r="FE18" s="16"/>
      <c r="FF18" s="16"/>
      <c r="FG18" s="16"/>
      <c r="FH18" s="16"/>
      <c r="FI18" s="16"/>
      <c r="FJ18" s="16"/>
      <c r="FK18" s="16"/>
      <c r="FL18" s="16"/>
      <c r="FM18" s="7"/>
    </row>
    <row r="19" spans="2:169" ht="19.899999999999999" customHeight="1" x14ac:dyDescent="0.2">
      <c r="B19" s="11">
        <v>4</v>
      </c>
      <c r="C19" s="11" t="s">
        <v>18</v>
      </c>
      <c r="D19" s="11" t="s">
        <v>9</v>
      </c>
      <c r="E19" s="11">
        <v>117</v>
      </c>
      <c r="F19" s="11">
        <v>16</v>
      </c>
      <c r="G19" s="11">
        <v>4</v>
      </c>
      <c r="H19" s="11">
        <v>6</v>
      </c>
      <c r="I19" s="11">
        <v>143</v>
      </c>
      <c r="J19" s="11">
        <v>1</v>
      </c>
      <c r="K19" s="17" t="str">
        <f ca="1"/>
        <v/>
      </c>
      <c r="L19" s="18" t="str">
        <f ca="1"/>
        <v/>
      </c>
      <c r="M19" s="18" t="str">
        <f ca="1"/>
        <v/>
      </c>
      <c r="N19" s="18" t="str">
        <f t="shared" ca="1" si="0"/>
        <v/>
      </c>
      <c r="O19" s="18" t="str">
        <f t="shared" ca="1" si="1"/>
        <v/>
      </c>
      <c r="P19" s="16" t="str">
        <f t="shared" ca="1" si="2"/>
        <v/>
      </c>
      <c r="Q19" s="16" t="str">
        <f t="shared" ca="1" si="3"/>
        <v/>
      </c>
      <c r="R19" s="17" t="str">
        <f t="shared" ca="1" si="4"/>
        <v/>
      </c>
      <c r="S19" s="7" t="str">
        <f t="shared" ca="1" si="5"/>
        <v/>
      </c>
      <c r="T19" s="7"/>
      <c r="U19" s="16"/>
      <c r="V19" s="16"/>
      <c r="W19" s="16"/>
      <c r="X19" s="16"/>
      <c r="Y19" s="16"/>
      <c r="Z19" s="16"/>
      <c r="AA19" s="16"/>
      <c r="AB19" s="16"/>
      <c r="AC19" s="7"/>
      <c r="AD19" s="12">
        <v>4</v>
      </c>
      <c r="AE19" s="12" t="s">
        <v>18</v>
      </c>
      <c r="AF19" s="12" t="s">
        <v>9</v>
      </c>
      <c r="AG19" s="12">
        <v>117</v>
      </c>
      <c r="AH19" s="12">
        <v>16</v>
      </c>
      <c r="AI19" s="12">
        <v>4</v>
      </c>
      <c r="AJ19" s="12">
        <v>6</v>
      </c>
      <c r="AK19" s="12">
        <v>143</v>
      </c>
      <c r="AL19" s="12">
        <v>1</v>
      </c>
      <c r="AM19" s="20" t="str">
        <f ca="1"/>
        <v/>
      </c>
      <c r="AN19" s="20" t="str">
        <f ca="1"/>
        <v/>
      </c>
      <c r="AO19" s="20" t="str">
        <f ca="1"/>
        <v/>
      </c>
      <c r="AP19" s="18" t="str">
        <f t="shared" ca="1" si="6"/>
        <v/>
      </c>
      <c r="AQ19" s="18" t="str">
        <f t="shared" ca="1" si="7"/>
        <v/>
      </c>
      <c r="AR19" s="16" t="str">
        <f t="shared" ca="1" si="8"/>
        <v/>
      </c>
      <c r="AS19" s="16" t="str">
        <f t="shared" ca="1" si="9"/>
        <v/>
      </c>
      <c r="AT19" s="17" t="str">
        <f t="shared" ca="1" si="10"/>
        <v/>
      </c>
      <c r="AU19" s="7" t="str">
        <f t="shared" ca="1" si="11"/>
        <v/>
      </c>
      <c r="AV19" s="7"/>
      <c r="AW19" s="16"/>
      <c r="AX19" s="16"/>
      <c r="AY19" s="16"/>
      <c r="AZ19" s="16"/>
      <c r="BA19" s="16"/>
      <c r="BB19" s="16"/>
      <c r="BC19" s="16"/>
      <c r="BD19" s="16"/>
      <c r="BE19" s="7"/>
      <c r="BF19" s="22">
        <v>4</v>
      </c>
      <c r="BG19" s="22" t="s">
        <v>18</v>
      </c>
      <c r="BH19" s="22" t="s">
        <v>9</v>
      </c>
      <c r="BI19" s="22">
        <v>117</v>
      </c>
      <c r="BJ19" s="22">
        <v>16</v>
      </c>
      <c r="BK19" s="22">
        <v>4</v>
      </c>
      <c r="BL19" s="22">
        <v>6</v>
      </c>
      <c r="BM19" s="22">
        <v>143</v>
      </c>
      <c r="BN19" s="22">
        <v>1</v>
      </c>
      <c r="BO19" s="5" t="str">
        <f ca="1"/>
        <v/>
      </c>
      <c r="BP19" s="5" t="str">
        <f ca="1"/>
        <v/>
      </c>
      <c r="BQ19" s="5" t="str">
        <f ca="1"/>
        <v/>
      </c>
      <c r="BR19" s="18" t="str">
        <f t="shared" ca="1" si="12"/>
        <v/>
      </c>
      <c r="BS19" s="18" t="str">
        <f t="shared" ca="1" si="13"/>
        <v/>
      </c>
      <c r="BT19" s="16" t="str">
        <f t="shared" ca="1" si="14"/>
        <v/>
      </c>
      <c r="BU19" s="16" t="str">
        <f t="shared" ca="1" si="15"/>
        <v/>
      </c>
      <c r="BV19" s="17" t="str">
        <f t="shared" ca="1" si="16"/>
        <v/>
      </c>
      <c r="BW19" s="7" t="str">
        <f t="shared" ca="1" si="17"/>
        <v/>
      </c>
      <c r="BX19" s="7"/>
      <c r="BY19" s="16"/>
      <c r="BZ19" s="16"/>
      <c r="CA19" s="16"/>
      <c r="CB19" s="16"/>
      <c r="CC19" s="16"/>
      <c r="CD19" s="16"/>
      <c r="CE19" s="16"/>
      <c r="CF19" s="16"/>
      <c r="CG19" s="7"/>
      <c r="CH19" s="13">
        <v>4</v>
      </c>
      <c r="CI19" s="13" t="s">
        <v>18</v>
      </c>
      <c r="CJ19" s="13" t="s">
        <v>9</v>
      </c>
      <c r="CK19" s="13">
        <v>117</v>
      </c>
      <c r="CL19" s="13">
        <v>16</v>
      </c>
      <c r="CM19" s="13">
        <v>4</v>
      </c>
      <c r="CN19" s="13">
        <v>6</v>
      </c>
      <c r="CO19" s="13">
        <v>143</v>
      </c>
      <c r="CP19" s="13">
        <v>1</v>
      </c>
      <c r="CQ19" s="21" t="str">
        <f ca="1"/>
        <v/>
      </c>
      <c r="CR19" s="21" t="str">
        <f ca="1"/>
        <v/>
      </c>
      <c r="CS19" s="21" t="str">
        <f ca="1"/>
        <v/>
      </c>
      <c r="CT19" s="18" t="str">
        <f t="shared" ca="1" si="18"/>
        <v/>
      </c>
      <c r="CU19" s="18" t="str">
        <f t="shared" ca="1" si="19"/>
        <v/>
      </c>
      <c r="CV19" s="16" t="str">
        <f t="shared" ca="1" si="20"/>
        <v/>
      </c>
      <c r="CW19" s="16" t="str">
        <f t="shared" ca="1" si="21"/>
        <v/>
      </c>
      <c r="CX19" s="17" t="str">
        <f t="shared" ca="1" si="22"/>
        <v/>
      </c>
      <c r="CY19" s="7" t="str">
        <f t="shared" ca="1" si="23"/>
        <v/>
      </c>
      <c r="CZ19" s="7"/>
      <c r="DA19" s="16"/>
      <c r="DB19" s="16"/>
      <c r="DC19" s="16"/>
      <c r="DD19" s="16"/>
      <c r="DE19" s="16"/>
      <c r="DF19" s="16"/>
      <c r="DG19" s="16"/>
      <c r="DH19" s="16"/>
      <c r="DI19" s="7"/>
      <c r="DJ19" s="14">
        <v>4</v>
      </c>
      <c r="DK19" s="14" t="s">
        <v>18</v>
      </c>
      <c r="DL19" s="14" t="s">
        <v>9</v>
      </c>
      <c r="DM19" s="14">
        <v>117</v>
      </c>
      <c r="DN19" s="14">
        <v>16</v>
      </c>
      <c r="DO19" s="14">
        <v>4</v>
      </c>
      <c r="DP19" s="14">
        <v>6</v>
      </c>
      <c r="DQ19" s="14">
        <v>143</v>
      </c>
      <c r="DR19" s="14">
        <v>1</v>
      </c>
      <c r="DS19" s="21" t="str">
        <f ca="1"/>
        <v/>
      </c>
      <c r="DT19" s="21" t="str">
        <f ca="1"/>
        <v/>
      </c>
      <c r="DU19" s="21" t="str">
        <f ca="1"/>
        <v/>
      </c>
      <c r="DV19" s="18" t="str">
        <f t="shared" ca="1" si="24"/>
        <v/>
      </c>
      <c r="DW19" s="18" t="str">
        <f t="shared" ca="1" si="25"/>
        <v/>
      </c>
      <c r="DX19" s="16" t="str">
        <f t="shared" ca="1" si="26"/>
        <v/>
      </c>
      <c r="DY19" s="16" t="str">
        <f t="shared" ca="1" si="27"/>
        <v/>
      </c>
      <c r="DZ19" s="17" t="str">
        <f t="shared" ca="1" si="28"/>
        <v/>
      </c>
      <c r="EA19" s="7" t="str">
        <f t="shared" ca="1" si="29"/>
        <v/>
      </c>
      <c r="EB19" s="7"/>
      <c r="EC19" s="16"/>
      <c r="ED19" s="16"/>
      <c r="EE19" s="16"/>
      <c r="EF19" s="16"/>
      <c r="EG19" s="16"/>
      <c r="EH19" s="16"/>
      <c r="EI19" s="16"/>
      <c r="EJ19" s="16"/>
      <c r="EK19" s="7"/>
      <c r="EL19" s="15">
        <v>4</v>
      </c>
      <c r="EM19" s="15" t="s">
        <v>18</v>
      </c>
      <c r="EN19" s="15" t="s">
        <v>9</v>
      </c>
      <c r="EO19" s="15">
        <v>117</v>
      </c>
      <c r="EP19" s="15">
        <v>16</v>
      </c>
      <c r="EQ19" s="15">
        <v>4</v>
      </c>
      <c r="ER19" s="15">
        <v>6</v>
      </c>
      <c r="ES19" s="15">
        <v>143</v>
      </c>
      <c r="ET19" s="15">
        <v>1</v>
      </c>
      <c r="EU19" s="5" t="str">
        <f ca="1"/>
        <v/>
      </c>
      <c r="EV19" s="5" t="str">
        <f ca="1"/>
        <v/>
      </c>
      <c r="EW19" s="5" t="str">
        <f ca="1"/>
        <v/>
      </c>
      <c r="EX19" s="18" t="str">
        <f t="shared" ca="1" si="30"/>
        <v/>
      </c>
      <c r="EY19" s="18" t="str">
        <f t="shared" ca="1" si="31"/>
        <v/>
      </c>
      <c r="EZ19" s="16" t="str">
        <f t="shared" ca="1" si="32"/>
        <v/>
      </c>
      <c r="FA19" s="16" t="str">
        <f t="shared" ca="1" si="33"/>
        <v/>
      </c>
      <c r="FB19" s="17" t="str">
        <f t="shared" ca="1" si="34"/>
        <v/>
      </c>
      <c r="FC19" s="7" t="str">
        <f t="shared" ca="1" si="35"/>
        <v/>
      </c>
      <c r="FD19" s="7"/>
      <c r="FE19" s="16"/>
      <c r="FF19" s="16"/>
      <c r="FG19" s="16"/>
      <c r="FH19" s="16"/>
      <c r="FI19" s="16"/>
      <c r="FJ19" s="16"/>
      <c r="FK19" s="16"/>
      <c r="FL19" s="16"/>
      <c r="FM19" s="7"/>
    </row>
    <row r="20" spans="2:169" ht="19.899999999999999" customHeight="1" x14ac:dyDescent="0.2">
      <c r="B20" s="11">
        <v>3</v>
      </c>
      <c r="C20" s="11" t="s">
        <v>17</v>
      </c>
      <c r="D20" s="11" t="s">
        <v>11</v>
      </c>
      <c r="E20" s="11">
        <v>118</v>
      </c>
      <c r="F20" s="11">
        <v>17</v>
      </c>
      <c r="G20" s="11">
        <v>4</v>
      </c>
      <c r="H20" s="11">
        <v>6</v>
      </c>
      <c r="I20" s="11">
        <v>145</v>
      </c>
      <c r="J20" s="11">
        <v>1</v>
      </c>
      <c r="K20" s="17" t="str">
        <f ca="1"/>
        <v/>
      </c>
      <c r="L20" s="18" t="str">
        <f ca="1"/>
        <v/>
      </c>
      <c r="M20" s="18" t="str">
        <f ca="1"/>
        <v/>
      </c>
      <c r="N20" s="18" t="str">
        <f t="shared" ca="1" si="0"/>
        <v/>
      </c>
      <c r="O20" s="18" t="str">
        <f t="shared" ca="1" si="1"/>
        <v/>
      </c>
      <c r="P20" s="16" t="str">
        <f t="shared" ca="1" si="2"/>
        <v/>
      </c>
      <c r="Q20" s="16" t="str">
        <f t="shared" ca="1" si="3"/>
        <v/>
      </c>
      <c r="R20" s="17" t="str">
        <f t="shared" ca="1" si="4"/>
        <v/>
      </c>
      <c r="S20" s="7" t="str">
        <f t="shared" ca="1" si="5"/>
        <v/>
      </c>
      <c r="T20" s="7"/>
      <c r="U20" s="16"/>
      <c r="V20" s="16"/>
      <c r="W20" s="16"/>
      <c r="X20" s="16"/>
      <c r="Y20" s="16"/>
      <c r="Z20" s="16"/>
      <c r="AA20" s="16"/>
      <c r="AB20" s="16"/>
      <c r="AC20" s="7"/>
      <c r="AD20" s="12">
        <v>3</v>
      </c>
      <c r="AE20" s="12" t="s">
        <v>17</v>
      </c>
      <c r="AF20" s="12" t="s">
        <v>11</v>
      </c>
      <c r="AG20" s="12">
        <v>118</v>
      </c>
      <c r="AH20" s="12">
        <v>17</v>
      </c>
      <c r="AI20" s="12">
        <v>4</v>
      </c>
      <c r="AJ20" s="12">
        <v>6</v>
      </c>
      <c r="AK20" s="12">
        <v>145</v>
      </c>
      <c r="AL20" s="12">
        <v>1</v>
      </c>
      <c r="AM20" s="20" t="str">
        <f ca="1"/>
        <v/>
      </c>
      <c r="AN20" s="20" t="str">
        <f ca="1"/>
        <v/>
      </c>
      <c r="AO20" s="20" t="str">
        <f ca="1"/>
        <v/>
      </c>
      <c r="AP20" s="18" t="str">
        <f t="shared" ca="1" si="6"/>
        <v/>
      </c>
      <c r="AQ20" s="18" t="str">
        <f t="shared" ca="1" si="7"/>
        <v/>
      </c>
      <c r="AR20" s="16" t="str">
        <f t="shared" ca="1" si="8"/>
        <v/>
      </c>
      <c r="AS20" s="16" t="str">
        <f t="shared" ca="1" si="9"/>
        <v/>
      </c>
      <c r="AT20" s="17" t="str">
        <f t="shared" ca="1" si="10"/>
        <v/>
      </c>
      <c r="AU20" s="7" t="str">
        <f t="shared" ca="1" si="11"/>
        <v/>
      </c>
      <c r="AV20" s="7"/>
      <c r="AW20" s="16"/>
      <c r="AX20" s="16"/>
      <c r="AY20" s="16"/>
      <c r="AZ20" s="16"/>
      <c r="BA20" s="16"/>
      <c r="BB20" s="16"/>
      <c r="BC20" s="16"/>
      <c r="BD20" s="16"/>
      <c r="BE20" s="7"/>
      <c r="BF20" s="22">
        <v>3</v>
      </c>
      <c r="BG20" s="22" t="s">
        <v>17</v>
      </c>
      <c r="BH20" s="22" t="s">
        <v>11</v>
      </c>
      <c r="BI20" s="22">
        <v>118</v>
      </c>
      <c r="BJ20" s="22">
        <v>17</v>
      </c>
      <c r="BK20" s="22">
        <v>4</v>
      </c>
      <c r="BL20" s="22">
        <v>6</v>
      </c>
      <c r="BM20" s="22">
        <v>145</v>
      </c>
      <c r="BN20" s="22">
        <v>1</v>
      </c>
      <c r="BO20" s="5" t="str">
        <f ca="1"/>
        <v/>
      </c>
      <c r="BP20" s="5" t="str">
        <f ca="1"/>
        <v/>
      </c>
      <c r="BQ20" s="5" t="str">
        <f ca="1"/>
        <v/>
      </c>
      <c r="BR20" s="18" t="str">
        <f t="shared" ca="1" si="12"/>
        <v/>
      </c>
      <c r="BS20" s="18" t="str">
        <f t="shared" ca="1" si="13"/>
        <v/>
      </c>
      <c r="BT20" s="16" t="str">
        <f t="shared" ca="1" si="14"/>
        <v/>
      </c>
      <c r="BU20" s="16" t="str">
        <f t="shared" ca="1" si="15"/>
        <v/>
      </c>
      <c r="BV20" s="17" t="str">
        <f t="shared" ca="1" si="16"/>
        <v/>
      </c>
      <c r="BW20" s="7" t="str">
        <f t="shared" ca="1" si="17"/>
        <v/>
      </c>
      <c r="BX20" s="7"/>
      <c r="BY20" s="16"/>
      <c r="BZ20" s="16"/>
      <c r="CA20" s="16"/>
      <c r="CB20" s="16"/>
      <c r="CC20" s="16"/>
      <c r="CD20" s="16"/>
      <c r="CE20" s="16"/>
      <c r="CF20" s="16"/>
      <c r="CG20" s="7"/>
      <c r="CH20" s="13">
        <v>3</v>
      </c>
      <c r="CI20" s="13" t="s">
        <v>17</v>
      </c>
      <c r="CJ20" s="13" t="s">
        <v>11</v>
      </c>
      <c r="CK20" s="13">
        <v>118</v>
      </c>
      <c r="CL20" s="13">
        <v>17</v>
      </c>
      <c r="CM20" s="13">
        <v>4</v>
      </c>
      <c r="CN20" s="13">
        <v>6</v>
      </c>
      <c r="CO20" s="13">
        <v>145</v>
      </c>
      <c r="CP20" s="13">
        <v>1</v>
      </c>
      <c r="CQ20" s="21" t="str">
        <f ca="1"/>
        <v/>
      </c>
      <c r="CR20" s="21" t="str">
        <f ca="1"/>
        <v/>
      </c>
      <c r="CS20" s="21" t="str">
        <f ca="1"/>
        <v/>
      </c>
      <c r="CT20" s="18" t="str">
        <f t="shared" ca="1" si="18"/>
        <v/>
      </c>
      <c r="CU20" s="18" t="str">
        <f t="shared" ca="1" si="19"/>
        <v/>
      </c>
      <c r="CV20" s="16" t="str">
        <f t="shared" ca="1" si="20"/>
        <v/>
      </c>
      <c r="CW20" s="16" t="str">
        <f t="shared" ca="1" si="21"/>
        <v/>
      </c>
      <c r="CX20" s="17" t="str">
        <f t="shared" ca="1" si="22"/>
        <v/>
      </c>
      <c r="CY20" s="7" t="str">
        <f t="shared" ca="1" si="23"/>
        <v/>
      </c>
      <c r="CZ20" s="7"/>
      <c r="DA20" s="16"/>
      <c r="DB20" s="16"/>
      <c r="DC20" s="16"/>
      <c r="DD20" s="16"/>
      <c r="DE20" s="16"/>
      <c r="DF20" s="16"/>
      <c r="DG20" s="16"/>
      <c r="DH20" s="16"/>
      <c r="DI20" s="7"/>
      <c r="DJ20" s="14">
        <v>3</v>
      </c>
      <c r="DK20" s="14" t="s">
        <v>17</v>
      </c>
      <c r="DL20" s="14" t="s">
        <v>11</v>
      </c>
      <c r="DM20" s="14">
        <v>118</v>
      </c>
      <c r="DN20" s="14">
        <v>17</v>
      </c>
      <c r="DO20" s="14">
        <v>4</v>
      </c>
      <c r="DP20" s="14">
        <v>6</v>
      </c>
      <c r="DQ20" s="14">
        <v>145</v>
      </c>
      <c r="DR20" s="14">
        <v>1</v>
      </c>
      <c r="DS20" s="21" t="str">
        <f ca="1"/>
        <v/>
      </c>
      <c r="DT20" s="21" t="str">
        <f ca="1"/>
        <v/>
      </c>
      <c r="DU20" s="21" t="str">
        <f ca="1"/>
        <v/>
      </c>
      <c r="DV20" s="18" t="str">
        <f t="shared" ca="1" si="24"/>
        <v/>
      </c>
      <c r="DW20" s="18" t="str">
        <f t="shared" ca="1" si="25"/>
        <v/>
      </c>
      <c r="DX20" s="16" t="str">
        <f t="shared" ca="1" si="26"/>
        <v/>
      </c>
      <c r="DY20" s="16" t="str">
        <f t="shared" ca="1" si="27"/>
        <v/>
      </c>
      <c r="DZ20" s="17" t="str">
        <f t="shared" ca="1" si="28"/>
        <v/>
      </c>
      <c r="EA20" s="7" t="str">
        <f t="shared" ca="1" si="29"/>
        <v/>
      </c>
      <c r="EB20" s="7"/>
      <c r="EC20" s="16"/>
      <c r="ED20" s="16"/>
      <c r="EE20" s="16"/>
      <c r="EF20" s="16"/>
      <c r="EG20" s="16"/>
      <c r="EH20" s="16"/>
      <c r="EI20" s="16"/>
      <c r="EJ20" s="16"/>
      <c r="EK20" s="7"/>
      <c r="EL20" s="15">
        <v>3</v>
      </c>
      <c r="EM20" s="15" t="s">
        <v>17</v>
      </c>
      <c r="EN20" s="15" t="s">
        <v>11</v>
      </c>
      <c r="EO20" s="15">
        <v>118</v>
      </c>
      <c r="EP20" s="15">
        <v>17</v>
      </c>
      <c r="EQ20" s="15">
        <v>4</v>
      </c>
      <c r="ER20" s="15">
        <v>6</v>
      </c>
      <c r="ES20" s="15">
        <v>145</v>
      </c>
      <c r="ET20" s="15">
        <v>1</v>
      </c>
      <c r="EU20" s="5" t="str">
        <f ca="1"/>
        <v/>
      </c>
      <c r="EV20" s="5" t="str">
        <f ca="1"/>
        <v/>
      </c>
      <c r="EW20" s="5" t="str">
        <f ca="1"/>
        <v/>
      </c>
      <c r="EX20" s="18" t="str">
        <f t="shared" ca="1" si="30"/>
        <v/>
      </c>
      <c r="EY20" s="18" t="str">
        <f t="shared" ca="1" si="31"/>
        <v/>
      </c>
      <c r="EZ20" s="16" t="str">
        <f t="shared" ca="1" si="32"/>
        <v/>
      </c>
      <c r="FA20" s="16" t="str">
        <f t="shared" ca="1" si="33"/>
        <v/>
      </c>
      <c r="FB20" s="17" t="str">
        <f t="shared" ca="1" si="34"/>
        <v/>
      </c>
      <c r="FC20" s="7" t="str">
        <f t="shared" ca="1" si="35"/>
        <v/>
      </c>
      <c r="FD20" s="7"/>
      <c r="FE20" s="16"/>
      <c r="FF20" s="16"/>
      <c r="FG20" s="16"/>
      <c r="FH20" s="16"/>
      <c r="FI20" s="16"/>
      <c r="FJ20" s="16"/>
      <c r="FK20" s="16"/>
      <c r="FL20" s="16"/>
      <c r="FM20" s="7"/>
    </row>
    <row r="21" spans="2:169" ht="19.899999999999999" customHeight="1" x14ac:dyDescent="0.2">
      <c r="B21" s="11">
        <v>4</v>
      </c>
      <c r="C21" s="11" t="s">
        <v>18</v>
      </c>
      <c r="D21" s="11" t="s">
        <v>9</v>
      </c>
      <c r="E21" s="11">
        <v>5</v>
      </c>
      <c r="F21" s="11">
        <v>5</v>
      </c>
      <c r="G21" s="11">
        <v>4</v>
      </c>
      <c r="H21" s="11">
        <v>6</v>
      </c>
      <c r="I21" s="11">
        <v>20</v>
      </c>
      <c r="J21" s="11">
        <v>1</v>
      </c>
      <c r="K21" s="17" t="str">
        <f ca="1"/>
        <v/>
      </c>
      <c r="L21" s="18" t="str">
        <f ca="1"/>
        <v/>
      </c>
      <c r="M21" s="18" t="str">
        <f ca="1"/>
        <v/>
      </c>
      <c r="N21" s="18" t="str">
        <f t="shared" ca="1" si="0"/>
        <v/>
      </c>
      <c r="O21" s="18" t="str">
        <f t="shared" ca="1" si="1"/>
        <v/>
      </c>
      <c r="P21" s="16" t="str">
        <f t="shared" ca="1" si="2"/>
        <v/>
      </c>
      <c r="Q21" s="16" t="str">
        <f t="shared" ca="1" si="3"/>
        <v/>
      </c>
      <c r="R21" s="17" t="str">
        <f t="shared" ca="1" si="4"/>
        <v/>
      </c>
      <c r="S21" s="7" t="str">
        <f t="shared" ca="1" si="5"/>
        <v/>
      </c>
      <c r="T21" s="7"/>
      <c r="U21" s="16"/>
      <c r="V21" s="16"/>
      <c r="W21" s="16"/>
      <c r="X21" s="16"/>
      <c r="Y21" s="16"/>
      <c r="Z21" s="16"/>
      <c r="AA21" s="16"/>
      <c r="AB21" s="16"/>
      <c r="AC21" s="7"/>
      <c r="AD21" s="12">
        <v>4</v>
      </c>
      <c r="AE21" s="12" t="s">
        <v>18</v>
      </c>
      <c r="AF21" s="12" t="s">
        <v>9</v>
      </c>
      <c r="AG21" s="12">
        <v>5</v>
      </c>
      <c r="AH21" s="12">
        <v>5</v>
      </c>
      <c r="AI21" s="12">
        <v>4</v>
      </c>
      <c r="AJ21" s="12">
        <v>6</v>
      </c>
      <c r="AK21" s="12">
        <v>20</v>
      </c>
      <c r="AL21" s="12">
        <v>1</v>
      </c>
      <c r="AM21" s="20" t="str">
        <f ca="1"/>
        <v/>
      </c>
      <c r="AN21" s="20" t="str">
        <f ca="1"/>
        <v/>
      </c>
      <c r="AO21" s="20" t="str">
        <f ca="1"/>
        <v/>
      </c>
      <c r="AP21" s="18" t="str">
        <f t="shared" ca="1" si="6"/>
        <v/>
      </c>
      <c r="AQ21" s="18" t="str">
        <f t="shared" ca="1" si="7"/>
        <v/>
      </c>
      <c r="AR21" s="16" t="str">
        <f t="shared" ca="1" si="8"/>
        <v/>
      </c>
      <c r="AS21" s="16" t="str">
        <f t="shared" ca="1" si="9"/>
        <v/>
      </c>
      <c r="AT21" s="17" t="str">
        <f t="shared" ca="1" si="10"/>
        <v/>
      </c>
      <c r="AU21" s="7" t="str">
        <f t="shared" ca="1" si="11"/>
        <v/>
      </c>
      <c r="AV21" s="7"/>
      <c r="AW21" s="16"/>
      <c r="AX21" s="16"/>
      <c r="AY21" s="16"/>
      <c r="AZ21" s="16"/>
      <c r="BA21" s="16"/>
      <c r="BB21" s="16"/>
      <c r="BC21" s="16"/>
      <c r="BD21" s="16"/>
      <c r="BE21" s="7"/>
      <c r="BF21" s="22">
        <v>4</v>
      </c>
      <c r="BG21" s="22" t="s">
        <v>18</v>
      </c>
      <c r="BH21" s="22" t="s">
        <v>9</v>
      </c>
      <c r="BI21" s="22">
        <v>5</v>
      </c>
      <c r="BJ21" s="22">
        <v>5</v>
      </c>
      <c r="BK21" s="22">
        <v>4</v>
      </c>
      <c r="BL21" s="22">
        <v>6</v>
      </c>
      <c r="BM21" s="22">
        <v>20</v>
      </c>
      <c r="BN21" s="22">
        <v>1</v>
      </c>
      <c r="BO21" s="5" t="str">
        <f ca="1"/>
        <v/>
      </c>
      <c r="BP21" s="5" t="str">
        <f ca="1"/>
        <v/>
      </c>
      <c r="BQ21" s="5" t="str">
        <f ca="1"/>
        <v/>
      </c>
      <c r="BR21" s="18" t="str">
        <f t="shared" ca="1" si="12"/>
        <v/>
      </c>
      <c r="BS21" s="18" t="str">
        <f t="shared" ca="1" si="13"/>
        <v/>
      </c>
      <c r="BT21" s="16" t="str">
        <f t="shared" ca="1" si="14"/>
        <v/>
      </c>
      <c r="BU21" s="16" t="str">
        <f t="shared" ca="1" si="15"/>
        <v/>
      </c>
      <c r="BV21" s="17" t="str">
        <f t="shared" ca="1" si="16"/>
        <v/>
      </c>
      <c r="BW21" s="7" t="str">
        <f t="shared" ca="1" si="17"/>
        <v/>
      </c>
      <c r="BX21" s="7"/>
      <c r="BY21" s="16"/>
      <c r="BZ21" s="16"/>
      <c r="CA21" s="16"/>
      <c r="CB21" s="16"/>
      <c r="CC21" s="16"/>
      <c r="CD21" s="16"/>
      <c r="CE21" s="16"/>
      <c r="CF21" s="16"/>
      <c r="CG21" s="7"/>
      <c r="CH21" s="13">
        <v>4</v>
      </c>
      <c r="CI21" s="13" t="s">
        <v>18</v>
      </c>
      <c r="CJ21" s="13" t="s">
        <v>9</v>
      </c>
      <c r="CK21" s="13">
        <v>5</v>
      </c>
      <c r="CL21" s="13">
        <v>5</v>
      </c>
      <c r="CM21" s="13">
        <v>4</v>
      </c>
      <c r="CN21" s="13">
        <v>6</v>
      </c>
      <c r="CO21" s="13">
        <v>20</v>
      </c>
      <c r="CP21" s="13">
        <v>1</v>
      </c>
      <c r="CQ21" s="21" t="str">
        <f ca="1"/>
        <v/>
      </c>
      <c r="CR21" s="21" t="str">
        <f ca="1"/>
        <v/>
      </c>
      <c r="CS21" s="21" t="str">
        <f ca="1"/>
        <v/>
      </c>
      <c r="CT21" s="18" t="str">
        <f t="shared" ca="1" si="18"/>
        <v/>
      </c>
      <c r="CU21" s="18" t="str">
        <f t="shared" ca="1" si="19"/>
        <v/>
      </c>
      <c r="CV21" s="16" t="str">
        <f t="shared" ca="1" si="20"/>
        <v/>
      </c>
      <c r="CW21" s="16" t="str">
        <f t="shared" ca="1" si="21"/>
        <v/>
      </c>
      <c r="CX21" s="17" t="str">
        <f t="shared" ca="1" si="22"/>
        <v/>
      </c>
      <c r="CY21" s="7" t="str">
        <f t="shared" ca="1" si="23"/>
        <v/>
      </c>
      <c r="CZ21" s="7"/>
      <c r="DA21" s="16"/>
      <c r="DB21" s="16"/>
      <c r="DC21" s="16"/>
      <c r="DD21" s="16"/>
      <c r="DE21" s="16"/>
      <c r="DF21" s="16"/>
      <c r="DG21" s="16"/>
      <c r="DH21" s="16"/>
      <c r="DI21" s="7"/>
      <c r="DJ21" s="14">
        <v>4</v>
      </c>
      <c r="DK21" s="14" t="s">
        <v>18</v>
      </c>
      <c r="DL21" s="14" t="s">
        <v>9</v>
      </c>
      <c r="DM21" s="14">
        <v>5</v>
      </c>
      <c r="DN21" s="14">
        <v>5</v>
      </c>
      <c r="DO21" s="14">
        <v>4</v>
      </c>
      <c r="DP21" s="14">
        <v>6</v>
      </c>
      <c r="DQ21" s="14">
        <v>20</v>
      </c>
      <c r="DR21" s="14">
        <v>1</v>
      </c>
      <c r="DS21" s="21" t="str">
        <f ca="1"/>
        <v/>
      </c>
      <c r="DT21" s="21" t="str">
        <f ca="1"/>
        <v/>
      </c>
      <c r="DU21" s="21" t="str">
        <f ca="1"/>
        <v/>
      </c>
      <c r="DV21" s="18" t="str">
        <f t="shared" ca="1" si="24"/>
        <v/>
      </c>
      <c r="DW21" s="18" t="str">
        <f t="shared" ca="1" si="25"/>
        <v/>
      </c>
      <c r="DX21" s="16" t="str">
        <f t="shared" ca="1" si="26"/>
        <v/>
      </c>
      <c r="DY21" s="16" t="str">
        <f t="shared" ca="1" si="27"/>
        <v/>
      </c>
      <c r="DZ21" s="17" t="str">
        <f t="shared" ca="1" si="28"/>
        <v/>
      </c>
      <c r="EA21" s="7" t="str">
        <f t="shared" ca="1" si="29"/>
        <v/>
      </c>
      <c r="EB21" s="7"/>
      <c r="EC21" s="16"/>
      <c r="ED21" s="16"/>
      <c r="EE21" s="16"/>
      <c r="EF21" s="16"/>
      <c r="EG21" s="16"/>
      <c r="EH21" s="16"/>
      <c r="EI21" s="16"/>
      <c r="EJ21" s="16"/>
      <c r="EK21" s="7"/>
      <c r="EL21" s="15">
        <v>4</v>
      </c>
      <c r="EM21" s="15" t="s">
        <v>18</v>
      </c>
      <c r="EN21" s="15" t="s">
        <v>9</v>
      </c>
      <c r="EO21" s="15">
        <v>5</v>
      </c>
      <c r="EP21" s="15">
        <v>5</v>
      </c>
      <c r="EQ21" s="15">
        <v>4</v>
      </c>
      <c r="ER21" s="15">
        <v>6</v>
      </c>
      <c r="ES21" s="15">
        <v>20</v>
      </c>
      <c r="ET21" s="15">
        <v>1</v>
      </c>
      <c r="EU21" s="5" t="str">
        <f ca="1"/>
        <v/>
      </c>
      <c r="EV21" s="5" t="str">
        <f ca="1"/>
        <v/>
      </c>
      <c r="EW21" s="5" t="str">
        <f ca="1"/>
        <v/>
      </c>
      <c r="EX21" s="18" t="str">
        <f t="shared" ca="1" si="30"/>
        <v/>
      </c>
      <c r="EY21" s="18" t="str">
        <f t="shared" ca="1" si="31"/>
        <v/>
      </c>
      <c r="EZ21" s="16" t="str">
        <f t="shared" ca="1" si="32"/>
        <v/>
      </c>
      <c r="FA21" s="16" t="str">
        <f t="shared" ca="1" si="33"/>
        <v/>
      </c>
      <c r="FB21" s="17" t="str">
        <f t="shared" ca="1" si="34"/>
        <v/>
      </c>
      <c r="FC21" s="7" t="str">
        <f t="shared" ca="1" si="35"/>
        <v/>
      </c>
      <c r="FD21" s="7"/>
      <c r="FE21" s="16"/>
      <c r="FF21" s="16"/>
      <c r="FG21" s="16"/>
      <c r="FH21" s="16"/>
      <c r="FI21" s="16"/>
      <c r="FJ21" s="16"/>
      <c r="FK21" s="16"/>
      <c r="FL21" s="16"/>
      <c r="FM21" s="7"/>
    </row>
    <row r="22" spans="2:169" ht="19.899999999999999" customHeight="1" x14ac:dyDescent="0.2">
      <c r="B22" s="11">
        <v>3</v>
      </c>
      <c r="C22" s="11" t="s">
        <v>17</v>
      </c>
      <c r="D22" s="11" t="s">
        <v>11</v>
      </c>
      <c r="E22" s="11">
        <v>2</v>
      </c>
      <c r="F22" s="11">
        <v>19</v>
      </c>
      <c r="G22" s="11">
        <v>4</v>
      </c>
      <c r="H22" s="11">
        <v>6</v>
      </c>
      <c r="I22" s="11">
        <v>31</v>
      </c>
      <c r="J22" s="11">
        <v>0</v>
      </c>
      <c r="K22" s="17" t="str">
        <f ca="1"/>
        <v/>
      </c>
      <c r="L22" s="18" t="str">
        <f ca="1"/>
        <v/>
      </c>
      <c r="M22" s="18" t="str">
        <f ca="1"/>
        <v/>
      </c>
      <c r="N22" s="18" t="str">
        <f t="shared" ca="1" si="0"/>
        <v/>
      </c>
      <c r="O22" s="18" t="str">
        <f t="shared" ca="1" si="1"/>
        <v/>
      </c>
      <c r="P22" s="16" t="str">
        <f t="shared" ca="1" si="2"/>
        <v/>
      </c>
      <c r="Q22" s="16" t="str">
        <f t="shared" ca="1" si="3"/>
        <v/>
      </c>
      <c r="R22" s="17" t="str">
        <f t="shared" ca="1" si="4"/>
        <v/>
      </c>
      <c r="S22" s="7" t="str">
        <f t="shared" ca="1" si="5"/>
        <v/>
      </c>
      <c r="T22" s="7"/>
      <c r="U22" s="16"/>
      <c r="V22" s="16"/>
      <c r="W22" s="16"/>
      <c r="X22" s="16"/>
      <c r="Y22" s="16"/>
      <c r="Z22" s="16"/>
      <c r="AA22" s="16"/>
      <c r="AB22" s="16"/>
      <c r="AC22" s="7"/>
      <c r="AD22" s="12">
        <v>3</v>
      </c>
      <c r="AE22" s="12" t="s">
        <v>17</v>
      </c>
      <c r="AF22" s="12" t="s">
        <v>11</v>
      </c>
      <c r="AG22" s="12">
        <v>2</v>
      </c>
      <c r="AH22" s="12">
        <v>19</v>
      </c>
      <c r="AI22" s="12">
        <v>4</v>
      </c>
      <c r="AJ22" s="12">
        <v>6</v>
      </c>
      <c r="AK22" s="12">
        <v>31</v>
      </c>
      <c r="AL22" s="12">
        <v>0</v>
      </c>
      <c r="AM22" s="20" t="str">
        <f ca="1"/>
        <v/>
      </c>
      <c r="AN22" s="20" t="str">
        <f ca="1"/>
        <v/>
      </c>
      <c r="AO22" s="20" t="str">
        <f ca="1"/>
        <v/>
      </c>
      <c r="AP22" s="18" t="str">
        <f t="shared" ca="1" si="6"/>
        <v/>
      </c>
      <c r="AQ22" s="18" t="str">
        <f t="shared" ca="1" si="7"/>
        <v/>
      </c>
      <c r="AR22" s="16" t="str">
        <f t="shared" ca="1" si="8"/>
        <v/>
      </c>
      <c r="AS22" s="16" t="str">
        <f t="shared" ca="1" si="9"/>
        <v/>
      </c>
      <c r="AT22" s="17" t="str">
        <f t="shared" ca="1" si="10"/>
        <v/>
      </c>
      <c r="AU22" s="7" t="str">
        <f t="shared" ca="1" si="11"/>
        <v/>
      </c>
      <c r="AV22" s="7"/>
      <c r="AW22" s="16"/>
      <c r="AX22" s="16"/>
      <c r="AY22" s="16"/>
      <c r="AZ22" s="16"/>
      <c r="BA22" s="16"/>
      <c r="BB22" s="16"/>
      <c r="BC22" s="16"/>
      <c r="BD22" s="16"/>
      <c r="BE22" s="7"/>
      <c r="BF22" s="22">
        <v>3</v>
      </c>
      <c r="BG22" s="22" t="s">
        <v>17</v>
      </c>
      <c r="BH22" s="22" t="s">
        <v>11</v>
      </c>
      <c r="BI22" s="22">
        <v>2</v>
      </c>
      <c r="BJ22" s="22">
        <v>19</v>
      </c>
      <c r="BK22" s="22">
        <v>4</v>
      </c>
      <c r="BL22" s="22">
        <v>6</v>
      </c>
      <c r="BM22" s="22">
        <v>31</v>
      </c>
      <c r="BN22" s="22">
        <v>0</v>
      </c>
      <c r="BO22" s="5" t="str">
        <f ca="1"/>
        <v/>
      </c>
      <c r="BP22" s="5" t="str">
        <f ca="1"/>
        <v/>
      </c>
      <c r="BQ22" s="5" t="str">
        <f ca="1"/>
        <v/>
      </c>
      <c r="BR22" s="18" t="str">
        <f t="shared" ca="1" si="12"/>
        <v/>
      </c>
      <c r="BS22" s="18" t="str">
        <f t="shared" ca="1" si="13"/>
        <v/>
      </c>
      <c r="BT22" s="16" t="str">
        <f t="shared" ca="1" si="14"/>
        <v/>
      </c>
      <c r="BU22" s="16" t="str">
        <f t="shared" ca="1" si="15"/>
        <v/>
      </c>
      <c r="BV22" s="17" t="str">
        <f t="shared" ca="1" si="16"/>
        <v/>
      </c>
      <c r="BW22" s="7" t="str">
        <f t="shared" ca="1" si="17"/>
        <v/>
      </c>
      <c r="BX22" s="7"/>
      <c r="BY22" s="16"/>
      <c r="BZ22" s="16"/>
      <c r="CA22" s="16"/>
      <c r="CB22" s="16"/>
      <c r="CC22" s="16"/>
      <c r="CD22" s="16"/>
      <c r="CE22" s="16"/>
      <c r="CF22" s="16"/>
      <c r="CG22" s="7"/>
      <c r="CH22" s="13">
        <v>3</v>
      </c>
      <c r="CI22" s="13" t="s">
        <v>17</v>
      </c>
      <c r="CJ22" s="13" t="s">
        <v>11</v>
      </c>
      <c r="CK22" s="13">
        <v>2</v>
      </c>
      <c r="CL22" s="13">
        <v>19</v>
      </c>
      <c r="CM22" s="13">
        <v>4</v>
      </c>
      <c r="CN22" s="13">
        <v>6</v>
      </c>
      <c r="CO22" s="13">
        <v>31</v>
      </c>
      <c r="CP22" s="13">
        <v>0</v>
      </c>
      <c r="CQ22" s="21" t="str">
        <f ca="1"/>
        <v/>
      </c>
      <c r="CR22" s="21" t="str">
        <f ca="1"/>
        <v/>
      </c>
      <c r="CS22" s="21" t="str">
        <f ca="1"/>
        <v/>
      </c>
      <c r="CT22" s="18" t="str">
        <f t="shared" ca="1" si="18"/>
        <v/>
      </c>
      <c r="CU22" s="18" t="str">
        <f t="shared" ca="1" si="19"/>
        <v/>
      </c>
      <c r="CV22" s="16" t="str">
        <f t="shared" ca="1" si="20"/>
        <v/>
      </c>
      <c r="CW22" s="16" t="str">
        <f t="shared" ca="1" si="21"/>
        <v/>
      </c>
      <c r="CX22" s="17" t="str">
        <f t="shared" ca="1" si="22"/>
        <v/>
      </c>
      <c r="CY22" s="7" t="str">
        <f t="shared" ca="1" si="23"/>
        <v/>
      </c>
      <c r="CZ22" s="7"/>
      <c r="DA22" s="16"/>
      <c r="DB22" s="16"/>
      <c r="DC22" s="16"/>
      <c r="DD22" s="16"/>
      <c r="DE22" s="16"/>
      <c r="DF22" s="16"/>
      <c r="DG22" s="16"/>
      <c r="DH22" s="16"/>
      <c r="DI22" s="7"/>
      <c r="DJ22" s="14">
        <v>3</v>
      </c>
      <c r="DK22" s="14" t="s">
        <v>17</v>
      </c>
      <c r="DL22" s="14" t="s">
        <v>11</v>
      </c>
      <c r="DM22" s="14">
        <v>2</v>
      </c>
      <c r="DN22" s="14">
        <v>19</v>
      </c>
      <c r="DO22" s="14">
        <v>4</v>
      </c>
      <c r="DP22" s="14">
        <v>6</v>
      </c>
      <c r="DQ22" s="14">
        <v>31</v>
      </c>
      <c r="DR22" s="14">
        <v>0</v>
      </c>
      <c r="DS22" s="21" t="str">
        <f ca="1"/>
        <v/>
      </c>
      <c r="DT22" s="21" t="str">
        <f ca="1"/>
        <v/>
      </c>
      <c r="DU22" s="21" t="str">
        <f ca="1"/>
        <v/>
      </c>
      <c r="DV22" s="18" t="str">
        <f t="shared" ca="1" si="24"/>
        <v/>
      </c>
      <c r="DW22" s="18" t="str">
        <f t="shared" ca="1" si="25"/>
        <v/>
      </c>
      <c r="DX22" s="16" t="str">
        <f t="shared" ca="1" si="26"/>
        <v/>
      </c>
      <c r="DY22" s="16" t="str">
        <f t="shared" ca="1" si="27"/>
        <v/>
      </c>
      <c r="DZ22" s="17" t="str">
        <f t="shared" ca="1" si="28"/>
        <v/>
      </c>
      <c r="EA22" s="7" t="str">
        <f t="shared" ca="1" si="29"/>
        <v/>
      </c>
      <c r="EB22" s="7"/>
      <c r="EC22" s="16"/>
      <c r="ED22" s="16"/>
      <c r="EE22" s="16"/>
      <c r="EF22" s="16"/>
      <c r="EG22" s="16"/>
      <c r="EH22" s="16"/>
      <c r="EI22" s="16"/>
      <c r="EJ22" s="16"/>
      <c r="EK22" s="7"/>
      <c r="EL22" s="15">
        <v>3</v>
      </c>
      <c r="EM22" s="15" t="s">
        <v>17</v>
      </c>
      <c r="EN22" s="15" t="s">
        <v>11</v>
      </c>
      <c r="EO22" s="15">
        <v>2</v>
      </c>
      <c r="EP22" s="15">
        <v>19</v>
      </c>
      <c r="EQ22" s="15">
        <v>4</v>
      </c>
      <c r="ER22" s="15">
        <v>6</v>
      </c>
      <c r="ES22" s="15">
        <v>31</v>
      </c>
      <c r="ET22" s="15">
        <v>0</v>
      </c>
      <c r="EU22" s="5" t="str">
        <f ca="1"/>
        <v/>
      </c>
      <c r="EV22" s="5" t="str">
        <f ca="1"/>
        <v/>
      </c>
      <c r="EW22" s="5" t="str">
        <f ca="1"/>
        <v/>
      </c>
      <c r="EX22" s="18" t="str">
        <f t="shared" ca="1" si="30"/>
        <v/>
      </c>
      <c r="EY22" s="18" t="str">
        <f t="shared" ca="1" si="31"/>
        <v/>
      </c>
      <c r="EZ22" s="16" t="str">
        <f t="shared" ca="1" si="32"/>
        <v/>
      </c>
      <c r="FA22" s="16" t="str">
        <f t="shared" ca="1" si="33"/>
        <v/>
      </c>
      <c r="FB22" s="17" t="str">
        <f t="shared" ca="1" si="34"/>
        <v/>
      </c>
      <c r="FC22" s="7" t="str">
        <f t="shared" ca="1" si="35"/>
        <v/>
      </c>
      <c r="FD22" s="7"/>
      <c r="FE22" s="16"/>
      <c r="FF22" s="16"/>
      <c r="FG22" s="16"/>
      <c r="FH22" s="16"/>
      <c r="FI22" s="16"/>
      <c r="FJ22" s="16"/>
      <c r="FK22" s="16"/>
      <c r="FL22" s="16"/>
      <c r="FM22" s="7"/>
    </row>
    <row r="23" spans="2:169" ht="19.899999999999999" customHeight="1" x14ac:dyDescent="0.2">
      <c r="B23" s="11">
        <v>4</v>
      </c>
      <c r="C23" s="11" t="s">
        <v>18</v>
      </c>
      <c r="D23" s="11" t="s">
        <v>9</v>
      </c>
      <c r="E23" s="11">
        <v>3</v>
      </c>
      <c r="F23" s="11">
        <v>20</v>
      </c>
      <c r="G23" s="11">
        <v>4</v>
      </c>
      <c r="H23" s="11">
        <v>6</v>
      </c>
      <c r="I23" s="11">
        <v>33</v>
      </c>
      <c r="J23" s="11">
        <v>1</v>
      </c>
      <c r="K23" s="17" t="str">
        <f ca="1"/>
        <v/>
      </c>
      <c r="L23" s="18" t="str">
        <f ca="1"/>
        <v/>
      </c>
      <c r="M23" s="18" t="str">
        <f ca="1"/>
        <v/>
      </c>
      <c r="N23" s="18" t="str">
        <f t="shared" ca="1" si="0"/>
        <v/>
      </c>
      <c r="O23" s="18" t="str">
        <f t="shared" ca="1" si="1"/>
        <v/>
      </c>
      <c r="P23" s="16" t="str">
        <f t="shared" ca="1" si="2"/>
        <v/>
      </c>
      <c r="Q23" s="16" t="str">
        <f t="shared" ca="1" si="3"/>
        <v/>
      </c>
      <c r="R23" s="17" t="str">
        <f t="shared" ca="1" si="4"/>
        <v/>
      </c>
      <c r="S23" s="7" t="str">
        <f t="shared" ca="1" si="5"/>
        <v/>
      </c>
      <c r="T23" s="7"/>
      <c r="U23" s="16"/>
      <c r="V23" s="16"/>
      <c r="W23" s="16"/>
      <c r="X23" s="16"/>
      <c r="Y23" s="16"/>
      <c r="Z23" s="16"/>
      <c r="AA23" s="16"/>
      <c r="AB23" s="16"/>
      <c r="AC23" s="7"/>
      <c r="AD23" s="12">
        <v>4</v>
      </c>
      <c r="AE23" s="12" t="s">
        <v>18</v>
      </c>
      <c r="AF23" s="12" t="s">
        <v>9</v>
      </c>
      <c r="AG23" s="12">
        <v>3</v>
      </c>
      <c r="AH23" s="12">
        <v>20</v>
      </c>
      <c r="AI23" s="12">
        <v>4</v>
      </c>
      <c r="AJ23" s="12">
        <v>6</v>
      </c>
      <c r="AK23" s="12">
        <v>33</v>
      </c>
      <c r="AL23" s="12">
        <v>1</v>
      </c>
      <c r="AM23" s="20" t="str">
        <f ca="1"/>
        <v/>
      </c>
      <c r="AN23" s="20" t="str">
        <f ca="1"/>
        <v/>
      </c>
      <c r="AO23" s="20" t="str">
        <f ca="1"/>
        <v/>
      </c>
      <c r="AP23" s="18" t="str">
        <f t="shared" ca="1" si="6"/>
        <v/>
      </c>
      <c r="AQ23" s="18" t="str">
        <f t="shared" ca="1" si="7"/>
        <v/>
      </c>
      <c r="AR23" s="16" t="str">
        <f t="shared" ca="1" si="8"/>
        <v/>
      </c>
      <c r="AS23" s="16" t="str">
        <f t="shared" ca="1" si="9"/>
        <v/>
      </c>
      <c r="AT23" s="17" t="str">
        <f t="shared" ca="1" si="10"/>
        <v/>
      </c>
      <c r="AU23" s="7" t="str">
        <f t="shared" ca="1" si="11"/>
        <v/>
      </c>
      <c r="AV23" s="7"/>
      <c r="AW23" s="16"/>
      <c r="AX23" s="16"/>
      <c r="AY23" s="16"/>
      <c r="AZ23" s="16"/>
      <c r="BA23" s="16"/>
      <c r="BB23" s="16"/>
      <c r="BC23" s="16"/>
      <c r="BD23" s="16"/>
      <c r="BE23" s="7"/>
      <c r="BF23" s="22">
        <v>4</v>
      </c>
      <c r="BG23" s="22" t="s">
        <v>18</v>
      </c>
      <c r="BH23" s="22" t="s">
        <v>9</v>
      </c>
      <c r="BI23" s="22">
        <v>3</v>
      </c>
      <c r="BJ23" s="22">
        <v>20</v>
      </c>
      <c r="BK23" s="22">
        <v>4</v>
      </c>
      <c r="BL23" s="22">
        <v>6</v>
      </c>
      <c r="BM23" s="22">
        <v>33</v>
      </c>
      <c r="BN23" s="22">
        <v>1</v>
      </c>
      <c r="BO23" s="5" t="str">
        <f ca="1"/>
        <v/>
      </c>
      <c r="BP23" s="5" t="str">
        <f ca="1"/>
        <v/>
      </c>
      <c r="BQ23" s="5" t="str">
        <f ca="1"/>
        <v/>
      </c>
      <c r="BR23" s="18" t="str">
        <f t="shared" ca="1" si="12"/>
        <v/>
      </c>
      <c r="BS23" s="18" t="str">
        <f t="shared" ca="1" si="13"/>
        <v/>
      </c>
      <c r="BT23" s="16" t="str">
        <f t="shared" ca="1" si="14"/>
        <v/>
      </c>
      <c r="BU23" s="16" t="str">
        <f t="shared" ca="1" si="15"/>
        <v/>
      </c>
      <c r="BV23" s="17" t="str">
        <f t="shared" ca="1" si="16"/>
        <v/>
      </c>
      <c r="BW23" s="7" t="str">
        <f t="shared" ca="1" si="17"/>
        <v/>
      </c>
      <c r="BX23" s="7"/>
      <c r="BY23" s="16"/>
      <c r="BZ23" s="16"/>
      <c r="CA23" s="16"/>
      <c r="CB23" s="16"/>
      <c r="CC23" s="16"/>
      <c r="CD23" s="16"/>
      <c r="CE23" s="16"/>
      <c r="CF23" s="16"/>
      <c r="CG23" s="7"/>
      <c r="CH23" s="13">
        <v>4</v>
      </c>
      <c r="CI23" s="13" t="s">
        <v>18</v>
      </c>
      <c r="CJ23" s="13" t="s">
        <v>9</v>
      </c>
      <c r="CK23" s="13">
        <v>3</v>
      </c>
      <c r="CL23" s="13">
        <v>20</v>
      </c>
      <c r="CM23" s="13">
        <v>4</v>
      </c>
      <c r="CN23" s="13">
        <v>6</v>
      </c>
      <c r="CO23" s="13">
        <v>33</v>
      </c>
      <c r="CP23" s="13">
        <v>1</v>
      </c>
      <c r="CQ23" s="21" t="str">
        <f ca="1"/>
        <v/>
      </c>
      <c r="CR23" s="21" t="str">
        <f ca="1"/>
        <v/>
      </c>
      <c r="CS23" s="21" t="str">
        <f ca="1"/>
        <v/>
      </c>
      <c r="CT23" s="18" t="str">
        <f t="shared" ca="1" si="18"/>
        <v/>
      </c>
      <c r="CU23" s="18" t="str">
        <f t="shared" ca="1" si="19"/>
        <v/>
      </c>
      <c r="CV23" s="16" t="str">
        <f t="shared" ca="1" si="20"/>
        <v/>
      </c>
      <c r="CW23" s="16" t="str">
        <f t="shared" ca="1" si="21"/>
        <v/>
      </c>
      <c r="CX23" s="17" t="str">
        <f t="shared" ca="1" si="22"/>
        <v/>
      </c>
      <c r="CY23" s="7" t="str">
        <f t="shared" ca="1" si="23"/>
        <v/>
      </c>
      <c r="CZ23" s="7"/>
      <c r="DA23" s="16"/>
      <c r="DB23" s="16"/>
      <c r="DC23" s="16"/>
      <c r="DD23" s="16"/>
      <c r="DE23" s="16"/>
      <c r="DF23" s="16"/>
      <c r="DG23" s="16"/>
      <c r="DH23" s="16"/>
      <c r="DI23" s="7"/>
      <c r="DJ23" s="14">
        <v>4</v>
      </c>
      <c r="DK23" s="14" t="s">
        <v>18</v>
      </c>
      <c r="DL23" s="14" t="s">
        <v>9</v>
      </c>
      <c r="DM23" s="14">
        <v>3</v>
      </c>
      <c r="DN23" s="14">
        <v>20</v>
      </c>
      <c r="DO23" s="14">
        <v>4</v>
      </c>
      <c r="DP23" s="14">
        <v>6</v>
      </c>
      <c r="DQ23" s="14">
        <v>33</v>
      </c>
      <c r="DR23" s="14">
        <v>1</v>
      </c>
      <c r="DS23" s="21" t="str">
        <f ca="1"/>
        <v/>
      </c>
      <c r="DT23" s="21" t="str">
        <f ca="1"/>
        <v/>
      </c>
      <c r="DU23" s="21" t="str">
        <f ca="1"/>
        <v/>
      </c>
      <c r="DV23" s="18" t="str">
        <f t="shared" ca="1" si="24"/>
        <v/>
      </c>
      <c r="DW23" s="18" t="str">
        <f t="shared" ca="1" si="25"/>
        <v/>
      </c>
      <c r="DX23" s="16" t="str">
        <f t="shared" ca="1" si="26"/>
        <v/>
      </c>
      <c r="DY23" s="16" t="str">
        <f t="shared" ca="1" si="27"/>
        <v/>
      </c>
      <c r="DZ23" s="17" t="str">
        <f t="shared" ca="1" si="28"/>
        <v/>
      </c>
      <c r="EA23" s="7" t="str">
        <f t="shared" ca="1" si="29"/>
        <v/>
      </c>
      <c r="EB23" s="7"/>
      <c r="EC23" s="16"/>
      <c r="ED23" s="16"/>
      <c r="EE23" s="16"/>
      <c r="EF23" s="16"/>
      <c r="EG23" s="16"/>
      <c r="EH23" s="16"/>
      <c r="EI23" s="16"/>
      <c r="EJ23" s="16"/>
      <c r="EK23" s="7"/>
      <c r="EL23" s="15">
        <v>4</v>
      </c>
      <c r="EM23" s="15" t="s">
        <v>18</v>
      </c>
      <c r="EN23" s="15" t="s">
        <v>9</v>
      </c>
      <c r="EO23" s="15">
        <v>3</v>
      </c>
      <c r="EP23" s="15">
        <v>20</v>
      </c>
      <c r="EQ23" s="15">
        <v>4</v>
      </c>
      <c r="ER23" s="15">
        <v>6</v>
      </c>
      <c r="ES23" s="15">
        <v>33</v>
      </c>
      <c r="ET23" s="15">
        <v>1</v>
      </c>
      <c r="EU23" s="5" t="str">
        <f ca="1"/>
        <v/>
      </c>
      <c r="EV23" s="5" t="str">
        <f ca="1"/>
        <v/>
      </c>
      <c r="EW23" s="5" t="str">
        <f ca="1"/>
        <v/>
      </c>
      <c r="EX23" s="18" t="str">
        <f t="shared" ca="1" si="30"/>
        <v/>
      </c>
      <c r="EY23" s="18" t="str">
        <f t="shared" ca="1" si="31"/>
        <v/>
      </c>
      <c r="EZ23" s="16" t="str">
        <f t="shared" ca="1" si="32"/>
        <v/>
      </c>
      <c r="FA23" s="16" t="str">
        <f t="shared" ca="1" si="33"/>
        <v/>
      </c>
      <c r="FB23" s="17" t="str">
        <f t="shared" ca="1" si="34"/>
        <v/>
      </c>
      <c r="FC23" s="7" t="str">
        <f t="shared" ca="1" si="35"/>
        <v/>
      </c>
      <c r="FD23" s="7"/>
      <c r="FE23" s="16"/>
      <c r="FF23" s="16"/>
      <c r="FG23" s="16"/>
      <c r="FH23" s="16"/>
      <c r="FI23" s="16"/>
      <c r="FJ23" s="16"/>
      <c r="FK23" s="16"/>
      <c r="FL23" s="16"/>
      <c r="FM23" s="7"/>
    </row>
    <row r="24" spans="2:169" ht="19.899999999999999" customHeight="1" x14ac:dyDescent="0.2">
      <c r="B24" s="11">
        <v>3</v>
      </c>
      <c r="C24" s="11" t="s">
        <v>17</v>
      </c>
      <c r="D24" s="11" t="s">
        <v>11</v>
      </c>
      <c r="E24" s="11">
        <v>4</v>
      </c>
      <c r="F24" s="11">
        <v>21</v>
      </c>
      <c r="G24" s="11">
        <v>4</v>
      </c>
      <c r="H24" s="11">
        <v>6</v>
      </c>
      <c r="I24" s="11">
        <v>35</v>
      </c>
      <c r="J24" s="11">
        <v>1</v>
      </c>
      <c r="K24" s="17" t="str">
        <f ca="1"/>
        <v/>
      </c>
      <c r="L24" s="18" t="str">
        <f ca="1"/>
        <v/>
      </c>
      <c r="M24" s="18" t="str">
        <f ca="1"/>
        <v/>
      </c>
      <c r="N24" s="18" t="str">
        <f t="shared" ca="1" si="0"/>
        <v/>
      </c>
      <c r="O24" s="18" t="str">
        <f t="shared" ca="1" si="1"/>
        <v/>
      </c>
      <c r="P24" s="16" t="str">
        <f t="shared" ca="1" si="2"/>
        <v/>
      </c>
      <c r="Q24" s="16" t="str">
        <f t="shared" ca="1" si="3"/>
        <v/>
      </c>
      <c r="R24" s="17" t="str">
        <f t="shared" ca="1" si="4"/>
        <v/>
      </c>
      <c r="S24" s="7" t="str">
        <f t="shared" ca="1" si="5"/>
        <v/>
      </c>
      <c r="T24" s="7"/>
      <c r="U24" s="16"/>
      <c r="V24" s="16"/>
      <c r="W24" s="16"/>
      <c r="X24" s="16"/>
      <c r="Y24" s="16"/>
      <c r="Z24" s="16"/>
      <c r="AA24" s="16"/>
      <c r="AB24" s="16"/>
      <c r="AC24" s="7"/>
      <c r="AD24" s="12">
        <v>3</v>
      </c>
      <c r="AE24" s="12" t="s">
        <v>17</v>
      </c>
      <c r="AF24" s="12" t="s">
        <v>11</v>
      </c>
      <c r="AG24" s="12">
        <v>4</v>
      </c>
      <c r="AH24" s="12">
        <v>21</v>
      </c>
      <c r="AI24" s="12">
        <v>4</v>
      </c>
      <c r="AJ24" s="12">
        <v>6</v>
      </c>
      <c r="AK24" s="12">
        <v>35</v>
      </c>
      <c r="AL24" s="12">
        <v>1</v>
      </c>
      <c r="AM24" s="20" t="str">
        <f ca="1"/>
        <v/>
      </c>
      <c r="AN24" s="20" t="str">
        <f ca="1"/>
        <v/>
      </c>
      <c r="AO24" s="20" t="str">
        <f ca="1"/>
        <v/>
      </c>
      <c r="AP24" s="18" t="str">
        <f t="shared" ca="1" si="6"/>
        <v/>
      </c>
      <c r="AQ24" s="18" t="str">
        <f t="shared" ca="1" si="7"/>
        <v/>
      </c>
      <c r="AR24" s="16" t="str">
        <f t="shared" ca="1" si="8"/>
        <v/>
      </c>
      <c r="AS24" s="16" t="str">
        <f t="shared" ca="1" si="9"/>
        <v/>
      </c>
      <c r="AT24" s="17" t="str">
        <f t="shared" ca="1" si="10"/>
        <v/>
      </c>
      <c r="AU24" s="7" t="str">
        <f t="shared" ca="1" si="11"/>
        <v/>
      </c>
      <c r="AV24" s="7"/>
      <c r="AW24" s="16"/>
      <c r="AX24" s="16"/>
      <c r="AY24" s="16"/>
      <c r="AZ24" s="16"/>
      <c r="BA24" s="16"/>
      <c r="BB24" s="16"/>
      <c r="BC24" s="16"/>
      <c r="BD24" s="16"/>
      <c r="BE24" s="7"/>
      <c r="BF24" s="22">
        <v>3</v>
      </c>
      <c r="BG24" s="22" t="s">
        <v>17</v>
      </c>
      <c r="BH24" s="22" t="s">
        <v>11</v>
      </c>
      <c r="BI24" s="22">
        <v>4</v>
      </c>
      <c r="BJ24" s="22">
        <v>21</v>
      </c>
      <c r="BK24" s="22">
        <v>4</v>
      </c>
      <c r="BL24" s="22">
        <v>6</v>
      </c>
      <c r="BM24" s="22">
        <v>35</v>
      </c>
      <c r="BN24" s="22">
        <v>1</v>
      </c>
      <c r="BO24" s="5" t="str">
        <f ca="1"/>
        <v/>
      </c>
      <c r="BP24" s="5" t="str">
        <f ca="1"/>
        <v/>
      </c>
      <c r="BQ24" s="5" t="str">
        <f ca="1"/>
        <v/>
      </c>
      <c r="BR24" s="18" t="str">
        <f t="shared" ca="1" si="12"/>
        <v/>
      </c>
      <c r="BS24" s="18" t="str">
        <f t="shared" ca="1" si="13"/>
        <v/>
      </c>
      <c r="BT24" s="16" t="str">
        <f t="shared" ca="1" si="14"/>
        <v/>
      </c>
      <c r="BU24" s="16" t="str">
        <f t="shared" ca="1" si="15"/>
        <v/>
      </c>
      <c r="BV24" s="17" t="str">
        <f t="shared" ca="1" si="16"/>
        <v/>
      </c>
      <c r="BW24" s="7" t="str">
        <f t="shared" ca="1" si="17"/>
        <v/>
      </c>
      <c r="BX24" s="7"/>
      <c r="BY24" s="16"/>
      <c r="BZ24" s="16"/>
      <c r="CA24" s="16"/>
      <c r="CB24" s="16"/>
      <c r="CC24" s="16"/>
      <c r="CD24" s="16"/>
      <c r="CE24" s="16"/>
      <c r="CF24" s="16"/>
      <c r="CG24" s="7"/>
      <c r="CH24" s="13">
        <v>3</v>
      </c>
      <c r="CI24" s="13" t="s">
        <v>17</v>
      </c>
      <c r="CJ24" s="13" t="s">
        <v>11</v>
      </c>
      <c r="CK24" s="13">
        <v>4</v>
      </c>
      <c r="CL24" s="13">
        <v>21</v>
      </c>
      <c r="CM24" s="13">
        <v>4</v>
      </c>
      <c r="CN24" s="13">
        <v>6</v>
      </c>
      <c r="CO24" s="13">
        <v>35</v>
      </c>
      <c r="CP24" s="13">
        <v>1</v>
      </c>
      <c r="CQ24" s="21" t="str">
        <f ca="1"/>
        <v/>
      </c>
      <c r="CR24" s="21" t="str">
        <f ca="1"/>
        <v/>
      </c>
      <c r="CS24" s="21" t="str">
        <f ca="1"/>
        <v/>
      </c>
      <c r="CT24" s="18" t="str">
        <f t="shared" ca="1" si="18"/>
        <v/>
      </c>
      <c r="CU24" s="18" t="str">
        <f t="shared" ca="1" si="19"/>
        <v/>
      </c>
      <c r="CV24" s="16" t="str">
        <f t="shared" ca="1" si="20"/>
        <v/>
      </c>
      <c r="CW24" s="16" t="str">
        <f t="shared" ca="1" si="21"/>
        <v/>
      </c>
      <c r="CX24" s="17" t="str">
        <f t="shared" ca="1" si="22"/>
        <v/>
      </c>
      <c r="CY24" s="7" t="str">
        <f t="shared" ca="1" si="23"/>
        <v/>
      </c>
      <c r="CZ24" s="7"/>
      <c r="DA24" s="16"/>
      <c r="DB24" s="16"/>
      <c r="DC24" s="16"/>
      <c r="DD24" s="16"/>
      <c r="DE24" s="16"/>
      <c r="DF24" s="16"/>
      <c r="DG24" s="16"/>
      <c r="DH24" s="16"/>
      <c r="DI24" s="7"/>
      <c r="DJ24" s="14">
        <v>3</v>
      </c>
      <c r="DK24" s="14" t="s">
        <v>17</v>
      </c>
      <c r="DL24" s="14" t="s">
        <v>11</v>
      </c>
      <c r="DM24" s="14">
        <v>4</v>
      </c>
      <c r="DN24" s="14">
        <v>21</v>
      </c>
      <c r="DO24" s="14">
        <v>4</v>
      </c>
      <c r="DP24" s="14">
        <v>6</v>
      </c>
      <c r="DQ24" s="14">
        <v>35</v>
      </c>
      <c r="DR24" s="14">
        <v>1</v>
      </c>
      <c r="DS24" s="21" t="str">
        <f ca="1"/>
        <v/>
      </c>
      <c r="DT24" s="21" t="str">
        <f ca="1"/>
        <v/>
      </c>
      <c r="DU24" s="21" t="str">
        <f ca="1"/>
        <v/>
      </c>
      <c r="DV24" s="18" t="str">
        <f t="shared" ca="1" si="24"/>
        <v/>
      </c>
      <c r="DW24" s="18" t="str">
        <f t="shared" ca="1" si="25"/>
        <v/>
      </c>
      <c r="DX24" s="16" t="str">
        <f t="shared" ca="1" si="26"/>
        <v/>
      </c>
      <c r="DY24" s="16" t="str">
        <f t="shared" ca="1" si="27"/>
        <v/>
      </c>
      <c r="DZ24" s="17" t="str">
        <f t="shared" ca="1" si="28"/>
        <v/>
      </c>
      <c r="EA24" s="7" t="str">
        <f t="shared" ca="1" si="29"/>
        <v/>
      </c>
      <c r="EB24" s="7"/>
      <c r="EC24" s="16"/>
      <c r="ED24" s="16"/>
      <c r="EE24" s="16"/>
      <c r="EF24" s="16"/>
      <c r="EG24" s="16"/>
      <c r="EH24" s="16"/>
      <c r="EI24" s="16"/>
      <c r="EJ24" s="16"/>
      <c r="EK24" s="7"/>
      <c r="EL24" s="15">
        <v>3</v>
      </c>
      <c r="EM24" s="15" t="s">
        <v>17</v>
      </c>
      <c r="EN24" s="15" t="s">
        <v>11</v>
      </c>
      <c r="EO24" s="15">
        <v>4</v>
      </c>
      <c r="EP24" s="15">
        <v>21</v>
      </c>
      <c r="EQ24" s="15">
        <v>4</v>
      </c>
      <c r="ER24" s="15">
        <v>6</v>
      </c>
      <c r="ES24" s="15">
        <v>35</v>
      </c>
      <c r="ET24" s="15">
        <v>1</v>
      </c>
      <c r="EU24" s="5" t="str">
        <f ca="1"/>
        <v/>
      </c>
      <c r="EV24" s="5" t="str">
        <f ca="1"/>
        <v/>
      </c>
      <c r="EW24" s="5" t="str">
        <f ca="1"/>
        <v/>
      </c>
      <c r="EX24" s="18" t="str">
        <f t="shared" ca="1" si="30"/>
        <v/>
      </c>
      <c r="EY24" s="18" t="str">
        <f t="shared" ca="1" si="31"/>
        <v/>
      </c>
      <c r="EZ24" s="16" t="str">
        <f t="shared" ca="1" si="32"/>
        <v/>
      </c>
      <c r="FA24" s="16" t="str">
        <f t="shared" ca="1" si="33"/>
        <v/>
      </c>
      <c r="FB24" s="17" t="str">
        <f t="shared" ca="1" si="34"/>
        <v/>
      </c>
      <c r="FC24" s="7" t="str">
        <f t="shared" ca="1" si="35"/>
        <v/>
      </c>
      <c r="FD24" s="7"/>
      <c r="FE24" s="16"/>
      <c r="FF24" s="16"/>
      <c r="FG24" s="16"/>
      <c r="FH24" s="16"/>
      <c r="FI24" s="16"/>
      <c r="FJ24" s="16"/>
      <c r="FK24" s="16"/>
      <c r="FL24" s="16"/>
      <c r="FM24" s="7"/>
    </row>
    <row r="25" spans="2:169" ht="19.899999999999999" customHeight="1" x14ac:dyDescent="0.2">
      <c r="B25" s="11">
        <v>3</v>
      </c>
      <c r="C25" s="11" t="s">
        <v>17</v>
      </c>
      <c r="D25" s="11" t="s">
        <v>11</v>
      </c>
      <c r="E25" s="11">
        <v>5</v>
      </c>
      <c r="F25" s="11">
        <v>22</v>
      </c>
      <c r="G25" s="11">
        <v>4</v>
      </c>
      <c r="H25" s="11">
        <v>6</v>
      </c>
      <c r="I25" s="11">
        <v>37</v>
      </c>
      <c r="J25" s="11">
        <v>1</v>
      </c>
      <c r="K25" s="17" t="str">
        <f ca="1"/>
        <v/>
      </c>
      <c r="L25" s="18" t="str">
        <f ca="1"/>
        <v/>
      </c>
      <c r="M25" s="18" t="str">
        <f ca="1"/>
        <v/>
      </c>
      <c r="N25" s="18" t="str">
        <f t="shared" ca="1" si="0"/>
        <v/>
      </c>
      <c r="O25" s="18" t="str">
        <f t="shared" ca="1" si="1"/>
        <v/>
      </c>
      <c r="P25" s="16" t="str">
        <f t="shared" ca="1" si="2"/>
        <v/>
      </c>
      <c r="Q25" s="16" t="str">
        <f t="shared" ca="1" si="3"/>
        <v/>
      </c>
      <c r="R25" s="17" t="str">
        <f t="shared" ca="1" si="4"/>
        <v/>
      </c>
      <c r="S25" s="7" t="str">
        <f t="shared" ca="1" si="5"/>
        <v/>
      </c>
      <c r="T25" s="7"/>
      <c r="U25" s="16"/>
      <c r="V25" s="16"/>
      <c r="W25" s="16"/>
      <c r="X25" s="16"/>
      <c r="Y25" s="16"/>
      <c r="Z25" s="16"/>
      <c r="AA25" s="16"/>
      <c r="AB25" s="16"/>
      <c r="AC25" s="7"/>
      <c r="AD25" s="12">
        <v>3</v>
      </c>
      <c r="AE25" s="12" t="s">
        <v>17</v>
      </c>
      <c r="AF25" s="12" t="s">
        <v>11</v>
      </c>
      <c r="AG25" s="12">
        <v>5</v>
      </c>
      <c r="AH25" s="12">
        <v>22</v>
      </c>
      <c r="AI25" s="12">
        <v>4</v>
      </c>
      <c r="AJ25" s="12">
        <v>6</v>
      </c>
      <c r="AK25" s="12">
        <v>37</v>
      </c>
      <c r="AL25" s="12">
        <v>1</v>
      </c>
      <c r="AM25" s="20" t="str">
        <f ca="1"/>
        <v/>
      </c>
      <c r="AN25" s="20" t="str">
        <f ca="1"/>
        <v/>
      </c>
      <c r="AO25" s="20" t="str">
        <f ca="1"/>
        <v/>
      </c>
      <c r="AP25" s="18" t="str">
        <f t="shared" ca="1" si="6"/>
        <v/>
      </c>
      <c r="AQ25" s="18" t="str">
        <f t="shared" ca="1" si="7"/>
        <v/>
      </c>
      <c r="AR25" s="16" t="str">
        <f t="shared" ca="1" si="8"/>
        <v/>
      </c>
      <c r="AS25" s="16" t="str">
        <f t="shared" ca="1" si="9"/>
        <v/>
      </c>
      <c r="AT25" s="17" t="str">
        <f t="shared" ca="1" si="10"/>
        <v/>
      </c>
      <c r="AU25" s="7" t="str">
        <f t="shared" ca="1" si="11"/>
        <v/>
      </c>
      <c r="AV25" s="7"/>
      <c r="AW25" s="16"/>
      <c r="AX25" s="16"/>
      <c r="AY25" s="16"/>
      <c r="AZ25" s="16"/>
      <c r="BA25" s="16"/>
      <c r="BB25" s="16"/>
      <c r="BC25" s="16"/>
      <c r="BD25" s="16"/>
      <c r="BE25" s="7"/>
      <c r="BF25" s="22">
        <v>3</v>
      </c>
      <c r="BG25" s="22" t="s">
        <v>17</v>
      </c>
      <c r="BH25" s="22" t="s">
        <v>11</v>
      </c>
      <c r="BI25" s="22">
        <v>5</v>
      </c>
      <c r="BJ25" s="22">
        <v>22</v>
      </c>
      <c r="BK25" s="22">
        <v>4</v>
      </c>
      <c r="BL25" s="22">
        <v>6</v>
      </c>
      <c r="BM25" s="22">
        <v>37</v>
      </c>
      <c r="BN25" s="22">
        <v>1</v>
      </c>
      <c r="BO25" s="5" t="str">
        <f ca="1"/>
        <v/>
      </c>
      <c r="BP25" s="5" t="str">
        <f ca="1"/>
        <v/>
      </c>
      <c r="BQ25" s="5" t="str">
        <f ca="1"/>
        <v/>
      </c>
      <c r="BR25" s="18" t="str">
        <f t="shared" ca="1" si="12"/>
        <v/>
      </c>
      <c r="BS25" s="18" t="str">
        <f t="shared" ca="1" si="13"/>
        <v/>
      </c>
      <c r="BT25" s="16" t="str">
        <f t="shared" ca="1" si="14"/>
        <v/>
      </c>
      <c r="BU25" s="16" t="str">
        <f t="shared" ca="1" si="15"/>
        <v/>
      </c>
      <c r="BV25" s="17" t="str">
        <f t="shared" ca="1" si="16"/>
        <v/>
      </c>
      <c r="BW25" s="7" t="str">
        <f t="shared" ca="1" si="17"/>
        <v/>
      </c>
      <c r="BX25" s="7"/>
      <c r="BY25" s="16"/>
      <c r="BZ25" s="16"/>
      <c r="CA25" s="16"/>
      <c r="CB25" s="16"/>
      <c r="CC25" s="16"/>
      <c r="CD25" s="16"/>
      <c r="CE25" s="16"/>
      <c r="CF25" s="16"/>
      <c r="CG25" s="7"/>
      <c r="CH25" s="13">
        <v>3</v>
      </c>
      <c r="CI25" s="13" t="s">
        <v>17</v>
      </c>
      <c r="CJ25" s="13" t="s">
        <v>11</v>
      </c>
      <c r="CK25" s="13">
        <v>5</v>
      </c>
      <c r="CL25" s="13">
        <v>22</v>
      </c>
      <c r="CM25" s="13">
        <v>4</v>
      </c>
      <c r="CN25" s="13">
        <v>6</v>
      </c>
      <c r="CO25" s="13">
        <v>37</v>
      </c>
      <c r="CP25" s="13">
        <v>1</v>
      </c>
      <c r="CQ25" s="21" t="str">
        <f ca="1"/>
        <v/>
      </c>
      <c r="CR25" s="21" t="str">
        <f ca="1"/>
        <v/>
      </c>
      <c r="CS25" s="21" t="str">
        <f ca="1"/>
        <v/>
      </c>
      <c r="CT25" s="18" t="str">
        <f t="shared" ca="1" si="18"/>
        <v/>
      </c>
      <c r="CU25" s="18" t="str">
        <f t="shared" ca="1" si="19"/>
        <v/>
      </c>
      <c r="CV25" s="16" t="str">
        <f t="shared" ca="1" si="20"/>
        <v/>
      </c>
      <c r="CW25" s="16" t="str">
        <f t="shared" ca="1" si="21"/>
        <v/>
      </c>
      <c r="CX25" s="17" t="str">
        <f t="shared" ca="1" si="22"/>
        <v/>
      </c>
      <c r="CY25" s="7" t="str">
        <f t="shared" ca="1" si="23"/>
        <v/>
      </c>
      <c r="CZ25" s="7"/>
      <c r="DA25" s="16"/>
      <c r="DB25" s="16"/>
      <c r="DC25" s="16"/>
      <c r="DD25" s="16"/>
      <c r="DE25" s="16"/>
      <c r="DF25" s="16"/>
      <c r="DG25" s="16"/>
      <c r="DH25" s="16"/>
      <c r="DI25" s="7"/>
      <c r="DJ25" s="14">
        <v>3</v>
      </c>
      <c r="DK25" s="14" t="s">
        <v>17</v>
      </c>
      <c r="DL25" s="14" t="s">
        <v>11</v>
      </c>
      <c r="DM25" s="14">
        <v>5</v>
      </c>
      <c r="DN25" s="14">
        <v>22</v>
      </c>
      <c r="DO25" s="14">
        <v>4</v>
      </c>
      <c r="DP25" s="14">
        <v>6</v>
      </c>
      <c r="DQ25" s="14">
        <v>37</v>
      </c>
      <c r="DR25" s="14">
        <v>1</v>
      </c>
      <c r="DS25" s="21" t="str">
        <f ca="1"/>
        <v/>
      </c>
      <c r="DT25" s="21" t="str">
        <f ca="1"/>
        <v/>
      </c>
      <c r="DU25" s="21" t="str">
        <f ca="1"/>
        <v/>
      </c>
      <c r="DV25" s="18" t="str">
        <f t="shared" ca="1" si="24"/>
        <v/>
      </c>
      <c r="DW25" s="18" t="str">
        <f t="shared" ca="1" si="25"/>
        <v/>
      </c>
      <c r="DX25" s="16" t="str">
        <f t="shared" ca="1" si="26"/>
        <v/>
      </c>
      <c r="DY25" s="16" t="str">
        <f t="shared" ca="1" si="27"/>
        <v/>
      </c>
      <c r="DZ25" s="17" t="str">
        <f t="shared" ca="1" si="28"/>
        <v/>
      </c>
      <c r="EA25" s="7" t="str">
        <f t="shared" ca="1" si="29"/>
        <v/>
      </c>
      <c r="EB25" s="7"/>
      <c r="EC25" s="16"/>
      <c r="ED25" s="16"/>
      <c r="EE25" s="16"/>
      <c r="EF25" s="16"/>
      <c r="EG25" s="16"/>
      <c r="EH25" s="16"/>
      <c r="EI25" s="16"/>
      <c r="EJ25" s="16"/>
      <c r="EK25" s="7"/>
      <c r="EL25" s="15">
        <v>3</v>
      </c>
      <c r="EM25" s="15" t="s">
        <v>17</v>
      </c>
      <c r="EN25" s="15" t="s">
        <v>11</v>
      </c>
      <c r="EO25" s="15">
        <v>5</v>
      </c>
      <c r="EP25" s="15">
        <v>22</v>
      </c>
      <c r="EQ25" s="15">
        <v>4</v>
      </c>
      <c r="ER25" s="15">
        <v>6</v>
      </c>
      <c r="ES25" s="15">
        <v>37</v>
      </c>
      <c r="ET25" s="15">
        <v>1</v>
      </c>
      <c r="EU25" s="5" t="str">
        <f ca="1"/>
        <v/>
      </c>
      <c r="EV25" s="5" t="str">
        <f ca="1"/>
        <v/>
      </c>
      <c r="EW25" s="5" t="str">
        <f ca="1"/>
        <v/>
      </c>
      <c r="EX25" s="18" t="str">
        <f t="shared" ca="1" si="30"/>
        <v/>
      </c>
      <c r="EY25" s="18" t="str">
        <f t="shared" ca="1" si="31"/>
        <v/>
      </c>
      <c r="EZ25" s="16" t="str">
        <f t="shared" ca="1" si="32"/>
        <v/>
      </c>
      <c r="FA25" s="16" t="str">
        <f t="shared" ca="1" si="33"/>
        <v/>
      </c>
      <c r="FB25" s="17" t="str">
        <f t="shared" ca="1" si="34"/>
        <v/>
      </c>
      <c r="FC25" s="7" t="str">
        <f t="shared" ca="1" si="35"/>
        <v/>
      </c>
      <c r="FD25" s="7"/>
      <c r="FE25" s="16"/>
      <c r="FF25" s="16"/>
      <c r="FG25" s="16"/>
      <c r="FH25" s="16"/>
      <c r="FI25" s="16"/>
      <c r="FJ25" s="16"/>
      <c r="FK25" s="16"/>
      <c r="FL25" s="16"/>
      <c r="FM25" s="7"/>
    </row>
    <row r="26" spans="2:169" ht="19.899999999999999" customHeight="1" x14ac:dyDescent="0.2">
      <c r="B26" s="11">
        <v>4</v>
      </c>
      <c r="C26" s="11" t="s">
        <v>18</v>
      </c>
      <c r="D26" s="11" t="s">
        <v>9</v>
      </c>
      <c r="E26" s="11">
        <v>6</v>
      </c>
      <c r="F26" s="11">
        <v>23</v>
      </c>
      <c r="G26" s="11">
        <v>4</v>
      </c>
      <c r="H26" s="11">
        <v>6</v>
      </c>
      <c r="I26" s="11">
        <v>39</v>
      </c>
      <c r="J26" s="11">
        <v>1</v>
      </c>
      <c r="K26" s="17" t="str">
        <f ca="1"/>
        <v/>
      </c>
      <c r="L26" s="18" t="str">
        <f ca="1"/>
        <v/>
      </c>
      <c r="M26" s="18" t="str">
        <f ca="1"/>
        <v/>
      </c>
      <c r="N26" s="18" t="str">
        <f t="shared" ca="1" si="0"/>
        <v/>
      </c>
      <c r="O26" s="18" t="str">
        <f t="shared" ca="1" si="1"/>
        <v/>
      </c>
      <c r="P26" s="16" t="str">
        <f t="shared" ca="1" si="2"/>
        <v/>
      </c>
      <c r="Q26" s="16" t="str">
        <f t="shared" ca="1" si="3"/>
        <v/>
      </c>
      <c r="R26" s="17" t="str">
        <f t="shared" ca="1" si="4"/>
        <v/>
      </c>
      <c r="S26" s="7" t="str">
        <f t="shared" ca="1" si="5"/>
        <v/>
      </c>
      <c r="T26" s="7"/>
      <c r="U26" s="16"/>
      <c r="V26" s="16"/>
      <c r="W26" s="16"/>
      <c r="X26" s="16"/>
      <c r="Y26" s="16"/>
      <c r="Z26" s="16"/>
      <c r="AA26" s="16"/>
      <c r="AB26" s="16"/>
      <c r="AC26" s="7"/>
      <c r="AD26" s="12">
        <v>4</v>
      </c>
      <c r="AE26" s="12" t="s">
        <v>18</v>
      </c>
      <c r="AF26" s="12" t="s">
        <v>9</v>
      </c>
      <c r="AG26" s="12">
        <v>6</v>
      </c>
      <c r="AH26" s="12">
        <v>23</v>
      </c>
      <c r="AI26" s="12">
        <v>4</v>
      </c>
      <c r="AJ26" s="12">
        <v>6</v>
      </c>
      <c r="AK26" s="12">
        <v>39</v>
      </c>
      <c r="AL26" s="12">
        <v>1</v>
      </c>
      <c r="AM26" s="20" t="str">
        <f ca="1"/>
        <v/>
      </c>
      <c r="AN26" s="20" t="str">
        <f ca="1"/>
        <v/>
      </c>
      <c r="AO26" s="20" t="str">
        <f ca="1"/>
        <v/>
      </c>
      <c r="AP26" s="18" t="str">
        <f t="shared" ca="1" si="6"/>
        <v/>
      </c>
      <c r="AQ26" s="18" t="str">
        <f t="shared" ca="1" si="7"/>
        <v/>
      </c>
      <c r="AR26" s="16" t="str">
        <f t="shared" ca="1" si="8"/>
        <v/>
      </c>
      <c r="AS26" s="16" t="str">
        <f t="shared" ca="1" si="9"/>
        <v/>
      </c>
      <c r="AT26" s="17" t="str">
        <f t="shared" ca="1" si="10"/>
        <v/>
      </c>
      <c r="AU26" s="7" t="str">
        <f t="shared" ca="1" si="11"/>
        <v/>
      </c>
      <c r="AV26" s="7"/>
      <c r="AW26" s="16"/>
      <c r="AX26" s="16"/>
      <c r="AY26" s="16"/>
      <c r="AZ26" s="16"/>
      <c r="BA26" s="16"/>
      <c r="BB26" s="16"/>
      <c r="BC26" s="16"/>
      <c r="BD26" s="16"/>
      <c r="BE26" s="7"/>
      <c r="BF26" s="22">
        <v>4</v>
      </c>
      <c r="BG26" s="22" t="s">
        <v>18</v>
      </c>
      <c r="BH26" s="22" t="s">
        <v>9</v>
      </c>
      <c r="BI26" s="22">
        <v>6</v>
      </c>
      <c r="BJ26" s="22">
        <v>23</v>
      </c>
      <c r="BK26" s="22">
        <v>4</v>
      </c>
      <c r="BL26" s="22">
        <v>6</v>
      </c>
      <c r="BM26" s="22">
        <v>39</v>
      </c>
      <c r="BN26" s="22">
        <v>1</v>
      </c>
      <c r="BO26" s="5" t="str">
        <f ca="1"/>
        <v/>
      </c>
      <c r="BP26" s="5" t="str">
        <f ca="1"/>
        <v/>
      </c>
      <c r="BQ26" s="5" t="str">
        <f ca="1"/>
        <v/>
      </c>
      <c r="BR26" s="18" t="str">
        <f t="shared" ca="1" si="12"/>
        <v/>
      </c>
      <c r="BS26" s="18" t="str">
        <f t="shared" ca="1" si="13"/>
        <v/>
      </c>
      <c r="BT26" s="16" t="str">
        <f t="shared" ca="1" si="14"/>
        <v/>
      </c>
      <c r="BU26" s="16" t="str">
        <f t="shared" ca="1" si="15"/>
        <v/>
      </c>
      <c r="BV26" s="17" t="str">
        <f t="shared" ca="1" si="16"/>
        <v/>
      </c>
      <c r="BW26" s="7" t="str">
        <f t="shared" ca="1" si="17"/>
        <v/>
      </c>
      <c r="BX26" s="7"/>
      <c r="BY26" s="16"/>
      <c r="BZ26" s="16"/>
      <c r="CA26" s="16"/>
      <c r="CB26" s="16"/>
      <c r="CC26" s="16"/>
      <c r="CD26" s="16"/>
      <c r="CE26" s="16"/>
      <c r="CF26" s="16"/>
      <c r="CG26" s="7"/>
      <c r="CH26" s="13">
        <v>4</v>
      </c>
      <c r="CI26" s="13" t="s">
        <v>18</v>
      </c>
      <c r="CJ26" s="13" t="s">
        <v>9</v>
      </c>
      <c r="CK26" s="13">
        <v>6</v>
      </c>
      <c r="CL26" s="13">
        <v>23</v>
      </c>
      <c r="CM26" s="13">
        <v>4</v>
      </c>
      <c r="CN26" s="13">
        <v>6</v>
      </c>
      <c r="CO26" s="13">
        <v>39</v>
      </c>
      <c r="CP26" s="13">
        <v>1</v>
      </c>
      <c r="CQ26" s="21" t="str">
        <f ca="1"/>
        <v/>
      </c>
      <c r="CR26" s="21" t="str">
        <f ca="1"/>
        <v/>
      </c>
      <c r="CS26" s="21" t="str">
        <f ca="1"/>
        <v/>
      </c>
      <c r="CT26" s="18" t="str">
        <f t="shared" ca="1" si="18"/>
        <v/>
      </c>
      <c r="CU26" s="18" t="str">
        <f t="shared" ca="1" si="19"/>
        <v/>
      </c>
      <c r="CV26" s="16" t="str">
        <f t="shared" ca="1" si="20"/>
        <v/>
      </c>
      <c r="CW26" s="16" t="str">
        <f t="shared" ca="1" si="21"/>
        <v/>
      </c>
      <c r="CX26" s="17" t="str">
        <f t="shared" ca="1" si="22"/>
        <v/>
      </c>
      <c r="CY26" s="7" t="str">
        <f t="shared" ca="1" si="23"/>
        <v/>
      </c>
      <c r="CZ26" s="7"/>
      <c r="DA26" s="16"/>
      <c r="DB26" s="16"/>
      <c r="DC26" s="16"/>
      <c r="DD26" s="16"/>
      <c r="DE26" s="16"/>
      <c r="DF26" s="16"/>
      <c r="DG26" s="16"/>
      <c r="DH26" s="16"/>
      <c r="DI26" s="7"/>
      <c r="DJ26" s="14">
        <v>4</v>
      </c>
      <c r="DK26" s="14" t="s">
        <v>18</v>
      </c>
      <c r="DL26" s="14" t="s">
        <v>9</v>
      </c>
      <c r="DM26" s="14">
        <v>6</v>
      </c>
      <c r="DN26" s="14">
        <v>23</v>
      </c>
      <c r="DO26" s="14">
        <v>4</v>
      </c>
      <c r="DP26" s="14">
        <v>6</v>
      </c>
      <c r="DQ26" s="14">
        <v>39</v>
      </c>
      <c r="DR26" s="14">
        <v>1</v>
      </c>
      <c r="DS26" s="21" t="str">
        <f ca="1"/>
        <v/>
      </c>
      <c r="DT26" s="21" t="str">
        <f ca="1"/>
        <v/>
      </c>
      <c r="DU26" s="21" t="str">
        <f ca="1"/>
        <v/>
      </c>
      <c r="DV26" s="18" t="str">
        <f t="shared" ca="1" si="24"/>
        <v/>
      </c>
      <c r="DW26" s="18" t="str">
        <f t="shared" ca="1" si="25"/>
        <v/>
      </c>
      <c r="DX26" s="16" t="str">
        <f t="shared" ca="1" si="26"/>
        <v/>
      </c>
      <c r="DY26" s="16" t="str">
        <f t="shared" ca="1" si="27"/>
        <v/>
      </c>
      <c r="DZ26" s="17" t="str">
        <f t="shared" ca="1" si="28"/>
        <v/>
      </c>
      <c r="EA26" s="7" t="str">
        <f t="shared" ca="1" si="29"/>
        <v/>
      </c>
      <c r="EB26" s="7"/>
      <c r="EC26" s="16"/>
      <c r="ED26" s="16"/>
      <c r="EE26" s="16"/>
      <c r="EF26" s="16"/>
      <c r="EG26" s="16"/>
      <c r="EH26" s="16"/>
      <c r="EI26" s="16"/>
      <c r="EJ26" s="16"/>
      <c r="EK26" s="7"/>
      <c r="EL26" s="15">
        <v>4</v>
      </c>
      <c r="EM26" s="15" t="s">
        <v>18</v>
      </c>
      <c r="EN26" s="15" t="s">
        <v>9</v>
      </c>
      <c r="EO26" s="15">
        <v>6</v>
      </c>
      <c r="EP26" s="15">
        <v>23</v>
      </c>
      <c r="EQ26" s="15">
        <v>4</v>
      </c>
      <c r="ER26" s="15">
        <v>6</v>
      </c>
      <c r="ES26" s="15">
        <v>39</v>
      </c>
      <c r="ET26" s="15">
        <v>1</v>
      </c>
      <c r="EU26" s="5" t="str">
        <f ca="1"/>
        <v/>
      </c>
      <c r="EV26" s="5" t="str">
        <f ca="1"/>
        <v/>
      </c>
      <c r="EW26" s="5" t="str">
        <f ca="1"/>
        <v/>
      </c>
      <c r="EX26" s="18" t="str">
        <f t="shared" ca="1" si="30"/>
        <v/>
      </c>
      <c r="EY26" s="18" t="str">
        <f t="shared" ca="1" si="31"/>
        <v/>
      </c>
      <c r="EZ26" s="16" t="str">
        <f t="shared" ca="1" si="32"/>
        <v/>
      </c>
      <c r="FA26" s="16" t="str">
        <f t="shared" ca="1" si="33"/>
        <v/>
      </c>
      <c r="FB26" s="17" t="str">
        <f t="shared" ca="1" si="34"/>
        <v/>
      </c>
      <c r="FC26" s="7" t="str">
        <f t="shared" ca="1" si="35"/>
        <v/>
      </c>
      <c r="FD26" s="7"/>
      <c r="FE26" s="16"/>
      <c r="FF26" s="16"/>
      <c r="FG26" s="16"/>
      <c r="FH26" s="16"/>
      <c r="FI26" s="16"/>
      <c r="FJ26" s="16"/>
      <c r="FK26" s="16"/>
      <c r="FL26" s="16"/>
      <c r="FM26" s="7"/>
    </row>
    <row r="27" spans="2:169" ht="19.899999999999999" customHeight="1" x14ac:dyDescent="0.2">
      <c r="B27" s="11">
        <v>1</v>
      </c>
      <c r="C27" s="11" t="s">
        <v>31</v>
      </c>
      <c r="D27" s="11" t="s">
        <v>12</v>
      </c>
      <c r="E27" s="11">
        <v>7</v>
      </c>
      <c r="F27" s="11">
        <v>3</v>
      </c>
      <c r="G27" s="11">
        <v>4</v>
      </c>
      <c r="H27" s="11">
        <v>2</v>
      </c>
      <c r="I27" s="11">
        <v>16</v>
      </c>
      <c r="J27" s="11">
        <v>0</v>
      </c>
      <c r="K27" s="17" t="str">
        <f ca="1"/>
        <v/>
      </c>
      <c r="L27" s="18" t="str">
        <f ca="1"/>
        <v/>
      </c>
      <c r="M27" s="18" t="str">
        <f ca="1"/>
        <v/>
      </c>
      <c r="N27" s="18" t="str">
        <f t="shared" ca="1" si="0"/>
        <v/>
      </c>
      <c r="O27" s="18" t="str">
        <f t="shared" ca="1" si="1"/>
        <v/>
      </c>
      <c r="P27" s="16" t="str">
        <f t="shared" ca="1" si="2"/>
        <v/>
      </c>
      <c r="Q27" s="16" t="str">
        <f t="shared" ca="1" si="3"/>
        <v/>
      </c>
      <c r="R27" s="17" t="str">
        <f t="shared" ca="1" si="4"/>
        <v/>
      </c>
      <c r="S27" s="7" t="str">
        <f t="shared" ca="1" si="5"/>
        <v/>
      </c>
      <c r="T27" s="7"/>
      <c r="U27" s="16"/>
      <c r="V27" s="16"/>
      <c r="W27" s="16"/>
      <c r="X27" s="16"/>
      <c r="Y27" s="16"/>
      <c r="Z27" s="16"/>
      <c r="AA27" s="16"/>
      <c r="AB27" s="16"/>
      <c r="AC27" s="7"/>
      <c r="AD27" s="12">
        <v>1</v>
      </c>
      <c r="AE27" s="12" t="s">
        <v>31</v>
      </c>
      <c r="AF27" s="12" t="s">
        <v>12</v>
      </c>
      <c r="AG27" s="12">
        <v>7</v>
      </c>
      <c r="AH27" s="12">
        <v>3</v>
      </c>
      <c r="AI27" s="12">
        <v>4</v>
      </c>
      <c r="AJ27" s="12">
        <v>2</v>
      </c>
      <c r="AK27" s="12">
        <v>16</v>
      </c>
      <c r="AL27" s="12">
        <v>0</v>
      </c>
      <c r="AM27" s="20" t="str">
        <f ca="1"/>
        <v/>
      </c>
      <c r="AN27" s="20" t="str">
        <f ca="1"/>
        <v/>
      </c>
      <c r="AO27" s="20" t="str">
        <f ca="1"/>
        <v/>
      </c>
      <c r="AP27" s="18" t="str">
        <f t="shared" ca="1" si="6"/>
        <v/>
      </c>
      <c r="AQ27" s="18" t="str">
        <f t="shared" ca="1" si="7"/>
        <v/>
      </c>
      <c r="AR27" s="16" t="str">
        <f t="shared" ca="1" si="8"/>
        <v/>
      </c>
      <c r="AS27" s="16" t="str">
        <f t="shared" ca="1" si="9"/>
        <v/>
      </c>
      <c r="AT27" s="17" t="str">
        <f t="shared" ca="1" si="10"/>
        <v/>
      </c>
      <c r="AU27" s="7" t="str">
        <f t="shared" ca="1" si="11"/>
        <v/>
      </c>
      <c r="AV27" s="7"/>
      <c r="AW27" s="16"/>
      <c r="AX27" s="16"/>
      <c r="AY27" s="16"/>
      <c r="AZ27" s="16"/>
      <c r="BA27" s="16"/>
      <c r="BB27" s="16"/>
      <c r="BC27" s="16"/>
      <c r="BD27" s="16"/>
      <c r="BE27" s="7"/>
      <c r="BF27" s="22">
        <v>1</v>
      </c>
      <c r="BG27" s="22" t="s">
        <v>31</v>
      </c>
      <c r="BH27" s="22" t="s">
        <v>12</v>
      </c>
      <c r="BI27" s="22">
        <v>7</v>
      </c>
      <c r="BJ27" s="22">
        <v>3</v>
      </c>
      <c r="BK27" s="22">
        <v>4</v>
      </c>
      <c r="BL27" s="22">
        <v>2</v>
      </c>
      <c r="BM27" s="22">
        <v>16</v>
      </c>
      <c r="BN27" s="22">
        <v>0</v>
      </c>
      <c r="BO27" s="5" t="str">
        <f ca="1"/>
        <v/>
      </c>
      <c r="BP27" s="5" t="str">
        <f ca="1"/>
        <v/>
      </c>
      <c r="BQ27" s="5" t="str">
        <f ca="1"/>
        <v/>
      </c>
      <c r="BR27" s="18" t="str">
        <f t="shared" ca="1" si="12"/>
        <v/>
      </c>
      <c r="BS27" s="18" t="str">
        <f t="shared" ca="1" si="13"/>
        <v/>
      </c>
      <c r="BT27" s="16" t="str">
        <f t="shared" ca="1" si="14"/>
        <v/>
      </c>
      <c r="BU27" s="16" t="str">
        <f t="shared" ca="1" si="15"/>
        <v/>
      </c>
      <c r="BV27" s="17" t="str">
        <f t="shared" ca="1" si="16"/>
        <v/>
      </c>
      <c r="BW27" s="7" t="str">
        <f t="shared" ca="1" si="17"/>
        <v/>
      </c>
      <c r="BX27" s="7"/>
      <c r="BY27" s="16"/>
      <c r="BZ27" s="16"/>
      <c r="CA27" s="16"/>
      <c r="CB27" s="16"/>
      <c r="CC27" s="16"/>
      <c r="CD27" s="16"/>
      <c r="CE27" s="16"/>
      <c r="CF27" s="16"/>
      <c r="CG27" s="7"/>
      <c r="CH27" s="13">
        <v>1</v>
      </c>
      <c r="CI27" s="13" t="s">
        <v>31</v>
      </c>
      <c r="CJ27" s="13" t="s">
        <v>12</v>
      </c>
      <c r="CK27" s="13">
        <v>7</v>
      </c>
      <c r="CL27" s="13">
        <v>3</v>
      </c>
      <c r="CM27" s="13">
        <v>4</v>
      </c>
      <c r="CN27" s="13">
        <v>2</v>
      </c>
      <c r="CO27" s="13">
        <v>16</v>
      </c>
      <c r="CP27" s="13">
        <v>0</v>
      </c>
      <c r="CQ27" s="21" t="str">
        <f ca="1"/>
        <v/>
      </c>
      <c r="CR27" s="21" t="str">
        <f ca="1"/>
        <v/>
      </c>
      <c r="CS27" s="21" t="str">
        <f ca="1"/>
        <v/>
      </c>
      <c r="CT27" s="18" t="str">
        <f t="shared" ca="1" si="18"/>
        <v/>
      </c>
      <c r="CU27" s="18" t="str">
        <f t="shared" ca="1" si="19"/>
        <v/>
      </c>
      <c r="CV27" s="16" t="str">
        <f t="shared" ca="1" si="20"/>
        <v/>
      </c>
      <c r="CW27" s="16" t="str">
        <f t="shared" ca="1" si="21"/>
        <v/>
      </c>
      <c r="CX27" s="17" t="str">
        <f t="shared" ca="1" si="22"/>
        <v/>
      </c>
      <c r="CY27" s="7" t="str">
        <f t="shared" ca="1" si="23"/>
        <v/>
      </c>
      <c r="CZ27" s="7"/>
      <c r="DA27" s="16"/>
      <c r="DB27" s="16"/>
      <c r="DC27" s="16"/>
      <c r="DD27" s="16"/>
      <c r="DE27" s="16"/>
      <c r="DF27" s="16"/>
      <c r="DG27" s="16"/>
      <c r="DH27" s="16"/>
      <c r="DI27" s="7"/>
      <c r="DJ27" s="14">
        <v>1</v>
      </c>
      <c r="DK27" s="14" t="s">
        <v>31</v>
      </c>
      <c r="DL27" s="14" t="s">
        <v>12</v>
      </c>
      <c r="DM27" s="14">
        <v>7</v>
      </c>
      <c r="DN27" s="14">
        <v>3</v>
      </c>
      <c r="DO27" s="14">
        <v>4</v>
      </c>
      <c r="DP27" s="14">
        <v>2</v>
      </c>
      <c r="DQ27" s="14">
        <v>16</v>
      </c>
      <c r="DR27" s="14">
        <v>0</v>
      </c>
      <c r="DS27" s="21" t="str">
        <f ca="1"/>
        <v/>
      </c>
      <c r="DT27" s="21" t="str">
        <f ca="1"/>
        <v/>
      </c>
      <c r="DU27" s="21" t="str">
        <f ca="1"/>
        <v/>
      </c>
      <c r="DV27" s="18" t="str">
        <f t="shared" ca="1" si="24"/>
        <v/>
      </c>
      <c r="DW27" s="18" t="str">
        <f t="shared" ca="1" si="25"/>
        <v/>
      </c>
      <c r="DX27" s="16" t="str">
        <f t="shared" ca="1" si="26"/>
        <v/>
      </c>
      <c r="DY27" s="16" t="str">
        <f t="shared" ca="1" si="27"/>
        <v/>
      </c>
      <c r="DZ27" s="17" t="str">
        <f t="shared" ca="1" si="28"/>
        <v/>
      </c>
      <c r="EA27" s="7" t="str">
        <f t="shared" ca="1" si="29"/>
        <v/>
      </c>
      <c r="EB27" s="7"/>
      <c r="EC27" s="16"/>
      <c r="ED27" s="16"/>
      <c r="EE27" s="16"/>
      <c r="EF27" s="16"/>
      <c r="EG27" s="16"/>
      <c r="EH27" s="16"/>
      <c r="EI27" s="16"/>
      <c r="EJ27" s="16"/>
      <c r="EK27" s="7"/>
      <c r="EL27" s="15">
        <v>1</v>
      </c>
      <c r="EM27" s="15" t="s">
        <v>31</v>
      </c>
      <c r="EN27" s="15" t="s">
        <v>12</v>
      </c>
      <c r="EO27" s="15">
        <v>7</v>
      </c>
      <c r="EP27" s="15">
        <v>3</v>
      </c>
      <c r="EQ27" s="15">
        <v>4</v>
      </c>
      <c r="ER27" s="15">
        <v>2</v>
      </c>
      <c r="ES27" s="15">
        <v>16</v>
      </c>
      <c r="ET27" s="15">
        <v>0</v>
      </c>
      <c r="EU27" s="5" t="str">
        <f ca="1"/>
        <v/>
      </c>
      <c r="EV27" s="5" t="str">
        <f ca="1"/>
        <v/>
      </c>
      <c r="EW27" s="5" t="str">
        <f ca="1"/>
        <v/>
      </c>
      <c r="EX27" s="18" t="str">
        <f t="shared" ca="1" si="30"/>
        <v/>
      </c>
      <c r="EY27" s="18" t="str">
        <f t="shared" ca="1" si="31"/>
        <v/>
      </c>
      <c r="EZ27" s="16" t="str">
        <f t="shared" ca="1" si="32"/>
        <v/>
      </c>
      <c r="FA27" s="16" t="str">
        <f t="shared" ca="1" si="33"/>
        <v/>
      </c>
      <c r="FB27" s="17" t="str">
        <f t="shared" ca="1" si="34"/>
        <v/>
      </c>
      <c r="FC27" s="7" t="str">
        <f t="shared" ca="1" si="35"/>
        <v/>
      </c>
      <c r="FD27" s="7"/>
      <c r="FE27" s="16"/>
      <c r="FF27" s="16"/>
      <c r="FG27" s="16"/>
      <c r="FH27" s="16"/>
      <c r="FI27" s="16"/>
      <c r="FJ27" s="16"/>
      <c r="FK27" s="16"/>
      <c r="FL27" s="16"/>
      <c r="FM27" s="7"/>
    </row>
    <row r="28" spans="2:169" ht="19.899999999999999" customHeight="1" x14ac:dyDescent="0.2">
      <c r="B28" s="11">
        <v>1</v>
      </c>
      <c r="C28" s="11" t="s">
        <v>31</v>
      </c>
      <c r="D28" s="11" t="s">
        <v>12</v>
      </c>
      <c r="E28" s="11">
        <v>8</v>
      </c>
      <c r="F28" s="11">
        <v>8</v>
      </c>
      <c r="G28" s="11">
        <v>4</v>
      </c>
      <c r="H28" s="11">
        <v>6</v>
      </c>
      <c r="I28" s="11">
        <v>26</v>
      </c>
      <c r="J28" s="11">
        <v>1</v>
      </c>
      <c r="K28" s="17" t="str">
        <f ca="1"/>
        <v/>
      </c>
      <c r="L28" s="18" t="str">
        <f ca="1"/>
        <v/>
      </c>
      <c r="M28" s="18" t="str">
        <f ca="1"/>
        <v/>
      </c>
      <c r="N28" s="18" t="str">
        <f t="shared" ca="1" si="0"/>
        <v/>
      </c>
      <c r="O28" s="18" t="str">
        <f t="shared" ca="1" si="1"/>
        <v/>
      </c>
      <c r="P28" s="16" t="str">
        <f t="shared" ca="1" si="2"/>
        <v/>
      </c>
      <c r="Q28" s="16" t="str">
        <f t="shared" ca="1" si="3"/>
        <v/>
      </c>
      <c r="R28" s="17" t="str">
        <f t="shared" ca="1" si="4"/>
        <v/>
      </c>
      <c r="S28" s="7" t="str">
        <f t="shared" ca="1" si="5"/>
        <v/>
      </c>
      <c r="T28" s="7"/>
      <c r="U28" s="16"/>
      <c r="V28" s="16"/>
      <c r="W28" s="16"/>
      <c r="X28" s="16"/>
      <c r="Y28" s="16"/>
      <c r="Z28" s="16"/>
      <c r="AA28" s="16"/>
      <c r="AB28" s="16"/>
      <c r="AC28" s="7"/>
      <c r="AD28" s="12">
        <v>1</v>
      </c>
      <c r="AE28" s="12" t="s">
        <v>31</v>
      </c>
      <c r="AF28" s="12" t="s">
        <v>12</v>
      </c>
      <c r="AG28" s="12">
        <v>8</v>
      </c>
      <c r="AH28" s="12">
        <v>8</v>
      </c>
      <c r="AI28" s="12">
        <v>4</v>
      </c>
      <c r="AJ28" s="12">
        <v>6</v>
      </c>
      <c r="AK28" s="12">
        <v>26</v>
      </c>
      <c r="AL28" s="12">
        <v>1</v>
      </c>
      <c r="AM28" s="20" t="str">
        <f ca="1"/>
        <v/>
      </c>
      <c r="AN28" s="20" t="str">
        <f ca="1"/>
        <v/>
      </c>
      <c r="AO28" s="20" t="str">
        <f ca="1"/>
        <v/>
      </c>
      <c r="AP28" s="18" t="str">
        <f t="shared" ca="1" si="6"/>
        <v/>
      </c>
      <c r="AQ28" s="18" t="str">
        <f t="shared" ca="1" si="7"/>
        <v/>
      </c>
      <c r="AR28" s="16" t="str">
        <f t="shared" ca="1" si="8"/>
        <v/>
      </c>
      <c r="AS28" s="16" t="str">
        <f t="shared" ca="1" si="9"/>
        <v/>
      </c>
      <c r="AT28" s="17" t="str">
        <f t="shared" ca="1" si="10"/>
        <v/>
      </c>
      <c r="AU28" s="7" t="str">
        <f t="shared" ca="1" si="11"/>
        <v/>
      </c>
      <c r="AV28" s="7"/>
      <c r="AW28" s="16"/>
      <c r="AX28" s="16"/>
      <c r="AY28" s="16"/>
      <c r="AZ28" s="16"/>
      <c r="BA28" s="16"/>
      <c r="BB28" s="16"/>
      <c r="BC28" s="16"/>
      <c r="BD28" s="16"/>
      <c r="BE28" s="7"/>
      <c r="BF28" s="22">
        <v>1</v>
      </c>
      <c r="BG28" s="22" t="s">
        <v>31</v>
      </c>
      <c r="BH28" s="22" t="s">
        <v>12</v>
      </c>
      <c r="BI28" s="22">
        <v>8</v>
      </c>
      <c r="BJ28" s="22">
        <v>8</v>
      </c>
      <c r="BK28" s="22">
        <v>4</v>
      </c>
      <c r="BL28" s="22">
        <v>6</v>
      </c>
      <c r="BM28" s="22">
        <v>26</v>
      </c>
      <c r="BN28" s="22">
        <v>1</v>
      </c>
      <c r="BO28" s="5" t="str">
        <f ca="1"/>
        <v/>
      </c>
      <c r="BP28" s="5" t="str">
        <f ca="1"/>
        <v/>
      </c>
      <c r="BQ28" s="5" t="str">
        <f ca="1"/>
        <v/>
      </c>
      <c r="BR28" s="18" t="str">
        <f t="shared" ca="1" si="12"/>
        <v/>
      </c>
      <c r="BS28" s="18" t="str">
        <f t="shared" ca="1" si="13"/>
        <v/>
      </c>
      <c r="BT28" s="16" t="str">
        <f t="shared" ca="1" si="14"/>
        <v/>
      </c>
      <c r="BU28" s="16" t="str">
        <f t="shared" ca="1" si="15"/>
        <v/>
      </c>
      <c r="BV28" s="17" t="str">
        <f t="shared" ca="1" si="16"/>
        <v/>
      </c>
      <c r="BW28" s="7" t="str">
        <f t="shared" ca="1" si="17"/>
        <v/>
      </c>
      <c r="BX28" s="7"/>
      <c r="BY28" s="16"/>
      <c r="BZ28" s="16"/>
      <c r="CA28" s="16"/>
      <c r="CB28" s="16"/>
      <c r="CC28" s="16"/>
      <c r="CD28" s="16"/>
      <c r="CE28" s="16"/>
      <c r="CF28" s="16"/>
      <c r="CG28" s="7"/>
      <c r="CH28" s="13">
        <v>1</v>
      </c>
      <c r="CI28" s="13" t="s">
        <v>31</v>
      </c>
      <c r="CJ28" s="13" t="s">
        <v>12</v>
      </c>
      <c r="CK28" s="13">
        <v>8</v>
      </c>
      <c r="CL28" s="13">
        <v>8</v>
      </c>
      <c r="CM28" s="13">
        <v>4</v>
      </c>
      <c r="CN28" s="13">
        <v>6</v>
      </c>
      <c r="CO28" s="13">
        <v>26</v>
      </c>
      <c r="CP28" s="13">
        <v>1</v>
      </c>
      <c r="CQ28" s="21" t="str">
        <f ca="1"/>
        <v/>
      </c>
      <c r="CR28" s="21" t="str">
        <f ca="1"/>
        <v/>
      </c>
      <c r="CS28" s="21" t="str">
        <f ca="1"/>
        <v/>
      </c>
      <c r="CT28" s="18" t="str">
        <f t="shared" ca="1" si="18"/>
        <v/>
      </c>
      <c r="CU28" s="18" t="str">
        <f t="shared" ca="1" si="19"/>
        <v/>
      </c>
      <c r="CV28" s="16" t="str">
        <f t="shared" ca="1" si="20"/>
        <v/>
      </c>
      <c r="CW28" s="16" t="str">
        <f t="shared" ca="1" si="21"/>
        <v/>
      </c>
      <c r="CX28" s="17" t="str">
        <f t="shared" ca="1" si="22"/>
        <v/>
      </c>
      <c r="CY28" s="7" t="str">
        <f t="shared" ca="1" si="23"/>
        <v/>
      </c>
      <c r="CZ28" s="7"/>
      <c r="DA28" s="16"/>
      <c r="DB28" s="16"/>
      <c r="DC28" s="16"/>
      <c r="DD28" s="16"/>
      <c r="DE28" s="16"/>
      <c r="DF28" s="16"/>
      <c r="DG28" s="16"/>
      <c r="DH28" s="16"/>
      <c r="DI28" s="7"/>
      <c r="DJ28" s="14">
        <v>1</v>
      </c>
      <c r="DK28" s="14" t="s">
        <v>31</v>
      </c>
      <c r="DL28" s="14" t="s">
        <v>12</v>
      </c>
      <c r="DM28" s="14">
        <v>8</v>
      </c>
      <c r="DN28" s="14">
        <v>8</v>
      </c>
      <c r="DO28" s="14">
        <v>4</v>
      </c>
      <c r="DP28" s="14">
        <v>6</v>
      </c>
      <c r="DQ28" s="14">
        <v>26</v>
      </c>
      <c r="DR28" s="14">
        <v>1</v>
      </c>
      <c r="DS28" s="21" t="str">
        <f ca="1"/>
        <v/>
      </c>
      <c r="DT28" s="21" t="str">
        <f ca="1"/>
        <v/>
      </c>
      <c r="DU28" s="21" t="str">
        <f ca="1"/>
        <v/>
      </c>
      <c r="DV28" s="18" t="str">
        <f t="shared" ca="1" si="24"/>
        <v/>
      </c>
      <c r="DW28" s="18" t="str">
        <f t="shared" ca="1" si="25"/>
        <v/>
      </c>
      <c r="DX28" s="16" t="str">
        <f t="shared" ca="1" si="26"/>
        <v/>
      </c>
      <c r="DY28" s="16" t="str">
        <f t="shared" ca="1" si="27"/>
        <v/>
      </c>
      <c r="DZ28" s="17" t="str">
        <f t="shared" ca="1" si="28"/>
        <v/>
      </c>
      <c r="EA28" s="7" t="str">
        <f t="shared" ca="1" si="29"/>
        <v/>
      </c>
      <c r="EB28" s="7"/>
      <c r="EC28" s="16"/>
      <c r="ED28" s="16"/>
      <c r="EE28" s="16"/>
      <c r="EF28" s="16"/>
      <c r="EG28" s="16"/>
      <c r="EH28" s="16"/>
      <c r="EI28" s="16"/>
      <c r="EJ28" s="16"/>
      <c r="EK28" s="7"/>
      <c r="EL28" s="15">
        <v>1</v>
      </c>
      <c r="EM28" s="15" t="s">
        <v>31</v>
      </c>
      <c r="EN28" s="15" t="s">
        <v>12</v>
      </c>
      <c r="EO28" s="15">
        <v>8</v>
      </c>
      <c r="EP28" s="15">
        <v>8</v>
      </c>
      <c r="EQ28" s="15">
        <v>4</v>
      </c>
      <c r="ER28" s="15">
        <v>6</v>
      </c>
      <c r="ES28" s="15">
        <v>26</v>
      </c>
      <c r="ET28" s="15">
        <v>1</v>
      </c>
      <c r="EU28" s="5" t="str">
        <f ca="1"/>
        <v/>
      </c>
      <c r="EV28" s="5" t="str">
        <f ca="1"/>
        <v/>
      </c>
      <c r="EW28" s="5" t="str">
        <f ca="1"/>
        <v/>
      </c>
      <c r="EX28" s="18" t="str">
        <f t="shared" ca="1" si="30"/>
        <v/>
      </c>
      <c r="EY28" s="18" t="str">
        <f t="shared" ca="1" si="31"/>
        <v/>
      </c>
      <c r="EZ28" s="16" t="str">
        <f t="shared" ca="1" si="32"/>
        <v/>
      </c>
      <c r="FA28" s="16" t="str">
        <f t="shared" ca="1" si="33"/>
        <v/>
      </c>
      <c r="FB28" s="17" t="str">
        <f t="shared" ca="1" si="34"/>
        <v/>
      </c>
      <c r="FC28" s="7" t="str">
        <f t="shared" ca="1" si="35"/>
        <v/>
      </c>
      <c r="FD28" s="7"/>
      <c r="FE28" s="16"/>
      <c r="FF28" s="16"/>
      <c r="FG28" s="16"/>
      <c r="FH28" s="16"/>
      <c r="FI28" s="16"/>
      <c r="FJ28" s="16"/>
      <c r="FK28" s="16"/>
      <c r="FL28" s="16"/>
      <c r="FM28" s="7"/>
    </row>
    <row r="29" spans="2:169" ht="19.899999999999999" customHeight="1" x14ac:dyDescent="0.2">
      <c r="B29" s="11">
        <v>1</v>
      </c>
      <c r="C29" s="11" t="s">
        <v>31</v>
      </c>
      <c r="D29" s="11" t="s">
        <v>12</v>
      </c>
      <c r="E29" s="11">
        <v>9</v>
      </c>
      <c r="F29" s="11">
        <v>10</v>
      </c>
      <c r="G29" s="11">
        <v>4</v>
      </c>
      <c r="H29" s="11">
        <v>2</v>
      </c>
      <c r="I29" s="11">
        <v>25</v>
      </c>
      <c r="J29" s="11">
        <v>1</v>
      </c>
      <c r="K29" s="17" t="str">
        <f ca="1"/>
        <v/>
      </c>
      <c r="L29" s="18" t="str">
        <f ca="1"/>
        <v/>
      </c>
      <c r="M29" s="18" t="str">
        <f ca="1"/>
        <v/>
      </c>
      <c r="N29" s="18" t="str">
        <f t="shared" ca="1" si="0"/>
        <v/>
      </c>
      <c r="O29" s="18" t="str">
        <f t="shared" ca="1" si="1"/>
        <v/>
      </c>
      <c r="P29" s="16" t="str">
        <f t="shared" ca="1" si="2"/>
        <v/>
      </c>
      <c r="Q29" s="16" t="str">
        <f t="shared" ca="1" si="3"/>
        <v/>
      </c>
      <c r="R29" s="17" t="str">
        <f t="shared" ca="1" si="4"/>
        <v/>
      </c>
      <c r="S29" s="7" t="str">
        <f t="shared" ca="1" si="5"/>
        <v/>
      </c>
      <c r="T29" s="7"/>
      <c r="U29" s="16"/>
      <c r="V29" s="16"/>
      <c r="W29" s="16"/>
      <c r="X29" s="16"/>
      <c r="Y29" s="16"/>
      <c r="Z29" s="16"/>
      <c r="AA29" s="16"/>
      <c r="AB29" s="16"/>
      <c r="AC29" s="7"/>
      <c r="AD29" s="12">
        <v>1</v>
      </c>
      <c r="AE29" s="12" t="s">
        <v>31</v>
      </c>
      <c r="AF29" s="12" t="s">
        <v>12</v>
      </c>
      <c r="AG29" s="12">
        <v>9</v>
      </c>
      <c r="AH29" s="12">
        <v>10</v>
      </c>
      <c r="AI29" s="12">
        <v>4</v>
      </c>
      <c r="AJ29" s="12">
        <v>2</v>
      </c>
      <c r="AK29" s="12">
        <v>25</v>
      </c>
      <c r="AL29" s="12">
        <v>1</v>
      </c>
      <c r="AM29" s="20" t="str">
        <f ca="1"/>
        <v/>
      </c>
      <c r="AN29" s="20" t="str">
        <f ca="1"/>
        <v/>
      </c>
      <c r="AO29" s="20" t="str">
        <f ca="1"/>
        <v/>
      </c>
      <c r="AP29" s="18" t="str">
        <f t="shared" ca="1" si="6"/>
        <v/>
      </c>
      <c r="AQ29" s="18" t="str">
        <f t="shared" ca="1" si="7"/>
        <v/>
      </c>
      <c r="AR29" s="16" t="str">
        <f t="shared" ca="1" si="8"/>
        <v/>
      </c>
      <c r="AS29" s="16" t="str">
        <f t="shared" ca="1" si="9"/>
        <v/>
      </c>
      <c r="AT29" s="17" t="str">
        <f t="shared" ca="1" si="10"/>
        <v/>
      </c>
      <c r="AU29" s="7" t="str">
        <f t="shared" ca="1" si="11"/>
        <v/>
      </c>
      <c r="AV29" s="7"/>
      <c r="AW29" s="16"/>
      <c r="AX29" s="16"/>
      <c r="AY29" s="16"/>
      <c r="AZ29" s="16"/>
      <c r="BA29" s="16"/>
      <c r="BB29" s="16"/>
      <c r="BC29" s="16"/>
      <c r="BD29" s="16"/>
      <c r="BE29" s="7"/>
      <c r="BF29" s="22">
        <v>1</v>
      </c>
      <c r="BG29" s="22" t="s">
        <v>31</v>
      </c>
      <c r="BH29" s="22" t="s">
        <v>12</v>
      </c>
      <c r="BI29" s="22">
        <v>9</v>
      </c>
      <c r="BJ29" s="22">
        <v>10</v>
      </c>
      <c r="BK29" s="22">
        <v>4</v>
      </c>
      <c r="BL29" s="22">
        <v>2</v>
      </c>
      <c r="BM29" s="22">
        <v>25</v>
      </c>
      <c r="BN29" s="22">
        <v>1</v>
      </c>
      <c r="BO29" s="5" t="str">
        <f ca="1"/>
        <v/>
      </c>
      <c r="BP29" s="5" t="str">
        <f ca="1"/>
        <v/>
      </c>
      <c r="BQ29" s="5" t="str">
        <f ca="1"/>
        <v/>
      </c>
      <c r="BR29" s="18" t="str">
        <f t="shared" ca="1" si="12"/>
        <v/>
      </c>
      <c r="BS29" s="18" t="str">
        <f t="shared" ca="1" si="13"/>
        <v/>
      </c>
      <c r="BT29" s="16" t="str">
        <f t="shared" ca="1" si="14"/>
        <v/>
      </c>
      <c r="BU29" s="16" t="str">
        <f t="shared" ca="1" si="15"/>
        <v/>
      </c>
      <c r="BV29" s="17" t="str">
        <f t="shared" ca="1" si="16"/>
        <v/>
      </c>
      <c r="BW29" s="7" t="str">
        <f t="shared" ca="1" si="17"/>
        <v/>
      </c>
      <c r="BX29" s="7"/>
      <c r="BY29" s="16"/>
      <c r="BZ29" s="16"/>
      <c r="CA29" s="16"/>
      <c r="CB29" s="16"/>
      <c r="CC29" s="16"/>
      <c r="CD29" s="16"/>
      <c r="CE29" s="16"/>
      <c r="CF29" s="16"/>
      <c r="CG29" s="7"/>
      <c r="CH29" s="13">
        <v>1</v>
      </c>
      <c r="CI29" s="13" t="s">
        <v>31</v>
      </c>
      <c r="CJ29" s="13" t="s">
        <v>12</v>
      </c>
      <c r="CK29" s="13">
        <v>9</v>
      </c>
      <c r="CL29" s="13">
        <v>10</v>
      </c>
      <c r="CM29" s="13">
        <v>4</v>
      </c>
      <c r="CN29" s="13">
        <v>2</v>
      </c>
      <c r="CO29" s="13">
        <v>25</v>
      </c>
      <c r="CP29" s="13">
        <v>1</v>
      </c>
      <c r="CQ29" s="21" t="str">
        <f ca="1"/>
        <v/>
      </c>
      <c r="CR29" s="21" t="str">
        <f ca="1"/>
        <v/>
      </c>
      <c r="CS29" s="21" t="str">
        <f ca="1"/>
        <v/>
      </c>
      <c r="CT29" s="18" t="str">
        <f t="shared" ca="1" si="18"/>
        <v/>
      </c>
      <c r="CU29" s="18" t="str">
        <f t="shared" ca="1" si="19"/>
        <v/>
      </c>
      <c r="CV29" s="16" t="str">
        <f t="shared" ca="1" si="20"/>
        <v/>
      </c>
      <c r="CW29" s="16" t="str">
        <f t="shared" ca="1" si="21"/>
        <v/>
      </c>
      <c r="CX29" s="17" t="str">
        <f t="shared" ca="1" si="22"/>
        <v/>
      </c>
      <c r="CY29" s="7" t="str">
        <f t="shared" ca="1" si="23"/>
        <v/>
      </c>
      <c r="CZ29" s="7"/>
      <c r="DA29" s="16"/>
      <c r="DB29" s="16"/>
      <c r="DC29" s="16"/>
      <c r="DD29" s="16"/>
      <c r="DE29" s="16"/>
      <c r="DF29" s="16"/>
      <c r="DG29" s="16"/>
      <c r="DH29" s="16"/>
      <c r="DI29" s="7"/>
      <c r="DJ29" s="14">
        <v>1</v>
      </c>
      <c r="DK29" s="14" t="s">
        <v>31</v>
      </c>
      <c r="DL29" s="14" t="s">
        <v>12</v>
      </c>
      <c r="DM29" s="14">
        <v>9</v>
      </c>
      <c r="DN29" s="14">
        <v>10</v>
      </c>
      <c r="DO29" s="14">
        <v>4</v>
      </c>
      <c r="DP29" s="14">
        <v>2</v>
      </c>
      <c r="DQ29" s="14">
        <v>25</v>
      </c>
      <c r="DR29" s="14">
        <v>1</v>
      </c>
      <c r="DS29" s="21" t="str">
        <f ca="1"/>
        <v/>
      </c>
      <c r="DT29" s="21" t="str">
        <f ca="1"/>
        <v/>
      </c>
      <c r="DU29" s="21" t="str">
        <f ca="1"/>
        <v/>
      </c>
      <c r="DV29" s="18" t="str">
        <f t="shared" ca="1" si="24"/>
        <v/>
      </c>
      <c r="DW29" s="18" t="str">
        <f t="shared" ca="1" si="25"/>
        <v/>
      </c>
      <c r="DX29" s="16" t="str">
        <f t="shared" ca="1" si="26"/>
        <v/>
      </c>
      <c r="DY29" s="16" t="str">
        <f t="shared" ca="1" si="27"/>
        <v/>
      </c>
      <c r="DZ29" s="17" t="str">
        <f t="shared" ca="1" si="28"/>
        <v/>
      </c>
      <c r="EA29" s="7" t="str">
        <f t="shared" ca="1" si="29"/>
        <v/>
      </c>
      <c r="EB29" s="7"/>
      <c r="EC29" s="16"/>
      <c r="ED29" s="16"/>
      <c r="EE29" s="16"/>
      <c r="EF29" s="16"/>
      <c r="EG29" s="16"/>
      <c r="EH29" s="16"/>
      <c r="EI29" s="16"/>
      <c r="EJ29" s="16"/>
      <c r="EK29" s="7"/>
      <c r="EL29" s="15">
        <v>1</v>
      </c>
      <c r="EM29" s="15" t="s">
        <v>31</v>
      </c>
      <c r="EN29" s="15" t="s">
        <v>12</v>
      </c>
      <c r="EO29" s="15">
        <v>9</v>
      </c>
      <c r="EP29" s="15">
        <v>10</v>
      </c>
      <c r="EQ29" s="15">
        <v>4</v>
      </c>
      <c r="ER29" s="15">
        <v>2</v>
      </c>
      <c r="ES29" s="15">
        <v>25</v>
      </c>
      <c r="ET29" s="15">
        <v>1</v>
      </c>
      <c r="EU29" s="5" t="str">
        <f ca="1"/>
        <v/>
      </c>
      <c r="EV29" s="5" t="str">
        <f ca="1"/>
        <v/>
      </c>
      <c r="EW29" s="5" t="str">
        <f ca="1"/>
        <v/>
      </c>
      <c r="EX29" s="18" t="str">
        <f t="shared" ca="1" si="30"/>
        <v/>
      </c>
      <c r="EY29" s="18" t="str">
        <f t="shared" ca="1" si="31"/>
        <v/>
      </c>
      <c r="EZ29" s="16" t="str">
        <f t="shared" ca="1" si="32"/>
        <v/>
      </c>
      <c r="FA29" s="16" t="str">
        <f t="shared" ca="1" si="33"/>
        <v/>
      </c>
      <c r="FB29" s="17" t="str">
        <f t="shared" ca="1" si="34"/>
        <v/>
      </c>
      <c r="FC29" s="7" t="str">
        <f t="shared" ca="1" si="35"/>
        <v/>
      </c>
      <c r="FD29" s="7"/>
      <c r="FE29" s="16"/>
      <c r="FF29" s="16"/>
      <c r="FG29" s="16"/>
      <c r="FH29" s="16"/>
      <c r="FI29" s="16"/>
      <c r="FJ29" s="16"/>
      <c r="FK29" s="16"/>
      <c r="FL29" s="16"/>
      <c r="FM29" s="7"/>
    </row>
    <row r="30" spans="2:169" ht="19.899999999999999" customHeight="1" x14ac:dyDescent="0.2">
      <c r="B30" s="11">
        <v>4</v>
      </c>
      <c r="C30" s="11" t="s">
        <v>18</v>
      </c>
      <c r="D30" s="11" t="s">
        <v>9</v>
      </c>
      <c r="E30" s="11">
        <v>5</v>
      </c>
      <c r="F30" s="11">
        <v>5</v>
      </c>
      <c r="G30" s="11">
        <v>4</v>
      </c>
      <c r="H30" s="11">
        <v>6</v>
      </c>
      <c r="I30" s="11">
        <v>20</v>
      </c>
      <c r="J30" s="11">
        <v>0</v>
      </c>
      <c r="K30" s="17" t="str">
        <f ca="1"/>
        <v/>
      </c>
      <c r="L30" s="18" t="str">
        <f ca="1"/>
        <v/>
      </c>
      <c r="M30" s="18" t="str">
        <f ca="1"/>
        <v/>
      </c>
      <c r="N30" s="18" t="str">
        <f t="shared" ca="1" si="0"/>
        <v/>
      </c>
      <c r="O30" s="18" t="str">
        <f t="shared" ca="1" si="1"/>
        <v/>
      </c>
      <c r="P30" s="16" t="str">
        <f t="shared" ca="1" si="2"/>
        <v/>
      </c>
      <c r="Q30" s="16" t="str">
        <f t="shared" ca="1" si="3"/>
        <v/>
      </c>
      <c r="R30" s="17" t="str">
        <f t="shared" ca="1" si="4"/>
        <v/>
      </c>
      <c r="S30" s="7" t="str">
        <f t="shared" ca="1" si="5"/>
        <v/>
      </c>
      <c r="T30" s="7"/>
      <c r="U30" s="16"/>
      <c r="V30" s="16"/>
      <c r="W30" s="16"/>
      <c r="X30" s="16"/>
      <c r="Y30" s="16"/>
      <c r="Z30" s="16"/>
      <c r="AA30" s="16"/>
      <c r="AB30" s="16"/>
      <c r="AC30" s="7"/>
      <c r="AD30" s="12">
        <v>4</v>
      </c>
      <c r="AE30" s="12" t="s">
        <v>18</v>
      </c>
      <c r="AF30" s="12" t="s">
        <v>9</v>
      </c>
      <c r="AG30" s="12">
        <v>5</v>
      </c>
      <c r="AH30" s="12">
        <v>5</v>
      </c>
      <c r="AI30" s="12">
        <v>4</v>
      </c>
      <c r="AJ30" s="12">
        <v>6</v>
      </c>
      <c r="AK30" s="12">
        <v>20</v>
      </c>
      <c r="AL30" s="12">
        <v>0</v>
      </c>
      <c r="AM30" s="20" t="str">
        <f ca="1"/>
        <v/>
      </c>
      <c r="AN30" s="20" t="str">
        <f ca="1"/>
        <v/>
      </c>
      <c r="AO30" s="20" t="str">
        <f ca="1"/>
        <v/>
      </c>
      <c r="AP30" s="18" t="str">
        <f t="shared" ca="1" si="6"/>
        <v/>
      </c>
      <c r="AQ30" s="18" t="str">
        <f t="shared" ca="1" si="7"/>
        <v/>
      </c>
      <c r="AR30" s="16" t="str">
        <f t="shared" ca="1" si="8"/>
        <v/>
      </c>
      <c r="AS30" s="16" t="str">
        <f t="shared" ca="1" si="9"/>
        <v/>
      </c>
      <c r="AT30" s="17" t="str">
        <f t="shared" ca="1" si="10"/>
        <v/>
      </c>
      <c r="AU30" s="7" t="str">
        <f t="shared" ca="1" si="11"/>
        <v/>
      </c>
      <c r="AV30" s="7"/>
      <c r="AW30" s="16"/>
      <c r="AX30" s="16"/>
      <c r="AY30" s="16"/>
      <c r="AZ30" s="16"/>
      <c r="BA30" s="16"/>
      <c r="BB30" s="16"/>
      <c r="BC30" s="16"/>
      <c r="BD30" s="16"/>
      <c r="BE30" s="7"/>
      <c r="BF30" s="22">
        <v>4</v>
      </c>
      <c r="BG30" s="22" t="s">
        <v>18</v>
      </c>
      <c r="BH30" s="22" t="s">
        <v>9</v>
      </c>
      <c r="BI30" s="22">
        <v>5</v>
      </c>
      <c r="BJ30" s="22">
        <v>5</v>
      </c>
      <c r="BK30" s="22">
        <v>4</v>
      </c>
      <c r="BL30" s="22">
        <v>6</v>
      </c>
      <c r="BM30" s="22">
        <v>20</v>
      </c>
      <c r="BN30" s="22">
        <v>0</v>
      </c>
      <c r="BO30" s="5" t="str">
        <f ca="1"/>
        <v/>
      </c>
      <c r="BP30" s="5" t="str">
        <f ca="1"/>
        <v/>
      </c>
      <c r="BQ30" s="5" t="str">
        <f ca="1"/>
        <v/>
      </c>
      <c r="BR30" s="18" t="str">
        <f t="shared" ca="1" si="12"/>
        <v/>
      </c>
      <c r="BS30" s="18" t="str">
        <f t="shared" ca="1" si="13"/>
        <v/>
      </c>
      <c r="BT30" s="16" t="str">
        <f t="shared" ca="1" si="14"/>
        <v/>
      </c>
      <c r="BU30" s="16" t="str">
        <f t="shared" ca="1" si="15"/>
        <v/>
      </c>
      <c r="BV30" s="17" t="str">
        <f t="shared" ca="1" si="16"/>
        <v/>
      </c>
      <c r="BW30" s="7" t="str">
        <f t="shared" ca="1" si="17"/>
        <v/>
      </c>
      <c r="BX30" s="7"/>
      <c r="BY30" s="16"/>
      <c r="BZ30" s="16"/>
      <c r="CA30" s="16"/>
      <c r="CB30" s="16"/>
      <c r="CC30" s="16"/>
      <c r="CD30" s="16"/>
      <c r="CE30" s="16"/>
      <c r="CF30" s="16"/>
      <c r="CG30" s="7"/>
      <c r="CH30" s="13">
        <v>4</v>
      </c>
      <c r="CI30" s="13" t="s">
        <v>18</v>
      </c>
      <c r="CJ30" s="13" t="s">
        <v>9</v>
      </c>
      <c r="CK30" s="13">
        <v>5</v>
      </c>
      <c r="CL30" s="13">
        <v>5</v>
      </c>
      <c r="CM30" s="13">
        <v>4</v>
      </c>
      <c r="CN30" s="13">
        <v>6</v>
      </c>
      <c r="CO30" s="13">
        <v>20</v>
      </c>
      <c r="CP30" s="13">
        <v>0</v>
      </c>
      <c r="CQ30" s="21" t="str">
        <f ca="1"/>
        <v/>
      </c>
      <c r="CR30" s="21" t="str">
        <f ca="1"/>
        <v/>
      </c>
      <c r="CS30" s="21" t="str">
        <f ca="1"/>
        <v/>
      </c>
      <c r="CT30" s="18" t="str">
        <f t="shared" ca="1" si="18"/>
        <v/>
      </c>
      <c r="CU30" s="18" t="str">
        <f t="shared" ca="1" si="19"/>
        <v/>
      </c>
      <c r="CV30" s="16" t="str">
        <f t="shared" ca="1" si="20"/>
        <v/>
      </c>
      <c r="CW30" s="16" t="str">
        <f t="shared" ca="1" si="21"/>
        <v/>
      </c>
      <c r="CX30" s="17" t="str">
        <f t="shared" ca="1" si="22"/>
        <v/>
      </c>
      <c r="CY30" s="7" t="str">
        <f t="shared" ca="1" si="23"/>
        <v/>
      </c>
      <c r="CZ30" s="7"/>
      <c r="DA30" s="16"/>
      <c r="DB30" s="16"/>
      <c r="DC30" s="16"/>
      <c r="DD30" s="16"/>
      <c r="DE30" s="16"/>
      <c r="DF30" s="16"/>
      <c r="DG30" s="16"/>
      <c r="DH30" s="16"/>
      <c r="DI30" s="7"/>
      <c r="DJ30" s="14">
        <v>4</v>
      </c>
      <c r="DK30" s="14" t="s">
        <v>18</v>
      </c>
      <c r="DL30" s="14" t="s">
        <v>9</v>
      </c>
      <c r="DM30" s="14">
        <v>5</v>
      </c>
      <c r="DN30" s="14">
        <v>5</v>
      </c>
      <c r="DO30" s="14">
        <v>4</v>
      </c>
      <c r="DP30" s="14">
        <v>6</v>
      </c>
      <c r="DQ30" s="14">
        <v>20</v>
      </c>
      <c r="DR30" s="14">
        <v>0</v>
      </c>
      <c r="DS30" s="21" t="str">
        <f ca="1"/>
        <v/>
      </c>
      <c r="DT30" s="21" t="str">
        <f ca="1"/>
        <v/>
      </c>
      <c r="DU30" s="21" t="str">
        <f ca="1"/>
        <v/>
      </c>
      <c r="DV30" s="18" t="str">
        <f t="shared" ca="1" si="24"/>
        <v/>
      </c>
      <c r="DW30" s="18" t="str">
        <f t="shared" ca="1" si="25"/>
        <v/>
      </c>
      <c r="DX30" s="16" t="str">
        <f t="shared" ca="1" si="26"/>
        <v/>
      </c>
      <c r="DY30" s="16" t="str">
        <f t="shared" ca="1" si="27"/>
        <v/>
      </c>
      <c r="DZ30" s="17" t="str">
        <f t="shared" ca="1" si="28"/>
        <v/>
      </c>
      <c r="EA30" s="7" t="str">
        <f t="shared" ca="1" si="29"/>
        <v/>
      </c>
      <c r="EB30" s="7"/>
      <c r="EC30" s="16"/>
      <c r="ED30" s="16"/>
      <c r="EE30" s="16"/>
      <c r="EF30" s="16"/>
      <c r="EG30" s="16"/>
      <c r="EH30" s="16"/>
      <c r="EI30" s="16"/>
      <c r="EJ30" s="16"/>
      <c r="EK30" s="7"/>
      <c r="EL30" s="15">
        <v>4</v>
      </c>
      <c r="EM30" s="15" t="s">
        <v>18</v>
      </c>
      <c r="EN30" s="15" t="s">
        <v>9</v>
      </c>
      <c r="EO30" s="15">
        <v>5</v>
      </c>
      <c r="EP30" s="15">
        <v>5</v>
      </c>
      <c r="EQ30" s="15">
        <v>4</v>
      </c>
      <c r="ER30" s="15">
        <v>6</v>
      </c>
      <c r="ES30" s="15">
        <v>20</v>
      </c>
      <c r="ET30" s="15">
        <v>0</v>
      </c>
      <c r="EU30" s="5" t="str">
        <f ca="1"/>
        <v/>
      </c>
      <c r="EV30" s="5" t="str">
        <f ca="1"/>
        <v/>
      </c>
      <c r="EW30" s="5" t="str">
        <f ca="1"/>
        <v/>
      </c>
      <c r="EX30" s="18" t="str">
        <f t="shared" ca="1" si="30"/>
        <v/>
      </c>
      <c r="EY30" s="18" t="str">
        <f t="shared" ca="1" si="31"/>
        <v/>
      </c>
      <c r="EZ30" s="16" t="str">
        <f t="shared" ca="1" si="32"/>
        <v/>
      </c>
      <c r="FA30" s="16" t="str">
        <f t="shared" ca="1" si="33"/>
        <v/>
      </c>
      <c r="FB30" s="17" t="str">
        <f t="shared" ca="1" si="34"/>
        <v/>
      </c>
      <c r="FC30" s="7" t="str">
        <f t="shared" ca="1" si="35"/>
        <v/>
      </c>
      <c r="FD30" s="7"/>
      <c r="FE30" s="16"/>
      <c r="FF30" s="16"/>
      <c r="FG30" s="16"/>
      <c r="FH30" s="16"/>
      <c r="FI30" s="16"/>
      <c r="FJ30" s="16"/>
      <c r="FK30" s="16"/>
      <c r="FL30" s="16"/>
      <c r="FM30" s="7"/>
    </row>
    <row r="31" spans="2:169" ht="19.899999999999999" customHeight="1" x14ac:dyDescent="0.2">
      <c r="B31" s="11">
        <v>4</v>
      </c>
      <c r="C31" s="11" t="s">
        <v>18</v>
      </c>
      <c r="D31" s="11" t="s">
        <v>9</v>
      </c>
      <c r="E31" s="11">
        <v>5</v>
      </c>
      <c r="F31" s="11">
        <v>5</v>
      </c>
      <c r="G31" s="11">
        <v>4</v>
      </c>
      <c r="H31" s="11">
        <v>6</v>
      </c>
      <c r="I31" s="11">
        <v>20</v>
      </c>
      <c r="J31" s="11">
        <v>1</v>
      </c>
      <c r="K31" s="17" t="str">
        <f ca="1"/>
        <v/>
      </c>
      <c r="L31" s="18" t="str">
        <f ca="1"/>
        <v/>
      </c>
      <c r="M31" s="18" t="str">
        <f ca="1"/>
        <v/>
      </c>
      <c r="N31" s="18" t="str">
        <f t="shared" ca="1" si="0"/>
        <v/>
      </c>
      <c r="O31" s="18" t="str">
        <f t="shared" ca="1" si="1"/>
        <v/>
      </c>
      <c r="P31" s="16" t="str">
        <f t="shared" ca="1" si="2"/>
        <v/>
      </c>
      <c r="Q31" s="16" t="str">
        <f t="shared" ca="1" si="3"/>
        <v/>
      </c>
      <c r="R31" s="17" t="str">
        <f t="shared" ca="1" si="4"/>
        <v/>
      </c>
      <c r="S31" s="7" t="str">
        <f t="shared" ca="1" si="5"/>
        <v/>
      </c>
      <c r="T31" s="7"/>
      <c r="U31" s="16"/>
      <c r="V31" s="16"/>
      <c r="W31" s="16"/>
      <c r="X31" s="16"/>
      <c r="Y31" s="16"/>
      <c r="Z31" s="16"/>
      <c r="AA31" s="16"/>
      <c r="AB31" s="16"/>
      <c r="AC31" s="7"/>
      <c r="AD31" s="12">
        <v>4</v>
      </c>
      <c r="AE31" s="12" t="s">
        <v>18</v>
      </c>
      <c r="AF31" s="12" t="s">
        <v>9</v>
      </c>
      <c r="AG31" s="12">
        <v>5</v>
      </c>
      <c r="AH31" s="12">
        <v>5</v>
      </c>
      <c r="AI31" s="12">
        <v>4</v>
      </c>
      <c r="AJ31" s="12">
        <v>6</v>
      </c>
      <c r="AK31" s="12">
        <v>20</v>
      </c>
      <c r="AL31" s="12">
        <v>1</v>
      </c>
      <c r="AM31" s="20" t="str">
        <f ca="1"/>
        <v/>
      </c>
      <c r="AN31" s="20" t="str">
        <f ca="1"/>
        <v/>
      </c>
      <c r="AO31" s="20" t="str">
        <f ca="1"/>
        <v/>
      </c>
      <c r="AP31" s="18" t="str">
        <f t="shared" ca="1" si="6"/>
        <v/>
      </c>
      <c r="AQ31" s="18" t="str">
        <f t="shared" ca="1" si="7"/>
        <v/>
      </c>
      <c r="AR31" s="16" t="str">
        <f t="shared" ca="1" si="8"/>
        <v/>
      </c>
      <c r="AS31" s="16" t="str">
        <f t="shared" ca="1" si="9"/>
        <v/>
      </c>
      <c r="AT31" s="17" t="str">
        <f t="shared" ca="1" si="10"/>
        <v/>
      </c>
      <c r="AU31" s="7" t="str">
        <f t="shared" ca="1" si="11"/>
        <v/>
      </c>
      <c r="AV31" s="7"/>
      <c r="AW31" s="16"/>
      <c r="AX31" s="16"/>
      <c r="AY31" s="16"/>
      <c r="AZ31" s="16"/>
      <c r="BA31" s="16"/>
      <c r="BB31" s="16"/>
      <c r="BC31" s="16"/>
      <c r="BD31" s="16"/>
      <c r="BE31" s="7"/>
      <c r="BF31" s="22">
        <v>4</v>
      </c>
      <c r="BG31" s="22" t="s">
        <v>18</v>
      </c>
      <c r="BH31" s="22" t="s">
        <v>9</v>
      </c>
      <c r="BI31" s="22">
        <v>5</v>
      </c>
      <c r="BJ31" s="22">
        <v>5</v>
      </c>
      <c r="BK31" s="22">
        <v>4</v>
      </c>
      <c r="BL31" s="22">
        <v>6</v>
      </c>
      <c r="BM31" s="22">
        <v>20</v>
      </c>
      <c r="BN31" s="22">
        <v>1</v>
      </c>
      <c r="BO31" s="5" t="str">
        <f ca="1"/>
        <v/>
      </c>
      <c r="BP31" s="5" t="str">
        <f ca="1"/>
        <v/>
      </c>
      <c r="BQ31" s="5" t="str">
        <f ca="1"/>
        <v/>
      </c>
      <c r="BR31" s="18" t="str">
        <f t="shared" ca="1" si="12"/>
        <v/>
      </c>
      <c r="BS31" s="18" t="str">
        <f t="shared" ca="1" si="13"/>
        <v/>
      </c>
      <c r="BT31" s="16" t="str">
        <f t="shared" ca="1" si="14"/>
        <v/>
      </c>
      <c r="BU31" s="16" t="str">
        <f t="shared" ca="1" si="15"/>
        <v/>
      </c>
      <c r="BV31" s="17" t="str">
        <f t="shared" ca="1" si="16"/>
        <v/>
      </c>
      <c r="BW31" s="7" t="str">
        <f t="shared" ca="1" si="17"/>
        <v/>
      </c>
      <c r="BX31" s="7"/>
      <c r="BY31" s="16"/>
      <c r="BZ31" s="16"/>
      <c r="CA31" s="16"/>
      <c r="CB31" s="16"/>
      <c r="CC31" s="16"/>
      <c r="CD31" s="16"/>
      <c r="CE31" s="16"/>
      <c r="CF31" s="16"/>
      <c r="CG31" s="7"/>
      <c r="CH31" s="13">
        <v>4</v>
      </c>
      <c r="CI31" s="13" t="s">
        <v>18</v>
      </c>
      <c r="CJ31" s="13" t="s">
        <v>9</v>
      </c>
      <c r="CK31" s="13">
        <v>5</v>
      </c>
      <c r="CL31" s="13">
        <v>5</v>
      </c>
      <c r="CM31" s="13">
        <v>4</v>
      </c>
      <c r="CN31" s="13">
        <v>6</v>
      </c>
      <c r="CO31" s="13">
        <v>20</v>
      </c>
      <c r="CP31" s="13">
        <v>1</v>
      </c>
      <c r="CQ31" s="21" t="str">
        <f ca="1"/>
        <v/>
      </c>
      <c r="CR31" s="21" t="str">
        <f ca="1"/>
        <v/>
      </c>
      <c r="CS31" s="21" t="str">
        <f ca="1"/>
        <v/>
      </c>
      <c r="CT31" s="18" t="str">
        <f t="shared" ca="1" si="18"/>
        <v/>
      </c>
      <c r="CU31" s="18" t="str">
        <f t="shared" ca="1" si="19"/>
        <v/>
      </c>
      <c r="CV31" s="16" t="str">
        <f t="shared" ca="1" si="20"/>
        <v/>
      </c>
      <c r="CW31" s="16" t="str">
        <f t="shared" ca="1" si="21"/>
        <v/>
      </c>
      <c r="CX31" s="17" t="str">
        <f t="shared" ca="1" si="22"/>
        <v/>
      </c>
      <c r="CY31" s="7" t="str">
        <f t="shared" ca="1" si="23"/>
        <v/>
      </c>
      <c r="CZ31" s="7"/>
      <c r="DA31" s="16"/>
      <c r="DB31" s="16"/>
      <c r="DC31" s="16"/>
      <c r="DD31" s="16"/>
      <c r="DE31" s="16"/>
      <c r="DF31" s="16"/>
      <c r="DG31" s="16"/>
      <c r="DH31" s="16"/>
      <c r="DI31" s="7"/>
      <c r="DJ31" s="14">
        <v>4</v>
      </c>
      <c r="DK31" s="14" t="s">
        <v>18</v>
      </c>
      <c r="DL31" s="14" t="s">
        <v>9</v>
      </c>
      <c r="DM31" s="14">
        <v>5</v>
      </c>
      <c r="DN31" s="14">
        <v>5</v>
      </c>
      <c r="DO31" s="14">
        <v>4</v>
      </c>
      <c r="DP31" s="14">
        <v>6</v>
      </c>
      <c r="DQ31" s="14">
        <v>20</v>
      </c>
      <c r="DR31" s="14">
        <v>1</v>
      </c>
      <c r="DS31" s="21" t="str">
        <f ca="1"/>
        <v/>
      </c>
      <c r="DT31" s="21" t="str">
        <f ca="1"/>
        <v/>
      </c>
      <c r="DU31" s="21" t="str">
        <f ca="1"/>
        <v/>
      </c>
      <c r="DV31" s="18" t="str">
        <f t="shared" ca="1" si="24"/>
        <v/>
      </c>
      <c r="DW31" s="18" t="str">
        <f t="shared" ca="1" si="25"/>
        <v/>
      </c>
      <c r="DX31" s="16" t="str">
        <f t="shared" ca="1" si="26"/>
        <v/>
      </c>
      <c r="DY31" s="16" t="str">
        <f t="shared" ca="1" si="27"/>
        <v/>
      </c>
      <c r="DZ31" s="17" t="str">
        <f t="shared" ca="1" si="28"/>
        <v/>
      </c>
      <c r="EA31" s="7" t="str">
        <f t="shared" ca="1" si="29"/>
        <v/>
      </c>
      <c r="EB31" s="7"/>
      <c r="EC31" s="16"/>
      <c r="ED31" s="16"/>
      <c r="EE31" s="16"/>
      <c r="EF31" s="16"/>
      <c r="EG31" s="16"/>
      <c r="EH31" s="16"/>
      <c r="EI31" s="16"/>
      <c r="EJ31" s="16"/>
      <c r="EK31" s="7"/>
      <c r="EL31" s="15">
        <v>4</v>
      </c>
      <c r="EM31" s="15" t="s">
        <v>18</v>
      </c>
      <c r="EN31" s="15" t="s">
        <v>9</v>
      </c>
      <c r="EO31" s="15">
        <v>5</v>
      </c>
      <c r="EP31" s="15">
        <v>5</v>
      </c>
      <c r="EQ31" s="15">
        <v>4</v>
      </c>
      <c r="ER31" s="15">
        <v>6</v>
      </c>
      <c r="ES31" s="15">
        <v>20</v>
      </c>
      <c r="ET31" s="15">
        <v>1</v>
      </c>
      <c r="EU31" s="5" t="str">
        <f ca="1"/>
        <v/>
      </c>
      <c r="EV31" s="5" t="str">
        <f ca="1"/>
        <v/>
      </c>
      <c r="EW31" s="5" t="str">
        <f ca="1"/>
        <v/>
      </c>
      <c r="EX31" s="18" t="str">
        <f t="shared" ca="1" si="30"/>
        <v/>
      </c>
      <c r="EY31" s="18" t="str">
        <f t="shared" ca="1" si="31"/>
        <v/>
      </c>
      <c r="EZ31" s="16" t="str">
        <f t="shared" ca="1" si="32"/>
        <v/>
      </c>
      <c r="FA31" s="16" t="str">
        <f t="shared" ca="1" si="33"/>
        <v/>
      </c>
      <c r="FB31" s="17" t="str">
        <f t="shared" ca="1" si="34"/>
        <v/>
      </c>
      <c r="FC31" s="7" t="str">
        <f t="shared" ca="1" si="35"/>
        <v/>
      </c>
      <c r="FD31" s="7"/>
      <c r="FE31" s="16"/>
      <c r="FF31" s="16"/>
      <c r="FG31" s="16"/>
      <c r="FH31" s="16"/>
      <c r="FI31" s="16"/>
      <c r="FJ31" s="16"/>
      <c r="FK31" s="16"/>
      <c r="FL31" s="16"/>
      <c r="FM31" s="7"/>
    </row>
    <row r="32" spans="2:169" ht="19.899999999999999" customHeight="1" x14ac:dyDescent="0.2">
      <c r="B32" s="11">
        <v>6</v>
      </c>
      <c r="C32" s="11" t="s">
        <v>13</v>
      </c>
      <c r="D32" s="11" t="s">
        <v>14</v>
      </c>
      <c r="E32" s="11">
        <v>60</v>
      </c>
      <c r="F32" s="11">
        <v>2</v>
      </c>
      <c r="G32" s="11">
        <v>4</v>
      </c>
      <c r="H32" s="11">
        <v>6</v>
      </c>
      <c r="I32" s="11">
        <v>72</v>
      </c>
      <c r="J32" s="11">
        <v>1</v>
      </c>
      <c r="K32" s="17" t="str">
        <f ca="1"/>
        <v/>
      </c>
      <c r="L32" s="18" t="str">
        <f ca="1"/>
        <v/>
      </c>
      <c r="M32" s="18" t="str">
        <f ca="1"/>
        <v/>
      </c>
      <c r="N32" s="18" t="str">
        <f t="shared" ca="1" si="0"/>
        <v/>
      </c>
      <c r="O32" s="18" t="str">
        <f t="shared" ca="1" si="1"/>
        <v/>
      </c>
      <c r="P32" s="16" t="str">
        <f t="shared" ca="1" si="2"/>
        <v/>
      </c>
      <c r="Q32" s="16" t="str">
        <f t="shared" ca="1" si="3"/>
        <v/>
      </c>
      <c r="R32" s="17" t="str">
        <f t="shared" ca="1" si="4"/>
        <v/>
      </c>
      <c r="S32" s="7" t="str">
        <f t="shared" ca="1" si="5"/>
        <v/>
      </c>
      <c r="T32" s="7"/>
      <c r="U32" s="16"/>
      <c r="V32" s="16"/>
      <c r="W32" s="16"/>
      <c r="X32" s="16"/>
      <c r="Y32" s="16"/>
      <c r="Z32" s="16"/>
      <c r="AA32" s="16"/>
      <c r="AB32" s="16"/>
      <c r="AC32" s="7"/>
      <c r="AD32" s="12">
        <v>6</v>
      </c>
      <c r="AE32" s="12" t="s">
        <v>13</v>
      </c>
      <c r="AF32" s="12" t="s">
        <v>14</v>
      </c>
      <c r="AG32" s="12">
        <v>60</v>
      </c>
      <c r="AH32" s="12">
        <v>2</v>
      </c>
      <c r="AI32" s="12">
        <v>4</v>
      </c>
      <c r="AJ32" s="12">
        <v>6</v>
      </c>
      <c r="AK32" s="12">
        <v>72</v>
      </c>
      <c r="AL32" s="12">
        <v>1</v>
      </c>
      <c r="AM32" s="20" t="str">
        <f ca="1"/>
        <v/>
      </c>
      <c r="AN32" s="20" t="str">
        <f ca="1"/>
        <v/>
      </c>
      <c r="AO32" s="20" t="str">
        <f ca="1"/>
        <v/>
      </c>
      <c r="AP32" s="18" t="str">
        <f t="shared" ca="1" si="6"/>
        <v/>
      </c>
      <c r="AQ32" s="18" t="str">
        <f t="shared" ca="1" si="7"/>
        <v/>
      </c>
      <c r="AR32" s="16" t="str">
        <f t="shared" ca="1" si="8"/>
        <v/>
      </c>
      <c r="AS32" s="16" t="str">
        <f t="shared" ca="1" si="9"/>
        <v/>
      </c>
      <c r="AT32" s="17" t="str">
        <f t="shared" ca="1" si="10"/>
        <v/>
      </c>
      <c r="AU32" s="7" t="str">
        <f t="shared" ca="1" si="11"/>
        <v/>
      </c>
      <c r="AV32" s="7"/>
      <c r="AW32" s="16"/>
      <c r="AX32" s="16"/>
      <c r="AY32" s="16"/>
      <c r="AZ32" s="16"/>
      <c r="BA32" s="16"/>
      <c r="BB32" s="16"/>
      <c r="BC32" s="16"/>
      <c r="BD32" s="16"/>
      <c r="BE32" s="7"/>
      <c r="BF32" s="22">
        <v>6</v>
      </c>
      <c r="BG32" s="22" t="s">
        <v>13</v>
      </c>
      <c r="BH32" s="22" t="s">
        <v>14</v>
      </c>
      <c r="BI32" s="22">
        <v>60</v>
      </c>
      <c r="BJ32" s="22">
        <v>2</v>
      </c>
      <c r="BK32" s="22">
        <v>4</v>
      </c>
      <c r="BL32" s="22">
        <v>6</v>
      </c>
      <c r="BM32" s="22">
        <v>72</v>
      </c>
      <c r="BN32" s="22">
        <v>1</v>
      </c>
      <c r="BO32" s="5" t="str">
        <f ca="1"/>
        <v/>
      </c>
      <c r="BP32" s="5" t="str">
        <f ca="1"/>
        <v/>
      </c>
      <c r="BQ32" s="5" t="str">
        <f ca="1"/>
        <v/>
      </c>
      <c r="BR32" s="18" t="str">
        <f t="shared" ca="1" si="12"/>
        <v/>
      </c>
      <c r="BS32" s="18" t="str">
        <f t="shared" ca="1" si="13"/>
        <v/>
      </c>
      <c r="BT32" s="16" t="str">
        <f t="shared" ca="1" si="14"/>
        <v/>
      </c>
      <c r="BU32" s="16" t="str">
        <f t="shared" ca="1" si="15"/>
        <v/>
      </c>
      <c r="BV32" s="17" t="str">
        <f t="shared" ca="1" si="16"/>
        <v/>
      </c>
      <c r="BW32" s="7" t="str">
        <f t="shared" ca="1" si="17"/>
        <v/>
      </c>
      <c r="BX32" s="7"/>
      <c r="BY32" s="16"/>
      <c r="BZ32" s="16"/>
      <c r="CA32" s="16"/>
      <c r="CB32" s="16"/>
      <c r="CC32" s="16"/>
      <c r="CD32" s="16"/>
      <c r="CE32" s="16"/>
      <c r="CF32" s="16"/>
      <c r="CG32" s="7"/>
      <c r="CH32" s="13">
        <v>6</v>
      </c>
      <c r="CI32" s="13" t="s">
        <v>13</v>
      </c>
      <c r="CJ32" s="13" t="s">
        <v>14</v>
      </c>
      <c r="CK32" s="13">
        <v>60</v>
      </c>
      <c r="CL32" s="13">
        <v>2</v>
      </c>
      <c r="CM32" s="13">
        <v>4</v>
      </c>
      <c r="CN32" s="13">
        <v>6</v>
      </c>
      <c r="CO32" s="13">
        <v>72</v>
      </c>
      <c r="CP32" s="13">
        <v>1</v>
      </c>
      <c r="CQ32" s="21" t="str">
        <f ca="1"/>
        <v/>
      </c>
      <c r="CR32" s="21" t="str">
        <f ca="1"/>
        <v/>
      </c>
      <c r="CS32" s="21" t="str">
        <f ca="1"/>
        <v/>
      </c>
      <c r="CT32" s="18" t="str">
        <f t="shared" ca="1" si="18"/>
        <v/>
      </c>
      <c r="CU32" s="18" t="str">
        <f t="shared" ca="1" si="19"/>
        <v/>
      </c>
      <c r="CV32" s="16" t="str">
        <f t="shared" ca="1" si="20"/>
        <v/>
      </c>
      <c r="CW32" s="16" t="str">
        <f t="shared" ca="1" si="21"/>
        <v/>
      </c>
      <c r="CX32" s="17" t="str">
        <f t="shared" ca="1" si="22"/>
        <v/>
      </c>
      <c r="CY32" s="7" t="str">
        <f t="shared" ca="1" si="23"/>
        <v/>
      </c>
      <c r="CZ32" s="7"/>
      <c r="DA32" s="16"/>
      <c r="DB32" s="16"/>
      <c r="DC32" s="16"/>
      <c r="DD32" s="16"/>
      <c r="DE32" s="16"/>
      <c r="DF32" s="16"/>
      <c r="DG32" s="16"/>
      <c r="DH32" s="16"/>
      <c r="DI32" s="7"/>
      <c r="DJ32" s="14">
        <v>6</v>
      </c>
      <c r="DK32" s="14" t="s">
        <v>13</v>
      </c>
      <c r="DL32" s="14" t="s">
        <v>14</v>
      </c>
      <c r="DM32" s="14">
        <v>60</v>
      </c>
      <c r="DN32" s="14">
        <v>2</v>
      </c>
      <c r="DO32" s="14">
        <v>4</v>
      </c>
      <c r="DP32" s="14">
        <v>6</v>
      </c>
      <c r="DQ32" s="14">
        <v>72</v>
      </c>
      <c r="DR32" s="14">
        <v>1</v>
      </c>
      <c r="DS32" s="21" t="str">
        <f ca="1"/>
        <v/>
      </c>
      <c r="DT32" s="21" t="str">
        <f ca="1"/>
        <v/>
      </c>
      <c r="DU32" s="21" t="str">
        <f ca="1"/>
        <v/>
      </c>
      <c r="DV32" s="18" t="str">
        <f t="shared" ca="1" si="24"/>
        <v/>
      </c>
      <c r="DW32" s="18" t="str">
        <f t="shared" ca="1" si="25"/>
        <v/>
      </c>
      <c r="DX32" s="16" t="str">
        <f t="shared" ca="1" si="26"/>
        <v/>
      </c>
      <c r="DY32" s="16" t="str">
        <f t="shared" ca="1" si="27"/>
        <v/>
      </c>
      <c r="DZ32" s="17" t="str">
        <f t="shared" ca="1" si="28"/>
        <v/>
      </c>
      <c r="EA32" s="7" t="str">
        <f t="shared" ca="1" si="29"/>
        <v/>
      </c>
      <c r="EB32" s="7"/>
      <c r="EC32" s="16"/>
      <c r="ED32" s="16"/>
      <c r="EE32" s="16"/>
      <c r="EF32" s="16"/>
      <c r="EG32" s="16"/>
      <c r="EH32" s="16"/>
      <c r="EI32" s="16"/>
      <c r="EJ32" s="16"/>
      <c r="EK32" s="7"/>
      <c r="EL32" s="15">
        <v>6</v>
      </c>
      <c r="EM32" s="15" t="s">
        <v>13</v>
      </c>
      <c r="EN32" s="15" t="s">
        <v>14</v>
      </c>
      <c r="EO32" s="15">
        <v>60</v>
      </c>
      <c r="EP32" s="15">
        <v>2</v>
      </c>
      <c r="EQ32" s="15">
        <v>4</v>
      </c>
      <c r="ER32" s="15">
        <v>6</v>
      </c>
      <c r="ES32" s="15">
        <v>72</v>
      </c>
      <c r="ET32" s="15">
        <v>1</v>
      </c>
      <c r="EU32" s="5" t="str">
        <f ca="1"/>
        <v/>
      </c>
      <c r="EV32" s="5" t="str">
        <f ca="1"/>
        <v/>
      </c>
      <c r="EW32" s="5" t="str">
        <f ca="1"/>
        <v/>
      </c>
      <c r="EX32" s="18" t="str">
        <f t="shared" ca="1" si="30"/>
        <v/>
      </c>
      <c r="EY32" s="18" t="str">
        <f t="shared" ca="1" si="31"/>
        <v/>
      </c>
      <c r="EZ32" s="16" t="str">
        <f t="shared" ca="1" si="32"/>
        <v/>
      </c>
      <c r="FA32" s="16" t="str">
        <f t="shared" ca="1" si="33"/>
        <v/>
      </c>
      <c r="FB32" s="17" t="str">
        <f t="shared" ca="1" si="34"/>
        <v/>
      </c>
      <c r="FC32" s="7" t="str">
        <f t="shared" ca="1" si="35"/>
        <v/>
      </c>
      <c r="FD32" s="7"/>
      <c r="FE32" s="16"/>
      <c r="FF32" s="16"/>
      <c r="FG32" s="16"/>
      <c r="FH32" s="16"/>
      <c r="FI32" s="16"/>
      <c r="FJ32" s="16"/>
      <c r="FK32" s="16"/>
      <c r="FL32" s="16"/>
      <c r="FM32" s="7"/>
    </row>
    <row r="33" spans="2:169" ht="19.899999999999999" customHeight="1" x14ac:dyDescent="0.2">
      <c r="B33" s="11">
        <v>6</v>
      </c>
      <c r="C33" s="11" t="s">
        <v>13</v>
      </c>
      <c r="D33" s="11" t="s">
        <v>14</v>
      </c>
      <c r="E33" s="11">
        <v>5</v>
      </c>
      <c r="F33" s="11">
        <v>1</v>
      </c>
      <c r="G33" s="11">
        <v>2</v>
      </c>
      <c r="H33" s="11">
        <v>0</v>
      </c>
      <c r="I33" s="11">
        <v>8</v>
      </c>
      <c r="J33" s="11">
        <v>0</v>
      </c>
      <c r="K33" s="17" t="str">
        <f ca="1"/>
        <v/>
      </c>
      <c r="L33" s="18" t="str">
        <f ca="1"/>
        <v/>
      </c>
      <c r="M33" s="18" t="str">
        <f ca="1"/>
        <v/>
      </c>
      <c r="N33" s="18" t="str">
        <f t="shared" ca="1" si="0"/>
        <v/>
      </c>
      <c r="O33" s="18" t="str">
        <f t="shared" ca="1" si="1"/>
        <v/>
      </c>
      <c r="P33" s="16" t="str">
        <f t="shared" ca="1" si="2"/>
        <v/>
      </c>
      <c r="Q33" s="16" t="str">
        <f t="shared" ca="1" si="3"/>
        <v/>
      </c>
      <c r="R33" s="17" t="str">
        <f t="shared" ca="1" si="4"/>
        <v/>
      </c>
      <c r="S33" s="7" t="str">
        <f t="shared" ca="1" si="5"/>
        <v/>
      </c>
      <c r="T33" s="7"/>
      <c r="U33" s="16"/>
      <c r="V33" s="16"/>
      <c r="W33" s="16"/>
      <c r="X33" s="16"/>
      <c r="Y33" s="16"/>
      <c r="Z33" s="16"/>
      <c r="AA33" s="16"/>
      <c r="AB33" s="16"/>
      <c r="AC33" s="7"/>
      <c r="AD33" s="12">
        <v>6</v>
      </c>
      <c r="AE33" s="12" t="s">
        <v>13</v>
      </c>
      <c r="AF33" s="12" t="s">
        <v>14</v>
      </c>
      <c r="AG33" s="12">
        <v>5</v>
      </c>
      <c r="AH33" s="12">
        <v>1</v>
      </c>
      <c r="AI33" s="12">
        <v>2</v>
      </c>
      <c r="AJ33" s="12">
        <v>0</v>
      </c>
      <c r="AK33" s="12">
        <v>8</v>
      </c>
      <c r="AL33" s="12">
        <v>0</v>
      </c>
      <c r="AM33" s="20" t="str">
        <f ca="1"/>
        <v/>
      </c>
      <c r="AN33" s="20" t="str">
        <f ca="1"/>
        <v/>
      </c>
      <c r="AO33" s="20" t="str">
        <f ca="1"/>
        <v/>
      </c>
      <c r="AP33" s="18" t="str">
        <f t="shared" ca="1" si="6"/>
        <v/>
      </c>
      <c r="AQ33" s="18" t="str">
        <f t="shared" ca="1" si="7"/>
        <v/>
      </c>
      <c r="AR33" s="16" t="str">
        <f t="shared" ca="1" si="8"/>
        <v/>
      </c>
      <c r="AS33" s="16" t="str">
        <f t="shared" ca="1" si="9"/>
        <v/>
      </c>
      <c r="AT33" s="17" t="str">
        <f t="shared" ca="1" si="10"/>
        <v/>
      </c>
      <c r="AU33" s="7" t="str">
        <f t="shared" ca="1" si="11"/>
        <v/>
      </c>
      <c r="AV33" s="7"/>
      <c r="AW33" s="16"/>
      <c r="AX33" s="16"/>
      <c r="AY33" s="16"/>
      <c r="AZ33" s="16"/>
      <c r="BA33" s="16"/>
      <c r="BB33" s="16"/>
      <c r="BC33" s="16"/>
      <c r="BD33" s="16"/>
      <c r="BE33" s="7"/>
      <c r="BF33" s="22">
        <v>6</v>
      </c>
      <c r="BG33" s="22" t="s">
        <v>13</v>
      </c>
      <c r="BH33" s="22" t="s">
        <v>14</v>
      </c>
      <c r="BI33" s="22">
        <v>5</v>
      </c>
      <c r="BJ33" s="22">
        <v>1</v>
      </c>
      <c r="BK33" s="22">
        <v>2</v>
      </c>
      <c r="BL33" s="22">
        <v>0</v>
      </c>
      <c r="BM33" s="22">
        <v>8</v>
      </c>
      <c r="BN33" s="22">
        <v>0</v>
      </c>
      <c r="BO33" s="5" t="str">
        <f ca="1"/>
        <v/>
      </c>
      <c r="BP33" s="5" t="str">
        <f ca="1"/>
        <v/>
      </c>
      <c r="BQ33" s="5" t="str">
        <f ca="1"/>
        <v/>
      </c>
      <c r="BR33" s="18" t="str">
        <f t="shared" ca="1" si="12"/>
        <v/>
      </c>
      <c r="BS33" s="18" t="str">
        <f t="shared" ca="1" si="13"/>
        <v/>
      </c>
      <c r="BT33" s="16" t="str">
        <f t="shared" ca="1" si="14"/>
        <v/>
      </c>
      <c r="BU33" s="16" t="str">
        <f t="shared" ca="1" si="15"/>
        <v/>
      </c>
      <c r="BV33" s="17" t="str">
        <f t="shared" ca="1" si="16"/>
        <v/>
      </c>
      <c r="BW33" s="7" t="str">
        <f t="shared" ca="1" si="17"/>
        <v/>
      </c>
      <c r="BX33" s="7"/>
      <c r="BY33" s="16"/>
      <c r="BZ33" s="16"/>
      <c r="CA33" s="16"/>
      <c r="CB33" s="16"/>
      <c r="CC33" s="16"/>
      <c r="CD33" s="16"/>
      <c r="CE33" s="16"/>
      <c r="CF33" s="16"/>
      <c r="CG33" s="7"/>
      <c r="CH33" s="13">
        <v>6</v>
      </c>
      <c r="CI33" s="13" t="s">
        <v>13</v>
      </c>
      <c r="CJ33" s="13" t="s">
        <v>14</v>
      </c>
      <c r="CK33" s="13">
        <v>5</v>
      </c>
      <c r="CL33" s="13">
        <v>1</v>
      </c>
      <c r="CM33" s="13">
        <v>2</v>
      </c>
      <c r="CN33" s="13">
        <v>0</v>
      </c>
      <c r="CO33" s="13">
        <v>8</v>
      </c>
      <c r="CP33" s="13">
        <v>0</v>
      </c>
      <c r="CQ33" s="21" t="str">
        <f ca="1"/>
        <v/>
      </c>
      <c r="CR33" s="21" t="str">
        <f ca="1"/>
        <v/>
      </c>
      <c r="CS33" s="21" t="str">
        <f ca="1"/>
        <v/>
      </c>
      <c r="CT33" s="18" t="str">
        <f t="shared" ca="1" si="18"/>
        <v/>
      </c>
      <c r="CU33" s="18" t="str">
        <f t="shared" ca="1" si="19"/>
        <v/>
      </c>
      <c r="CV33" s="16" t="str">
        <f t="shared" ca="1" si="20"/>
        <v/>
      </c>
      <c r="CW33" s="16" t="str">
        <f t="shared" ca="1" si="21"/>
        <v/>
      </c>
      <c r="CX33" s="17" t="str">
        <f t="shared" ca="1" si="22"/>
        <v/>
      </c>
      <c r="CY33" s="7" t="str">
        <f t="shared" ca="1" si="23"/>
        <v/>
      </c>
      <c r="CZ33" s="7"/>
      <c r="DA33" s="16"/>
      <c r="DB33" s="16"/>
      <c r="DC33" s="16"/>
      <c r="DD33" s="16"/>
      <c r="DE33" s="16"/>
      <c r="DF33" s="16"/>
      <c r="DG33" s="16"/>
      <c r="DH33" s="16"/>
      <c r="DI33" s="7"/>
      <c r="DJ33" s="14">
        <v>6</v>
      </c>
      <c r="DK33" s="14" t="s">
        <v>13</v>
      </c>
      <c r="DL33" s="14" t="s">
        <v>14</v>
      </c>
      <c r="DM33" s="14">
        <v>5</v>
      </c>
      <c r="DN33" s="14">
        <v>1</v>
      </c>
      <c r="DO33" s="14">
        <v>2</v>
      </c>
      <c r="DP33" s="14">
        <v>0</v>
      </c>
      <c r="DQ33" s="14">
        <v>8</v>
      </c>
      <c r="DR33" s="14">
        <v>0</v>
      </c>
      <c r="DS33" s="21" t="str">
        <f ca="1"/>
        <v/>
      </c>
      <c r="DT33" s="21" t="str">
        <f ca="1"/>
        <v/>
      </c>
      <c r="DU33" s="21" t="str">
        <f ca="1"/>
        <v/>
      </c>
      <c r="DV33" s="18" t="str">
        <f t="shared" ca="1" si="24"/>
        <v/>
      </c>
      <c r="DW33" s="18" t="str">
        <f t="shared" ca="1" si="25"/>
        <v/>
      </c>
      <c r="DX33" s="16" t="str">
        <f t="shared" ca="1" si="26"/>
        <v/>
      </c>
      <c r="DY33" s="16" t="str">
        <f t="shared" ca="1" si="27"/>
        <v/>
      </c>
      <c r="DZ33" s="17" t="str">
        <f t="shared" ca="1" si="28"/>
        <v/>
      </c>
      <c r="EA33" s="7" t="str">
        <f t="shared" ca="1" si="29"/>
        <v/>
      </c>
      <c r="EB33" s="7"/>
      <c r="EC33" s="16"/>
      <c r="ED33" s="16"/>
      <c r="EE33" s="16"/>
      <c r="EF33" s="16"/>
      <c r="EG33" s="16"/>
      <c r="EH33" s="16"/>
      <c r="EI33" s="16"/>
      <c r="EJ33" s="16"/>
      <c r="EK33" s="7"/>
      <c r="EL33" s="15">
        <v>6</v>
      </c>
      <c r="EM33" s="15" t="s">
        <v>13</v>
      </c>
      <c r="EN33" s="15" t="s">
        <v>14</v>
      </c>
      <c r="EO33" s="15">
        <v>5</v>
      </c>
      <c r="EP33" s="15">
        <v>1</v>
      </c>
      <c r="EQ33" s="15">
        <v>2</v>
      </c>
      <c r="ER33" s="15">
        <v>0</v>
      </c>
      <c r="ES33" s="15">
        <v>8</v>
      </c>
      <c r="ET33" s="15">
        <v>0</v>
      </c>
      <c r="EU33" s="5" t="str">
        <f ca="1"/>
        <v/>
      </c>
      <c r="EV33" s="5" t="str">
        <f ca="1"/>
        <v/>
      </c>
      <c r="EW33" s="5" t="str">
        <f ca="1"/>
        <v/>
      </c>
      <c r="EX33" s="18" t="str">
        <f t="shared" ca="1" si="30"/>
        <v/>
      </c>
      <c r="EY33" s="18" t="str">
        <f t="shared" ca="1" si="31"/>
        <v/>
      </c>
      <c r="EZ33" s="16" t="str">
        <f t="shared" ca="1" si="32"/>
        <v/>
      </c>
      <c r="FA33" s="16" t="str">
        <f t="shared" ca="1" si="33"/>
        <v/>
      </c>
      <c r="FB33" s="17" t="str">
        <f t="shared" ca="1" si="34"/>
        <v/>
      </c>
      <c r="FC33" s="7" t="str">
        <f t="shared" ca="1" si="35"/>
        <v/>
      </c>
      <c r="FD33" s="7"/>
      <c r="FE33" s="16"/>
      <c r="FF33" s="16"/>
      <c r="FG33" s="16"/>
      <c r="FH33" s="16"/>
      <c r="FI33" s="16"/>
      <c r="FJ33" s="16"/>
      <c r="FK33" s="16"/>
      <c r="FL33" s="16"/>
      <c r="FM33" s="7"/>
    </row>
    <row r="34" spans="2:169" ht="19.899999999999999" customHeight="1" x14ac:dyDescent="0.2">
      <c r="B34" s="11">
        <v>1</v>
      </c>
      <c r="C34" s="11" t="s">
        <v>31</v>
      </c>
      <c r="D34" s="11" t="s">
        <v>12</v>
      </c>
      <c r="E34" s="11">
        <v>1</v>
      </c>
      <c r="F34" s="11">
        <v>1</v>
      </c>
      <c r="G34" s="11">
        <v>2</v>
      </c>
      <c r="H34" s="11">
        <v>0</v>
      </c>
      <c r="I34" s="11">
        <v>4</v>
      </c>
      <c r="J34" s="11">
        <v>0</v>
      </c>
      <c r="K34" s="17" t="str">
        <f ca="1"/>
        <v/>
      </c>
      <c r="L34" s="18" t="str">
        <f ca="1"/>
        <v/>
      </c>
      <c r="M34" s="18" t="str">
        <f ca="1"/>
        <v/>
      </c>
      <c r="N34" s="18" t="str">
        <f t="shared" ca="1" si="0"/>
        <v/>
      </c>
      <c r="O34" s="18" t="str">
        <f t="shared" ca="1" si="1"/>
        <v/>
      </c>
      <c r="P34" s="16" t="str">
        <f t="shared" ca="1" si="2"/>
        <v/>
      </c>
      <c r="Q34" s="16" t="str">
        <f t="shared" ca="1" si="3"/>
        <v/>
      </c>
      <c r="R34" s="17" t="str">
        <f t="shared" ca="1" si="4"/>
        <v/>
      </c>
      <c r="S34" s="7" t="str">
        <f t="shared" ca="1" si="5"/>
        <v/>
      </c>
      <c r="T34" s="7"/>
      <c r="U34" s="16"/>
      <c r="V34" s="16"/>
      <c r="W34" s="16"/>
      <c r="X34" s="16"/>
      <c r="Y34" s="16"/>
      <c r="Z34" s="16"/>
      <c r="AA34" s="16"/>
      <c r="AB34" s="16"/>
      <c r="AC34" s="7"/>
      <c r="AD34" s="12">
        <v>1</v>
      </c>
      <c r="AE34" s="12" t="s">
        <v>31</v>
      </c>
      <c r="AF34" s="12" t="s">
        <v>12</v>
      </c>
      <c r="AG34" s="12">
        <v>1</v>
      </c>
      <c r="AH34" s="12">
        <v>1</v>
      </c>
      <c r="AI34" s="12">
        <v>2</v>
      </c>
      <c r="AJ34" s="12">
        <v>0</v>
      </c>
      <c r="AK34" s="12">
        <v>4</v>
      </c>
      <c r="AL34" s="12">
        <v>0</v>
      </c>
      <c r="AM34" s="20" t="str">
        <f ca="1"/>
        <v/>
      </c>
      <c r="AN34" s="20" t="str">
        <f ca="1"/>
        <v/>
      </c>
      <c r="AO34" s="20" t="str">
        <f ca="1"/>
        <v/>
      </c>
      <c r="AP34" s="18" t="str">
        <f t="shared" ca="1" si="6"/>
        <v/>
      </c>
      <c r="AQ34" s="18" t="str">
        <f t="shared" ca="1" si="7"/>
        <v/>
      </c>
      <c r="AR34" s="16" t="str">
        <f t="shared" ca="1" si="8"/>
        <v/>
      </c>
      <c r="AS34" s="16" t="str">
        <f t="shared" ca="1" si="9"/>
        <v/>
      </c>
      <c r="AT34" s="17" t="str">
        <f t="shared" ca="1" si="10"/>
        <v/>
      </c>
      <c r="AU34" s="7" t="str">
        <f t="shared" ca="1" si="11"/>
        <v/>
      </c>
      <c r="AV34" s="7"/>
      <c r="AW34" s="16"/>
      <c r="AX34" s="16"/>
      <c r="AY34" s="16"/>
      <c r="AZ34" s="16"/>
      <c r="BA34" s="16"/>
      <c r="BB34" s="16"/>
      <c r="BC34" s="16"/>
      <c r="BD34" s="16"/>
      <c r="BE34" s="7"/>
      <c r="BF34" s="22">
        <v>1</v>
      </c>
      <c r="BG34" s="22" t="s">
        <v>31</v>
      </c>
      <c r="BH34" s="22" t="s">
        <v>12</v>
      </c>
      <c r="BI34" s="22">
        <v>1</v>
      </c>
      <c r="BJ34" s="22">
        <v>1</v>
      </c>
      <c r="BK34" s="22">
        <v>2</v>
      </c>
      <c r="BL34" s="22">
        <v>0</v>
      </c>
      <c r="BM34" s="22">
        <v>4</v>
      </c>
      <c r="BN34" s="22">
        <v>0</v>
      </c>
      <c r="BO34" s="5" t="str">
        <f ca="1"/>
        <v/>
      </c>
      <c r="BP34" s="5" t="str">
        <f ca="1"/>
        <v/>
      </c>
      <c r="BQ34" s="5" t="str">
        <f ca="1"/>
        <v/>
      </c>
      <c r="BR34" s="18" t="str">
        <f t="shared" ca="1" si="12"/>
        <v/>
      </c>
      <c r="BS34" s="18" t="str">
        <f t="shared" ca="1" si="13"/>
        <v/>
      </c>
      <c r="BT34" s="16" t="str">
        <f t="shared" ca="1" si="14"/>
        <v/>
      </c>
      <c r="BU34" s="16" t="str">
        <f t="shared" ca="1" si="15"/>
        <v/>
      </c>
      <c r="BV34" s="17" t="str">
        <f t="shared" ca="1" si="16"/>
        <v/>
      </c>
      <c r="BW34" s="7" t="str">
        <f t="shared" ca="1" si="17"/>
        <v/>
      </c>
      <c r="BX34" s="7"/>
      <c r="BY34" s="16"/>
      <c r="BZ34" s="16"/>
      <c r="CA34" s="16"/>
      <c r="CB34" s="16"/>
      <c r="CC34" s="16"/>
      <c r="CD34" s="16"/>
      <c r="CE34" s="16"/>
      <c r="CF34" s="16"/>
      <c r="CG34" s="7"/>
      <c r="CH34" s="13">
        <v>1</v>
      </c>
      <c r="CI34" s="13" t="s">
        <v>31</v>
      </c>
      <c r="CJ34" s="13" t="s">
        <v>12</v>
      </c>
      <c r="CK34" s="13">
        <v>1</v>
      </c>
      <c r="CL34" s="13">
        <v>1</v>
      </c>
      <c r="CM34" s="13">
        <v>2</v>
      </c>
      <c r="CN34" s="13">
        <v>0</v>
      </c>
      <c r="CO34" s="13">
        <v>4</v>
      </c>
      <c r="CP34" s="13">
        <v>0</v>
      </c>
      <c r="CQ34" s="21" t="str">
        <f ca="1"/>
        <v/>
      </c>
      <c r="CR34" s="21" t="str">
        <f ca="1"/>
        <v/>
      </c>
      <c r="CS34" s="21" t="str">
        <f ca="1"/>
        <v/>
      </c>
      <c r="CT34" s="18" t="str">
        <f t="shared" ca="1" si="18"/>
        <v/>
      </c>
      <c r="CU34" s="18" t="str">
        <f t="shared" ca="1" si="19"/>
        <v/>
      </c>
      <c r="CV34" s="16" t="str">
        <f t="shared" ca="1" si="20"/>
        <v/>
      </c>
      <c r="CW34" s="16" t="str">
        <f t="shared" ca="1" si="21"/>
        <v/>
      </c>
      <c r="CX34" s="17" t="str">
        <f t="shared" ca="1" si="22"/>
        <v/>
      </c>
      <c r="CY34" s="7" t="str">
        <f t="shared" ca="1" si="23"/>
        <v/>
      </c>
      <c r="CZ34" s="7"/>
      <c r="DA34" s="16"/>
      <c r="DB34" s="16"/>
      <c r="DC34" s="16"/>
      <c r="DD34" s="16"/>
      <c r="DE34" s="16"/>
      <c r="DF34" s="16"/>
      <c r="DG34" s="16"/>
      <c r="DH34" s="16"/>
      <c r="DI34" s="7"/>
      <c r="DJ34" s="14">
        <v>1</v>
      </c>
      <c r="DK34" s="14" t="s">
        <v>31</v>
      </c>
      <c r="DL34" s="14" t="s">
        <v>12</v>
      </c>
      <c r="DM34" s="14">
        <v>1</v>
      </c>
      <c r="DN34" s="14">
        <v>1</v>
      </c>
      <c r="DO34" s="14">
        <v>2</v>
      </c>
      <c r="DP34" s="14">
        <v>0</v>
      </c>
      <c r="DQ34" s="14">
        <v>4</v>
      </c>
      <c r="DR34" s="14">
        <v>0</v>
      </c>
      <c r="DS34" s="21" t="str">
        <f ca="1"/>
        <v/>
      </c>
      <c r="DT34" s="21" t="str">
        <f ca="1"/>
        <v/>
      </c>
      <c r="DU34" s="21" t="str">
        <f ca="1"/>
        <v/>
      </c>
      <c r="DV34" s="18" t="str">
        <f t="shared" ca="1" si="24"/>
        <v/>
      </c>
      <c r="DW34" s="18" t="str">
        <f t="shared" ca="1" si="25"/>
        <v/>
      </c>
      <c r="DX34" s="16" t="str">
        <f t="shared" ca="1" si="26"/>
        <v/>
      </c>
      <c r="DY34" s="16" t="str">
        <f t="shared" ca="1" si="27"/>
        <v/>
      </c>
      <c r="DZ34" s="17" t="str">
        <f t="shared" ca="1" si="28"/>
        <v/>
      </c>
      <c r="EA34" s="7" t="str">
        <f t="shared" ca="1" si="29"/>
        <v/>
      </c>
      <c r="EB34" s="7"/>
      <c r="EC34" s="16"/>
      <c r="ED34" s="16"/>
      <c r="EE34" s="16"/>
      <c r="EF34" s="16"/>
      <c r="EG34" s="16"/>
      <c r="EH34" s="16"/>
      <c r="EI34" s="16"/>
      <c r="EJ34" s="16"/>
      <c r="EK34" s="7"/>
      <c r="EL34" s="15">
        <v>1</v>
      </c>
      <c r="EM34" s="15" t="s">
        <v>31</v>
      </c>
      <c r="EN34" s="15" t="s">
        <v>12</v>
      </c>
      <c r="EO34" s="15">
        <v>1</v>
      </c>
      <c r="EP34" s="15">
        <v>1</v>
      </c>
      <c r="EQ34" s="15">
        <v>2</v>
      </c>
      <c r="ER34" s="15">
        <v>0</v>
      </c>
      <c r="ES34" s="15">
        <v>4</v>
      </c>
      <c r="ET34" s="15">
        <v>0</v>
      </c>
      <c r="EU34" s="5" t="str">
        <f ca="1"/>
        <v/>
      </c>
      <c r="EV34" s="5" t="str">
        <f ca="1"/>
        <v/>
      </c>
      <c r="EW34" s="5" t="str">
        <f ca="1"/>
        <v/>
      </c>
      <c r="EX34" s="18" t="str">
        <f t="shared" ca="1" si="30"/>
        <v/>
      </c>
      <c r="EY34" s="18" t="str">
        <f t="shared" ca="1" si="31"/>
        <v/>
      </c>
      <c r="EZ34" s="16" t="str">
        <f t="shared" ca="1" si="32"/>
        <v/>
      </c>
      <c r="FA34" s="16" t="str">
        <f t="shared" ca="1" si="33"/>
        <v/>
      </c>
      <c r="FB34" s="17" t="str">
        <f t="shared" ca="1" si="34"/>
        <v/>
      </c>
      <c r="FC34" s="7" t="str">
        <f t="shared" ca="1" si="35"/>
        <v/>
      </c>
      <c r="FD34" s="7"/>
      <c r="FE34" s="16"/>
      <c r="FF34" s="16"/>
      <c r="FG34" s="16"/>
      <c r="FH34" s="16"/>
      <c r="FI34" s="16"/>
      <c r="FJ34" s="16"/>
      <c r="FK34" s="16"/>
      <c r="FL34" s="16"/>
      <c r="FM34" s="7"/>
    </row>
    <row r="35" spans="2:169" ht="19.899999999999999" customHeight="1" x14ac:dyDescent="0.2">
      <c r="B35" s="11">
        <v>1</v>
      </c>
      <c r="C35" s="11" t="s">
        <v>31</v>
      </c>
      <c r="D35" s="11" t="s">
        <v>12</v>
      </c>
      <c r="E35" s="11">
        <v>1</v>
      </c>
      <c r="F35" s="11">
        <v>1</v>
      </c>
      <c r="G35" s="11">
        <v>2</v>
      </c>
      <c r="H35" s="11">
        <v>0</v>
      </c>
      <c r="I35" s="11">
        <v>4</v>
      </c>
      <c r="J35" s="11">
        <v>0</v>
      </c>
      <c r="K35" s="17" t="str">
        <f ca="1"/>
        <v/>
      </c>
      <c r="L35" s="18" t="str">
        <f ca="1"/>
        <v/>
      </c>
      <c r="M35" s="18" t="str">
        <f ca="1"/>
        <v/>
      </c>
      <c r="N35" s="18" t="str">
        <f t="shared" ca="1" si="0"/>
        <v/>
      </c>
      <c r="O35" s="18" t="str">
        <f t="shared" ca="1" si="1"/>
        <v/>
      </c>
      <c r="P35" s="16" t="str">
        <f t="shared" ca="1" si="2"/>
        <v/>
      </c>
      <c r="Q35" s="16" t="str">
        <f t="shared" ca="1" si="3"/>
        <v/>
      </c>
      <c r="R35" s="17" t="str">
        <f t="shared" ca="1" si="4"/>
        <v/>
      </c>
      <c r="S35" s="7" t="str">
        <f t="shared" ca="1" si="5"/>
        <v/>
      </c>
      <c r="T35" s="7"/>
      <c r="U35" s="16"/>
      <c r="V35" s="16"/>
      <c r="W35" s="16"/>
      <c r="X35" s="16"/>
      <c r="Y35" s="16"/>
      <c r="Z35" s="16"/>
      <c r="AA35" s="16"/>
      <c r="AB35" s="16"/>
      <c r="AC35" s="7"/>
      <c r="AD35" s="12">
        <v>1</v>
      </c>
      <c r="AE35" s="12" t="s">
        <v>31</v>
      </c>
      <c r="AF35" s="12" t="s">
        <v>12</v>
      </c>
      <c r="AG35" s="12">
        <v>1</v>
      </c>
      <c r="AH35" s="12">
        <v>1</v>
      </c>
      <c r="AI35" s="12">
        <v>2</v>
      </c>
      <c r="AJ35" s="12">
        <v>0</v>
      </c>
      <c r="AK35" s="12">
        <v>4</v>
      </c>
      <c r="AL35" s="12">
        <v>0</v>
      </c>
      <c r="AM35" s="20" t="str">
        <f ca="1"/>
        <v/>
      </c>
      <c r="AN35" s="20" t="str">
        <f ca="1"/>
        <v/>
      </c>
      <c r="AO35" s="20" t="str">
        <f ca="1"/>
        <v/>
      </c>
      <c r="AP35" s="18" t="str">
        <f t="shared" ca="1" si="6"/>
        <v/>
      </c>
      <c r="AQ35" s="18" t="str">
        <f t="shared" ca="1" si="7"/>
        <v/>
      </c>
      <c r="AR35" s="16" t="str">
        <f t="shared" ca="1" si="8"/>
        <v/>
      </c>
      <c r="AS35" s="16" t="str">
        <f t="shared" ca="1" si="9"/>
        <v/>
      </c>
      <c r="AT35" s="17" t="str">
        <f t="shared" ca="1" si="10"/>
        <v/>
      </c>
      <c r="AU35" s="7" t="str">
        <f t="shared" ca="1" si="11"/>
        <v/>
      </c>
      <c r="AV35" s="7"/>
      <c r="AW35" s="16"/>
      <c r="AX35" s="16"/>
      <c r="AY35" s="16"/>
      <c r="AZ35" s="16"/>
      <c r="BA35" s="16"/>
      <c r="BB35" s="16"/>
      <c r="BC35" s="16"/>
      <c r="BD35" s="16"/>
      <c r="BE35" s="7"/>
      <c r="BF35" s="22">
        <v>1</v>
      </c>
      <c r="BG35" s="22" t="s">
        <v>31</v>
      </c>
      <c r="BH35" s="22" t="s">
        <v>12</v>
      </c>
      <c r="BI35" s="22">
        <v>1</v>
      </c>
      <c r="BJ35" s="22">
        <v>1</v>
      </c>
      <c r="BK35" s="22">
        <v>2</v>
      </c>
      <c r="BL35" s="22">
        <v>0</v>
      </c>
      <c r="BM35" s="22">
        <v>4</v>
      </c>
      <c r="BN35" s="22">
        <v>0</v>
      </c>
      <c r="BO35" s="5" t="str">
        <f ca="1"/>
        <v/>
      </c>
      <c r="BP35" s="5" t="str">
        <f ca="1"/>
        <v/>
      </c>
      <c r="BQ35" s="5" t="str">
        <f ca="1"/>
        <v/>
      </c>
      <c r="BR35" s="18" t="str">
        <f t="shared" ca="1" si="12"/>
        <v/>
      </c>
      <c r="BS35" s="18" t="str">
        <f t="shared" ca="1" si="13"/>
        <v/>
      </c>
      <c r="BT35" s="16" t="str">
        <f t="shared" ca="1" si="14"/>
        <v/>
      </c>
      <c r="BU35" s="16" t="str">
        <f t="shared" ca="1" si="15"/>
        <v/>
      </c>
      <c r="BV35" s="17" t="str">
        <f t="shared" ca="1" si="16"/>
        <v/>
      </c>
      <c r="BW35" s="7" t="str">
        <f t="shared" ca="1" si="17"/>
        <v/>
      </c>
      <c r="BX35" s="7"/>
      <c r="BY35" s="16"/>
      <c r="BZ35" s="16"/>
      <c r="CA35" s="16"/>
      <c r="CB35" s="16"/>
      <c r="CC35" s="16"/>
      <c r="CD35" s="16"/>
      <c r="CE35" s="16"/>
      <c r="CF35" s="16"/>
      <c r="CG35" s="7"/>
      <c r="CH35" s="13">
        <v>1</v>
      </c>
      <c r="CI35" s="13" t="s">
        <v>31</v>
      </c>
      <c r="CJ35" s="13" t="s">
        <v>12</v>
      </c>
      <c r="CK35" s="13">
        <v>1</v>
      </c>
      <c r="CL35" s="13">
        <v>1</v>
      </c>
      <c r="CM35" s="13">
        <v>2</v>
      </c>
      <c r="CN35" s="13">
        <v>0</v>
      </c>
      <c r="CO35" s="13">
        <v>4</v>
      </c>
      <c r="CP35" s="13">
        <v>0</v>
      </c>
      <c r="CQ35" s="21" t="str">
        <f ca="1"/>
        <v/>
      </c>
      <c r="CR35" s="21" t="str">
        <f ca="1"/>
        <v/>
      </c>
      <c r="CS35" s="21" t="str">
        <f ca="1"/>
        <v/>
      </c>
      <c r="CT35" s="18" t="str">
        <f t="shared" ca="1" si="18"/>
        <v/>
      </c>
      <c r="CU35" s="18" t="str">
        <f t="shared" ca="1" si="19"/>
        <v/>
      </c>
      <c r="CV35" s="16" t="str">
        <f t="shared" ca="1" si="20"/>
        <v/>
      </c>
      <c r="CW35" s="16" t="str">
        <f t="shared" ca="1" si="21"/>
        <v/>
      </c>
      <c r="CX35" s="17" t="str">
        <f t="shared" ca="1" si="22"/>
        <v/>
      </c>
      <c r="CY35" s="7" t="str">
        <f t="shared" ca="1" si="23"/>
        <v/>
      </c>
      <c r="CZ35" s="7"/>
      <c r="DA35" s="16"/>
      <c r="DB35" s="16"/>
      <c r="DC35" s="16"/>
      <c r="DD35" s="16"/>
      <c r="DE35" s="16"/>
      <c r="DF35" s="16"/>
      <c r="DG35" s="16"/>
      <c r="DH35" s="16"/>
      <c r="DI35" s="7"/>
      <c r="DJ35" s="14">
        <v>1</v>
      </c>
      <c r="DK35" s="14" t="s">
        <v>31</v>
      </c>
      <c r="DL35" s="14" t="s">
        <v>12</v>
      </c>
      <c r="DM35" s="14">
        <v>1</v>
      </c>
      <c r="DN35" s="14">
        <v>1</v>
      </c>
      <c r="DO35" s="14">
        <v>2</v>
      </c>
      <c r="DP35" s="14">
        <v>0</v>
      </c>
      <c r="DQ35" s="14">
        <v>4</v>
      </c>
      <c r="DR35" s="14">
        <v>0</v>
      </c>
      <c r="DS35" s="21" t="str">
        <f ca="1"/>
        <v/>
      </c>
      <c r="DT35" s="21" t="str">
        <f ca="1"/>
        <v/>
      </c>
      <c r="DU35" s="21" t="str">
        <f ca="1"/>
        <v/>
      </c>
      <c r="DV35" s="18" t="str">
        <f t="shared" ca="1" si="24"/>
        <v/>
      </c>
      <c r="DW35" s="18" t="str">
        <f t="shared" ca="1" si="25"/>
        <v/>
      </c>
      <c r="DX35" s="16" t="str">
        <f t="shared" ca="1" si="26"/>
        <v/>
      </c>
      <c r="DY35" s="16" t="str">
        <f t="shared" ca="1" si="27"/>
        <v/>
      </c>
      <c r="DZ35" s="17" t="str">
        <f t="shared" ca="1" si="28"/>
        <v/>
      </c>
      <c r="EA35" s="7" t="str">
        <f t="shared" ca="1" si="29"/>
        <v/>
      </c>
      <c r="EB35" s="7"/>
      <c r="EC35" s="16"/>
      <c r="ED35" s="16"/>
      <c r="EE35" s="16"/>
      <c r="EF35" s="16"/>
      <c r="EG35" s="16"/>
      <c r="EH35" s="16"/>
      <c r="EI35" s="16"/>
      <c r="EJ35" s="16"/>
      <c r="EK35" s="7"/>
      <c r="EL35" s="15">
        <v>1</v>
      </c>
      <c r="EM35" s="15" t="s">
        <v>31</v>
      </c>
      <c r="EN35" s="15" t="s">
        <v>12</v>
      </c>
      <c r="EO35" s="15">
        <v>1</v>
      </c>
      <c r="EP35" s="15">
        <v>1</v>
      </c>
      <c r="EQ35" s="15">
        <v>2</v>
      </c>
      <c r="ER35" s="15">
        <v>0</v>
      </c>
      <c r="ES35" s="15">
        <v>4</v>
      </c>
      <c r="ET35" s="15">
        <v>0</v>
      </c>
      <c r="EU35" s="5" t="str">
        <f ca="1"/>
        <v/>
      </c>
      <c r="EV35" s="5" t="str">
        <f ca="1"/>
        <v/>
      </c>
      <c r="EW35" s="5" t="str">
        <f ca="1"/>
        <v/>
      </c>
      <c r="EX35" s="18" t="str">
        <f t="shared" ca="1" si="30"/>
        <v/>
      </c>
      <c r="EY35" s="18" t="str">
        <f t="shared" ca="1" si="31"/>
        <v/>
      </c>
      <c r="EZ35" s="16" t="str">
        <f t="shared" ca="1" si="32"/>
        <v/>
      </c>
      <c r="FA35" s="16" t="str">
        <f t="shared" ca="1" si="33"/>
        <v/>
      </c>
      <c r="FB35" s="17" t="str">
        <f t="shared" ca="1" si="34"/>
        <v/>
      </c>
      <c r="FC35" s="7" t="str">
        <f t="shared" ca="1" si="35"/>
        <v/>
      </c>
      <c r="FD35" s="7"/>
      <c r="FE35" s="16"/>
      <c r="FF35" s="16"/>
      <c r="FG35" s="16"/>
      <c r="FH35" s="16"/>
      <c r="FI35" s="16"/>
      <c r="FJ35" s="16"/>
      <c r="FK35" s="16"/>
      <c r="FL35" s="16"/>
      <c r="FM35" s="7"/>
    </row>
    <row r="36" spans="2:169" ht="19.899999999999999" customHeight="1" x14ac:dyDescent="0.2">
      <c r="B36" s="11">
        <v>1</v>
      </c>
      <c r="C36" s="11" t="s">
        <v>31</v>
      </c>
      <c r="D36" s="11" t="s">
        <v>12</v>
      </c>
      <c r="E36" s="11">
        <v>1</v>
      </c>
      <c r="F36" s="11">
        <v>1</v>
      </c>
      <c r="G36" s="11">
        <v>2</v>
      </c>
      <c r="H36" s="11">
        <v>0</v>
      </c>
      <c r="I36" s="11">
        <v>4</v>
      </c>
      <c r="J36" s="11">
        <v>0</v>
      </c>
      <c r="K36" s="17" t="str">
        <f ca="1"/>
        <v/>
      </c>
      <c r="L36" s="18" t="str">
        <f ca="1"/>
        <v/>
      </c>
      <c r="M36" s="18" t="str">
        <f ca="1"/>
        <v/>
      </c>
      <c r="N36" s="18" t="str">
        <f t="shared" ref="N36:N57" ca="1" si="36">IF(K36="","",SUMIFS(col_1point_jm,col_gpe_jm,K36,col_team_jm,L36,col_region_jm,M36))</f>
        <v/>
      </c>
      <c r="O36" s="18" t="str">
        <f t="shared" ref="O36:O57" ca="1" si="37">IF(K36="","",SUMIFS(col_2points_jm,col_gpe_jm,K36,col_team_jm,L36,col_region_jm,M36))</f>
        <v/>
      </c>
      <c r="P36" s="16" t="str">
        <f t="shared" ref="P36:P57" ca="1" si="38">IF(K36="","",SUMIFS(col_3points_jm,col_gpe_jm,K36,col_team_jm,L36,col_region_jm,M36))</f>
        <v/>
      </c>
      <c r="Q36" s="16" t="str">
        <f t="shared" ref="Q36:Q57" ca="1" si="39">IF(K36="","",SUMIFS(col_4points_jm,col_gpe_jm,K36,col_team_jm,L36,col_region_jm,M36))</f>
        <v/>
      </c>
      <c r="R36" s="17" t="str">
        <f t="shared" ref="R36:R57" ca="1" si="40">IF(K36="","",SUMIFS(col_score_jm,col_gpe_jm,K36,col_team_jm,L36,col_region_jm,M36))</f>
        <v/>
      </c>
      <c r="S36" s="7" t="str">
        <f t="shared" ref="S36:S57" ca="1" si="41">IF(K36="","",SUMIFS(col_nbc_jm,col_gpe_jm,K36,col_team_jm,L36,col_region_jm,M36))</f>
        <v/>
      </c>
      <c r="T36" s="7"/>
      <c r="U36" s="16"/>
      <c r="V36" s="16"/>
      <c r="W36" s="16"/>
      <c r="X36" s="16"/>
      <c r="Y36" s="16"/>
      <c r="Z36" s="16"/>
      <c r="AA36" s="16"/>
      <c r="AB36" s="16"/>
      <c r="AC36" s="7"/>
      <c r="AD36" s="12">
        <v>1</v>
      </c>
      <c r="AE36" s="12" t="s">
        <v>31</v>
      </c>
      <c r="AF36" s="12" t="s">
        <v>12</v>
      </c>
      <c r="AG36" s="12">
        <v>1</v>
      </c>
      <c r="AH36" s="12">
        <v>1</v>
      </c>
      <c r="AI36" s="12">
        <v>2</v>
      </c>
      <c r="AJ36" s="12">
        <v>0</v>
      </c>
      <c r="AK36" s="12">
        <v>4</v>
      </c>
      <c r="AL36" s="12">
        <v>0</v>
      </c>
      <c r="AM36" s="20" t="str">
        <f ca="1"/>
        <v/>
      </c>
      <c r="AN36" s="20" t="str">
        <f ca="1"/>
        <v/>
      </c>
      <c r="AO36" s="20" t="str">
        <f ca="1"/>
        <v/>
      </c>
      <c r="AP36" s="18" t="str">
        <f t="shared" ref="AP36:AP57" ca="1" si="42">IF(AM36="","",SUMIFS(col_1point_jf,col_gpe_jf,AM36,col_team_jf,AN36,col_region_jf,AO36))</f>
        <v/>
      </c>
      <c r="AQ36" s="18" t="str">
        <f t="shared" ref="AQ36:AQ57" ca="1" si="43">IF(AM36="","",SUMIFS(col_2points_jf,col_gpe_jf,AM36,col_team_jf,AN36,col_region_jf,AO36))</f>
        <v/>
      </c>
      <c r="AR36" s="16" t="str">
        <f t="shared" ref="AR36:AR57" ca="1" si="44">IF(AM36="","",SUMIFS(col_3points_jf,col_gpe_jf,AM36,col_team_jf,AN36,col_region_jf,AO36))</f>
        <v/>
      </c>
      <c r="AS36" s="16" t="str">
        <f t="shared" ref="AS36:AS57" ca="1" si="45">IF(AM36="","",SUMIFS(col_4points_jf,col_gpe_jf,AM36,col_team_jf,AN36,col_region_jf,AO36))</f>
        <v/>
      </c>
      <c r="AT36" s="17" t="str">
        <f t="shared" ref="AT36:AT57" ca="1" si="46">IF(AM36="","",SUMIFS(col_score_jf,col_gpe_jf,AM36,col_team_jf,AN36,col_region_jf,AO36))</f>
        <v/>
      </c>
      <c r="AU36" s="7" t="str">
        <f t="shared" ref="AU36:AU57" ca="1" si="47">IF(AM36="","",SUMIFS(col_nbc_jf,col_gpe_jf,AM36,col_team_jf,AN36,col_region_jf,AO36))</f>
        <v/>
      </c>
      <c r="AV36" s="7"/>
      <c r="AW36" s="16"/>
      <c r="AX36" s="16"/>
      <c r="AY36" s="16"/>
      <c r="AZ36" s="16"/>
      <c r="BA36" s="16"/>
      <c r="BB36" s="16"/>
      <c r="BC36" s="16"/>
      <c r="BD36" s="16"/>
      <c r="BE36" s="7"/>
      <c r="BF36" s="22">
        <v>1</v>
      </c>
      <c r="BG36" s="22" t="s">
        <v>31</v>
      </c>
      <c r="BH36" s="22" t="s">
        <v>12</v>
      </c>
      <c r="BI36" s="22">
        <v>1</v>
      </c>
      <c r="BJ36" s="22">
        <v>1</v>
      </c>
      <c r="BK36" s="22">
        <v>2</v>
      </c>
      <c r="BL36" s="22">
        <v>0</v>
      </c>
      <c r="BM36" s="22">
        <v>4</v>
      </c>
      <c r="BN36" s="22">
        <v>0</v>
      </c>
      <c r="BO36" s="5" t="str">
        <f ca="1"/>
        <v/>
      </c>
      <c r="BP36" s="5" t="str">
        <f ca="1"/>
        <v/>
      </c>
      <c r="BQ36" s="5" t="str">
        <f ca="1"/>
        <v/>
      </c>
      <c r="BR36" s="18" t="str">
        <f t="shared" ref="BR36:BR57" ca="1" si="48">IF(BO36="","",SUMIFS(col_1point_sm,col_gpe_sm,BO36,col_team_sm,BP36,col_region_sm,BQ36))</f>
        <v/>
      </c>
      <c r="BS36" s="18" t="str">
        <f t="shared" ref="BS36:BS57" ca="1" si="49">IF(BO36="","",SUMIFS(col_2points_sm,col_gpe_sm,BO36,col_team_sm,BP36,col_region_sm,BQ36))</f>
        <v/>
      </c>
      <c r="BT36" s="16" t="str">
        <f t="shared" ref="BT36:BT57" ca="1" si="50">IF(BO36="","",SUMIFS(col_3points_sm,col_gpe_sm,BO36,col_team_sm,BP36,col_region_sm,BQ36))</f>
        <v/>
      </c>
      <c r="BU36" s="16" t="str">
        <f t="shared" ref="BU36:BU57" ca="1" si="51">IF(BO36="","",SUMIFS(col_4points_sm,col_gpe_sm,BO36,col_team_sm,BP36,col_region_sm,BQ36))</f>
        <v/>
      </c>
      <c r="BV36" s="17" t="str">
        <f t="shared" ref="BV36:BV57" ca="1" si="52">IF(BO36="","",SUMIFS(col_score_sm,col_gpe_sm,BO36,col_team_sm,BP36,col_region_sm,BQ36))</f>
        <v/>
      </c>
      <c r="BW36" s="7" t="str">
        <f t="shared" ref="BW36:BW57" ca="1" si="53">IF(BO36="","",SUMIFS(col_nbc_sm,col_gpe_sm,BO36,col_team_sm,BP36,col_region_sm,BQ36))</f>
        <v/>
      </c>
      <c r="BX36" s="7"/>
      <c r="BY36" s="16"/>
      <c r="BZ36" s="16"/>
      <c r="CA36" s="16"/>
      <c r="CB36" s="16"/>
      <c r="CC36" s="16"/>
      <c r="CD36" s="16"/>
      <c r="CE36" s="16"/>
      <c r="CF36" s="16"/>
      <c r="CG36" s="7"/>
      <c r="CH36" s="13">
        <v>1</v>
      </c>
      <c r="CI36" s="13" t="s">
        <v>31</v>
      </c>
      <c r="CJ36" s="13" t="s">
        <v>12</v>
      </c>
      <c r="CK36" s="13">
        <v>1</v>
      </c>
      <c r="CL36" s="13">
        <v>1</v>
      </c>
      <c r="CM36" s="13">
        <v>2</v>
      </c>
      <c r="CN36" s="13">
        <v>0</v>
      </c>
      <c r="CO36" s="13">
        <v>4</v>
      </c>
      <c r="CP36" s="13">
        <v>0</v>
      </c>
      <c r="CQ36" s="21" t="str">
        <f ca="1"/>
        <v/>
      </c>
      <c r="CR36" s="21" t="str">
        <f ca="1"/>
        <v/>
      </c>
      <c r="CS36" s="21" t="str">
        <f ca="1"/>
        <v/>
      </c>
      <c r="CT36" s="18" t="str">
        <f t="shared" ref="CT36:CT57" ca="1" si="54">IF(CQ36="","",SUMIFS(col_1point_sf,col_gpe_sf,CQ36,col_team_sf,CR36,col_region_sf,CS36))</f>
        <v/>
      </c>
      <c r="CU36" s="18" t="str">
        <f t="shared" ref="CU36:CU57" ca="1" si="55">IF(CQ36="","",SUMIFS(col_2points_sf,col_gpe_sf,CQ36,col_team_sf,CR36,col_region_sf,CS36))</f>
        <v/>
      </c>
      <c r="CV36" s="16" t="str">
        <f t="shared" ref="CV36:CV57" ca="1" si="56">IF(CQ36="","",SUMIFS(col_3points_sf,col_gpe_sf,CQ36,col_team_sf,CR36,col_region_sf,CS36))</f>
        <v/>
      </c>
      <c r="CW36" s="16" t="str">
        <f t="shared" ref="CW36:CW57" ca="1" si="57">IF(CQ36="","",SUMIFS(col_4points_sf,col_gpe_sf,CQ36,col_team_sf,CR36,col_region_sf,CS36))</f>
        <v/>
      </c>
      <c r="CX36" s="17" t="str">
        <f t="shared" ref="CX36:CX57" ca="1" si="58">IF(CQ36="","",SUMIFS(col_score_sf,col_gpe_sf,CQ36,col_team_sf,CR36,col_region_sf,CS36))</f>
        <v/>
      </c>
      <c r="CY36" s="7" t="str">
        <f t="shared" ref="CY36:CY57" ca="1" si="59">IF(CQ36="","",SUMIFS(col_nbc_sf,col_gpe_sf,CQ36,col_team_sf,CR36,col_region_sf,CS36))</f>
        <v/>
      </c>
      <c r="CZ36" s="7"/>
      <c r="DA36" s="16"/>
      <c r="DB36" s="16"/>
      <c r="DC36" s="16"/>
      <c r="DD36" s="16"/>
      <c r="DE36" s="16"/>
      <c r="DF36" s="16"/>
      <c r="DG36" s="16"/>
      <c r="DH36" s="16"/>
      <c r="DI36" s="7"/>
      <c r="DJ36" s="14">
        <v>1</v>
      </c>
      <c r="DK36" s="14" t="s">
        <v>31</v>
      </c>
      <c r="DL36" s="14" t="s">
        <v>12</v>
      </c>
      <c r="DM36" s="14">
        <v>1</v>
      </c>
      <c r="DN36" s="14">
        <v>1</v>
      </c>
      <c r="DO36" s="14">
        <v>2</v>
      </c>
      <c r="DP36" s="14">
        <v>0</v>
      </c>
      <c r="DQ36" s="14">
        <v>4</v>
      </c>
      <c r="DR36" s="14">
        <v>0</v>
      </c>
      <c r="DS36" s="21" t="str">
        <f ca="1"/>
        <v/>
      </c>
      <c r="DT36" s="21" t="str">
        <f ca="1"/>
        <v/>
      </c>
      <c r="DU36" s="21" t="str">
        <f ca="1"/>
        <v/>
      </c>
      <c r="DV36" s="18" t="str">
        <f t="shared" ref="DV36:DV57" ca="1" si="60">IF(DS36="","",SUMIFS(col_1point_bm,col_gpe_bm,DS36,col_team_bm,DT36,col_region_bm,DU36))</f>
        <v/>
      </c>
      <c r="DW36" s="18" t="str">
        <f t="shared" ref="DW36:DW57" ca="1" si="61">IF(DS36="","",SUMIFS(col_2points_bm,col_gpe_bm,DS36,col_team_bm,DT36,col_region_bm,DU36))</f>
        <v/>
      </c>
      <c r="DX36" s="16" t="str">
        <f t="shared" ref="DX36:DX57" ca="1" si="62">IF(DS36="","",SUMIFS(col_3points_bm,col_gpe_bm,DS36,col_team_bm,DT36,col_region_bm,DU36))</f>
        <v/>
      </c>
      <c r="DY36" s="16" t="str">
        <f t="shared" ref="DY36:DY57" ca="1" si="63">IF(DS36="","",SUMIFS(col_4points_bm,col_gpe_bm,DS36,col_team_bm,DT36,col_region_bm,DU36))</f>
        <v/>
      </c>
      <c r="DZ36" s="17" t="str">
        <f t="shared" ref="DZ36:DZ57" ca="1" si="64">IF(DS36="","",SUMIFS(col_score_bm,col_gpe_bm,DS36,col_team_bm,DT36,col_region_bm,DU36))</f>
        <v/>
      </c>
      <c r="EA36" s="7" t="str">
        <f t="shared" ref="EA36:EA57" ca="1" si="65">IF(DS36="","",SUMIFS(col_nbc_bm,col_gpe_bm,DS36,col_team_bm,DT36,col_region_bm,DU36))</f>
        <v/>
      </c>
      <c r="EB36" s="7"/>
      <c r="EC36" s="16"/>
      <c r="ED36" s="16"/>
      <c r="EE36" s="16"/>
      <c r="EF36" s="16"/>
      <c r="EG36" s="16"/>
      <c r="EH36" s="16"/>
      <c r="EI36" s="16"/>
      <c r="EJ36" s="16"/>
      <c r="EK36" s="7"/>
      <c r="EL36" s="15">
        <v>1</v>
      </c>
      <c r="EM36" s="15" t="s">
        <v>31</v>
      </c>
      <c r="EN36" s="15" t="s">
        <v>12</v>
      </c>
      <c r="EO36" s="15">
        <v>1</v>
      </c>
      <c r="EP36" s="15">
        <v>1</v>
      </c>
      <c r="EQ36" s="15">
        <v>2</v>
      </c>
      <c r="ER36" s="15">
        <v>0</v>
      </c>
      <c r="ES36" s="15">
        <v>4</v>
      </c>
      <c r="ET36" s="15">
        <v>0</v>
      </c>
      <c r="EU36" s="5" t="str">
        <f ca="1"/>
        <v/>
      </c>
      <c r="EV36" s="5" t="str">
        <f ca="1"/>
        <v/>
      </c>
      <c r="EW36" s="5" t="str">
        <f ca="1"/>
        <v/>
      </c>
      <c r="EX36" s="18" t="str">
        <f t="shared" ref="EX36:EX57" ca="1" si="66">IF(EU36="","",SUMIFS(col_1point_bf,col_gpe_bf,EU36,col_team_bf,EV36,col_region_bf,EW36))</f>
        <v/>
      </c>
      <c r="EY36" s="18" t="str">
        <f t="shared" ref="EY36:EY57" ca="1" si="67">IF(EU36="","",SUMIFS(col_2points_bf,col_gpe_bf,EU36,col_team_bf,EV36,col_region_bf,EW36))</f>
        <v/>
      </c>
      <c r="EZ36" s="16" t="str">
        <f t="shared" ref="EZ36:EZ57" ca="1" si="68">IF(EU36="","",SUMIFS(col_3points_bf,col_gpe_bf,EU36,col_team_bf,EV36,col_region_bf,EW36))</f>
        <v/>
      </c>
      <c r="FA36" s="16" t="str">
        <f t="shared" ref="FA36:FA57" ca="1" si="69">IF(EU36="","",SUMIFS(col_4points_bf,col_gpe_bf,EU36,col_team_bf,EV36,col_region_bf,EW36))</f>
        <v/>
      </c>
      <c r="FB36" s="17" t="str">
        <f t="shared" ref="FB36:FB57" ca="1" si="70">IF(EU36="","",SUMIFS(col_score_bf,col_gpe_bf,EU36,col_team_bf,EV36,col_region_bf,EW36))</f>
        <v/>
      </c>
      <c r="FC36" s="7" t="str">
        <f t="shared" ref="FC36:FC57" ca="1" si="71">IF(EU36="","",SUMIFS(col_nbc_bf,col_gpe_bf,EU36,col_team_bf,EV36,col_region_bf,EW36))</f>
        <v/>
      </c>
      <c r="FD36" s="7"/>
      <c r="FE36" s="16"/>
      <c r="FF36" s="16"/>
      <c r="FG36" s="16"/>
      <c r="FH36" s="16"/>
      <c r="FI36" s="16"/>
      <c r="FJ36" s="16"/>
      <c r="FK36" s="16"/>
      <c r="FL36" s="16"/>
      <c r="FM36" s="7"/>
    </row>
    <row r="37" spans="2:169" ht="19.899999999999999" customHeight="1" x14ac:dyDescent="0.2">
      <c r="B37" s="11">
        <v>3</v>
      </c>
      <c r="C37" s="11" t="s">
        <v>15</v>
      </c>
      <c r="D37" s="11" t="s">
        <v>10</v>
      </c>
      <c r="E37" s="11">
        <v>19</v>
      </c>
      <c r="F37" s="11">
        <v>0</v>
      </c>
      <c r="G37" s="11">
        <v>0</v>
      </c>
      <c r="H37" s="11">
        <v>0</v>
      </c>
      <c r="I37" s="11">
        <v>19</v>
      </c>
      <c r="J37" s="11">
        <v>0</v>
      </c>
      <c r="K37" s="17" t="str">
        <f ca="1"/>
        <v/>
      </c>
      <c r="L37" s="18" t="str">
        <f ca="1"/>
        <v/>
      </c>
      <c r="M37" s="18" t="str">
        <f ca="1"/>
        <v/>
      </c>
      <c r="N37" s="18" t="str">
        <f t="shared" ca="1" si="36"/>
        <v/>
      </c>
      <c r="O37" s="18" t="str">
        <f t="shared" ca="1" si="37"/>
        <v/>
      </c>
      <c r="P37" s="16" t="str">
        <f t="shared" ca="1" si="38"/>
        <v/>
      </c>
      <c r="Q37" s="16" t="str">
        <f t="shared" ca="1" si="39"/>
        <v/>
      </c>
      <c r="R37" s="17" t="str">
        <f t="shared" ca="1" si="40"/>
        <v/>
      </c>
      <c r="S37" s="7" t="str">
        <f t="shared" ca="1" si="41"/>
        <v/>
      </c>
      <c r="T37" s="7"/>
      <c r="U37" s="16"/>
      <c r="V37" s="16"/>
      <c r="W37" s="16"/>
      <c r="X37" s="16"/>
      <c r="Y37" s="16"/>
      <c r="Z37" s="16"/>
      <c r="AA37" s="16"/>
      <c r="AB37" s="16"/>
      <c r="AC37" s="7"/>
      <c r="AD37" s="12">
        <v>3</v>
      </c>
      <c r="AE37" s="12" t="s">
        <v>15</v>
      </c>
      <c r="AF37" s="12" t="s">
        <v>10</v>
      </c>
      <c r="AG37" s="12">
        <v>19</v>
      </c>
      <c r="AH37" s="12">
        <v>0</v>
      </c>
      <c r="AI37" s="12">
        <v>0</v>
      </c>
      <c r="AJ37" s="12">
        <v>0</v>
      </c>
      <c r="AK37" s="12">
        <v>19</v>
      </c>
      <c r="AL37" s="12">
        <v>0</v>
      </c>
      <c r="AM37" s="20" t="str">
        <f ca="1"/>
        <v/>
      </c>
      <c r="AN37" s="20" t="str">
        <f ca="1"/>
        <v/>
      </c>
      <c r="AO37" s="20" t="str">
        <f ca="1"/>
        <v/>
      </c>
      <c r="AP37" s="18" t="str">
        <f t="shared" ca="1" si="42"/>
        <v/>
      </c>
      <c r="AQ37" s="18" t="str">
        <f t="shared" ca="1" si="43"/>
        <v/>
      </c>
      <c r="AR37" s="16" t="str">
        <f t="shared" ca="1" si="44"/>
        <v/>
      </c>
      <c r="AS37" s="16" t="str">
        <f t="shared" ca="1" si="45"/>
        <v/>
      </c>
      <c r="AT37" s="17" t="str">
        <f t="shared" ca="1" si="46"/>
        <v/>
      </c>
      <c r="AU37" s="7" t="str">
        <f t="shared" ca="1" si="47"/>
        <v/>
      </c>
      <c r="AV37" s="7"/>
      <c r="AW37" s="16"/>
      <c r="AX37" s="16"/>
      <c r="AY37" s="16"/>
      <c r="AZ37" s="16"/>
      <c r="BA37" s="16"/>
      <c r="BB37" s="16"/>
      <c r="BC37" s="16"/>
      <c r="BD37" s="16"/>
      <c r="BE37" s="7"/>
      <c r="BF37" s="22">
        <v>3</v>
      </c>
      <c r="BG37" s="22" t="s">
        <v>15</v>
      </c>
      <c r="BH37" s="22" t="s">
        <v>10</v>
      </c>
      <c r="BI37" s="22">
        <v>19</v>
      </c>
      <c r="BJ37" s="22">
        <v>0</v>
      </c>
      <c r="BK37" s="22">
        <v>0</v>
      </c>
      <c r="BL37" s="22">
        <v>0</v>
      </c>
      <c r="BM37" s="22">
        <v>19</v>
      </c>
      <c r="BN37" s="22">
        <v>0</v>
      </c>
      <c r="BO37" s="5" t="str">
        <f ca="1"/>
        <v/>
      </c>
      <c r="BP37" s="5" t="str">
        <f ca="1"/>
        <v/>
      </c>
      <c r="BQ37" s="5" t="str">
        <f ca="1"/>
        <v/>
      </c>
      <c r="BR37" s="18" t="str">
        <f t="shared" ca="1" si="48"/>
        <v/>
      </c>
      <c r="BS37" s="18" t="str">
        <f t="shared" ca="1" si="49"/>
        <v/>
      </c>
      <c r="BT37" s="16" t="str">
        <f t="shared" ca="1" si="50"/>
        <v/>
      </c>
      <c r="BU37" s="16" t="str">
        <f t="shared" ca="1" si="51"/>
        <v/>
      </c>
      <c r="BV37" s="17" t="str">
        <f t="shared" ca="1" si="52"/>
        <v/>
      </c>
      <c r="BW37" s="7" t="str">
        <f t="shared" ca="1" si="53"/>
        <v/>
      </c>
      <c r="BX37" s="7"/>
      <c r="BY37" s="16"/>
      <c r="BZ37" s="16"/>
      <c r="CA37" s="16"/>
      <c r="CB37" s="16"/>
      <c r="CC37" s="16"/>
      <c r="CD37" s="16"/>
      <c r="CE37" s="16"/>
      <c r="CF37" s="16"/>
      <c r="CG37" s="7"/>
      <c r="CH37" s="13">
        <v>3</v>
      </c>
      <c r="CI37" s="13" t="s">
        <v>15</v>
      </c>
      <c r="CJ37" s="13" t="s">
        <v>10</v>
      </c>
      <c r="CK37" s="13">
        <v>19</v>
      </c>
      <c r="CL37" s="13">
        <v>0</v>
      </c>
      <c r="CM37" s="13">
        <v>0</v>
      </c>
      <c r="CN37" s="13">
        <v>0</v>
      </c>
      <c r="CO37" s="13">
        <v>19</v>
      </c>
      <c r="CP37" s="13">
        <v>0</v>
      </c>
      <c r="CQ37" s="21" t="str">
        <f ca="1"/>
        <v/>
      </c>
      <c r="CR37" s="21" t="str">
        <f ca="1"/>
        <v/>
      </c>
      <c r="CS37" s="21" t="str">
        <f ca="1"/>
        <v/>
      </c>
      <c r="CT37" s="18" t="str">
        <f t="shared" ca="1" si="54"/>
        <v/>
      </c>
      <c r="CU37" s="18" t="str">
        <f t="shared" ca="1" si="55"/>
        <v/>
      </c>
      <c r="CV37" s="16" t="str">
        <f t="shared" ca="1" si="56"/>
        <v/>
      </c>
      <c r="CW37" s="16" t="str">
        <f t="shared" ca="1" si="57"/>
        <v/>
      </c>
      <c r="CX37" s="17" t="str">
        <f t="shared" ca="1" si="58"/>
        <v/>
      </c>
      <c r="CY37" s="7" t="str">
        <f t="shared" ca="1" si="59"/>
        <v/>
      </c>
      <c r="CZ37" s="7"/>
      <c r="DA37" s="16"/>
      <c r="DB37" s="16"/>
      <c r="DC37" s="16"/>
      <c r="DD37" s="16"/>
      <c r="DE37" s="16"/>
      <c r="DF37" s="16"/>
      <c r="DG37" s="16"/>
      <c r="DH37" s="16"/>
      <c r="DI37" s="7"/>
      <c r="DJ37" s="14">
        <v>3</v>
      </c>
      <c r="DK37" s="14" t="s">
        <v>15</v>
      </c>
      <c r="DL37" s="14" t="s">
        <v>10</v>
      </c>
      <c r="DM37" s="14">
        <v>19</v>
      </c>
      <c r="DN37" s="14">
        <v>0</v>
      </c>
      <c r="DO37" s="14">
        <v>0</v>
      </c>
      <c r="DP37" s="14">
        <v>0</v>
      </c>
      <c r="DQ37" s="14">
        <v>19</v>
      </c>
      <c r="DR37" s="14">
        <v>0</v>
      </c>
      <c r="DS37" s="21" t="str">
        <f ca="1"/>
        <v/>
      </c>
      <c r="DT37" s="21" t="str">
        <f ca="1"/>
        <v/>
      </c>
      <c r="DU37" s="21" t="str">
        <f ca="1"/>
        <v/>
      </c>
      <c r="DV37" s="18" t="str">
        <f t="shared" ca="1" si="60"/>
        <v/>
      </c>
      <c r="DW37" s="18" t="str">
        <f t="shared" ca="1" si="61"/>
        <v/>
      </c>
      <c r="DX37" s="16" t="str">
        <f t="shared" ca="1" si="62"/>
        <v/>
      </c>
      <c r="DY37" s="16" t="str">
        <f t="shared" ca="1" si="63"/>
        <v/>
      </c>
      <c r="DZ37" s="17" t="str">
        <f t="shared" ca="1" si="64"/>
        <v/>
      </c>
      <c r="EA37" s="7" t="str">
        <f t="shared" ca="1" si="65"/>
        <v/>
      </c>
      <c r="EB37" s="7"/>
      <c r="EC37" s="16"/>
      <c r="ED37" s="16"/>
      <c r="EE37" s="16"/>
      <c r="EF37" s="16"/>
      <c r="EG37" s="16"/>
      <c r="EH37" s="16"/>
      <c r="EI37" s="16"/>
      <c r="EJ37" s="16"/>
      <c r="EK37" s="7"/>
      <c r="EL37" s="15">
        <v>3</v>
      </c>
      <c r="EM37" s="15" t="s">
        <v>15</v>
      </c>
      <c r="EN37" s="15" t="s">
        <v>10</v>
      </c>
      <c r="EO37" s="15">
        <v>19</v>
      </c>
      <c r="EP37" s="15">
        <v>0</v>
      </c>
      <c r="EQ37" s="15">
        <v>0</v>
      </c>
      <c r="ER37" s="15">
        <v>0</v>
      </c>
      <c r="ES37" s="15">
        <v>19</v>
      </c>
      <c r="ET37" s="15">
        <v>0</v>
      </c>
      <c r="EU37" s="5" t="str">
        <f ca="1"/>
        <v/>
      </c>
      <c r="EV37" s="5" t="str">
        <f ca="1"/>
        <v/>
      </c>
      <c r="EW37" s="5" t="str">
        <f ca="1"/>
        <v/>
      </c>
      <c r="EX37" s="18" t="str">
        <f t="shared" ca="1" si="66"/>
        <v/>
      </c>
      <c r="EY37" s="18" t="str">
        <f t="shared" ca="1" si="67"/>
        <v/>
      </c>
      <c r="EZ37" s="16" t="str">
        <f t="shared" ca="1" si="68"/>
        <v/>
      </c>
      <c r="FA37" s="16" t="str">
        <f t="shared" ca="1" si="69"/>
        <v/>
      </c>
      <c r="FB37" s="17" t="str">
        <f t="shared" ca="1" si="70"/>
        <v/>
      </c>
      <c r="FC37" s="7" t="str">
        <f t="shared" ca="1" si="71"/>
        <v/>
      </c>
      <c r="FD37" s="7"/>
      <c r="FE37" s="16"/>
      <c r="FF37" s="16"/>
      <c r="FG37" s="16"/>
      <c r="FH37" s="16"/>
      <c r="FI37" s="16"/>
      <c r="FJ37" s="16"/>
      <c r="FK37" s="16"/>
      <c r="FL37" s="16"/>
      <c r="FM37" s="7"/>
    </row>
    <row r="38" spans="2:169" ht="19.899999999999999" customHeight="1" x14ac:dyDescent="0.2">
      <c r="B38" s="11">
        <v>1</v>
      </c>
      <c r="C38" s="11" t="s">
        <v>31</v>
      </c>
      <c r="D38" s="11" t="s">
        <v>12</v>
      </c>
      <c r="E38" s="11">
        <v>1</v>
      </c>
      <c r="F38" s="11">
        <v>1</v>
      </c>
      <c r="G38" s="11">
        <v>2</v>
      </c>
      <c r="H38" s="11">
        <v>0</v>
      </c>
      <c r="I38" s="11">
        <v>4</v>
      </c>
      <c r="J38" s="11">
        <v>0</v>
      </c>
      <c r="K38" s="17" t="str">
        <f ca="1"/>
        <v/>
      </c>
      <c r="L38" s="18" t="str">
        <f ca="1"/>
        <v/>
      </c>
      <c r="M38" s="18" t="str">
        <f ca="1"/>
        <v/>
      </c>
      <c r="N38" s="18" t="str">
        <f t="shared" ca="1" si="36"/>
        <v/>
      </c>
      <c r="O38" s="18" t="str">
        <f t="shared" ca="1" si="37"/>
        <v/>
      </c>
      <c r="P38" s="16" t="str">
        <f t="shared" ca="1" si="38"/>
        <v/>
      </c>
      <c r="Q38" s="16" t="str">
        <f t="shared" ca="1" si="39"/>
        <v/>
      </c>
      <c r="R38" s="17" t="str">
        <f t="shared" ca="1" si="40"/>
        <v/>
      </c>
      <c r="S38" s="7" t="str">
        <f t="shared" ca="1" si="41"/>
        <v/>
      </c>
      <c r="T38" s="7"/>
      <c r="U38" s="16"/>
      <c r="V38" s="16"/>
      <c r="W38" s="16"/>
      <c r="X38" s="16"/>
      <c r="Y38" s="16"/>
      <c r="Z38" s="16"/>
      <c r="AA38" s="16"/>
      <c r="AB38" s="16"/>
      <c r="AC38" s="7"/>
      <c r="AD38" s="12">
        <v>1</v>
      </c>
      <c r="AE38" s="12" t="s">
        <v>31</v>
      </c>
      <c r="AF38" s="12" t="s">
        <v>12</v>
      </c>
      <c r="AG38" s="12">
        <v>1</v>
      </c>
      <c r="AH38" s="12">
        <v>1</v>
      </c>
      <c r="AI38" s="12">
        <v>2</v>
      </c>
      <c r="AJ38" s="12">
        <v>0</v>
      </c>
      <c r="AK38" s="12">
        <v>4</v>
      </c>
      <c r="AL38" s="12">
        <v>0</v>
      </c>
      <c r="AM38" s="20" t="str">
        <f ca="1"/>
        <v/>
      </c>
      <c r="AN38" s="20" t="str">
        <f ca="1"/>
        <v/>
      </c>
      <c r="AO38" s="20" t="str">
        <f ca="1"/>
        <v/>
      </c>
      <c r="AP38" s="18" t="str">
        <f t="shared" ca="1" si="42"/>
        <v/>
      </c>
      <c r="AQ38" s="18" t="str">
        <f t="shared" ca="1" si="43"/>
        <v/>
      </c>
      <c r="AR38" s="16" t="str">
        <f t="shared" ca="1" si="44"/>
        <v/>
      </c>
      <c r="AS38" s="16" t="str">
        <f t="shared" ca="1" si="45"/>
        <v/>
      </c>
      <c r="AT38" s="17" t="str">
        <f t="shared" ca="1" si="46"/>
        <v/>
      </c>
      <c r="AU38" s="7" t="str">
        <f t="shared" ca="1" si="47"/>
        <v/>
      </c>
      <c r="AV38" s="7"/>
      <c r="AW38" s="16"/>
      <c r="AX38" s="16"/>
      <c r="AY38" s="16"/>
      <c r="AZ38" s="16"/>
      <c r="BA38" s="16"/>
      <c r="BB38" s="16"/>
      <c r="BC38" s="16"/>
      <c r="BD38" s="16"/>
      <c r="BE38" s="7"/>
      <c r="BF38" s="22">
        <v>1</v>
      </c>
      <c r="BG38" s="22" t="s">
        <v>31</v>
      </c>
      <c r="BH38" s="22" t="s">
        <v>12</v>
      </c>
      <c r="BI38" s="22">
        <v>1</v>
      </c>
      <c r="BJ38" s="22">
        <v>1</v>
      </c>
      <c r="BK38" s="22">
        <v>2</v>
      </c>
      <c r="BL38" s="22">
        <v>0</v>
      </c>
      <c r="BM38" s="22">
        <v>4</v>
      </c>
      <c r="BN38" s="22">
        <v>0</v>
      </c>
      <c r="BO38" s="5" t="str">
        <f ca="1"/>
        <v/>
      </c>
      <c r="BP38" s="5" t="str">
        <f ca="1"/>
        <v/>
      </c>
      <c r="BQ38" s="5" t="str">
        <f ca="1"/>
        <v/>
      </c>
      <c r="BR38" s="18" t="str">
        <f t="shared" ca="1" si="48"/>
        <v/>
      </c>
      <c r="BS38" s="18" t="str">
        <f t="shared" ca="1" si="49"/>
        <v/>
      </c>
      <c r="BT38" s="16" t="str">
        <f t="shared" ca="1" si="50"/>
        <v/>
      </c>
      <c r="BU38" s="16" t="str">
        <f t="shared" ca="1" si="51"/>
        <v/>
      </c>
      <c r="BV38" s="17" t="str">
        <f t="shared" ca="1" si="52"/>
        <v/>
      </c>
      <c r="BW38" s="7" t="str">
        <f t="shared" ca="1" si="53"/>
        <v/>
      </c>
      <c r="BX38" s="7"/>
      <c r="BY38" s="16"/>
      <c r="BZ38" s="16"/>
      <c r="CA38" s="16"/>
      <c r="CB38" s="16"/>
      <c r="CC38" s="16"/>
      <c r="CD38" s="16"/>
      <c r="CE38" s="16"/>
      <c r="CF38" s="16"/>
      <c r="CG38" s="7"/>
      <c r="CH38" s="13">
        <v>1</v>
      </c>
      <c r="CI38" s="13" t="s">
        <v>31</v>
      </c>
      <c r="CJ38" s="13" t="s">
        <v>12</v>
      </c>
      <c r="CK38" s="13">
        <v>1</v>
      </c>
      <c r="CL38" s="13">
        <v>1</v>
      </c>
      <c r="CM38" s="13">
        <v>2</v>
      </c>
      <c r="CN38" s="13">
        <v>0</v>
      </c>
      <c r="CO38" s="13">
        <v>4</v>
      </c>
      <c r="CP38" s="13">
        <v>0</v>
      </c>
      <c r="CQ38" s="21" t="str">
        <f ca="1"/>
        <v/>
      </c>
      <c r="CR38" s="21" t="str">
        <f ca="1"/>
        <v/>
      </c>
      <c r="CS38" s="21" t="str">
        <f ca="1"/>
        <v/>
      </c>
      <c r="CT38" s="18" t="str">
        <f t="shared" ca="1" si="54"/>
        <v/>
      </c>
      <c r="CU38" s="18" t="str">
        <f t="shared" ca="1" si="55"/>
        <v/>
      </c>
      <c r="CV38" s="16" t="str">
        <f t="shared" ca="1" si="56"/>
        <v/>
      </c>
      <c r="CW38" s="16" t="str">
        <f t="shared" ca="1" si="57"/>
        <v/>
      </c>
      <c r="CX38" s="17" t="str">
        <f t="shared" ca="1" si="58"/>
        <v/>
      </c>
      <c r="CY38" s="7" t="str">
        <f t="shared" ca="1" si="59"/>
        <v/>
      </c>
      <c r="CZ38" s="7"/>
      <c r="DA38" s="16"/>
      <c r="DB38" s="16"/>
      <c r="DC38" s="16"/>
      <c r="DD38" s="16"/>
      <c r="DE38" s="16"/>
      <c r="DF38" s="16"/>
      <c r="DG38" s="16"/>
      <c r="DH38" s="16"/>
      <c r="DI38" s="7"/>
      <c r="DJ38" s="14">
        <v>1</v>
      </c>
      <c r="DK38" s="14" t="s">
        <v>31</v>
      </c>
      <c r="DL38" s="14" t="s">
        <v>12</v>
      </c>
      <c r="DM38" s="14">
        <v>1</v>
      </c>
      <c r="DN38" s="14">
        <v>1</v>
      </c>
      <c r="DO38" s="14">
        <v>2</v>
      </c>
      <c r="DP38" s="14">
        <v>0</v>
      </c>
      <c r="DQ38" s="14">
        <v>4</v>
      </c>
      <c r="DR38" s="14">
        <v>0</v>
      </c>
      <c r="DS38" s="21" t="str">
        <f ca="1"/>
        <v/>
      </c>
      <c r="DT38" s="21" t="str">
        <f ca="1"/>
        <v/>
      </c>
      <c r="DU38" s="21" t="str">
        <f ca="1"/>
        <v/>
      </c>
      <c r="DV38" s="18" t="str">
        <f t="shared" ca="1" si="60"/>
        <v/>
      </c>
      <c r="DW38" s="18" t="str">
        <f t="shared" ca="1" si="61"/>
        <v/>
      </c>
      <c r="DX38" s="16" t="str">
        <f t="shared" ca="1" si="62"/>
        <v/>
      </c>
      <c r="DY38" s="16" t="str">
        <f t="shared" ca="1" si="63"/>
        <v/>
      </c>
      <c r="DZ38" s="17" t="str">
        <f t="shared" ca="1" si="64"/>
        <v/>
      </c>
      <c r="EA38" s="7" t="str">
        <f t="shared" ca="1" si="65"/>
        <v/>
      </c>
      <c r="EB38" s="7"/>
      <c r="EC38" s="16"/>
      <c r="ED38" s="16"/>
      <c r="EE38" s="16"/>
      <c r="EF38" s="16"/>
      <c r="EG38" s="16"/>
      <c r="EH38" s="16"/>
      <c r="EI38" s="16"/>
      <c r="EJ38" s="16"/>
      <c r="EK38" s="7"/>
      <c r="EL38" s="15">
        <v>1</v>
      </c>
      <c r="EM38" s="15" t="s">
        <v>31</v>
      </c>
      <c r="EN38" s="15" t="s">
        <v>12</v>
      </c>
      <c r="EO38" s="15">
        <v>1</v>
      </c>
      <c r="EP38" s="15">
        <v>1</v>
      </c>
      <c r="EQ38" s="15">
        <v>2</v>
      </c>
      <c r="ER38" s="15">
        <v>0</v>
      </c>
      <c r="ES38" s="15">
        <v>4</v>
      </c>
      <c r="ET38" s="15">
        <v>0</v>
      </c>
      <c r="EU38" s="5" t="str">
        <f ca="1"/>
        <v/>
      </c>
      <c r="EV38" s="5" t="str">
        <f ca="1"/>
        <v/>
      </c>
      <c r="EW38" s="5" t="str">
        <f ca="1"/>
        <v/>
      </c>
      <c r="EX38" s="18" t="str">
        <f t="shared" ca="1" si="66"/>
        <v/>
      </c>
      <c r="EY38" s="18" t="str">
        <f t="shared" ca="1" si="67"/>
        <v/>
      </c>
      <c r="EZ38" s="16" t="str">
        <f t="shared" ca="1" si="68"/>
        <v/>
      </c>
      <c r="FA38" s="16" t="str">
        <f t="shared" ca="1" si="69"/>
        <v/>
      </c>
      <c r="FB38" s="17" t="str">
        <f t="shared" ca="1" si="70"/>
        <v/>
      </c>
      <c r="FC38" s="7" t="str">
        <f t="shared" ca="1" si="71"/>
        <v/>
      </c>
      <c r="FD38" s="7"/>
      <c r="FE38" s="16"/>
      <c r="FF38" s="16"/>
      <c r="FG38" s="16"/>
      <c r="FH38" s="16"/>
      <c r="FI38" s="16"/>
      <c r="FJ38" s="16"/>
      <c r="FK38" s="16"/>
      <c r="FL38" s="16"/>
      <c r="FM38" s="7"/>
    </row>
    <row r="39" spans="2:169" ht="19.899999999999999" customHeight="1" x14ac:dyDescent="0.2">
      <c r="B39" s="11">
        <v>3</v>
      </c>
      <c r="C39" s="11" t="s">
        <v>15</v>
      </c>
      <c r="D39" s="11" t="s">
        <v>10</v>
      </c>
      <c r="E39" s="11">
        <v>19</v>
      </c>
      <c r="F39" s="11">
        <v>0</v>
      </c>
      <c r="G39" s="11">
        <v>0</v>
      </c>
      <c r="H39" s="11">
        <v>0</v>
      </c>
      <c r="I39" s="11">
        <v>19</v>
      </c>
      <c r="J39" s="11">
        <v>0</v>
      </c>
      <c r="K39" s="17" t="str">
        <f ca="1"/>
        <v/>
      </c>
      <c r="L39" s="18" t="str">
        <f ca="1"/>
        <v/>
      </c>
      <c r="M39" s="18" t="str">
        <f ca="1"/>
        <v/>
      </c>
      <c r="N39" s="18" t="str">
        <f t="shared" ca="1" si="36"/>
        <v/>
      </c>
      <c r="O39" s="18" t="str">
        <f t="shared" ca="1" si="37"/>
        <v/>
      </c>
      <c r="P39" s="16" t="str">
        <f t="shared" ca="1" si="38"/>
        <v/>
      </c>
      <c r="Q39" s="16" t="str">
        <f t="shared" ca="1" si="39"/>
        <v/>
      </c>
      <c r="R39" s="17" t="str">
        <f t="shared" ca="1" si="40"/>
        <v/>
      </c>
      <c r="S39" s="7" t="str">
        <f t="shared" ca="1" si="41"/>
        <v/>
      </c>
      <c r="T39" s="7"/>
      <c r="U39" s="16"/>
      <c r="V39" s="16"/>
      <c r="W39" s="16"/>
      <c r="X39" s="16"/>
      <c r="Y39" s="16"/>
      <c r="Z39" s="16"/>
      <c r="AA39" s="16"/>
      <c r="AB39" s="16"/>
      <c r="AC39" s="7"/>
      <c r="AD39" s="12">
        <v>3</v>
      </c>
      <c r="AE39" s="12" t="s">
        <v>15</v>
      </c>
      <c r="AF39" s="12" t="s">
        <v>10</v>
      </c>
      <c r="AG39" s="12">
        <v>19</v>
      </c>
      <c r="AH39" s="12">
        <v>0</v>
      </c>
      <c r="AI39" s="12">
        <v>0</v>
      </c>
      <c r="AJ39" s="12">
        <v>0</v>
      </c>
      <c r="AK39" s="12">
        <v>19</v>
      </c>
      <c r="AL39" s="12">
        <v>0</v>
      </c>
      <c r="AM39" s="20" t="str">
        <f ca="1"/>
        <v/>
      </c>
      <c r="AN39" s="20" t="str">
        <f ca="1"/>
        <v/>
      </c>
      <c r="AO39" s="20" t="str">
        <f ca="1"/>
        <v/>
      </c>
      <c r="AP39" s="18" t="str">
        <f t="shared" ca="1" si="42"/>
        <v/>
      </c>
      <c r="AQ39" s="18" t="str">
        <f t="shared" ca="1" si="43"/>
        <v/>
      </c>
      <c r="AR39" s="16" t="str">
        <f t="shared" ca="1" si="44"/>
        <v/>
      </c>
      <c r="AS39" s="16" t="str">
        <f t="shared" ca="1" si="45"/>
        <v/>
      </c>
      <c r="AT39" s="17" t="str">
        <f t="shared" ca="1" si="46"/>
        <v/>
      </c>
      <c r="AU39" s="7" t="str">
        <f t="shared" ca="1" si="47"/>
        <v/>
      </c>
      <c r="AV39" s="7"/>
      <c r="AW39" s="16"/>
      <c r="AX39" s="16"/>
      <c r="AY39" s="16"/>
      <c r="AZ39" s="16"/>
      <c r="BA39" s="16"/>
      <c r="BB39" s="16"/>
      <c r="BC39" s="16"/>
      <c r="BD39" s="16"/>
      <c r="BE39" s="7"/>
      <c r="BF39" s="22">
        <v>3</v>
      </c>
      <c r="BG39" s="22" t="s">
        <v>15</v>
      </c>
      <c r="BH39" s="22" t="s">
        <v>10</v>
      </c>
      <c r="BI39" s="22">
        <v>19</v>
      </c>
      <c r="BJ39" s="22">
        <v>0</v>
      </c>
      <c r="BK39" s="22">
        <v>0</v>
      </c>
      <c r="BL39" s="22">
        <v>0</v>
      </c>
      <c r="BM39" s="22">
        <v>19</v>
      </c>
      <c r="BN39" s="22">
        <v>0</v>
      </c>
      <c r="BO39" s="5" t="str">
        <f ca="1"/>
        <v/>
      </c>
      <c r="BP39" s="5" t="str">
        <f ca="1"/>
        <v/>
      </c>
      <c r="BQ39" s="5" t="str">
        <f ca="1"/>
        <v/>
      </c>
      <c r="BR39" s="18" t="str">
        <f t="shared" ca="1" si="48"/>
        <v/>
      </c>
      <c r="BS39" s="18" t="str">
        <f t="shared" ca="1" si="49"/>
        <v/>
      </c>
      <c r="BT39" s="16" t="str">
        <f t="shared" ca="1" si="50"/>
        <v/>
      </c>
      <c r="BU39" s="16" t="str">
        <f t="shared" ca="1" si="51"/>
        <v/>
      </c>
      <c r="BV39" s="17" t="str">
        <f t="shared" ca="1" si="52"/>
        <v/>
      </c>
      <c r="BW39" s="7" t="str">
        <f t="shared" ca="1" si="53"/>
        <v/>
      </c>
      <c r="BX39" s="7"/>
      <c r="BY39" s="16"/>
      <c r="BZ39" s="16"/>
      <c r="CA39" s="16"/>
      <c r="CB39" s="16"/>
      <c r="CC39" s="16"/>
      <c r="CD39" s="16"/>
      <c r="CE39" s="16"/>
      <c r="CF39" s="16"/>
      <c r="CG39" s="7"/>
      <c r="CH39" s="13">
        <v>3</v>
      </c>
      <c r="CI39" s="13" t="s">
        <v>15</v>
      </c>
      <c r="CJ39" s="13" t="s">
        <v>10</v>
      </c>
      <c r="CK39" s="13">
        <v>19</v>
      </c>
      <c r="CL39" s="13">
        <v>0</v>
      </c>
      <c r="CM39" s="13">
        <v>0</v>
      </c>
      <c r="CN39" s="13">
        <v>0</v>
      </c>
      <c r="CO39" s="13">
        <v>19</v>
      </c>
      <c r="CP39" s="13">
        <v>0</v>
      </c>
      <c r="CQ39" s="21" t="str">
        <f ca="1"/>
        <v/>
      </c>
      <c r="CR39" s="21" t="str">
        <f ca="1"/>
        <v/>
      </c>
      <c r="CS39" s="21" t="str">
        <f ca="1"/>
        <v/>
      </c>
      <c r="CT39" s="18" t="str">
        <f t="shared" ca="1" si="54"/>
        <v/>
      </c>
      <c r="CU39" s="18" t="str">
        <f t="shared" ca="1" si="55"/>
        <v/>
      </c>
      <c r="CV39" s="16" t="str">
        <f t="shared" ca="1" si="56"/>
        <v/>
      </c>
      <c r="CW39" s="16" t="str">
        <f t="shared" ca="1" si="57"/>
        <v/>
      </c>
      <c r="CX39" s="17" t="str">
        <f t="shared" ca="1" si="58"/>
        <v/>
      </c>
      <c r="CY39" s="7" t="str">
        <f t="shared" ca="1" si="59"/>
        <v/>
      </c>
      <c r="CZ39" s="7"/>
      <c r="DA39" s="16"/>
      <c r="DB39" s="16"/>
      <c r="DC39" s="16"/>
      <c r="DD39" s="16"/>
      <c r="DE39" s="16"/>
      <c r="DF39" s="16"/>
      <c r="DG39" s="16"/>
      <c r="DH39" s="16"/>
      <c r="DI39" s="7"/>
      <c r="DJ39" s="14">
        <v>3</v>
      </c>
      <c r="DK39" s="14" t="s">
        <v>15</v>
      </c>
      <c r="DL39" s="14" t="s">
        <v>10</v>
      </c>
      <c r="DM39" s="14">
        <v>19</v>
      </c>
      <c r="DN39" s="14">
        <v>0</v>
      </c>
      <c r="DO39" s="14">
        <v>0</v>
      </c>
      <c r="DP39" s="14">
        <v>0</v>
      </c>
      <c r="DQ39" s="14">
        <v>19</v>
      </c>
      <c r="DR39" s="14">
        <v>0</v>
      </c>
      <c r="DS39" s="21" t="str">
        <f ca="1"/>
        <v/>
      </c>
      <c r="DT39" s="21" t="str">
        <f ca="1"/>
        <v/>
      </c>
      <c r="DU39" s="21" t="str">
        <f ca="1"/>
        <v/>
      </c>
      <c r="DV39" s="18" t="str">
        <f t="shared" ca="1" si="60"/>
        <v/>
      </c>
      <c r="DW39" s="18" t="str">
        <f t="shared" ca="1" si="61"/>
        <v/>
      </c>
      <c r="DX39" s="16" t="str">
        <f t="shared" ca="1" si="62"/>
        <v/>
      </c>
      <c r="DY39" s="16" t="str">
        <f t="shared" ca="1" si="63"/>
        <v/>
      </c>
      <c r="DZ39" s="17" t="str">
        <f t="shared" ca="1" si="64"/>
        <v/>
      </c>
      <c r="EA39" s="7" t="str">
        <f t="shared" ca="1" si="65"/>
        <v/>
      </c>
      <c r="EB39" s="7"/>
      <c r="EC39" s="16"/>
      <c r="ED39" s="16"/>
      <c r="EE39" s="16"/>
      <c r="EF39" s="16"/>
      <c r="EG39" s="16"/>
      <c r="EH39" s="16"/>
      <c r="EI39" s="16"/>
      <c r="EJ39" s="16"/>
      <c r="EK39" s="7"/>
      <c r="EL39" s="15">
        <v>3</v>
      </c>
      <c r="EM39" s="15" t="s">
        <v>15</v>
      </c>
      <c r="EN39" s="15" t="s">
        <v>10</v>
      </c>
      <c r="EO39" s="15">
        <v>19</v>
      </c>
      <c r="EP39" s="15">
        <v>0</v>
      </c>
      <c r="EQ39" s="15">
        <v>0</v>
      </c>
      <c r="ER39" s="15">
        <v>0</v>
      </c>
      <c r="ES39" s="15">
        <v>19</v>
      </c>
      <c r="ET39" s="15">
        <v>0</v>
      </c>
      <c r="EU39" s="5" t="str">
        <f ca="1"/>
        <v/>
      </c>
      <c r="EV39" s="5" t="str">
        <f ca="1"/>
        <v/>
      </c>
      <c r="EW39" s="5" t="str">
        <f ca="1"/>
        <v/>
      </c>
      <c r="EX39" s="18" t="str">
        <f t="shared" ca="1" si="66"/>
        <v/>
      </c>
      <c r="EY39" s="18" t="str">
        <f t="shared" ca="1" si="67"/>
        <v/>
      </c>
      <c r="EZ39" s="16" t="str">
        <f t="shared" ca="1" si="68"/>
        <v/>
      </c>
      <c r="FA39" s="16" t="str">
        <f t="shared" ca="1" si="69"/>
        <v/>
      </c>
      <c r="FB39" s="17" t="str">
        <f t="shared" ca="1" si="70"/>
        <v/>
      </c>
      <c r="FC39" s="7" t="str">
        <f t="shared" ca="1" si="71"/>
        <v/>
      </c>
      <c r="FD39" s="7"/>
      <c r="FE39" s="16"/>
      <c r="FF39" s="16"/>
      <c r="FG39" s="16"/>
      <c r="FH39" s="16"/>
      <c r="FI39" s="16"/>
      <c r="FJ39" s="16"/>
      <c r="FK39" s="16"/>
      <c r="FL39" s="16"/>
      <c r="FM39" s="7"/>
    </row>
    <row r="40" spans="2:169" ht="19.899999999999999" customHeight="1" x14ac:dyDescent="0.2">
      <c r="B40" s="11">
        <v>3</v>
      </c>
      <c r="C40" s="11" t="s">
        <v>15</v>
      </c>
      <c r="D40" s="11" t="s">
        <v>10</v>
      </c>
      <c r="E40" s="11">
        <v>19</v>
      </c>
      <c r="F40" s="11">
        <v>0</v>
      </c>
      <c r="G40" s="11">
        <v>0</v>
      </c>
      <c r="H40" s="11">
        <v>0</v>
      </c>
      <c r="I40" s="11">
        <v>19</v>
      </c>
      <c r="J40" s="11">
        <v>0</v>
      </c>
      <c r="K40" s="17" t="str">
        <f ca="1"/>
        <v/>
      </c>
      <c r="L40" s="18" t="str">
        <f ca="1"/>
        <v/>
      </c>
      <c r="M40" s="18" t="str">
        <f ca="1"/>
        <v/>
      </c>
      <c r="N40" s="18" t="str">
        <f t="shared" ca="1" si="36"/>
        <v/>
      </c>
      <c r="O40" s="18" t="str">
        <f t="shared" ca="1" si="37"/>
        <v/>
      </c>
      <c r="P40" s="16" t="str">
        <f t="shared" ca="1" si="38"/>
        <v/>
      </c>
      <c r="Q40" s="16" t="str">
        <f t="shared" ca="1" si="39"/>
        <v/>
      </c>
      <c r="R40" s="17" t="str">
        <f t="shared" ca="1" si="40"/>
        <v/>
      </c>
      <c r="S40" s="7" t="str">
        <f t="shared" ca="1" si="41"/>
        <v/>
      </c>
      <c r="T40" s="7"/>
      <c r="U40" s="16"/>
      <c r="V40" s="16"/>
      <c r="W40" s="16"/>
      <c r="X40" s="16"/>
      <c r="Y40" s="16"/>
      <c r="Z40" s="16"/>
      <c r="AA40" s="16"/>
      <c r="AB40" s="16"/>
      <c r="AC40" s="7"/>
      <c r="AD40" s="12">
        <v>3</v>
      </c>
      <c r="AE40" s="12" t="s">
        <v>15</v>
      </c>
      <c r="AF40" s="12" t="s">
        <v>10</v>
      </c>
      <c r="AG40" s="12">
        <v>19</v>
      </c>
      <c r="AH40" s="12">
        <v>0</v>
      </c>
      <c r="AI40" s="12">
        <v>0</v>
      </c>
      <c r="AJ40" s="12">
        <v>0</v>
      </c>
      <c r="AK40" s="12">
        <v>19</v>
      </c>
      <c r="AL40" s="12">
        <v>0</v>
      </c>
      <c r="AM40" s="20" t="str">
        <f ca="1"/>
        <v/>
      </c>
      <c r="AN40" s="20" t="str">
        <f ca="1"/>
        <v/>
      </c>
      <c r="AO40" s="20" t="str">
        <f ca="1"/>
        <v/>
      </c>
      <c r="AP40" s="18" t="str">
        <f t="shared" ca="1" si="42"/>
        <v/>
      </c>
      <c r="AQ40" s="18" t="str">
        <f t="shared" ca="1" si="43"/>
        <v/>
      </c>
      <c r="AR40" s="16" t="str">
        <f t="shared" ca="1" si="44"/>
        <v/>
      </c>
      <c r="AS40" s="16" t="str">
        <f t="shared" ca="1" si="45"/>
        <v/>
      </c>
      <c r="AT40" s="17" t="str">
        <f t="shared" ca="1" si="46"/>
        <v/>
      </c>
      <c r="AU40" s="7" t="str">
        <f t="shared" ca="1" si="47"/>
        <v/>
      </c>
      <c r="AV40" s="7"/>
      <c r="AW40" s="16"/>
      <c r="AX40" s="16"/>
      <c r="AY40" s="16"/>
      <c r="AZ40" s="16"/>
      <c r="BA40" s="16"/>
      <c r="BB40" s="16"/>
      <c r="BC40" s="16"/>
      <c r="BD40" s="16"/>
      <c r="BE40" s="7"/>
      <c r="BF40" s="22">
        <v>3</v>
      </c>
      <c r="BG40" s="22" t="s">
        <v>15</v>
      </c>
      <c r="BH40" s="22" t="s">
        <v>10</v>
      </c>
      <c r="BI40" s="22">
        <v>19</v>
      </c>
      <c r="BJ40" s="22">
        <v>0</v>
      </c>
      <c r="BK40" s="22">
        <v>0</v>
      </c>
      <c r="BL40" s="22">
        <v>0</v>
      </c>
      <c r="BM40" s="22">
        <v>19</v>
      </c>
      <c r="BN40" s="22">
        <v>0</v>
      </c>
      <c r="BO40" s="5" t="str">
        <f ca="1"/>
        <v/>
      </c>
      <c r="BP40" s="5" t="str">
        <f ca="1"/>
        <v/>
      </c>
      <c r="BQ40" s="5" t="str">
        <f ca="1"/>
        <v/>
      </c>
      <c r="BR40" s="18" t="str">
        <f t="shared" ca="1" si="48"/>
        <v/>
      </c>
      <c r="BS40" s="18" t="str">
        <f t="shared" ca="1" si="49"/>
        <v/>
      </c>
      <c r="BT40" s="16" t="str">
        <f t="shared" ca="1" si="50"/>
        <v/>
      </c>
      <c r="BU40" s="16" t="str">
        <f t="shared" ca="1" si="51"/>
        <v/>
      </c>
      <c r="BV40" s="17" t="str">
        <f t="shared" ca="1" si="52"/>
        <v/>
      </c>
      <c r="BW40" s="7" t="str">
        <f t="shared" ca="1" si="53"/>
        <v/>
      </c>
      <c r="BX40" s="7"/>
      <c r="BY40" s="16"/>
      <c r="BZ40" s="16"/>
      <c r="CA40" s="16"/>
      <c r="CB40" s="16"/>
      <c r="CC40" s="16"/>
      <c r="CD40" s="16"/>
      <c r="CE40" s="16"/>
      <c r="CF40" s="16"/>
      <c r="CG40" s="7"/>
      <c r="CH40" s="13">
        <v>3</v>
      </c>
      <c r="CI40" s="13" t="s">
        <v>15</v>
      </c>
      <c r="CJ40" s="13" t="s">
        <v>10</v>
      </c>
      <c r="CK40" s="13">
        <v>19</v>
      </c>
      <c r="CL40" s="13">
        <v>0</v>
      </c>
      <c r="CM40" s="13">
        <v>0</v>
      </c>
      <c r="CN40" s="13">
        <v>0</v>
      </c>
      <c r="CO40" s="13">
        <v>19</v>
      </c>
      <c r="CP40" s="13">
        <v>0</v>
      </c>
      <c r="CQ40" s="21" t="str">
        <f ca="1"/>
        <v/>
      </c>
      <c r="CR40" s="21" t="str">
        <f ca="1"/>
        <v/>
      </c>
      <c r="CS40" s="21" t="str">
        <f ca="1"/>
        <v/>
      </c>
      <c r="CT40" s="18" t="str">
        <f t="shared" ca="1" si="54"/>
        <v/>
      </c>
      <c r="CU40" s="18" t="str">
        <f t="shared" ca="1" si="55"/>
        <v/>
      </c>
      <c r="CV40" s="16" t="str">
        <f t="shared" ca="1" si="56"/>
        <v/>
      </c>
      <c r="CW40" s="16" t="str">
        <f t="shared" ca="1" si="57"/>
        <v/>
      </c>
      <c r="CX40" s="17" t="str">
        <f t="shared" ca="1" si="58"/>
        <v/>
      </c>
      <c r="CY40" s="7" t="str">
        <f t="shared" ca="1" si="59"/>
        <v/>
      </c>
      <c r="CZ40" s="7"/>
      <c r="DA40" s="16"/>
      <c r="DB40" s="16"/>
      <c r="DC40" s="16"/>
      <c r="DD40" s="16"/>
      <c r="DE40" s="16"/>
      <c r="DF40" s="16"/>
      <c r="DG40" s="16"/>
      <c r="DH40" s="16"/>
      <c r="DI40" s="7"/>
      <c r="DJ40" s="14">
        <v>3</v>
      </c>
      <c r="DK40" s="14" t="s">
        <v>15</v>
      </c>
      <c r="DL40" s="14" t="s">
        <v>10</v>
      </c>
      <c r="DM40" s="14">
        <v>19</v>
      </c>
      <c r="DN40" s="14">
        <v>0</v>
      </c>
      <c r="DO40" s="14">
        <v>0</v>
      </c>
      <c r="DP40" s="14">
        <v>0</v>
      </c>
      <c r="DQ40" s="14">
        <v>19</v>
      </c>
      <c r="DR40" s="14">
        <v>0</v>
      </c>
      <c r="DS40" s="21" t="str">
        <f ca="1"/>
        <v/>
      </c>
      <c r="DT40" s="21" t="str">
        <f ca="1"/>
        <v/>
      </c>
      <c r="DU40" s="21" t="str">
        <f ca="1"/>
        <v/>
      </c>
      <c r="DV40" s="18" t="str">
        <f t="shared" ca="1" si="60"/>
        <v/>
      </c>
      <c r="DW40" s="18" t="str">
        <f t="shared" ca="1" si="61"/>
        <v/>
      </c>
      <c r="DX40" s="16" t="str">
        <f t="shared" ca="1" si="62"/>
        <v/>
      </c>
      <c r="DY40" s="16" t="str">
        <f t="shared" ca="1" si="63"/>
        <v/>
      </c>
      <c r="DZ40" s="17" t="str">
        <f t="shared" ca="1" si="64"/>
        <v/>
      </c>
      <c r="EA40" s="7" t="str">
        <f t="shared" ca="1" si="65"/>
        <v/>
      </c>
      <c r="EB40" s="7"/>
      <c r="EC40" s="16"/>
      <c r="ED40" s="16"/>
      <c r="EE40" s="16"/>
      <c r="EF40" s="16"/>
      <c r="EG40" s="16"/>
      <c r="EH40" s="16"/>
      <c r="EI40" s="16"/>
      <c r="EJ40" s="16"/>
      <c r="EK40" s="7"/>
      <c r="EL40" s="15">
        <v>3</v>
      </c>
      <c r="EM40" s="15" t="s">
        <v>15</v>
      </c>
      <c r="EN40" s="15" t="s">
        <v>10</v>
      </c>
      <c r="EO40" s="15">
        <v>19</v>
      </c>
      <c r="EP40" s="15">
        <v>0</v>
      </c>
      <c r="EQ40" s="15">
        <v>0</v>
      </c>
      <c r="ER40" s="15">
        <v>0</v>
      </c>
      <c r="ES40" s="15">
        <v>19</v>
      </c>
      <c r="ET40" s="15">
        <v>0</v>
      </c>
      <c r="EU40" s="5" t="str">
        <f ca="1"/>
        <v/>
      </c>
      <c r="EV40" s="5" t="str">
        <f ca="1"/>
        <v/>
      </c>
      <c r="EW40" s="5" t="str">
        <f ca="1"/>
        <v/>
      </c>
      <c r="EX40" s="18" t="str">
        <f t="shared" ca="1" si="66"/>
        <v/>
      </c>
      <c r="EY40" s="18" t="str">
        <f t="shared" ca="1" si="67"/>
        <v/>
      </c>
      <c r="EZ40" s="16" t="str">
        <f t="shared" ca="1" si="68"/>
        <v/>
      </c>
      <c r="FA40" s="16" t="str">
        <f t="shared" ca="1" si="69"/>
        <v/>
      </c>
      <c r="FB40" s="17" t="str">
        <f t="shared" ca="1" si="70"/>
        <v/>
      </c>
      <c r="FC40" s="7" t="str">
        <f t="shared" ca="1" si="71"/>
        <v/>
      </c>
      <c r="FD40" s="7"/>
      <c r="FE40" s="16"/>
      <c r="FF40" s="16"/>
      <c r="FG40" s="16"/>
      <c r="FH40" s="16"/>
      <c r="FI40" s="16"/>
      <c r="FJ40" s="16"/>
      <c r="FK40" s="16"/>
      <c r="FL40" s="16"/>
      <c r="FM40" s="7"/>
    </row>
    <row r="41" spans="2:169" ht="19.899999999999999" customHeight="1" x14ac:dyDescent="0.2">
      <c r="B41" s="11">
        <v>3</v>
      </c>
      <c r="C41" s="11" t="s">
        <v>16</v>
      </c>
      <c r="D41" s="11" t="s">
        <v>39</v>
      </c>
      <c r="E41" s="11">
        <v>55</v>
      </c>
      <c r="F41" s="11">
        <v>0</v>
      </c>
      <c r="G41" s="11">
        <v>0</v>
      </c>
      <c r="H41" s="11">
        <v>0</v>
      </c>
      <c r="I41" s="11">
        <v>55</v>
      </c>
      <c r="J41" s="11">
        <v>1</v>
      </c>
      <c r="K41" s="17" t="str">
        <f ca="1"/>
        <v/>
      </c>
      <c r="L41" s="18" t="str">
        <f ca="1"/>
        <v/>
      </c>
      <c r="M41" s="18" t="str">
        <f ca="1"/>
        <v/>
      </c>
      <c r="N41" s="18" t="str">
        <f t="shared" ca="1" si="36"/>
        <v/>
      </c>
      <c r="O41" s="18" t="str">
        <f t="shared" ca="1" si="37"/>
        <v/>
      </c>
      <c r="P41" s="16" t="str">
        <f t="shared" ca="1" si="38"/>
        <v/>
      </c>
      <c r="Q41" s="16" t="str">
        <f t="shared" ca="1" si="39"/>
        <v/>
      </c>
      <c r="R41" s="17" t="str">
        <f t="shared" ca="1" si="40"/>
        <v/>
      </c>
      <c r="S41" s="7" t="str">
        <f t="shared" ca="1" si="41"/>
        <v/>
      </c>
      <c r="T41" s="7"/>
      <c r="U41" s="16"/>
      <c r="V41" s="16"/>
      <c r="W41" s="16"/>
      <c r="X41" s="16"/>
      <c r="Y41" s="16"/>
      <c r="Z41" s="16"/>
      <c r="AA41" s="16"/>
      <c r="AB41" s="16"/>
      <c r="AC41" s="7"/>
      <c r="AD41" s="12">
        <v>3</v>
      </c>
      <c r="AE41" s="12" t="s">
        <v>16</v>
      </c>
      <c r="AF41" s="12" t="s">
        <v>39</v>
      </c>
      <c r="AG41" s="12">
        <v>55</v>
      </c>
      <c r="AH41" s="12">
        <v>0</v>
      </c>
      <c r="AI41" s="12">
        <v>0</v>
      </c>
      <c r="AJ41" s="12">
        <v>0</v>
      </c>
      <c r="AK41" s="12">
        <v>55</v>
      </c>
      <c r="AL41" s="12">
        <v>1</v>
      </c>
      <c r="AM41" s="20" t="str">
        <f ca="1"/>
        <v/>
      </c>
      <c r="AN41" s="20" t="str">
        <f ca="1"/>
        <v/>
      </c>
      <c r="AO41" s="20" t="str">
        <f ca="1"/>
        <v/>
      </c>
      <c r="AP41" s="18" t="str">
        <f t="shared" ca="1" si="42"/>
        <v/>
      </c>
      <c r="AQ41" s="18" t="str">
        <f t="shared" ca="1" si="43"/>
        <v/>
      </c>
      <c r="AR41" s="16" t="str">
        <f t="shared" ca="1" si="44"/>
        <v/>
      </c>
      <c r="AS41" s="16" t="str">
        <f t="shared" ca="1" si="45"/>
        <v/>
      </c>
      <c r="AT41" s="17" t="str">
        <f t="shared" ca="1" si="46"/>
        <v/>
      </c>
      <c r="AU41" s="7" t="str">
        <f t="shared" ca="1" si="47"/>
        <v/>
      </c>
      <c r="AV41" s="7"/>
      <c r="AW41" s="16"/>
      <c r="AX41" s="16"/>
      <c r="AY41" s="16"/>
      <c r="AZ41" s="16"/>
      <c r="BA41" s="16"/>
      <c r="BB41" s="16"/>
      <c r="BC41" s="16"/>
      <c r="BD41" s="16"/>
      <c r="BE41" s="7"/>
      <c r="BF41" s="22">
        <v>3</v>
      </c>
      <c r="BG41" s="22" t="s">
        <v>16</v>
      </c>
      <c r="BH41" s="22" t="s">
        <v>39</v>
      </c>
      <c r="BI41" s="22">
        <v>55</v>
      </c>
      <c r="BJ41" s="22">
        <v>0</v>
      </c>
      <c r="BK41" s="22">
        <v>0</v>
      </c>
      <c r="BL41" s="22">
        <v>0</v>
      </c>
      <c r="BM41" s="22">
        <v>55</v>
      </c>
      <c r="BN41" s="22">
        <v>1</v>
      </c>
      <c r="BO41" s="5" t="str">
        <f ca="1"/>
        <v/>
      </c>
      <c r="BP41" s="5" t="str">
        <f ca="1"/>
        <v/>
      </c>
      <c r="BQ41" s="5" t="str">
        <f ca="1"/>
        <v/>
      </c>
      <c r="BR41" s="18" t="str">
        <f t="shared" ca="1" si="48"/>
        <v/>
      </c>
      <c r="BS41" s="18" t="str">
        <f t="shared" ca="1" si="49"/>
        <v/>
      </c>
      <c r="BT41" s="16" t="str">
        <f t="shared" ca="1" si="50"/>
        <v/>
      </c>
      <c r="BU41" s="16" t="str">
        <f t="shared" ca="1" si="51"/>
        <v/>
      </c>
      <c r="BV41" s="17" t="str">
        <f t="shared" ca="1" si="52"/>
        <v/>
      </c>
      <c r="BW41" s="7" t="str">
        <f t="shared" ca="1" si="53"/>
        <v/>
      </c>
      <c r="BX41" s="7"/>
      <c r="BY41" s="16"/>
      <c r="BZ41" s="16"/>
      <c r="CA41" s="16"/>
      <c r="CB41" s="16"/>
      <c r="CC41" s="16"/>
      <c r="CD41" s="16"/>
      <c r="CE41" s="16"/>
      <c r="CF41" s="16"/>
      <c r="CG41" s="7"/>
      <c r="CH41" s="13">
        <v>3</v>
      </c>
      <c r="CI41" s="13" t="s">
        <v>16</v>
      </c>
      <c r="CJ41" s="13" t="s">
        <v>39</v>
      </c>
      <c r="CK41" s="13">
        <v>55</v>
      </c>
      <c r="CL41" s="13">
        <v>0</v>
      </c>
      <c r="CM41" s="13">
        <v>0</v>
      </c>
      <c r="CN41" s="13">
        <v>0</v>
      </c>
      <c r="CO41" s="13">
        <v>55</v>
      </c>
      <c r="CP41" s="13">
        <v>1</v>
      </c>
      <c r="CQ41" s="21" t="str">
        <f ca="1"/>
        <v/>
      </c>
      <c r="CR41" s="21" t="str">
        <f ca="1"/>
        <v/>
      </c>
      <c r="CS41" s="21" t="str">
        <f ca="1"/>
        <v/>
      </c>
      <c r="CT41" s="18" t="str">
        <f t="shared" ca="1" si="54"/>
        <v/>
      </c>
      <c r="CU41" s="18" t="str">
        <f t="shared" ca="1" si="55"/>
        <v/>
      </c>
      <c r="CV41" s="16" t="str">
        <f t="shared" ca="1" si="56"/>
        <v/>
      </c>
      <c r="CW41" s="16" t="str">
        <f t="shared" ca="1" si="57"/>
        <v/>
      </c>
      <c r="CX41" s="17" t="str">
        <f t="shared" ca="1" si="58"/>
        <v/>
      </c>
      <c r="CY41" s="7" t="str">
        <f t="shared" ca="1" si="59"/>
        <v/>
      </c>
      <c r="CZ41" s="7"/>
      <c r="DA41" s="16"/>
      <c r="DB41" s="16"/>
      <c r="DC41" s="16"/>
      <c r="DD41" s="16"/>
      <c r="DE41" s="16"/>
      <c r="DF41" s="16"/>
      <c r="DG41" s="16"/>
      <c r="DH41" s="16"/>
      <c r="DI41" s="7"/>
      <c r="DJ41" s="14">
        <v>3</v>
      </c>
      <c r="DK41" s="14" t="s">
        <v>16</v>
      </c>
      <c r="DL41" s="14" t="s">
        <v>39</v>
      </c>
      <c r="DM41" s="14">
        <v>55</v>
      </c>
      <c r="DN41" s="14">
        <v>0</v>
      </c>
      <c r="DO41" s="14">
        <v>0</v>
      </c>
      <c r="DP41" s="14">
        <v>0</v>
      </c>
      <c r="DQ41" s="14">
        <v>55</v>
      </c>
      <c r="DR41" s="14">
        <v>1</v>
      </c>
      <c r="DS41" s="21" t="str">
        <f ca="1"/>
        <v/>
      </c>
      <c r="DT41" s="21" t="str">
        <f ca="1"/>
        <v/>
      </c>
      <c r="DU41" s="21" t="str">
        <f ca="1"/>
        <v/>
      </c>
      <c r="DV41" s="18" t="str">
        <f t="shared" ca="1" si="60"/>
        <v/>
      </c>
      <c r="DW41" s="18" t="str">
        <f t="shared" ca="1" si="61"/>
        <v/>
      </c>
      <c r="DX41" s="16" t="str">
        <f t="shared" ca="1" si="62"/>
        <v/>
      </c>
      <c r="DY41" s="16" t="str">
        <f t="shared" ca="1" si="63"/>
        <v/>
      </c>
      <c r="DZ41" s="17" t="str">
        <f t="shared" ca="1" si="64"/>
        <v/>
      </c>
      <c r="EA41" s="7" t="str">
        <f t="shared" ca="1" si="65"/>
        <v/>
      </c>
      <c r="EB41" s="7"/>
      <c r="EC41" s="16"/>
      <c r="ED41" s="16"/>
      <c r="EE41" s="16"/>
      <c r="EF41" s="16"/>
      <c r="EG41" s="16"/>
      <c r="EH41" s="16"/>
      <c r="EI41" s="16"/>
      <c r="EJ41" s="16"/>
      <c r="EK41" s="7"/>
      <c r="EL41" s="15">
        <v>3</v>
      </c>
      <c r="EM41" s="15" t="s">
        <v>16</v>
      </c>
      <c r="EN41" s="15" t="s">
        <v>39</v>
      </c>
      <c r="EO41" s="15">
        <v>55</v>
      </c>
      <c r="EP41" s="15">
        <v>0</v>
      </c>
      <c r="EQ41" s="15">
        <v>0</v>
      </c>
      <c r="ER41" s="15">
        <v>0</v>
      </c>
      <c r="ES41" s="15">
        <v>55</v>
      </c>
      <c r="ET41" s="15">
        <v>1</v>
      </c>
      <c r="EU41" s="5" t="str">
        <f ca="1"/>
        <v/>
      </c>
      <c r="EV41" s="5" t="str">
        <f ca="1"/>
        <v/>
      </c>
      <c r="EW41" s="5" t="str">
        <f ca="1"/>
        <v/>
      </c>
      <c r="EX41" s="18" t="str">
        <f t="shared" ca="1" si="66"/>
        <v/>
      </c>
      <c r="EY41" s="18" t="str">
        <f t="shared" ca="1" si="67"/>
        <v/>
      </c>
      <c r="EZ41" s="16" t="str">
        <f t="shared" ca="1" si="68"/>
        <v/>
      </c>
      <c r="FA41" s="16" t="str">
        <f t="shared" ca="1" si="69"/>
        <v/>
      </c>
      <c r="FB41" s="17" t="str">
        <f t="shared" ca="1" si="70"/>
        <v/>
      </c>
      <c r="FC41" s="7" t="str">
        <f t="shared" ca="1" si="71"/>
        <v/>
      </c>
      <c r="FD41" s="7"/>
      <c r="FE41" s="16"/>
      <c r="FF41" s="16"/>
      <c r="FG41" s="16"/>
      <c r="FH41" s="16"/>
      <c r="FI41" s="16"/>
      <c r="FJ41" s="16"/>
      <c r="FK41" s="16"/>
      <c r="FL41" s="16"/>
      <c r="FM41" s="7"/>
    </row>
    <row r="42" spans="2:169" ht="19.899999999999999" customHeight="1" x14ac:dyDescent="0.2">
      <c r="B42" s="11">
        <v>3</v>
      </c>
      <c r="C42" s="11" t="s">
        <v>15</v>
      </c>
      <c r="D42" s="11" t="s">
        <v>10</v>
      </c>
      <c r="E42" s="11">
        <v>19</v>
      </c>
      <c r="F42" s="11">
        <v>0</v>
      </c>
      <c r="G42" s="11">
        <v>0</v>
      </c>
      <c r="H42" s="11">
        <v>0</v>
      </c>
      <c r="I42" s="11">
        <v>19</v>
      </c>
      <c r="J42" s="11">
        <v>0</v>
      </c>
      <c r="K42" s="17" t="str">
        <f ca="1"/>
        <v/>
      </c>
      <c r="L42" s="18" t="str">
        <f ca="1"/>
        <v/>
      </c>
      <c r="M42" s="18" t="str">
        <f ca="1"/>
        <v/>
      </c>
      <c r="N42" s="18" t="str">
        <f t="shared" ca="1" si="36"/>
        <v/>
      </c>
      <c r="O42" s="18" t="str">
        <f t="shared" ca="1" si="37"/>
        <v/>
      </c>
      <c r="P42" s="16" t="str">
        <f t="shared" ca="1" si="38"/>
        <v/>
      </c>
      <c r="Q42" s="16" t="str">
        <f t="shared" ca="1" si="39"/>
        <v/>
      </c>
      <c r="R42" s="17" t="str">
        <f t="shared" ca="1" si="40"/>
        <v/>
      </c>
      <c r="S42" s="7" t="str">
        <f t="shared" ca="1" si="41"/>
        <v/>
      </c>
      <c r="T42" s="7"/>
      <c r="U42" s="16"/>
      <c r="V42" s="16"/>
      <c r="W42" s="16"/>
      <c r="X42" s="16"/>
      <c r="Y42" s="16"/>
      <c r="Z42" s="16"/>
      <c r="AA42" s="16"/>
      <c r="AB42" s="16"/>
      <c r="AC42" s="7"/>
      <c r="AD42" s="12">
        <v>3</v>
      </c>
      <c r="AE42" s="12" t="s">
        <v>15</v>
      </c>
      <c r="AF42" s="12" t="s">
        <v>10</v>
      </c>
      <c r="AG42" s="12">
        <v>19</v>
      </c>
      <c r="AH42" s="12">
        <v>0</v>
      </c>
      <c r="AI42" s="12">
        <v>0</v>
      </c>
      <c r="AJ42" s="12">
        <v>0</v>
      </c>
      <c r="AK42" s="12">
        <v>19</v>
      </c>
      <c r="AL42" s="12">
        <v>0</v>
      </c>
      <c r="AM42" s="20" t="str">
        <f ca="1"/>
        <v/>
      </c>
      <c r="AN42" s="20" t="str">
        <f ca="1"/>
        <v/>
      </c>
      <c r="AO42" s="20" t="str">
        <f ca="1"/>
        <v/>
      </c>
      <c r="AP42" s="18" t="str">
        <f t="shared" ca="1" si="42"/>
        <v/>
      </c>
      <c r="AQ42" s="18" t="str">
        <f t="shared" ca="1" si="43"/>
        <v/>
      </c>
      <c r="AR42" s="16" t="str">
        <f t="shared" ca="1" si="44"/>
        <v/>
      </c>
      <c r="AS42" s="16" t="str">
        <f t="shared" ca="1" si="45"/>
        <v/>
      </c>
      <c r="AT42" s="17" t="str">
        <f t="shared" ca="1" si="46"/>
        <v/>
      </c>
      <c r="AU42" s="7" t="str">
        <f t="shared" ca="1" si="47"/>
        <v/>
      </c>
      <c r="AV42" s="7"/>
      <c r="AW42" s="16"/>
      <c r="AX42" s="16"/>
      <c r="AY42" s="16"/>
      <c r="AZ42" s="16"/>
      <c r="BA42" s="16"/>
      <c r="BB42" s="16"/>
      <c r="BC42" s="16"/>
      <c r="BD42" s="16"/>
      <c r="BE42" s="7"/>
      <c r="BF42" s="22">
        <v>3</v>
      </c>
      <c r="BG42" s="22" t="s">
        <v>15</v>
      </c>
      <c r="BH42" s="22" t="s">
        <v>10</v>
      </c>
      <c r="BI42" s="22">
        <v>19</v>
      </c>
      <c r="BJ42" s="22">
        <v>0</v>
      </c>
      <c r="BK42" s="22">
        <v>0</v>
      </c>
      <c r="BL42" s="22">
        <v>0</v>
      </c>
      <c r="BM42" s="22">
        <v>19</v>
      </c>
      <c r="BN42" s="22">
        <v>0</v>
      </c>
      <c r="BO42" s="5" t="str">
        <f ca="1"/>
        <v/>
      </c>
      <c r="BP42" s="5" t="str">
        <f ca="1"/>
        <v/>
      </c>
      <c r="BQ42" s="5" t="str">
        <f ca="1"/>
        <v/>
      </c>
      <c r="BR42" s="18" t="str">
        <f t="shared" ca="1" si="48"/>
        <v/>
      </c>
      <c r="BS42" s="18" t="str">
        <f t="shared" ca="1" si="49"/>
        <v/>
      </c>
      <c r="BT42" s="16" t="str">
        <f t="shared" ca="1" si="50"/>
        <v/>
      </c>
      <c r="BU42" s="16" t="str">
        <f t="shared" ca="1" si="51"/>
        <v/>
      </c>
      <c r="BV42" s="17" t="str">
        <f t="shared" ca="1" si="52"/>
        <v/>
      </c>
      <c r="BW42" s="7" t="str">
        <f t="shared" ca="1" si="53"/>
        <v/>
      </c>
      <c r="BX42" s="7"/>
      <c r="BY42" s="16"/>
      <c r="BZ42" s="16"/>
      <c r="CA42" s="16"/>
      <c r="CB42" s="16"/>
      <c r="CC42" s="16"/>
      <c r="CD42" s="16"/>
      <c r="CE42" s="16"/>
      <c r="CF42" s="16"/>
      <c r="CG42" s="7"/>
      <c r="CH42" s="13">
        <v>3</v>
      </c>
      <c r="CI42" s="13" t="s">
        <v>15</v>
      </c>
      <c r="CJ42" s="13" t="s">
        <v>10</v>
      </c>
      <c r="CK42" s="13">
        <v>19</v>
      </c>
      <c r="CL42" s="13">
        <v>0</v>
      </c>
      <c r="CM42" s="13">
        <v>0</v>
      </c>
      <c r="CN42" s="13">
        <v>0</v>
      </c>
      <c r="CO42" s="13">
        <v>19</v>
      </c>
      <c r="CP42" s="13">
        <v>0</v>
      </c>
      <c r="CQ42" s="21" t="str">
        <f ca="1"/>
        <v/>
      </c>
      <c r="CR42" s="21" t="str">
        <f ca="1"/>
        <v/>
      </c>
      <c r="CS42" s="21" t="str">
        <f ca="1"/>
        <v/>
      </c>
      <c r="CT42" s="18" t="str">
        <f t="shared" ca="1" si="54"/>
        <v/>
      </c>
      <c r="CU42" s="18" t="str">
        <f t="shared" ca="1" si="55"/>
        <v/>
      </c>
      <c r="CV42" s="16" t="str">
        <f t="shared" ca="1" si="56"/>
        <v/>
      </c>
      <c r="CW42" s="16" t="str">
        <f t="shared" ca="1" si="57"/>
        <v/>
      </c>
      <c r="CX42" s="17" t="str">
        <f t="shared" ca="1" si="58"/>
        <v/>
      </c>
      <c r="CY42" s="7" t="str">
        <f t="shared" ca="1" si="59"/>
        <v/>
      </c>
      <c r="CZ42" s="7"/>
      <c r="DA42" s="16"/>
      <c r="DB42" s="16"/>
      <c r="DC42" s="16"/>
      <c r="DD42" s="16"/>
      <c r="DE42" s="16"/>
      <c r="DF42" s="16"/>
      <c r="DG42" s="16"/>
      <c r="DH42" s="16"/>
      <c r="DI42" s="7"/>
      <c r="DJ42" s="14">
        <v>3</v>
      </c>
      <c r="DK42" s="14" t="s">
        <v>15</v>
      </c>
      <c r="DL42" s="14" t="s">
        <v>10</v>
      </c>
      <c r="DM42" s="14">
        <v>19</v>
      </c>
      <c r="DN42" s="14">
        <v>0</v>
      </c>
      <c r="DO42" s="14">
        <v>0</v>
      </c>
      <c r="DP42" s="14">
        <v>0</v>
      </c>
      <c r="DQ42" s="14">
        <v>19</v>
      </c>
      <c r="DR42" s="14">
        <v>0</v>
      </c>
      <c r="DS42" s="21" t="str">
        <f ca="1"/>
        <v/>
      </c>
      <c r="DT42" s="21" t="str">
        <f ca="1"/>
        <v/>
      </c>
      <c r="DU42" s="21" t="str">
        <f ca="1"/>
        <v/>
      </c>
      <c r="DV42" s="18" t="str">
        <f t="shared" ca="1" si="60"/>
        <v/>
      </c>
      <c r="DW42" s="18" t="str">
        <f t="shared" ca="1" si="61"/>
        <v/>
      </c>
      <c r="DX42" s="16" t="str">
        <f t="shared" ca="1" si="62"/>
        <v/>
      </c>
      <c r="DY42" s="16" t="str">
        <f t="shared" ca="1" si="63"/>
        <v/>
      </c>
      <c r="DZ42" s="17" t="str">
        <f t="shared" ca="1" si="64"/>
        <v/>
      </c>
      <c r="EA42" s="7" t="str">
        <f t="shared" ca="1" si="65"/>
        <v/>
      </c>
      <c r="EB42" s="7"/>
      <c r="EC42" s="16"/>
      <c r="ED42" s="16"/>
      <c r="EE42" s="16"/>
      <c r="EF42" s="16"/>
      <c r="EG42" s="16"/>
      <c r="EH42" s="16"/>
      <c r="EI42" s="16"/>
      <c r="EJ42" s="16"/>
      <c r="EK42" s="7"/>
      <c r="EL42" s="15">
        <v>3</v>
      </c>
      <c r="EM42" s="15" t="s">
        <v>15</v>
      </c>
      <c r="EN42" s="15" t="s">
        <v>10</v>
      </c>
      <c r="EO42" s="15">
        <v>19</v>
      </c>
      <c r="EP42" s="15">
        <v>0</v>
      </c>
      <c r="EQ42" s="15">
        <v>0</v>
      </c>
      <c r="ER42" s="15">
        <v>0</v>
      </c>
      <c r="ES42" s="15">
        <v>19</v>
      </c>
      <c r="ET42" s="15">
        <v>0</v>
      </c>
      <c r="EU42" s="5" t="str">
        <f ca="1"/>
        <v/>
      </c>
      <c r="EV42" s="5" t="str">
        <f ca="1"/>
        <v/>
      </c>
      <c r="EW42" s="5" t="str">
        <f ca="1"/>
        <v/>
      </c>
      <c r="EX42" s="18" t="str">
        <f t="shared" ca="1" si="66"/>
        <v/>
      </c>
      <c r="EY42" s="18" t="str">
        <f t="shared" ca="1" si="67"/>
        <v/>
      </c>
      <c r="EZ42" s="16" t="str">
        <f t="shared" ca="1" si="68"/>
        <v/>
      </c>
      <c r="FA42" s="16" t="str">
        <f t="shared" ca="1" si="69"/>
        <v/>
      </c>
      <c r="FB42" s="17" t="str">
        <f t="shared" ca="1" si="70"/>
        <v/>
      </c>
      <c r="FC42" s="7" t="str">
        <f t="shared" ca="1" si="71"/>
        <v/>
      </c>
      <c r="FD42" s="7"/>
      <c r="FE42" s="16"/>
      <c r="FF42" s="16"/>
      <c r="FG42" s="16"/>
      <c r="FH42" s="16"/>
      <c r="FI42" s="16"/>
      <c r="FJ42" s="16"/>
      <c r="FK42" s="16"/>
      <c r="FL42" s="16"/>
      <c r="FM42" s="7"/>
    </row>
    <row r="43" spans="2:169" ht="19.899999999999999" customHeight="1" x14ac:dyDescent="0.2">
      <c r="B43" s="11">
        <v>3</v>
      </c>
      <c r="C43" s="11" t="s">
        <v>15</v>
      </c>
      <c r="D43" s="11" t="s">
        <v>10</v>
      </c>
      <c r="E43" s="11">
        <v>19</v>
      </c>
      <c r="F43" s="11">
        <v>0</v>
      </c>
      <c r="G43" s="11">
        <v>0</v>
      </c>
      <c r="H43" s="11">
        <v>0</v>
      </c>
      <c r="I43" s="11">
        <v>19</v>
      </c>
      <c r="J43" s="11">
        <v>0</v>
      </c>
      <c r="K43" s="17" t="str">
        <f ca="1"/>
        <v/>
      </c>
      <c r="L43" s="18" t="str">
        <f ca="1"/>
        <v/>
      </c>
      <c r="M43" s="18" t="str">
        <f ca="1"/>
        <v/>
      </c>
      <c r="N43" s="18" t="str">
        <f t="shared" ca="1" si="36"/>
        <v/>
      </c>
      <c r="O43" s="18" t="str">
        <f t="shared" ca="1" si="37"/>
        <v/>
      </c>
      <c r="P43" s="16" t="str">
        <f t="shared" ca="1" si="38"/>
        <v/>
      </c>
      <c r="Q43" s="16" t="str">
        <f t="shared" ca="1" si="39"/>
        <v/>
      </c>
      <c r="R43" s="17" t="str">
        <f t="shared" ca="1" si="40"/>
        <v/>
      </c>
      <c r="S43" s="7" t="str">
        <f t="shared" ca="1" si="41"/>
        <v/>
      </c>
      <c r="T43" s="7"/>
      <c r="U43" s="16"/>
      <c r="V43" s="16"/>
      <c r="W43" s="16"/>
      <c r="X43" s="16"/>
      <c r="Y43" s="16"/>
      <c r="Z43" s="16"/>
      <c r="AA43" s="16"/>
      <c r="AB43" s="16"/>
      <c r="AC43" s="7"/>
      <c r="AD43" s="12">
        <v>3</v>
      </c>
      <c r="AE43" s="12" t="s">
        <v>15</v>
      </c>
      <c r="AF43" s="12" t="s">
        <v>10</v>
      </c>
      <c r="AG43" s="12">
        <v>19</v>
      </c>
      <c r="AH43" s="12">
        <v>0</v>
      </c>
      <c r="AI43" s="12">
        <v>0</v>
      </c>
      <c r="AJ43" s="12">
        <v>0</v>
      </c>
      <c r="AK43" s="12">
        <v>19</v>
      </c>
      <c r="AL43" s="12">
        <v>0</v>
      </c>
      <c r="AM43" s="20" t="str">
        <f ca="1"/>
        <v/>
      </c>
      <c r="AN43" s="20" t="str">
        <f ca="1"/>
        <v/>
      </c>
      <c r="AO43" s="20" t="str">
        <f ca="1"/>
        <v/>
      </c>
      <c r="AP43" s="18" t="str">
        <f t="shared" ca="1" si="42"/>
        <v/>
      </c>
      <c r="AQ43" s="18" t="str">
        <f t="shared" ca="1" si="43"/>
        <v/>
      </c>
      <c r="AR43" s="16" t="str">
        <f t="shared" ca="1" si="44"/>
        <v/>
      </c>
      <c r="AS43" s="16" t="str">
        <f t="shared" ca="1" si="45"/>
        <v/>
      </c>
      <c r="AT43" s="17" t="str">
        <f t="shared" ca="1" si="46"/>
        <v/>
      </c>
      <c r="AU43" s="7" t="str">
        <f t="shared" ca="1" si="47"/>
        <v/>
      </c>
      <c r="AV43" s="7"/>
      <c r="AW43" s="16"/>
      <c r="AX43" s="16"/>
      <c r="AY43" s="16"/>
      <c r="AZ43" s="16"/>
      <c r="BA43" s="16"/>
      <c r="BB43" s="16"/>
      <c r="BC43" s="16"/>
      <c r="BD43" s="16"/>
      <c r="BE43" s="7"/>
      <c r="BF43" s="22">
        <v>3</v>
      </c>
      <c r="BG43" s="22" t="s">
        <v>15</v>
      </c>
      <c r="BH43" s="22" t="s">
        <v>10</v>
      </c>
      <c r="BI43" s="22">
        <v>19</v>
      </c>
      <c r="BJ43" s="22">
        <v>0</v>
      </c>
      <c r="BK43" s="22">
        <v>0</v>
      </c>
      <c r="BL43" s="22">
        <v>0</v>
      </c>
      <c r="BM43" s="22">
        <v>19</v>
      </c>
      <c r="BN43" s="22">
        <v>0</v>
      </c>
      <c r="BO43" s="5" t="str">
        <f ca="1"/>
        <v/>
      </c>
      <c r="BP43" s="5" t="str">
        <f ca="1"/>
        <v/>
      </c>
      <c r="BQ43" s="5" t="str">
        <f ca="1"/>
        <v/>
      </c>
      <c r="BR43" s="18" t="str">
        <f t="shared" ca="1" si="48"/>
        <v/>
      </c>
      <c r="BS43" s="18" t="str">
        <f t="shared" ca="1" si="49"/>
        <v/>
      </c>
      <c r="BT43" s="16" t="str">
        <f t="shared" ca="1" si="50"/>
        <v/>
      </c>
      <c r="BU43" s="16" t="str">
        <f t="shared" ca="1" si="51"/>
        <v/>
      </c>
      <c r="BV43" s="17" t="str">
        <f t="shared" ca="1" si="52"/>
        <v/>
      </c>
      <c r="BW43" s="7" t="str">
        <f t="shared" ca="1" si="53"/>
        <v/>
      </c>
      <c r="BX43" s="7"/>
      <c r="BY43" s="16"/>
      <c r="BZ43" s="16"/>
      <c r="CA43" s="16"/>
      <c r="CB43" s="16"/>
      <c r="CC43" s="16"/>
      <c r="CD43" s="16"/>
      <c r="CE43" s="16"/>
      <c r="CF43" s="16"/>
      <c r="CG43" s="7"/>
      <c r="CH43" s="13">
        <v>3</v>
      </c>
      <c r="CI43" s="13" t="s">
        <v>15</v>
      </c>
      <c r="CJ43" s="13" t="s">
        <v>10</v>
      </c>
      <c r="CK43" s="13">
        <v>19</v>
      </c>
      <c r="CL43" s="13">
        <v>0</v>
      </c>
      <c r="CM43" s="13">
        <v>0</v>
      </c>
      <c r="CN43" s="13">
        <v>0</v>
      </c>
      <c r="CO43" s="13">
        <v>19</v>
      </c>
      <c r="CP43" s="13">
        <v>0</v>
      </c>
      <c r="CQ43" s="21" t="str">
        <f ca="1"/>
        <v/>
      </c>
      <c r="CR43" s="21" t="str">
        <f ca="1"/>
        <v/>
      </c>
      <c r="CS43" s="21" t="str">
        <f ca="1"/>
        <v/>
      </c>
      <c r="CT43" s="18" t="str">
        <f t="shared" ca="1" si="54"/>
        <v/>
      </c>
      <c r="CU43" s="18" t="str">
        <f t="shared" ca="1" si="55"/>
        <v/>
      </c>
      <c r="CV43" s="16" t="str">
        <f t="shared" ca="1" si="56"/>
        <v/>
      </c>
      <c r="CW43" s="16" t="str">
        <f t="shared" ca="1" si="57"/>
        <v/>
      </c>
      <c r="CX43" s="17" t="str">
        <f t="shared" ca="1" si="58"/>
        <v/>
      </c>
      <c r="CY43" s="7" t="str">
        <f t="shared" ca="1" si="59"/>
        <v/>
      </c>
      <c r="CZ43" s="7"/>
      <c r="DA43" s="16"/>
      <c r="DB43" s="16"/>
      <c r="DC43" s="16"/>
      <c r="DD43" s="16"/>
      <c r="DE43" s="16"/>
      <c r="DF43" s="16"/>
      <c r="DG43" s="16"/>
      <c r="DH43" s="16"/>
      <c r="DI43" s="7"/>
      <c r="DJ43" s="14">
        <v>3</v>
      </c>
      <c r="DK43" s="14" t="s">
        <v>15</v>
      </c>
      <c r="DL43" s="14" t="s">
        <v>10</v>
      </c>
      <c r="DM43" s="14">
        <v>19</v>
      </c>
      <c r="DN43" s="14">
        <v>0</v>
      </c>
      <c r="DO43" s="14">
        <v>0</v>
      </c>
      <c r="DP43" s="14">
        <v>0</v>
      </c>
      <c r="DQ43" s="14">
        <v>19</v>
      </c>
      <c r="DR43" s="14">
        <v>0</v>
      </c>
      <c r="DS43" s="21" t="str">
        <f ca="1"/>
        <v/>
      </c>
      <c r="DT43" s="21" t="str">
        <f ca="1"/>
        <v/>
      </c>
      <c r="DU43" s="21" t="str">
        <f ca="1"/>
        <v/>
      </c>
      <c r="DV43" s="18" t="str">
        <f t="shared" ca="1" si="60"/>
        <v/>
      </c>
      <c r="DW43" s="18" t="str">
        <f t="shared" ca="1" si="61"/>
        <v/>
      </c>
      <c r="DX43" s="16" t="str">
        <f t="shared" ca="1" si="62"/>
        <v/>
      </c>
      <c r="DY43" s="16" t="str">
        <f t="shared" ca="1" si="63"/>
        <v/>
      </c>
      <c r="DZ43" s="17" t="str">
        <f t="shared" ca="1" si="64"/>
        <v/>
      </c>
      <c r="EA43" s="7" t="str">
        <f t="shared" ca="1" si="65"/>
        <v/>
      </c>
      <c r="EB43" s="7"/>
      <c r="EC43" s="16"/>
      <c r="ED43" s="16"/>
      <c r="EE43" s="16"/>
      <c r="EF43" s="16"/>
      <c r="EG43" s="16"/>
      <c r="EH43" s="16"/>
      <c r="EI43" s="16"/>
      <c r="EJ43" s="16"/>
      <c r="EK43" s="7"/>
      <c r="EL43" s="15">
        <v>3</v>
      </c>
      <c r="EM43" s="15" t="s">
        <v>15</v>
      </c>
      <c r="EN43" s="15" t="s">
        <v>10</v>
      </c>
      <c r="EO43" s="15">
        <v>19</v>
      </c>
      <c r="EP43" s="15">
        <v>0</v>
      </c>
      <c r="EQ43" s="15">
        <v>0</v>
      </c>
      <c r="ER43" s="15">
        <v>0</v>
      </c>
      <c r="ES43" s="15">
        <v>19</v>
      </c>
      <c r="ET43" s="15">
        <v>0</v>
      </c>
      <c r="EU43" s="5" t="str">
        <f ca="1"/>
        <v/>
      </c>
      <c r="EV43" s="5" t="str">
        <f ca="1"/>
        <v/>
      </c>
      <c r="EW43" s="5" t="str">
        <f ca="1"/>
        <v/>
      </c>
      <c r="EX43" s="18" t="str">
        <f t="shared" ca="1" si="66"/>
        <v/>
      </c>
      <c r="EY43" s="18" t="str">
        <f t="shared" ca="1" si="67"/>
        <v/>
      </c>
      <c r="EZ43" s="16" t="str">
        <f t="shared" ca="1" si="68"/>
        <v/>
      </c>
      <c r="FA43" s="16" t="str">
        <f t="shared" ca="1" si="69"/>
        <v/>
      </c>
      <c r="FB43" s="17" t="str">
        <f t="shared" ca="1" si="70"/>
        <v/>
      </c>
      <c r="FC43" s="7" t="str">
        <f t="shared" ca="1" si="71"/>
        <v/>
      </c>
      <c r="FD43" s="7"/>
      <c r="FE43" s="16"/>
      <c r="FF43" s="16"/>
      <c r="FG43" s="16"/>
      <c r="FH43" s="16"/>
      <c r="FI43" s="16"/>
      <c r="FJ43" s="16"/>
      <c r="FK43" s="16"/>
      <c r="FL43" s="16"/>
      <c r="FM43" s="7"/>
    </row>
    <row r="44" spans="2:169" ht="19.899999999999999" customHeight="1" x14ac:dyDescent="0.2">
      <c r="B44" s="11">
        <v>3</v>
      </c>
      <c r="C44" s="11" t="s">
        <v>16</v>
      </c>
      <c r="D44" s="11" t="s">
        <v>39</v>
      </c>
      <c r="E44" s="11">
        <v>55</v>
      </c>
      <c r="F44" s="11">
        <v>0</v>
      </c>
      <c r="G44" s="11">
        <v>0</v>
      </c>
      <c r="H44" s="11">
        <v>0</v>
      </c>
      <c r="I44" s="11">
        <v>55</v>
      </c>
      <c r="J44" s="11">
        <v>1</v>
      </c>
      <c r="K44" s="17" t="str">
        <f ca="1"/>
        <v/>
      </c>
      <c r="L44" s="18" t="str">
        <f ca="1"/>
        <v/>
      </c>
      <c r="M44" s="18" t="str">
        <f ca="1"/>
        <v/>
      </c>
      <c r="N44" s="18" t="str">
        <f t="shared" ca="1" si="36"/>
        <v/>
      </c>
      <c r="O44" s="18" t="str">
        <f t="shared" ca="1" si="37"/>
        <v/>
      </c>
      <c r="P44" s="16" t="str">
        <f t="shared" ca="1" si="38"/>
        <v/>
      </c>
      <c r="Q44" s="16" t="str">
        <f t="shared" ca="1" si="39"/>
        <v/>
      </c>
      <c r="R44" s="17" t="str">
        <f t="shared" ca="1" si="40"/>
        <v/>
      </c>
      <c r="S44" s="7" t="str">
        <f t="shared" ca="1" si="41"/>
        <v/>
      </c>
      <c r="T44" s="7"/>
      <c r="U44" s="16"/>
      <c r="V44" s="16"/>
      <c r="W44" s="16"/>
      <c r="X44" s="16"/>
      <c r="Y44" s="16"/>
      <c r="Z44" s="16"/>
      <c r="AA44" s="16"/>
      <c r="AB44" s="16"/>
      <c r="AC44" s="7"/>
      <c r="AD44" s="12">
        <v>3</v>
      </c>
      <c r="AE44" s="12" t="s">
        <v>16</v>
      </c>
      <c r="AF44" s="12" t="s">
        <v>39</v>
      </c>
      <c r="AG44" s="12">
        <v>55</v>
      </c>
      <c r="AH44" s="12">
        <v>0</v>
      </c>
      <c r="AI44" s="12">
        <v>0</v>
      </c>
      <c r="AJ44" s="12">
        <v>0</v>
      </c>
      <c r="AK44" s="12">
        <v>55</v>
      </c>
      <c r="AL44" s="12">
        <v>1</v>
      </c>
      <c r="AM44" s="20" t="str">
        <f ca="1"/>
        <v/>
      </c>
      <c r="AN44" s="20" t="str">
        <f ca="1"/>
        <v/>
      </c>
      <c r="AO44" s="20" t="str">
        <f ca="1"/>
        <v/>
      </c>
      <c r="AP44" s="18" t="str">
        <f t="shared" ca="1" si="42"/>
        <v/>
      </c>
      <c r="AQ44" s="18" t="str">
        <f t="shared" ca="1" si="43"/>
        <v/>
      </c>
      <c r="AR44" s="16" t="str">
        <f t="shared" ca="1" si="44"/>
        <v/>
      </c>
      <c r="AS44" s="16" t="str">
        <f t="shared" ca="1" si="45"/>
        <v/>
      </c>
      <c r="AT44" s="17" t="str">
        <f t="shared" ca="1" si="46"/>
        <v/>
      </c>
      <c r="AU44" s="7" t="str">
        <f t="shared" ca="1" si="47"/>
        <v/>
      </c>
      <c r="AV44" s="7"/>
      <c r="AW44" s="16"/>
      <c r="AX44" s="16"/>
      <c r="AY44" s="16"/>
      <c r="AZ44" s="16"/>
      <c r="BA44" s="16"/>
      <c r="BB44" s="16"/>
      <c r="BC44" s="16"/>
      <c r="BD44" s="16"/>
      <c r="BE44" s="7"/>
      <c r="BF44" s="22">
        <v>3</v>
      </c>
      <c r="BG44" s="22" t="s">
        <v>16</v>
      </c>
      <c r="BH44" s="22" t="s">
        <v>39</v>
      </c>
      <c r="BI44" s="22">
        <v>55</v>
      </c>
      <c r="BJ44" s="22">
        <v>0</v>
      </c>
      <c r="BK44" s="22">
        <v>0</v>
      </c>
      <c r="BL44" s="22">
        <v>0</v>
      </c>
      <c r="BM44" s="22">
        <v>55</v>
      </c>
      <c r="BN44" s="22">
        <v>1</v>
      </c>
      <c r="BO44" s="5" t="str">
        <f ca="1"/>
        <v/>
      </c>
      <c r="BP44" s="5" t="str">
        <f ca="1"/>
        <v/>
      </c>
      <c r="BQ44" s="5" t="str">
        <f ca="1"/>
        <v/>
      </c>
      <c r="BR44" s="18" t="str">
        <f t="shared" ca="1" si="48"/>
        <v/>
      </c>
      <c r="BS44" s="18" t="str">
        <f t="shared" ca="1" si="49"/>
        <v/>
      </c>
      <c r="BT44" s="16" t="str">
        <f t="shared" ca="1" si="50"/>
        <v/>
      </c>
      <c r="BU44" s="16" t="str">
        <f t="shared" ca="1" si="51"/>
        <v/>
      </c>
      <c r="BV44" s="17" t="str">
        <f t="shared" ca="1" si="52"/>
        <v/>
      </c>
      <c r="BW44" s="7" t="str">
        <f t="shared" ca="1" si="53"/>
        <v/>
      </c>
      <c r="BX44" s="7"/>
      <c r="BY44" s="16"/>
      <c r="BZ44" s="16"/>
      <c r="CA44" s="16"/>
      <c r="CB44" s="16"/>
      <c r="CC44" s="16"/>
      <c r="CD44" s="16"/>
      <c r="CE44" s="16"/>
      <c r="CF44" s="16"/>
      <c r="CG44" s="7"/>
      <c r="CH44" s="13">
        <v>3</v>
      </c>
      <c r="CI44" s="13" t="s">
        <v>16</v>
      </c>
      <c r="CJ44" s="13" t="s">
        <v>39</v>
      </c>
      <c r="CK44" s="13">
        <v>55</v>
      </c>
      <c r="CL44" s="13">
        <v>0</v>
      </c>
      <c r="CM44" s="13">
        <v>0</v>
      </c>
      <c r="CN44" s="13">
        <v>0</v>
      </c>
      <c r="CO44" s="13">
        <v>55</v>
      </c>
      <c r="CP44" s="13">
        <v>1</v>
      </c>
      <c r="CQ44" s="21" t="str">
        <f ca="1"/>
        <v/>
      </c>
      <c r="CR44" s="21" t="str">
        <f ca="1"/>
        <v/>
      </c>
      <c r="CS44" s="21" t="str">
        <f ca="1"/>
        <v/>
      </c>
      <c r="CT44" s="18" t="str">
        <f t="shared" ca="1" si="54"/>
        <v/>
      </c>
      <c r="CU44" s="18" t="str">
        <f t="shared" ca="1" si="55"/>
        <v/>
      </c>
      <c r="CV44" s="16" t="str">
        <f t="shared" ca="1" si="56"/>
        <v/>
      </c>
      <c r="CW44" s="16" t="str">
        <f t="shared" ca="1" si="57"/>
        <v/>
      </c>
      <c r="CX44" s="17" t="str">
        <f t="shared" ca="1" si="58"/>
        <v/>
      </c>
      <c r="CY44" s="7" t="str">
        <f t="shared" ca="1" si="59"/>
        <v/>
      </c>
      <c r="CZ44" s="7"/>
      <c r="DA44" s="16"/>
      <c r="DB44" s="16"/>
      <c r="DC44" s="16"/>
      <c r="DD44" s="16"/>
      <c r="DE44" s="16"/>
      <c r="DF44" s="16"/>
      <c r="DG44" s="16"/>
      <c r="DH44" s="16"/>
      <c r="DI44" s="7"/>
      <c r="DJ44" s="14">
        <v>3</v>
      </c>
      <c r="DK44" s="14" t="s">
        <v>16</v>
      </c>
      <c r="DL44" s="14" t="s">
        <v>39</v>
      </c>
      <c r="DM44" s="14">
        <v>55</v>
      </c>
      <c r="DN44" s="14">
        <v>0</v>
      </c>
      <c r="DO44" s="14">
        <v>0</v>
      </c>
      <c r="DP44" s="14">
        <v>0</v>
      </c>
      <c r="DQ44" s="14">
        <v>55</v>
      </c>
      <c r="DR44" s="14">
        <v>1</v>
      </c>
      <c r="DS44" s="21" t="str">
        <f ca="1"/>
        <v/>
      </c>
      <c r="DT44" s="21" t="str">
        <f ca="1"/>
        <v/>
      </c>
      <c r="DU44" s="21" t="str">
        <f ca="1"/>
        <v/>
      </c>
      <c r="DV44" s="18" t="str">
        <f t="shared" ca="1" si="60"/>
        <v/>
      </c>
      <c r="DW44" s="18" t="str">
        <f t="shared" ca="1" si="61"/>
        <v/>
      </c>
      <c r="DX44" s="16" t="str">
        <f t="shared" ca="1" si="62"/>
        <v/>
      </c>
      <c r="DY44" s="16" t="str">
        <f t="shared" ca="1" si="63"/>
        <v/>
      </c>
      <c r="DZ44" s="17" t="str">
        <f t="shared" ca="1" si="64"/>
        <v/>
      </c>
      <c r="EA44" s="7" t="str">
        <f t="shared" ca="1" si="65"/>
        <v/>
      </c>
      <c r="EB44" s="7"/>
      <c r="EC44" s="16"/>
      <c r="ED44" s="16"/>
      <c r="EE44" s="16"/>
      <c r="EF44" s="16"/>
      <c r="EG44" s="16"/>
      <c r="EH44" s="16"/>
      <c r="EI44" s="16"/>
      <c r="EJ44" s="16"/>
      <c r="EK44" s="7"/>
      <c r="EL44" s="15">
        <v>3</v>
      </c>
      <c r="EM44" s="15" t="s">
        <v>16</v>
      </c>
      <c r="EN44" s="15" t="s">
        <v>39</v>
      </c>
      <c r="EO44" s="15">
        <v>55</v>
      </c>
      <c r="EP44" s="15">
        <v>0</v>
      </c>
      <c r="EQ44" s="15">
        <v>0</v>
      </c>
      <c r="ER44" s="15">
        <v>0</v>
      </c>
      <c r="ES44" s="15">
        <v>55</v>
      </c>
      <c r="ET44" s="15">
        <v>1</v>
      </c>
      <c r="EU44" s="5" t="str">
        <f ca="1"/>
        <v/>
      </c>
      <c r="EV44" s="5" t="str">
        <f ca="1"/>
        <v/>
      </c>
      <c r="EW44" s="5" t="str">
        <f ca="1"/>
        <v/>
      </c>
      <c r="EX44" s="18" t="str">
        <f t="shared" ca="1" si="66"/>
        <v/>
      </c>
      <c r="EY44" s="18" t="str">
        <f t="shared" ca="1" si="67"/>
        <v/>
      </c>
      <c r="EZ44" s="16" t="str">
        <f t="shared" ca="1" si="68"/>
        <v/>
      </c>
      <c r="FA44" s="16" t="str">
        <f t="shared" ca="1" si="69"/>
        <v/>
      </c>
      <c r="FB44" s="17" t="str">
        <f t="shared" ca="1" si="70"/>
        <v/>
      </c>
      <c r="FC44" s="7" t="str">
        <f t="shared" ca="1" si="71"/>
        <v/>
      </c>
      <c r="FD44" s="7"/>
      <c r="FE44" s="16"/>
      <c r="FF44" s="16"/>
      <c r="FG44" s="16"/>
      <c r="FH44" s="16"/>
      <c r="FI44" s="16"/>
      <c r="FJ44" s="16"/>
      <c r="FK44" s="16"/>
      <c r="FL44" s="16"/>
      <c r="FM44" s="7"/>
    </row>
    <row r="45" spans="2:169" ht="19.899999999999999" customHeight="1" x14ac:dyDescent="0.2">
      <c r="B45" s="11">
        <v>3</v>
      </c>
      <c r="C45" s="11" t="s">
        <v>16</v>
      </c>
      <c r="D45" s="11" t="s">
        <v>39</v>
      </c>
      <c r="E45" s="11">
        <v>55</v>
      </c>
      <c r="F45" s="11">
        <v>0</v>
      </c>
      <c r="G45" s="11">
        <v>0</v>
      </c>
      <c r="H45" s="11">
        <v>0</v>
      </c>
      <c r="I45" s="11">
        <v>55</v>
      </c>
      <c r="J45" s="11">
        <v>1</v>
      </c>
      <c r="K45" s="17" t="str">
        <f ca="1"/>
        <v/>
      </c>
      <c r="L45" s="18" t="str">
        <f ca="1"/>
        <v/>
      </c>
      <c r="M45" s="18" t="str">
        <f ca="1"/>
        <v/>
      </c>
      <c r="N45" s="18" t="str">
        <f t="shared" ca="1" si="36"/>
        <v/>
      </c>
      <c r="O45" s="18" t="str">
        <f t="shared" ca="1" si="37"/>
        <v/>
      </c>
      <c r="P45" s="16" t="str">
        <f t="shared" ca="1" si="38"/>
        <v/>
      </c>
      <c r="Q45" s="16" t="str">
        <f t="shared" ca="1" si="39"/>
        <v/>
      </c>
      <c r="R45" s="17" t="str">
        <f t="shared" ca="1" si="40"/>
        <v/>
      </c>
      <c r="S45" s="7" t="str">
        <f t="shared" ca="1" si="41"/>
        <v/>
      </c>
      <c r="T45" s="7"/>
      <c r="U45" s="16"/>
      <c r="V45" s="16"/>
      <c r="W45" s="16"/>
      <c r="X45" s="16"/>
      <c r="Y45" s="16"/>
      <c r="Z45" s="16"/>
      <c r="AA45" s="16"/>
      <c r="AB45" s="16"/>
      <c r="AC45" s="7"/>
      <c r="AD45" s="12">
        <v>3</v>
      </c>
      <c r="AE45" s="12" t="s">
        <v>16</v>
      </c>
      <c r="AF45" s="12" t="s">
        <v>39</v>
      </c>
      <c r="AG45" s="12">
        <v>55</v>
      </c>
      <c r="AH45" s="12">
        <v>0</v>
      </c>
      <c r="AI45" s="12">
        <v>0</v>
      </c>
      <c r="AJ45" s="12">
        <v>0</v>
      </c>
      <c r="AK45" s="12">
        <v>55</v>
      </c>
      <c r="AL45" s="12">
        <v>1</v>
      </c>
      <c r="AM45" s="20" t="str">
        <f ca="1"/>
        <v/>
      </c>
      <c r="AN45" s="20" t="str">
        <f ca="1"/>
        <v/>
      </c>
      <c r="AO45" s="20" t="str">
        <f ca="1"/>
        <v/>
      </c>
      <c r="AP45" s="18" t="str">
        <f t="shared" ca="1" si="42"/>
        <v/>
      </c>
      <c r="AQ45" s="18" t="str">
        <f t="shared" ca="1" si="43"/>
        <v/>
      </c>
      <c r="AR45" s="16" t="str">
        <f t="shared" ca="1" si="44"/>
        <v/>
      </c>
      <c r="AS45" s="16" t="str">
        <f t="shared" ca="1" si="45"/>
        <v/>
      </c>
      <c r="AT45" s="17" t="str">
        <f t="shared" ca="1" si="46"/>
        <v/>
      </c>
      <c r="AU45" s="7" t="str">
        <f t="shared" ca="1" si="47"/>
        <v/>
      </c>
      <c r="AV45" s="7"/>
      <c r="AW45" s="16"/>
      <c r="AX45" s="16"/>
      <c r="AY45" s="16"/>
      <c r="AZ45" s="16"/>
      <c r="BA45" s="16"/>
      <c r="BB45" s="16"/>
      <c r="BC45" s="16"/>
      <c r="BD45" s="16"/>
      <c r="BE45" s="7"/>
      <c r="BF45" s="22">
        <v>3</v>
      </c>
      <c r="BG45" s="22" t="s">
        <v>16</v>
      </c>
      <c r="BH45" s="22" t="s">
        <v>39</v>
      </c>
      <c r="BI45" s="22">
        <v>55</v>
      </c>
      <c r="BJ45" s="22">
        <v>0</v>
      </c>
      <c r="BK45" s="22">
        <v>0</v>
      </c>
      <c r="BL45" s="22">
        <v>0</v>
      </c>
      <c r="BM45" s="22">
        <v>55</v>
      </c>
      <c r="BN45" s="22">
        <v>1</v>
      </c>
      <c r="BO45" s="5" t="str">
        <f ca="1"/>
        <v/>
      </c>
      <c r="BP45" s="5" t="str">
        <f ca="1"/>
        <v/>
      </c>
      <c r="BQ45" s="5" t="str">
        <f ca="1"/>
        <v/>
      </c>
      <c r="BR45" s="18" t="str">
        <f t="shared" ca="1" si="48"/>
        <v/>
      </c>
      <c r="BS45" s="18" t="str">
        <f t="shared" ca="1" si="49"/>
        <v/>
      </c>
      <c r="BT45" s="16" t="str">
        <f t="shared" ca="1" si="50"/>
        <v/>
      </c>
      <c r="BU45" s="16" t="str">
        <f t="shared" ca="1" si="51"/>
        <v/>
      </c>
      <c r="BV45" s="17" t="str">
        <f t="shared" ca="1" si="52"/>
        <v/>
      </c>
      <c r="BW45" s="7" t="str">
        <f t="shared" ca="1" si="53"/>
        <v/>
      </c>
      <c r="BX45" s="7"/>
      <c r="BY45" s="16"/>
      <c r="BZ45" s="16"/>
      <c r="CA45" s="16"/>
      <c r="CB45" s="16"/>
      <c r="CC45" s="16"/>
      <c r="CD45" s="16"/>
      <c r="CE45" s="16"/>
      <c r="CF45" s="16"/>
      <c r="CG45" s="7"/>
      <c r="CH45" s="13">
        <v>3</v>
      </c>
      <c r="CI45" s="13" t="s">
        <v>16</v>
      </c>
      <c r="CJ45" s="13" t="s">
        <v>39</v>
      </c>
      <c r="CK45" s="13">
        <v>55</v>
      </c>
      <c r="CL45" s="13">
        <v>0</v>
      </c>
      <c r="CM45" s="13">
        <v>0</v>
      </c>
      <c r="CN45" s="13">
        <v>0</v>
      </c>
      <c r="CO45" s="13">
        <v>55</v>
      </c>
      <c r="CP45" s="13">
        <v>1</v>
      </c>
      <c r="CQ45" s="21" t="str">
        <f ca="1"/>
        <v/>
      </c>
      <c r="CR45" s="21" t="str">
        <f ca="1"/>
        <v/>
      </c>
      <c r="CS45" s="21" t="str">
        <f ca="1"/>
        <v/>
      </c>
      <c r="CT45" s="18" t="str">
        <f t="shared" ca="1" si="54"/>
        <v/>
      </c>
      <c r="CU45" s="18" t="str">
        <f t="shared" ca="1" si="55"/>
        <v/>
      </c>
      <c r="CV45" s="16" t="str">
        <f t="shared" ca="1" si="56"/>
        <v/>
      </c>
      <c r="CW45" s="16" t="str">
        <f t="shared" ca="1" si="57"/>
        <v/>
      </c>
      <c r="CX45" s="17" t="str">
        <f t="shared" ca="1" si="58"/>
        <v/>
      </c>
      <c r="CY45" s="7" t="str">
        <f t="shared" ca="1" si="59"/>
        <v/>
      </c>
      <c r="CZ45" s="7"/>
      <c r="DA45" s="16"/>
      <c r="DB45" s="16"/>
      <c r="DC45" s="16"/>
      <c r="DD45" s="16"/>
      <c r="DE45" s="16"/>
      <c r="DF45" s="16"/>
      <c r="DG45" s="16"/>
      <c r="DH45" s="16"/>
      <c r="DI45" s="7"/>
      <c r="DJ45" s="14">
        <v>3</v>
      </c>
      <c r="DK45" s="14" t="s">
        <v>16</v>
      </c>
      <c r="DL45" s="14" t="s">
        <v>39</v>
      </c>
      <c r="DM45" s="14">
        <v>55</v>
      </c>
      <c r="DN45" s="14">
        <v>0</v>
      </c>
      <c r="DO45" s="14">
        <v>0</v>
      </c>
      <c r="DP45" s="14">
        <v>0</v>
      </c>
      <c r="DQ45" s="14">
        <v>55</v>
      </c>
      <c r="DR45" s="14">
        <v>1</v>
      </c>
      <c r="DS45" s="21" t="str">
        <f ca="1"/>
        <v/>
      </c>
      <c r="DT45" s="21" t="str">
        <f ca="1"/>
        <v/>
      </c>
      <c r="DU45" s="21" t="str">
        <f ca="1"/>
        <v/>
      </c>
      <c r="DV45" s="18" t="str">
        <f t="shared" ca="1" si="60"/>
        <v/>
      </c>
      <c r="DW45" s="18" t="str">
        <f t="shared" ca="1" si="61"/>
        <v/>
      </c>
      <c r="DX45" s="16" t="str">
        <f t="shared" ca="1" si="62"/>
        <v/>
      </c>
      <c r="DY45" s="16" t="str">
        <f t="shared" ca="1" si="63"/>
        <v/>
      </c>
      <c r="DZ45" s="17" t="str">
        <f t="shared" ca="1" si="64"/>
        <v/>
      </c>
      <c r="EA45" s="7" t="str">
        <f t="shared" ca="1" si="65"/>
        <v/>
      </c>
      <c r="EB45" s="7"/>
      <c r="EC45" s="16"/>
      <c r="ED45" s="16"/>
      <c r="EE45" s="16"/>
      <c r="EF45" s="16"/>
      <c r="EG45" s="16"/>
      <c r="EH45" s="16"/>
      <c r="EI45" s="16"/>
      <c r="EJ45" s="16"/>
      <c r="EK45" s="7"/>
      <c r="EL45" s="15">
        <v>3</v>
      </c>
      <c r="EM45" s="15" t="s">
        <v>16</v>
      </c>
      <c r="EN45" s="15" t="s">
        <v>39</v>
      </c>
      <c r="EO45" s="15">
        <v>55</v>
      </c>
      <c r="EP45" s="15">
        <v>0</v>
      </c>
      <c r="EQ45" s="15">
        <v>0</v>
      </c>
      <c r="ER45" s="15">
        <v>0</v>
      </c>
      <c r="ES45" s="15">
        <v>55</v>
      </c>
      <c r="ET45" s="15">
        <v>1</v>
      </c>
      <c r="EU45" s="5" t="str">
        <f ca="1"/>
        <v/>
      </c>
      <c r="EV45" s="5" t="str">
        <f ca="1"/>
        <v/>
      </c>
      <c r="EW45" s="5" t="str">
        <f ca="1"/>
        <v/>
      </c>
      <c r="EX45" s="18" t="str">
        <f t="shared" ca="1" si="66"/>
        <v/>
      </c>
      <c r="EY45" s="18" t="str">
        <f t="shared" ca="1" si="67"/>
        <v/>
      </c>
      <c r="EZ45" s="16" t="str">
        <f t="shared" ca="1" si="68"/>
        <v/>
      </c>
      <c r="FA45" s="16" t="str">
        <f t="shared" ca="1" si="69"/>
        <v/>
      </c>
      <c r="FB45" s="17" t="str">
        <f t="shared" ca="1" si="70"/>
        <v/>
      </c>
      <c r="FC45" s="7" t="str">
        <f t="shared" ca="1" si="71"/>
        <v/>
      </c>
      <c r="FD45" s="7"/>
      <c r="FE45" s="16"/>
      <c r="FF45" s="16"/>
      <c r="FG45" s="16"/>
      <c r="FH45" s="16"/>
      <c r="FI45" s="16"/>
      <c r="FJ45" s="16"/>
      <c r="FK45" s="16"/>
      <c r="FL45" s="16"/>
      <c r="FM45" s="7"/>
    </row>
    <row r="46" spans="2:169" ht="19.899999999999999" customHeight="1" x14ac:dyDescent="0.2">
      <c r="B46" s="11">
        <v>3</v>
      </c>
      <c r="C46" s="11" t="s">
        <v>16</v>
      </c>
      <c r="D46" s="11" t="s">
        <v>39</v>
      </c>
      <c r="E46" s="11">
        <v>55</v>
      </c>
      <c r="F46" s="11">
        <v>0</v>
      </c>
      <c r="G46" s="11">
        <v>0</v>
      </c>
      <c r="H46" s="11">
        <v>0</v>
      </c>
      <c r="I46" s="11">
        <v>55</v>
      </c>
      <c r="J46" s="11">
        <v>0</v>
      </c>
      <c r="K46" s="17" t="str">
        <f ca="1"/>
        <v/>
      </c>
      <c r="L46" s="18" t="str">
        <f ca="1"/>
        <v/>
      </c>
      <c r="M46" s="18" t="str">
        <f ca="1"/>
        <v/>
      </c>
      <c r="N46" s="18" t="str">
        <f t="shared" ca="1" si="36"/>
        <v/>
      </c>
      <c r="O46" s="18" t="str">
        <f t="shared" ca="1" si="37"/>
        <v/>
      </c>
      <c r="P46" s="16" t="str">
        <f t="shared" ca="1" si="38"/>
        <v/>
      </c>
      <c r="Q46" s="16" t="str">
        <f t="shared" ca="1" si="39"/>
        <v/>
      </c>
      <c r="R46" s="17" t="str">
        <f t="shared" ca="1" si="40"/>
        <v/>
      </c>
      <c r="S46" s="7" t="str">
        <f t="shared" ca="1" si="41"/>
        <v/>
      </c>
      <c r="T46" s="7"/>
      <c r="U46" s="16"/>
      <c r="V46" s="16"/>
      <c r="W46" s="16"/>
      <c r="X46" s="16"/>
      <c r="Y46" s="16"/>
      <c r="Z46" s="16"/>
      <c r="AA46" s="16"/>
      <c r="AB46" s="16"/>
      <c r="AC46" s="7"/>
      <c r="AD46" s="12">
        <v>3</v>
      </c>
      <c r="AE46" s="12" t="s">
        <v>16</v>
      </c>
      <c r="AF46" s="12" t="s">
        <v>39</v>
      </c>
      <c r="AG46" s="12">
        <v>55</v>
      </c>
      <c r="AH46" s="12">
        <v>0</v>
      </c>
      <c r="AI46" s="12">
        <v>0</v>
      </c>
      <c r="AJ46" s="12">
        <v>0</v>
      </c>
      <c r="AK46" s="12">
        <v>55</v>
      </c>
      <c r="AL46" s="12">
        <v>0</v>
      </c>
      <c r="AM46" s="20" t="str">
        <f ca="1"/>
        <v/>
      </c>
      <c r="AN46" s="20" t="str">
        <f ca="1"/>
        <v/>
      </c>
      <c r="AO46" s="20" t="str">
        <f ca="1"/>
        <v/>
      </c>
      <c r="AP46" s="18" t="str">
        <f t="shared" ca="1" si="42"/>
        <v/>
      </c>
      <c r="AQ46" s="18" t="str">
        <f t="shared" ca="1" si="43"/>
        <v/>
      </c>
      <c r="AR46" s="16" t="str">
        <f t="shared" ca="1" si="44"/>
        <v/>
      </c>
      <c r="AS46" s="16" t="str">
        <f t="shared" ca="1" si="45"/>
        <v/>
      </c>
      <c r="AT46" s="17" t="str">
        <f t="shared" ca="1" si="46"/>
        <v/>
      </c>
      <c r="AU46" s="7" t="str">
        <f t="shared" ca="1" si="47"/>
        <v/>
      </c>
      <c r="AV46" s="7"/>
      <c r="AW46" s="16"/>
      <c r="AX46" s="16"/>
      <c r="AY46" s="16"/>
      <c r="AZ46" s="16"/>
      <c r="BA46" s="16"/>
      <c r="BB46" s="16"/>
      <c r="BC46" s="16"/>
      <c r="BD46" s="16"/>
      <c r="BE46" s="7"/>
      <c r="BF46" s="22">
        <v>3</v>
      </c>
      <c r="BG46" s="22" t="s">
        <v>16</v>
      </c>
      <c r="BH46" s="22" t="s">
        <v>39</v>
      </c>
      <c r="BI46" s="22">
        <v>55</v>
      </c>
      <c r="BJ46" s="22">
        <v>0</v>
      </c>
      <c r="BK46" s="22">
        <v>0</v>
      </c>
      <c r="BL46" s="22">
        <v>0</v>
      </c>
      <c r="BM46" s="22">
        <v>55</v>
      </c>
      <c r="BN46" s="22">
        <v>0</v>
      </c>
      <c r="BO46" s="5" t="str">
        <f ca="1"/>
        <v/>
      </c>
      <c r="BP46" s="5" t="str">
        <f ca="1"/>
        <v/>
      </c>
      <c r="BQ46" s="5" t="str">
        <f ca="1"/>
        <v/>
      </c>
      <c r="BR46" s="18" t="str">
        <f t="shared" ca="1" si="48"/>
        <v/>
      </c>
      <c r="BS46" s="18" t="str">
        <f t="shared" ca="1" si="49"/>
        <v/>
      </c>
      <c r="BT46" s="16" t="str">
        <f t="shared" ca="1" si="50"/>
        <v/>
      </c>
      <c r="BU46" s="16" t="str">
        <f t="shared" ca="1" si="51"/>
        <v/>
      </c>
      <c r="BV46" s="17" t="str">
        <f t="shared" ca="1" si="52"/>
        <v/>
      </c>
      <c r="BW46" s="7" t="str">
        <f t="shared" ca="1" si="53"/>
        <v/>
      </c>
      <c r="BX46" s="7"/>
      <c r="BY46" s="16"/>
      <c r="BZ46" s="16"/>
      <c r="CA46" s="16"/>
      <c r="CB46" s="16"/>
      <c r="CC46" s="16"/>
      <c r="CD46" s="16"/>
      <c r="CE46" s="16"/>
      <c r="CF46" s="16"/>
      <c r="CG46" s="7"/>
      <c r="CH46" s="13">
        <v>3</v>
      </c>
      <c r="CI46" s="13" t="s">
        <v>16</v>
      </c>
      <c r="CJ46" s="13" t="s">
        <v>39</v>
      </c>
      <c r="CK46" s="13">
        <v>55</v>
      </c>
      <c r="CL46" s="13">
        <v>0</v>
      </c>
      <c r="CM46" s="13">
        <v>0</v>
      </c>
      <c r="CN46" s="13">
        <v>0</v>
      </c>
      <c r="CO46" s="13">
        <v>55</v>
      </c>
      <c r="CP46" s="13">
        <v>0</v>
      </c>
      <c r="CQ46" s="21" t="str">
        <f ca="1"/>
        <v/>
      </c>
      <c r="CR46" s="21" t="str">
        <f ca="1"/>
        <v/>
      </c>
      <c r="CS46" s="21" t="str">
        <f ca="1"/>
        <v/>
      </c>
      <c r="CT46" s="18" t="str">
        <f t="shared" ca="1" si="54"/>
        <v/>
      </c>
      <c r="CU46" s="18" t="str">
        <f t="shared" ca="1" si="55"/>
        <v/>
      </c>
      <c r="CV46" s="16" t="str">
        <f t="shared" ca="1" si="56"/>
        <v/>
      </c>
      <c r="CW46" s="16" t="str">
        <f t="shared" ca="1" si="57"/>
        <v/>
      </c>
      <c r="CX46" s="17" t="str">
        <f t="shared" ca="1" si="58"/>
        <v/>
      </c>
      <c r="CY46" s="7" t="str">
        <f t="shared" ca="1" si="59"/>
        <v/>
      </c>
      <c r="CZ46" s="7"/>
      <c r="DA46" s="16"/>
      <c r="DB46" s="16"/>
      <c r="DC46" s="16"/>
      <c r="DD46" s="16"/>
      <c r="DE46" s="16"/>
      <c r="DF46" s="16"/>
      <c r="DG46" s="16"/>
      <c r="DH46" s="16"/>
      <c r="DI46" s="7"/>
      <c r="DJ46" s="14">
        <v>3</v>
      </c>
      <c r="DK46" s="14" t="s">
        <v>16</v>
      </c>
      <c r="DL46" s="14" t="s">
        <v>39</v>
      </c>
      <c r="DM46" s="14">
        <v>55</v>
      </c>
      <c r="DN46" s="14">
        <v>0</v>
      </c>
      <c r="DO46" s="14">
        <v>0</v>
      </c>
      <c r="DP46" s="14">
        <v>0</v>
      </c>
      <c r="DQ46" s="14">
        <v>55</v>
      </c>
      <c r="DR46" s="14">
        <v>0</v>
      </c>
      <c r="DS46" s="21" t="str">
        <f ca="1"/>
        <v/>
      </c>
      <c r="DT46" s="21" t="str">
        <f ca="1"/>
        <v/>
      </c>
      <c r="DU46" s="21" t="str">
        <f ca="1"/>
        <v/>
      </c>
      <c r="DV46" s="18" t="str">
        <f t="shared" ca="1" si="60"/>
        <v/>
      </c>
      <c r="DW46" s="18" t="str">
        <f t="shared" ca="1" si="61"/>
        <v/>
      </c>
      <c r="DX46" s="16" t="str">
        <f t="shared" ca="1" si="62"/>
        <v/>
      </c>
      <c r="DY46" s="16" t="str">
        <f t="shared" ca="1" si="63"/>
        <v/>
      </c>
      <c r="DZ46" s="17" t="str">
        <f t="shared" ca="1" si="64"/>
        <v/>
      </c>
      <c r="EA46" s="7" t="str">
        <f t="shared" ca="1" si="65"/>
        <v/>
      </c>
      <c r="EB46" s="7"/>
      <c r="EC46" s="16"/>
      <c r="ED46" s="16"/>
      <c r="EE46" s="16"/>
      <c r="EF46" s="16"/>
      <c r="EG46" s="16"/>
      <c r="EH46" s="16"/>
      <c r="EI46" s="16"/>
      <c r="EJ46" s="16"/>
      <c r="EK46" s="7"/>
      <c r="EL46" s="15">
        <v>3</v>
      </c>
      <c r="EM46" s="15" t="s">
        <v>16</v>
      </c>
      <c r="EN46" s="15" t="s">
        <v>39</v>
      </c>
      <c r="EO46" s="15">
        <v>55</v>
      </c>
      <c r="EP46" s="15">
        <v>0</v>
      </c>
      <c r="EQ46" s="15">
        <v>0</v>
      </c>
      <c r="ER46" s="15">
        <v>0</v>
      </c>
      <c r="ES46" s="15">
        <v>55</v>
      </c>
      <c r="ET46" s="15">
        <v>0</v>
      </c>
      <c r="EU46" s="5" t="str">
        <f ca="1"/>
        <v/>
      </c>
      <c r="EV46" s="5" t="str">
        <f ca="1"/>
        <v/>
      </c>
      <c r="EW46" s="5" t="str">
        <f ca="1"/>
        <v/>
      </c>
      <c r="EX46" s="18" t="str">
        <f t="shared" ca="1" si="66"/>
        <v/>
      </c>
      <c r="EY46" s="18" t="str">
        <f t="shared" ca="1" si="67"/>
        <v/>
      </c>
      <c r="EZ46" s="16" t="str">
        <f t="shared" ca="1" si="68"/>
        <v/>
      </c>
      <c r="FA46" s="16" t="str">
        <f t="shared" ca="1" si="69"/>
        <v/>
      </c>
      <c r="FB46" s="17" t="str">
        <f t="shared" ca="1" si="70"/>
        <v/>
      </c>
      <c r="FC46" s="7" t="str">
        <f t="shared" ca="1" si="71"/>
        <v/>
      </c>
      <c r="FD46" s="7"/>
      <c r="FE46" s="16"/>
      <c r="FF46" s="16"/>
      <c r="FG46" s="16"/>
      <c r="FH46" s="16"/>
      <c r="FI46" s="16"/>
      <c r="FJ46" s="16"/>
      <c r="FK46" s="16"/>
      <c r="FL46" s="16"/>
      <c r="FM46" s="7"/>
    </row>
    <row r="47" spans="2:169" ht="19.899999999999999" customHeight="1" x14ac:dyDescent="0.2">
      <c r="B47" s="11">
        <v>3</v>
      </c>
      <c r="C47" s="11" t="s">
        <v>15</v>
      </c>
      <c r="D47" s="11" t="s">
        <v>10</v>
      </c>
      <c r="E47" s="11">
        <v>19</v>
      </c>
      <c r="F47" s="11">
        <v>0</v>
      </c>
      <c r="G47" s="11">
        <v>0</v>
      </c>
      <c r="H47" s="11">
        <v>0</v>
      </c>
      <c r="I47" s="11">
        <v>19</v>
      </c>
      <c r="J47" s="11">
        <v>0</v>
      </c>
      <c r="K47" s="17" t="str">
        <f ca="1"/>
        <v/>
      </c>
      <c r="L47" s="18" t="str">
        <f ca="1"/>
        <v/>
      </c>
      <c r="M47" s="18" t="str">
        <f ca="1"/>
        <v/>
      </c>
      <c r="N47" s="18" t="str">
        <f t="shared" ca="1" si="36"/>
        <v/>
      </c>
      <c r="O47" s="18" t="str">
        <f t="shared" ca="1" si="37"/>
        <v/>
      </c>
      <c r="P47" s="16" t="str">
        <f t="shared" ca="1" si="38"/>
        <v/>
      </c>
      <c r="Q47" s="16" t="str">
        <f t="shared" ca="1" si="39"/>
        <v/>
      </c>
      <c r="R47" s="17" t="str">
        <f t="shared" ca="1" si="40"/>
        <v/>
      </c>
      <c r="S47" s="7" t="str">
        <f t="shared" ca="1" si="41"/>
        <v/>
      </c>
      <c r="T47" s="7"/>
      <c r="U47" s="16"/>
      <c r="V47" s="16"/>
      <c r="W47" s="16"/>
      <c r="X47" s="16"/>
      <c r="Y47" s="16"/>
      <c r="Z47" s="16"/>
      <c r="AA47" s="16"/>
      <c r="AB47" s="16"/>
      <c r="AC47" s="7"/>
      <c r="AD47" s="12">
        <v>3</v>
      </c>
      <c r="AE47" s="12" t="s">
        <v>15</v>
      </c>
      <c r="AF47" s="12" t="s">
        <v>10</v>
      </c>
      <c r="AG47" s="12">
        <v>19</v>
      </c>
      <c r="AH47" s="12">
        <v>0</v>
      </c>
      <c r="AI47" s="12">
        <v>0</v>
      </c>
      <c r="AJ47" s="12">
        <v>0</v>
      </c>
      <c r="AK47" s="12">
        <v>19</v>
      </c>
      <c r="AL47" s="12">
        <v>0</v>
      </c>
      <c r="AM47" s="20" t="str">
        <f ca="1"/>
        <v/>
      </c>
      <c r="AN47" s="20" t="str">
        <f ca="1"/>
        <v/>
      </c>
      <c r="AO47" s="20" t="str">
        <f ca="1"/>
        <v/>
      </c>
      <c r="AP47" s="18" t="str">
        <f t="shared" ca="1" si="42"/>
        <v/>
      </c>
      <c r="AQ47" s="18" t="str">
        <f t="shared" ca="1" si="43"/>
        <v/>
      </c>
      <c r="AR47" s="16" t="str">
        <f t="shared" ca="1" si="44"/>
        <v/>
      </c>
      <c r="AS47" s="16" t="str">
        <f t="shared" ca="1" si="45"/>
        <v/>
      </c>
      <c r="AT47" s="17" t="str">
        <f t="shared" ca="1" si="46"/>
        <v/>
      </c>
      <c r="AU47" s="7" t="str">
        <f t="shared" ca="1" si="47"/>
        <v/>
      </c>
      <c r="AV47" s="7"/>
      <c r="AW47" s="16"/>
      <c r="AX47" s="16"/>
      <c r="AY47" s="16"/>
      <c r="AZ47" s="16"/>
      <c r="BA47" s="16"/>
      <c r="BB47" s="16"/>
      <c r="BC47" s="16"/>
      <c r="BD47" s="16"/>
      <c r="BE47" s="7"/>
      <c r="BF47" s="22">
        <v>3</v>
      </c>
      <c r="BG47" s="22" t="s">
        <v>15</v>
      </c>
      <c r="BH47" s="22" t="s">
        <v>10</v>
      </c>
      <c r="BI47" s="22">
        <v>19</v>
      </c>
      <c r="BJ47" s="22">
        <v>0</v>
      </c>
      <c r="BK47" s="22">
        <v>0</v>
      </c>
      <c r="BL47" s="22">
        <v>0</v>
      </c>
      <c r="BM47" s="22">
        <v>19</v>
      </c>
      <c r="BN47" s="22">
        <v>0</v>
      </c>
      <c r="BO47" s="5" t="str">
        <f ca="1"/>
        <v/>
      </c>
      <c r="BP47" s="5" t="str">
        <f ca="1"/>
        <v/>
      </c>
      <c r="BQ47" s="5" t="str">
        <f ca="1"/>
        <v/>
      </c>
      <c r="BR47" s="18" t="str">
        <f t="shared" ca="1" si="48"/>
        <v/>
      </c>
      <c r="BS47" s="18" t="str">
        <f t="shared" ca="1" si="49"/>
        <v/>
      </c>
      <c r="BT47" s="16" t="str">
        <f t="shared" ca="1" si="50"/>
        <v/>
      </c>
      <c r="BU47" s="16" t="str">
        <f t="shared" ca="1" si="51"/>
        <v/>
      </c>
      <c r="BV47" s="17" t="str">
        <f t="shared" ca="1" si="52"/>
        <v/>
      </c>
      <c r="BW47" s="7" t="str">
        <f t="shared" ca="1" si="53"/>
        <v/>
      </c>
      <c r="BX47" s="7"/>
      <c r="BY47" s="16"/>
      <c r="BZ47" s="16"/>
      <c r="CA47" s="16"/>
      <c r="CB47" s="16"/>
      <c r="CC47" s="16"/>
      <c r="CD47" s="16"/>
      <c r="CE47" s="16"/>
      <c r="CF47" s="16"/>
      <c r="CG47" s="7"/>
      <c r="CH47" s="13">
        <v>3</v>
      </c>
      <c r="CI47" s="13" t="s">
        <v>15</v>
      </c>
      <c r="CJ47" s="13" t="s">
        <v>10</v>
      </c>
      <c r="CK47" s="13">
        <v>19</v>
      </c>
      <c r="CL47" s="13">
        <v>0</v>
      </c>
      <c r="CM47" s="13">
        <v>0</v>
      </c>
      <c r="CN47" s="13">
        <v>0</v>
      </c>
      <c r="CO47" s="13">
        <v>19</v>
      </c>
      <c r="CP47" s="13">
        <v>0</v>
      </c>
      <c r="CQ47" s="21" t="str">
        <f ca="1"/>
        <v/>
      </c>
      <c r="CR47" s="21" t="str">
        <f ca="1"/>
        <v/>
      </c>
      <c r="CS47" s="21" t="str">
        <f ca="1"/>
        <v/>
      </c>
      <c r="CT47" s="18" t="str">
        <f t="shared" ca="1" si="54"/>
        <v/>
      </c>
      <c r="CU47" s="18" t="str">
        <f t="shared" ca="1" si="55"/>
        <v/>
      </c>
      <c r="CV47" s="16" t="str">
        <f t="shared" ca="1" si="56"/>
        <v/>
      </c>
      <c r="CW47" s="16" t="str">
        <f t="shared" ca="1" si="57"/>
        <v/>
      </c>
      <c r="CX47" s="17" t="str">
        <f t="shared" ca="1" si="58"/>
        <v/>
      </c>
      <c r="CY47" s="7" t="str">
        <f t="shared" ca="1" si="59"/>
        <v/>
      </c>
      <c r="CZ47" s="7"/>
      <c r="DA47" s="16"/>
      <c r="DB47" s="16"/>
      <c r="DC47" s="16"/>
      <c r="DD47" s="16"/>
      <c r="DE47" s="16"/>
      <c r="DF47" s="16"/>
      <c r="DG47" s="16"/>
      <c r="DH47" s="16"/>
      <c r="DI47" s="7"/>
      <c r="DJ47" s="14">
        <v>3</v>
      </c>
      <c r="DK47" s="14" t="s">
        <v>15</v>
      </c>
      <c r="DL47" s="14" t="s">
        <v>10</v>
      </c>
      <c r="DM47" s="14">
        <v>19</v>
      </c>
      <c r="DN47" s="14">
        <v>0</v>
      </c>
      <c r="DO47" s="14">
        <v>0</v>
      </c>
      <c r="DP47" s="14">
        <v>0</v>
      </c>
      <c r="DQ47" s="14">
        <v>19</v>
      </c>
      <c r="DR47" s="14">
        <v>0</v>
      </c>
      <c r="DS47" s="21" t="str">
        <f ca="1"/>
        <v/>
      </c>
      <c r="DT47" s="21" t="str">
        <f ca="1"/>
        <v/>
      </c>
      <c r="DU47" s="21" t="str">
        <f ca="1"/>
        <v/>
      </c>
      <c r="DV47" s="18" t="str">
        <f t="shared" ca="1" si="60"/>
        <v/>
      </c>
      <c r="DW47" s="18" t="str">
        <f t="shared" ca="1" si="61"/>
        <v/>
      </c>
      <c r="DX47" s="16" t="str">
        <f t="shared" ca="1" si="62"/>
        <v/>
      </c>
      <c r="DY47" s="16" t="str">
        <f t="shared" ca="1" si="63"/>
        <v/>
      </c>
      <c r="DZ47" s="17" t="str">
        <f t="shared" ca="1" si="64"/>
        <v/>
      </c>
      <c r="EA47" s="7" t="str">
        <f t="shared" ca="1" si="65"/>
        <v/>
      </c>
      <c r="EB47" s="7"/>
      <c r="EC47" s="16"/>
      <c r="ED47" s="16"/>
      <c r="EE47" s="16"/>
      <c r="EF47" s="16"/>
      <c r="EG47" s="16"/>
      <c r="EH47" s="16"/>
      <c r="EI47" s="16"/>
      <c r="EJ47" s="16"/>
      <c r="EK47" s="7"/>
      <c r="EL47" s="15">
        <v>3</v>
      </c>
      <c r="EM47" s="15" t="s">
        <v>15</v>
      </c>
      <c r="EN47" s="15" t="s">
        <v>10</v>
      </c>
      <c r="EO47" s="15">
        <v>19</v>
      </c>
      <c r="EP47" s="15">
        <v>0</v>
      </c>
      <c r="EQ47" s="15">
        <v>0</v>
      </c>
      <c r="ER47" s="15">
        <v>0</v>
      </c>
      <c r="ES47" s="15">
        <v>19</v>
      </c>
      <c r="ET47" s="15">
        <v>0</v>
      </c>
      <c r="EU47" s="5" t="str">
        <f ca="1"/>
        <v/>
      </c>
      <c r="EV47" s="5" t="str">
        <f ca="1"/>
        <v/>
      </c>
      <c r="EW47" s="5" t="str">
        <f ca="1"/>
        <v/>
      </c>
      <c r="EX47" s="18" t="str">
        <f t="shared" ca="1" si="66"/>
        <v/>
      </c>
      <c r="EY47" s="18" t="str">
        <f t="shared" ca="1" si="67"/>
        <v/>
      </c>
      <c r="EZ47" s="16" t="str">
        <f t="shared" ca="1" si="68"/>
        <v/>
      </c>
      <c r="FA47" s="16" t="str">
        <f t="shared" ca="1" si="69"/>
        <v/>
      </c>
      <c r="FB47" s="17" t="str">
        <f t="shared" ca="1" si="70"/>
        <v/>
      </c>
      <c r="FC47" s="7" t="str">
        <f t="shared" ca="1" si="71"/>
        <v/>
      </c>
      <c r="FD47" s="7"/>
      <c r="FE47" s="16"/>
      <c r="FF47" s="16"/>
      <c r="FG47" s="16"/>
      <c r="FH47" s="16"/>
      <c r="FI47" s="16"/>
      <c r="FJ47" s="16"/>
      <c r="FK47" s="16"/>
      <c r="FL47" s="16"/>
      <c r="FM47" s="7"/>
    </row>
    <row r="48" spans="2:169" ht="19.899999999999999" customHeight="1" x14ac:dyDescent="0.2">
      <c r="B48" s="11">
        <v>1</v>
      </c>
      <c r="C48" s="11" t="s">
        <v>31</v>
      </c>
      <c r="D48" s="11" t="s">
        <v>12</v>
      </c>
      <c r="E48" s="11">
        <v>1</v>
      </c>
      <c r="F48" s="11">
        <v>1</v>
      </c>
      <c r="G48" s="11">
        <v>2</v>
      </c>
      <c r="H48" s="11">
        <v>0</v>
      </c>
      <c r="I48" s="11">
        <v>4</v>
      </c>
      <c r="J48" s="11">
        <v>0</v>
      </c>
      <c r="K48" s="17" t="str">
        <f ca="1"/>
        <v/>
      </c>
      <c r="L48" s="18" t="str">
        <f ca="1"/>
        <v/>
      </c>
      <c r="M48" s="18" t="str">
        <f ca="1"/>
        <v/>
      </c>
      <c r="N48" s="18" t="str">
        <f t="shared" ca="1" si="36"/>
        <v/>
      </c>
      <c r="O48" s="18" t="str">
        <f t="shared" ca="1" si="37"/>
        <v/>
      </c>
      <c r="P48" s="16" t="str">
        <f t="shared" ca="1" si="38"/>
        <v/>
      </c>
      <c r="Q48" s="16" t="str">
        <f t="shared" ca="1" si="39"/>
        <v/>
      </c>
      <c r="R48" s="17" t="str">
        <f t="shared" ca="1" si="40"/>
        <v/>
      </c>
      <c r="S48" s="7" t="str">
        <f t="shared" ca="1" si="41"/>
        <v/>
      </c>
      <c r="T48" s="7"/>
      <c r="U48" s="16"/>
      <c r="V48" s="16"/>
      <c r="W48" s="16"/>
      <c r="X48" s="16"/>
      <c r="Y48" s="16"/>
      <c r="Z48" s="16"/>
      <c r="AA48" s="16"/>
      <c r="AB48" s="16"/>
      <c r="AC48" s="7"/>
      <c r="AD48" s="12">
        <v>1</v>
      </c>
      <c r="AE48" s="12" t="s">
        <v>31</v>
      </c>
      <c r="AF48" s="12" t="s">
        <v>12</v>
      </c>
      <c r="AG48" s="12">
        <v>1</v>
      </c>
      <c r="AH48" s="12">
        <v>1</v>
      </c>
      <c r="AI48" s="12">
        <v>2</v>
      </c>
      <c r="AJ48" s="12">
        <v>0</v>
      </c>
      <c r="AK48" s="12">
        <v>4</v>
      </c>
      <c r="AL48" s="12">
        <v>0</v>
      </c>
      <c r="AM48" s="20" t="str">
        <f ca="1"/>
        <v/>
      </c>
      <c r="AN48" s="20" t="str">
        <f ca="1"/>
        <v/>
      </c>
      <c r="AO48" s="20" t="str">
        <f ca="1"/>
        <v/>
      </c>
      <c r="AP48" s="18" t="str">
        <f t="shared" ca="1" si="42"/>
        <v/>
      </c>
      <c r="AQ48" s="18" t="str">
        <f t="shared" ca="1" si="43"/>
        <v/>
      </c>
      <c r="AR48" s="16" t="str">
        <f t="shared" ca="1" si="44"/>
        <v/>
      </c>
      <c r="AS48" s="16" t="str">
        <f t="shared" ca="1" si="45"/>
        <v/>
      </c>
      <c r="AT48" s="17" t="str">
        <f t="shared" ca="1" si="46"/>
        <v/>
      </c>
      <c r="AU48" s="7" t="str">
        <f t="shared" ca="1" si="47"/>
        <v/>
      </c>
      <c r="AV48" s="7"/>
      <c r="AW48" s="16"/>
      <c r="AX48" s="16"/>
      <c r="AY48" s="16"/>
      <c r="AZ48" s="16"/>
      <c r="BA48" s="16"/>
      <c r="BB48" s="16"/>
      <c r="BC48" s="16"/>
      <c r="BD48" s="16"/>
      <c r="BE48" s="7"/>
      <c r="BF48" s="22">
        <v>1</v>
      </c>
      <c r="BG48" s="22" t="s">
        <v>31</v>
      </c>
      <c r="BH48" s="22" t="s">
        <v>12</v>
      </c>
      <c r="BI48" s="22">
        <v>1</v>
      </c>
      <c r="BJ48" s="22">
        <v>1</v>
      </c>
      <c r="BK48" s="22">
        <v>2</v>
      </c>
      <c r="BL48" s="22">
        <v>0</v>
      </c>
      <c r="BM48" s="22">
        <v>4</v>
      </c>
      <c r="BN48" s="22">
        <v>0</v>
      </c>
      <c r="BO48" s="5" t="str">
        <f ca="1"/>
        <v/>
      </c>
      <c r="BP48" s="5" t="str">
        <f ca="1"/>
        <v/>
      </c>
      <c r="BQ48" s="5" t="str">
        <f ca="1"/>
        <v/>
      </c>
      <c r="BR48" s="18" t="str">
        <f t="shared" ca="1" si="48"/>
        <v/>
      </c>
      <c r="BS48" s="18" t="str">
        <f t="shared" ca="1" si="49"/>
        <v/>
      </c>
      <c r="BT48" s="16" t="str">
        <f t="shared" ca="1" si="50"/>
        <v/>
      </c>
      <c r="BU48" s="16" t="str">
        <f t="shared" ca="1" si="51"/>
        <v/>
      </c>
      <c r="BV48" s="17" t="str">
        <f t="shared" ca="1" si="52"/>
        <v/>
      </c>
      <c r="BW48" s="7" t="str">
        <f t="shared" ca="1" si="53"/>
        <v/>
      </c>
      <c r="BX48" s="7"/>
      <c r="BY48" s="16"/>
      <c r="BZ48" s="16"/>
      <c r="CA48" s="16"/>
      <c r="CB48" s="16"/>
      <c r="CC48" s="16"/>
      <c r="CD48" s="16"/>
      <c r="CE48" s="16"/>
      <c r="CF48" s="16"/>
      <c r="CG48" s="7"/>
      <c r="CH48" s="13">
        <v>1</v>
      </c>
      <c r="CI48" s="13" t="s">
        <v>31</v>
      </c>
      <c r="CJ48" s="13" t="s">
        <v>12</v>
      </c>
      <c r="CK48" s="13">
        <v>1</v>
      </c>
      <c r="CL48" s="13">
        <v>1</v>
      </c>
      <c r="CM48" s="13">
        <v>2</v>
      </c>
      <c r="CN48" s="13">
        <v>0</v>
      </c>
      <c r="CO48" s="13">
        <v>4</v>
      </c>
      <c r="CP48" s="13">
        <v>0</v>
      </c>
      <c r="CQ48" s="21" t="str">
        <f ca="1"/>
        <v/>
      </c>
      <c r="CR48" s="21" t="str">
        <f ca="1"/>
        <v/>
      </c>
      <c r="CS48" s="21" t="str">
        <f ca="1"/>
        <v/>
      </c>
      <c r="CT48" s="18" t="str">
        <f t="shared" ca="1" si="54"/>
        <v/>
      </c>
      <c r="CU48" s="18" t="str">
        <f t="shared" ca="1" si="55"/>
        <v/>
      </c>
      <c r="CV48" s="16" t="str">
        <f t="shared" ca="1" si="56"/>
        <v/>
      </c>
      <c r="CW48" s="16" t="str">
        <f t="shared" ca="1" si="57"/>
        <v/>
      </c>
      <c r="CX48" s="17" t="str">
        <f t="shared" ca="1" si="58"/>
        <v/>
      </c>
      <c r="CY48" s="7" t="str">
        <f t="shared" ca="1" si="59"/>
        <v/>
      </c>
      <c r="CZ48" s="7"/>
      <c r="DA48" s="16"/>
      <c r="DB48" s="16"/>
      <c r="DC48" s="16"/>
      <c r="DD48" s="16"/>
      <c r="DE48" s="16"/>
      <c r="DF48" s="16"/>
      <c r="DG48" s="16"/>
      <c r="DH48" s="16"/>
      <c r="DI48" s="7"/>
      <c r="DJ48" s="14">
        <v>1</v>
      </c>
      <c r="DK48" s="14" t="s">
        <v>31</v>
      </c>
      <c r="DL48" s="14" t="s">
        <v>12</v>
      </c>
      <c r="DM48" s="14">
        <v>1</v>
      </c>
      <c r="DN48" s="14">
        <v>1</v>
      </c>
      <c r="DO48" s="14">
        <v>2</v>
      </c>
      <c r="DP48" s="14">
        <v>0</v>
      </c>
      <c r="DQ48" s="14">
        <v>4</v>
      </c>
      <c r="DR48" s="14">
        <v>0</v>
      </c>
      <c r="DS48" s="21" t="str">
        <f ca="1"/>
        <v/>
      </c>
      <c r="DT48" s="21" t="str">
        <f ca="1"/>
        <v/>
      </c>
      <c r="DU48" s="21" t="str">
        <f ca="1"/>
        <v/>
      </c>
      <c r="DV48" s="18" t="str">
        <f t="shared" ca="1" si="60"/>
        <v/>
      </c>
      <c r="DW48" s="18" t="str">
        <f t="shared" ca="1" si="61"/>
        <v/>
      </c>
      <c r="DX48" s="16" t="str">
        <f t="shared" ca="1" si="62"/>
        <v/>
      </c>
      <c r="DY48" s="16" t="str">
        <f t="shared" ca="1" si="63"/>
        <v/>
      </c>
      <c r="DZ48" s="17" t="str">
        <f t="shared" ca="1" si="64"/>
        <v/>
      </c>
      <c r="EA48" s="7" t="str">
        <f t="shared" ca="1" si="65"/>
        <v/>
      </c>
      <c r="EB48" s="7"/>
      <c r="EC48" s="16"/>
      <c r="ED48" s="16"/>
      <c r="EE48" s="16"/>
      <c r="EF48" s="16"/>
      <c r="EG48" s="16"/>
      <c r="EH48" s="16"/>
      <c r="EI48" s="16"/>
      <c r="EJ48" s="16"/>
      <c r="EK48" s="7"/>
      <c r="EL48" s="15">
        <v>1</v>
      </c>
      <c r="EM48" s="15" t="s">
        <v>31</v>
      </c>
      <c r="EN48" s="15" t="s">
        <v>12</v>
      </c>
      <c r="EO48" s="15">
        <v>1</v>
      </c>
      <c r="EP48" s="15">
        <v>1</v>
      </c>
      <c r="EQ48" s="15">
        <v>2</v>
      </c>
      <c r="ER48" s="15">
        <v>0</v>
      </c>
      <c r="ES48" s="15">
        <v>4</v>
      </c>
      <c r="ET48" s="15">
        <v>0</v>
      </c>
      <c r="EU48" s="5" t="str">
        <f ca="1"/>
        <v/>
      </c>
      <c r="EV48" s="5" t="str">
        <f ca="1"/>
        <v/>
      </c>
      <c r="EW48" s="5" t="str">
        <f ca="1"/>
        <v/>
      </c>
      <c r="EX48" s="18" t="str">
        <f t="shared" ca="1" si="66"/>
        <v/>
      </c>
      <c r="EY48" s="18" t="str">
        <f t="shared" ca="1" si="67"/>
        <v/>
      </c>
      <c r="EZ48" s="16" t="str">
        <f t="shared" ca="1" si="68"/>
        <v/>
      </c>
      <c r="FA48" s="16" t="str">
        <f t="shared" ca="1" si="69"/>
        <v/>
      </c>
      <c r="FB48" s="17" t="str">
        <f t="shared" ca="1" si="70"/>
        <v/>
      </c>
      <c r="FC48" s="7" t="str">
        <f t="shared" ca="1" si="71"/>
        <v/>
      </c>
      <c r="FD48" s="7"/>
      <c r="FE48" s="16"/>
      <c r="FF48" s="16"/>
      <c r="FG48" s="16"/>
      <c r="FH48" s="16"/>
      <c r="FI48" s="16"/>
      <c r="FJ48" s="16"/>
      <c r="FK48" s="16"/>
      <c r="FL48" s="16"/>
      <c r="FM48" s="7"/>
    </row>
    <row r="49" spans="2:169" ht="19.899999999999999" customHeight="1" x14ac:dyDescent="0.2">
      <c r="B49" s="11">
        <v>3</v>
      </c>
      <c r="C49" s="11" t="s">
        <v>16</v>
      </c>
      <c r="D49" s="11" t="s">
        <v>39</v>
      </c>
      <c r="E49" s="11">
        <v>55</v>
      </c>
      <c r="F49" s="11">
        <v>0</v>
      </c>
      <c r="G49" s="11">
        <v>0</v>
      </c>
      <c r="H49" s="11">
        <v>0</v>
      </c>
      <c r="I49" s="11">
        <v>55</v>
      </c>
      <c r="J49" s="11">
        <v>1</v>
      </c>
      <c r="K49" s="17" t="str">
        <f ca="1"/>
        <v/>
      </c>
      <c r="L49" s="18" t="str">
        <f ca="1"/>
        <v/>
      </c>
      <c r="M49" s="18" t="str">
        <f ca="1"/>
        <v/>
      </c>
      <c r="N49" s="18" t="str">
        <f t="shared" ca="1" si="36"/>
        <v/>
      </c>
      <c r="O49" s="18" t="str">
        <f t="shared" ca="1" si="37"/>
        <v/>
      </c>
      <c r="P49" s="16" t="str">
        <f t="shared" ca="1" si="38"/>
        <v/>
      </c>
      <c r="Q49" s="16" t="str">
        <f t="shared" ca="1" si="39"/>
        <v/>
      </c>
      <c r="R49" s="17" t="str">
        <f t="shared" ca="1" si="40"/>
        <v/>
      </c>
      <c r="S49" s="7" t="str">
        <f t="shared" ca="1" si="41"/>
        <v/>
      </c>
      <c r="T49" s="7"/>
      <c r="U49" s="16"/>
      <c r="V49" s="16"/>
      <c r="W49" s="16"/>
      <c r="X49" s="16"/>
      <c r="Y49" s="16"/>
      <c r="Z49" s="16"/>
      <c r="AA49" s="16"/>
      <c r="AB49" s="16"/>
      <c r="AC49" s="7"/>
      <c r="AD49" s="12">
        <v>3</v>
      </c>
      <c r="AE49" s="12" t="s">
        <v>16</v>
      </c>
      <c r="AF49" s="12" t="s">
        <v>39</v>
      </c>
      <c r="AG49" s="12">
        <v>55</v>
      </c>
      <c r="AH49" s="12">
        <v>0</v>
      </c>
      <c r="AI49" s="12">
        <v>0</v>
      </c>
      <c r="AJ49" s="12">
        <v>0</v>
      </c>
      <c r="AK49" s="12">
        <v>55</v>
      </c>
      <c r="AL49" s="12">
        <v>1</v>
      </c>
      <c r="AM49" s="20" t="str">
        <f ca="1"/>
        <v/>
      </c>
      <c r="AN49" s="20" t="str">
        <f ca="1"/>
        <v/>
      </c>
      <c r="AO49" s="20" t="str">
        <f ca="1"/>
        <v/>
      </c>
      <c r="AP49" s="18" t="str">
        <f t="shared" ca="1" si="42"/>
        <v/>
      </c>
      <c r="AQ49" s="18" t="str">
        <f t="shared" ca="1" si="43"/>
        <v/>
      </c>
      <c r="AR49" s="16" t="str">
        <f t="shared" ca="1" si="44"/>
        <v/>
      </c>
      <c r="AS49" s="16" t="str">
        <f t="shared" ca="1" si="45"/>
        <v/>
      </c>
      <c r="AT49" s="17" t="str">
        <f t="shared" ca="1" si="46"/>
        <v/>
      </c>
      <c r="AU49" s="7" t="str">
        <f t="shared" ca="1" si="47"/>
        <v/>
      </c>
      <c r="AV49" s="7"/>
      <c r="AW49" s="16"/>
      <c r="AX49" s="16"/>
      <c r="AY49" s="16"/>
      <c r="AZ49" s="16"/>
      <c r="BA49" s="16"/>
      <c r="BB49" s="16"/>
      <c r="BC49" s="16"/>
      <c r="BD49" s="16"/>
      <c r="BE49" s="7"/>
      <c r="BF49" s="22">
        <v>3</v>
      </c>
      <c r="BG49" s="22" t="s">
        <v>16</v>
      </c>
      <c r="BH49" s="22" t="s">
        <v>39</v>
      </c>
      <c r="BI49" s="22">
        <v>55</v>
      </c>
      <c r="BJ49" s="22">
        <v>0</v>
      </c>
      <c r="BK49" s="22">
        <v>0</v>
      </c>
      <c r="BL49" s="22">
        <v>0</v>
      </c>
      <c r="BM49" s="22">
        <v>55</v>
      </c>
      <c r="BN49" s="22">
        <v>1</v>
      </c>
      <c r="BO49" s="5" t="str">
        <f ca="1"/>
        <v/>
      </c>
      <c r="BP49" s="5" t="str">
        <f ca="1"/>
        <v/>
      </c>
      <c r="BQ49" s="5" t="str">
        <f ca="1"/>
        <v/>
      </c>
      <c r="BR49" s="18" t="str">
        <f t="shared" ca="1" si="48"/>
        <v/>
      </c>
      <c r="BS49" s="18" t="str">
        <f t="shared" ca="1" si="49"/>
        <v/>
      </c>
      <c r="BT49" s="16" t="str">
        <f t="shared" ca="1" si="50"/>
        <v/>
      </c>
      <c r="BU49" s="16" t="str">
        <f t="shared" ca="1" si="51"/>
        <v/>
      </c>
      <c r="BV49" s="17" t="str">
        <f t="shared" ca="1" si="52"/>
        <v/>
      </c>
      <c r="BW49" s="7" t="str">
        <f t="shared" ca="1" si="53"/>
        <v/>
      </c>
      <c r="BX49" s="7"/>
      <c r="BY49" s="16"/>
      <c r="BZ49" s="16"/>
      <c r="CA49" s="16"/>
      <c r="CB49" s="16"/>
      <c r="CC49" s="16"/>
      <c r="CD49" s="16"/>
      <c r="CE49" s="16"/>
      <c r="CF49" s="16"/>
      <c r="CG49" s="7"/>
      <c r="CH49" s="13">
        <v>3</v>
      </c>
      <c r="CI49" s="13" t="s">
        <v>16</v>
      </c>
      <c r="CJ49" s="13" t="s">
        <v>39</v>
      </c>
      <c r="CK49" s="13">
        <v>55</v>
      </c>
      <c r="CL49" s="13">
        <v>0</v>
      </c>
      <c r="CM49" s="13">
        <v>0</v>
      </c>
      <c r="CN49" s="13">
        <v>0</v>
      </c>
      <c r="CO49" s="13">
        <v>55</v>
      </c>
      <c r="CP49" s="13">
        <v>1</v>
      </c>
      <c r="CQ49" s="21" t="str">
        <f ca="1"/>
        <v/>
      </c>
      <c r="CR49" s="21" t="str">
        <f ca="1"/>
        <v/>
      </c>
      <c r="CS49" s="21" t="str">
        <f ca="1"/>
        <v/>
      </c>
      <c r="CT49" s="18" t="str">
        <f t="shared" ca="1" si="54"/>
        <v/>
      </c>
      <c r="CU49" s="18" t="str">
        <f t="shared" ca="1" si="55"/>
        <v/>
      </c>
      <c r="CV49" s="16" t="str">
        <f t="shared" ca="1" si="56"/>
        <v/>
      </c>
      <c r="CW49" s="16" t="str">
        <f t="shared" ca="1" si="57"/>
        <v/>
      </c>
      <c r="CX49" s="17" t="str">
        <f t="shared" ca="1" si="58"/>
        <v/>
      </c>
      <c r="CY49" s="7" t="str">
        <f t="shared" ca="1" si="59"/>
        <v/>
      </c>
      <c r="CZ49" s="7"/>
      <c r="DA49" s="16"/>
      <c r="DB49" s="16"/>
      <c r="DC49" s="16"/>
      <c r="DD49" s="16"/>
      <c r="DE49" s="16"/>
      <c r="DF49" s="16"/>
      <c r="DG49" s="16"/>
      <c r="DH49" s="16"/>
      <c r="DI49" s="7"/>
      <c r="DJ49" s="14">
        <v>3</v>
      </c>
      <c r="DK49" s="14" t="s">
        <v>16</v>
      </c>
      <c r="DL49" s="14" t="s">
        <v>39</v>
      </c>
      <c r="DM49" s="14">
        <v>55</v>
      </c>
      <c r="DN49" s="14">
        <v>0</v>
      </c>
      <c r="DO49" s="14">
        <v>0</v>
      </c>
      <c r="DP49" s="14">
        <v>0</v>
      </c>
      <c r="DQ49" s="14">
        <v>55</v>
      </c>
      <c r="DR49" s="14">
        <v>1</v>
      </c>
      <c r="DS49" s="21" t="str">
        <f ca="1"/>
        <v/>
      </c>
      <c r="DT49" s="21" t="str">
        <f ca="1"/>
        <v/>
      </c>
      <c r="DU49" s="21" t="str">
        <f ca="1"/>
        <v/>
      </c>
      <c r="DV49" s="18" t="str">
        <f t="shared" ca="1" si="60"/>
        <v/>
      </c>
      <c r="DW49" s="18" t="str">
        <f t="shared" ca="1" si="61"/>
        <v/>
      </c>
      <c r="DX49" s="16" t="str">
        <f t="shared" ca="1" si="62"/>
        <v/>
      </c>
      <c r="DY49" s="16" t="str">
        <f t="shared" ca="1" si="63"/>
        <v/>
      </c>
      <c r="DZ49" s="17" t="str">
        <f t="shared" ca="1" si="64"/>
        <v/>
      </c>
      <c r="EA49" s="7" t="str">
        <f t="shared" ca="1" si="65"/>
        <v/>
      </c>
      <c r="EB49" s="7"/>
      <c r="EC49" s="16"/>
      <c r="ED49" s="16"/>
      <c r="EE49" s="16"/>
      <c r="EF49" s="16"/>
      <c r="EG49" s="16"/>
      <c r="EH49" s="16"/>
      <c r="EI49" s="16"/>
      <c r="EJ49" s="16"/>
      <c r="EK49" s="7"/>
      <c r="EL49" s="15">
        <v>3</v>
      </c>
      <c r="EM49" s="15" t="s">
        <v>16</v>
      </c>
      <c r="EN49" s="15" t="s">
        <v>39</v>
      </c>
      <c r="EO49" s="15">
        <v>55</v>
      </c>
      <c r="EP49" s="15">
        <v>0</v>
      </c>
      <c r="EQ49" s="15">
        <v>0</v>
      </c>
      <c r="ER49" s="15">
        <v>0</v>
      </c>
      <c r="ES49" s="15">
        <v>55</v>
      </c>
      <c r="ET49" s="15">
        <v>1</v>
      </c>
      <c r="EU49" s="5" t="str">
        <f ca="1"/>
        <v/>
      </c>
      <c r="EV49" s="5" t="str">
        <f ca="1"/>
        <v/>
      </c>
      <c r="EW49" s="5" t="str">
        <f ca="1"/>
        <v/>
      </c>
      <c r="EX49" s="18" t="str">
        <f t="shared" ca="1" si="66"/>
        <v/>
      </c>
      <c r="EY49" s="18" t="str">
        <f t="shared" ca="1" si="67"/>
        <v/>
      </c>
      <c r="EZ49" s="16" t="str">
        <f t="shared" ca="1" si="68"/>
        <v/>
      </c>
      <c r="FA49" s="16" t="str">
        <f t="shared" ca="1" si="69"/>
        <v/>
      </c>
      <c r="FB49" s="17" t="str">
        <f t="shared" ca="1" si="70"/>
        <v/>
      </c>
      <c r="FC49" s="7" t="str">
        <f t="shared" ca="1" si="71"/>
        <v/>
      </c>
      <c r="FD49" s="7"/>
      <c r="FE49" s="16"/>
      <c r="FF49" s="16"/>
      <c r="FG49" s="16"/>
      <c r="FH49" s="16"/>
      <c r="FI49" s="16"/>
      <c r="FJ49" s="16"/>
      <c r="FK49" s="16"/>
      <c r="FL49" s="16"/>
      <c r="FM49" s="7"/>
    </row>
    <row r="50" spans="2:169" ht="19.899999999999999" customHeight="1" x14ac:dyDescent="0.2">
      <c r="B50" s="11">
        <v>4</v>
      </c>
      <c r="C50" s="11" t="s">
        <v>18</v>
      </c>
      <c r="D50" s="11" t="s">
        <v>9</v>
      </c>
      <c r="E50" s="11">
        <v>5</v>
      </c>
      <c r="F50" s="11">
        <v>5</v>
      </c>
      <c r="G50" s="11">
        <v>4</v>
      </c>
      <c r="H50" s="11">
        <v>6</v>
      </c>
      <c r="I50" s="11">
        <v>20</v>
      </c>
      <c r="J50" s="11">
        <v>0</v>
      </c>
      <c r="K50" s="17" t="str">
        <f ca="1"/>
        <v/>
      </c>
      <c r="L50" s="18" t="str">
        <f ca="1"/>
        <v/>
      </c>
      <c r="M50" s="18" t="str">
        <f ca="1"/>
        <v/>
      </c>
      <c r="N50" s="18" t="str">
        <f t="shared" ca="1" si="36"/>
        <v/>
      </c>
      <c r="O50" s="18" t="str">
        <f t="shared" ca="1" si="37"/>
        <v/>
      </c>
      <c r="P50" s="16" t="str">
        <f t="shared" ca="1" si="38"/>
        <v/>
      </c>
      <c r="Q50" s="16" t="str">
        <f t="shared" ca="1" si="39"/>
        <v/>
      </c>
      <c r="R50" s="17" t="str">
        <f t="shared" ca="1" si="40"/>
        <v/>
      </c>
      <c r="S50" s="7" t="str">
        <f t="shared" ca="1" si="41"/>
        <v/>
      </c>
      <c r="T50" s="7"/>
      <c r="U50" s="16"/>
      <c r="V50" s="16"/>
      <c r="W50" s="16"/>
      <c r="X50" s="16"/>
      <c r="Y50" s="16"/>
      <c r="Z50" s="16"/>
      <c r="AA50" s="16"/>
      <c r="AB50" s="16"/>
      <c r="AC50" s="7"/>
      <c r="AD50" s="12">
        <v>4</v>
      </c>
      <c r="AE50" s="12" t="s">
        <v>18</v>
      </c>
      <c r="AF50" s="12" t="s">
        <v>9</v>
      </c>
      <c r="AG50" s="12">
        <v>5</v>
      </c>
      <c r="AH50" s="12">
        <v>5</v>
      </c>
      <c r="AI50" s="12">
        <v>4</v>
      </c>
      <c r="AJ50" s="12">
        <v>6</v>
      </c>
      <c r="AK50" s="12">
        <v>20</v>
      </c>
      <c r="AL50" s="12">
        <v>0</v>
      </c>
      <c r="AM50" s="20" t="str">
        <f ca="1"/>
        <v/>
      </c>
      <c r="AN50" s="20" t="str">
        <f ca="1"/>
        <v/>
      </c>
      <c r="AO50" s="20" t="str">
        <f ca="1"/>
        <v/>
      </c>
      <c r="AP50" s="18" t="str">
        <f t="shared" ca="1" si="42"/>
        <v/>
      </c>
      <c r="AQ50" s="18" t="str">
        <f t="shared" ca="1" si="43"/>
        <v/>
      </c>
      <c r="AR50" s="16" t="str">
        <f t="shared" ca="1" si="44"/>
        <v/>
      </c>
      <c r="AS50" s="16" t="str">
        <f t="shared" ca="1" si="45"/>
        <v/>
      </c>
      <c r="AT50" s="17" t="str">
        <f t="shared" ca="1" si="46"/>
        <v/>
      </c>
      <c r="AU50" s="7" t="str">
        <f t="shared" ca="1" si="47"/>
        <v/>
      </c>
      <c r="AV50" s="7"/>
      <c r="AW50" s="16"/>
      <c r="AX50" s="16"/>
      <c r="AY50" s="16"/>
      <c r="AZ50" s="16"/>
      <c r="BA50" s="16"/>
      <c r="BB50" s="16"/>
      <c r="BC50" s="16"/>
      <c r="BD50" s="16"/>
      <c r="BE50" s="7"/>
      <c r="BF50" s="22">
        <v>4</v>
      </c>
      <c r="BG50" s="22" t="s">
        <v>18</v>
      </c>
      <c r="BH50" s="22" t="s">
        <v>9</v>
      </c>
      <c r="BI50" s="22">
        <v>5</v>
      </c>
      <c r="BJ50" s="22">
        <v>5</v>
      </c>
      <c r="BK50" s="22">
        <v>4</v>
      </c>
      <c r="BL50" s="22">
        <v>6</v>
      </c>
      <c r="BM50" s="22">
        <v>20</v>
      </c>
      <c r="BN50" s="22">
        <v>0</v>
      </c>
      <c r="BO50" s="5" t="str">
        <f ca="1"/>
        <v/>
      </c>
      <c r="BP50" s="5" t="str">
        <f ca="1"/>
        <v/>
      </c>
      <c r="BQ50" s="5" t="str">
        <f ca="1"/>
        <v/>
      </c>
      <c r="BR50" s="18" t="str">
        <f t="shared" ca="1" si="48"/>
        <v/>
      </c>
      <c r="BS50" s="18" t="str">
        <f t="shared" ca="1" si="49"/>
        <v/>
      </c>
      <c r="BT50" s="16" t="str">
        <f t="shared" ca="1" si="50"/>
        <v/>
      </c>
      <c r="BU50" s="16" t="str">
        <f t="shared" ca="1" si="51"/>
        <v/>
      </c>
      <c r="BV50" s="17" t="str">
        <f t="shared" ca="1" si="52"/>
        <v/>
      </c>
      <c r="BW50" s="7" t="str">
        <f t="shared" ca="1" si="53"/>
        <v/>
      </c>
      <c r="BX50" s="7"/>
      <c r="BY50" s="16"/>
      <c r="BZ50" s="16"/>
      <c r="CA50" s="16"/>
      <c r="CB50" s="16"/>
      <c r="CC50" s="16"/>
      <c r="CD50" s="16"/>
      <c r="CE50" s="16"/>
      <c r="CF50" s="16"/>
      <c r="CG50" s="7"/>
      <c r="CH50" s="13">
        <v>4</v>
      </c>
      <c r="CI50" s="13" t="s">
        <v>18</v>
      </c>
      <c r="CJ50" s="13" t="s">
        <v>9</v>
      </c>
      <c r="CK50" s="13">
        <v>5</v>
      </c>
      <c r="CL50" s="13">
        <v>5</v>
      </c>
      <c r="CM50" s="13">
        <v>4</v>
      </c>
      <c r="CN50" s="13">
        <v>6</v>
      </c>
      <c r="CO50" s="13">
        <v>20</v>
      </c>
      <c r="CP50" s="13">
        <v>0</v>
      </c>
      <c r="CQ50" s="21" t="str">
        <f ca="1"/>
        <v/>
      </c>
      <c r="CR50" s="21" t="str">
        <f ca="1"/>
        <v/>
      </c>
      <c r="CS50" s="21" t="str">
        <f ca="1"/>
        <v/>
      </c>
      <c r="CT50" s="18" t="str">
        <f t="shared" ca="1" si="54"/>
        <v/>
      </c>
      <c r="CU50" s="18" t="str">
        <f t="shared" ca="1" si="55"/>
        <v/>
      </c>
      <c r="CV50" s="16" t="str">
        <f t="shared" ca="1" si="56"/>
        <v/>
      </c>
      <c r="CW50" s="16" t="str">
        <f t="shared" ca="1" si="57"/>
        <v/>
      </c>
      <c r="CX50" s="17" t="str">
        <f t="shared" ca="1" si="58"/>
        <v/>
      </c>
      <c r="CY50" s="7" t="str">
        <f t="shared" ca="1" si="59"/>
        <v/>
      </c>
      <c r="CZ50" s="7"/>
      <c r="DA50" s="16"/>
      <c r="DB50" s="16"/>
      <c r="DC50" s="16"/>
      <c r="DD50" s="16"/>
      <c r="DE50" s="16"/>
      <c r="DF50" s="16"/>
      <c r="DG50" s="16"/>
      <c r="DH50" s="16"/>
      <c r="DI50" s="7"/>
      <c r="DJ50" s="14">
        <v>4</v>
      </c>
      <c r="DK50" s="14" t="s">
        <v>18</v>
      </c>
      <c r="DL50" s="14" t="s">
        <v>9</v>
      </c>
      <c r="DM50" s="14">
        <v>5</v>
      </c>
      <c r="DN50" s="14">
        <v>5</v>
      </c>
      <c r="DO50" s="14">
        <v>4</v>
      </c>
      <c r="DP50" s="14">
        <v>6</v>
      </c>
      <c r="DQ50" s="14">
        <v>20</v>
      </c>
      <c r="DR50" s="14">
        <v>0</v>
      </c>
      <c r="DS50" s="21" t="str">
        <f ca="1"/>
        <v/>
      </c>
      <c r="DT50" s="21" t="str">
        <f ca="1"/>
        <v/>
      </c>
      <c r="DU50" s="21" t="str">
        <f ca="1"/>
        <v/>
      </c>
      <c r="DV50" s="18" t="str">
        <f t="shared" ca="1" si="60"/>
        <v/>
      </c>
      <c r="DW50" s="18" t="str">
        <f t="shared" ca="1" si="61"/>
        <v/>
      </c>
      <c r="DX50" s="16" t="str">
        <f t="shared" ca="1" si="62"/>
        <v/>
      </c>
      <c r="DY50" s="16" t="str">
        <f t="shared" ca="1" si="63"/>
        <v/>
      </c>
      <c r="DZ50" s="17" t="str">
        <f t="shared" ca="1" si="64"/>
        <v/>
      </c>
      <c r="EA50" s="7" t="str">
        <f t="shared" ca="1" si="65"/>
        <v/>
      </c>
      <c r="EB50" s="7"/>
      <c r="EC50" s="16"/>
      <c r="ED50" s="16"/>
      <c r="EE50" s="16"/>
      <c r="EF50" s="16"/>
      <c r="EG50" s="16"/>
      <c r="EH50" s="16"/>
      <c r="EI50" s="16"/>
      <c r="EJ50" s="16"/>
      <c r="EK50" s="7"/>
      <c r="EL50" s="15">
        <v>4</v>
      </c>
      <c r="EM50" s="15" t="s">
        <v>18</v>
      </c>
      <c r="EN50" s="15" t="s">
        <v>9</v>
      </c>
      <c r="EO50" s="15">
        <v>5</v>
      </c>
      <c r="EP50" s="15">
        <v>5</v>
      </c>
      <c r="EQ50" s="15">
        <v>4</v>
      </c>
      <c r="ER50" s="15">
        <v>6</v>
      </c>
      <c r="ES50" s="15">
        <v>20</v>
      </c>
      <c r="ET50" s="15">
        <v>0</v>
      </c>
      <c r="EU50" s="5" t="str">
        <f ca="1"/>
        <v/>
      </c>
      <c r="EV50" s="5" t="str">
        <f ca="1"/>
        <v/>
      </c>
      <c r="EW50" s="5" t="str">
        <f ca="1"/>
        <v/>
      </c>
      <c r="EX50" s="18" t="str">
        <f t="shared" ca="1" si="66"/>
        <v/>
      </c>
      <c r="EY50" s="18" t="str">
        <f t="shared" ca="1" si="67"/>
        <v/>
      </c>
      <c r="EZ50" s="16" t="str">
        <f t="shared" ca="1" si="68"/>
        <v/>
      </c>
      <c r="FA50" s="16" t="str">
        <f t="shared" ca="1" si="69"/>
        <v/>
      </c>
      <c r="FB50" s="17" t="str">
        <f t="shared" ca="1" si="70"/>
        <v/>
      </c>
      <c r="FC50" s="7" t="str">
        <f t="shared" ca="1" si="71"/>
        <v/>
      </c>
      <c r="FD50" s="7"/>
      <c r="FE50" s="16"/>
      <c r="FF50" s="16"/>
      <c r="FG50" s="16"/>
      <c r="FH50" s="16"/>
      <c r="FI50" s="16"/>
      <c r="FJ50" s="16"/>
      <c r="FK50" s="16"/>
      <c r="FL50" s="16"/>
      <c r="FM50" s="7"/>
    </row>
    <row r="51" spans="2:169" ht="19.899999999999999" customHeight="1" x14ac:dyDescent="0.2">
      <c r="B51" s="11">
        <v>4</v>
      </c>
      <c r="C51" s="11" t="s">
        <v>18</v>
      </c>
      <c r="D51" s="11" t="s">
        <v>9</v>
      </c>
      <c r="E51" s="11">
        <v>5</v>
      </c>
      <c r="F51" s="11">
        <v>5</v>
      </c>
      <c r="G51" s="11">
        <v>4</v>
      </c>
      <c r="H51" s="11">
        <v>6</v>
      </c>
      <c r="I51" s="11">
        <v>20</v>
      </c>
      <c r="J51" s="11">
        <v>0</v>
      </c>
      <c r="K51" s="17" t="str">
        <f ca="1"/>
        <v/>
      </c>
      <c r="L51" s="18" t="str">
        <f ca="1"/>
        <v/>
      </c>
      <c r="M51" s="18" t="str">
        <f ca="1"/>
        <v/>
      </c>
      <c r="N51" s="18" t="str">
        <f t="shared" ca="1" si="36"/>
        <v/>
      </c>
      <c r="O51" s="18" t="str">
        <f t="shared" ca="1" si="37"/>
        <v/>
      </c>
      <c r="P51" s="16" t="str">
        <f t="shared" ca="1" si="38"/>
        <v/>
      </c>
      <c r="Q51" s="16" t="str">
        <f t="shared" ca="1" si="39"/>
        <v/>
      </c>
      <c r="R51" s="17" t="str">
        <f t="shared" ca="1" si="40"/>
        <v/>
      </c>
      <c r="S51" s="7" t="str">
        <f t="shared" ca="1" si="41"/>
        <v/>
      </c>
      <c r="T51" s="7"/>
      <c r="U51" s="16"/>
      <c r="V51" s="16"/>
      <c r="W51" s="16"/>
      <c r="X51" s="16"/>
      <c r="Y51" s="16"/>
      <c r="Z51" s="16"/>
      <c r="AA51" s="16"/>
      <c r="AB51" s="16"/>
      <c r="AC51" s="7"/>
      <c r="AD51" s="12">
        <v>4</v>
      </c>
      <c r="AE51" s="12" t="s">
        <v>18</v>
      </c>
      <c r="AF51" s="12" t="s">
        <v>9</v>
      </c>
      <c r="AG51" s="12">
        <v>5</v>
      </c>
      <c r="AH51" s="12">
        <v>5</v>
      </c>
      <c r="AI51" s="12">
        <v>4</v>
      </c>
      <c r="AJ51" s="12">
        <v>6</v>
      </c>
      <c r="AK51" s="12">
        <v>20</v>
      </c>
      <c r="AL51" s="12">
        <v>0</v>
      </c>
      <c r="AM51" s="20" t="str">
        <f ca="1"/>
        <v/>
      </c>
      <c r="AN51" s="20" t="str">
        <f ca="1"/>
        <v/>
      </c>
      <c r="AO51" s="20" t="str">
        <f ca="1"/>
        <v/>
      </c>
      <c r="AP51" s="18" t="str">
        <f t="shared" ca="1" si="42"/>
        <v/>
      </c>
      <c r="AQ51" s="18" t="str">
        <f t="shared" ca="1" si="43"/>
        <v/>
      </c>
      <c r="AR51" s="16" t="str">
        <f t="shared" ca="1" si="44"/>
        <v/>
      </c>
      <c r="AS51" s="16" t="str">
        <f t="shared" ca="1" si="45"/>
        <v/>
      </c>
      <c r="AT51" s="17" t="str">
        <f t="shared" ca="1" si="46"/>
        <v/>
      </c>
      <c r="AU51" s="7" t="str">
        <f t="shared" ca="1" si="47"/>
        <v/>
      </c>
      <c r="AV51" s="7"/>
      <c r="AW51" s="16"/>
      <c r="AX51" s="16"/>
      <c r="AY51" s="16"/>
      <c r="AZ51" s="16"/>
      <c r="BA51" s="16"/>
      <c r="BB51" s="16"/>
      <c r="BC51" s="16"/>
      <c r="BD51" s="16"/>
      <c r="BE51" s="7"/>
      <c r="BF51" s="22">
        <v>4</v>
      </c>
      <c r="BG51" s="22" t="s">
        <v>18</v>
      </c>
      <c r="BH51" s="22" t="s">
        <v>9</v>
      </c>
      <c r="BI51" s="22">
        <v>5</v>
      </c>
      <c r="BJ51" s="22">
        <v>5</v>
      </c>
      <c r="BK51" s="22">
        <v>4</v>
      </c>
      <c r="BL51" s="22">
        <v>6</v>
      </c>
      <c r="BM51" s="22">
        <v>20</v>
      </c>
      <c r="BN51" s="22">
        <v>0</v>
      </c>
      <c r="BO51" s="5" t="str">
        <f ca="1"/>
        <v/>
      </c>
      <c r="BP51" s="5" t="str">
        <f ca="1"/>
        <v/>
      </c>
      <c r="BQ51" s="5" t="str">
        <f ca="1"/>
        <v/>
      </c>
      <c r="BR51" s="18" t="str">
        <f t="shared" ca="1" si="48"/>
        <v/>
      </c>
      <c r="BS51" s="18" t="str">
        <f t="shared" ca="1" si="49"/>
        <v/>
      </c>
      <c r="BT51" s="16" t="str">
        <f t="shared" ca="1" si="50"/>
        <v/>
      </c>
      <c r="BU51" s="16" t="str">
        <f t="shared" ca="1" si="51"/>
        <v/>
      </c>
      <c r="BV51" s="17" t="str">
        <f t="shared" ca="1" si="52"/>
        <v/>
      </c>
      <c r="BW51" s="7" t="str">
        <f t="shared" ca="1" si="53"/>
        <v/>
      </c>
      <c r="BX51" s="7"/>
      <c r="BY51" s="16"/>
      <c r="BZ51" s="16"/>
      <c r="CA51" s="16"/>
      <c r="CB51" s="16"/>
      <c r="CC51" s="16"/>
      <c r="CD51" s="16"/>
      <c r="CE51" s="16"/>
      <c r="CF51" s="16"/>
      <c r="CG51" s="7"/>
      <c r="CH51" s="13">
        <v>4</v>
      </c>
      <c r="CI51" s="13" t="s">
        <v>18</v>
      </c>
      <c r="CJ51" s="13" t="s">
        <v>9</v>
      </c>
      <c r="CK51" s="13">
        <v>5</v>
      </c>
      <c r="CL51" s="13">
        <v>5</v>
      </c>
      <c r="CM51" s="13">
        <v>4</v>
      </c>
      <c r="CN51" s="13">
        <v>6</v>
      </c>
      <c r="CO51" s="13">
        <v>20</v>
      </c>
      <c r="CP51" s="13">
        <v>0</v>
      </c>
      <c r="CQ51" s="21" t="str">
        <f ca="1"/>
        <v/>
      </c>
      <c r="CR51" s="21" t="str">
        <f ca="1"/>
        <v/>
      </c>
      <c r="CS51" s="21" t="str">
        <f ca="1"/>
        <v/>
      </c>
      <c r="CT51" s="18" t="str">
        <f t="shared" ca="1" si="54"/>
        <v/>
      </c>
      <c r="CU51" s="18" t="str">
        <f t="shared" ca="1" si="55"/>
        <v/>
      </c>
      <c r="CV51" s="16" t="str">
        <f t="shared" ca="1" si="56"/>
        <v/>
      </c>
      <c r="CW51" s="16" t="str">
        <f t="shared" ca="1" si="57"/>
        <v/>
      </c>
      <c r="CX51" s="17" t="str">
        <f t="shared" ca="1" si="58"/>
        <v/>
      </c>
      <c r="CY51" s="7" t="str">
        <f t="shared" ca="1" si="59"/>
        <v/>
      </c>
      <c r="CZ51" s="7"/>
      <c r="DA51" s="16"/>
      <c r="DB51" s="16"/>
      <c r="DC51" s="16"/>
      <c r="DD51" s="16"/>
      <c r="DE51" s="16"/>
      <c r="DF51" s="16"/>
      <c r="DG51" s="16"/>
      <c r="DH51" s="16"/>
      <c r="DI51" s="7"/>
      <c r="DJ51" s="14">
        <v>4</v>
      </c>
      <c r="DK51" s="14" t="s">
        <v>18</v>
      </c>
      <c r="DL51" s="14" t="s">
        <v>9</v>
      </c>
      <c r="DM51" s="14">
        <v>5</v>
      </c>
      <c r="DN51" s="14">
        <v>5</v>
      </c>
      <c r="DO51" s="14">
        <v>4</v>
      </c>
      <c r="DP51" s="14">
        <v>6</v>
      </c>
      <c r="DQ51" s="14">
        <v>20</v>
      </c>
      <c r="DR51" s="14">
        <v>0</v>
      </c>
      <c r="DS51" s="21" t="str">
        <f ca="1"/>
        <v/>
      </c>
      <c r="DT51" s="21" t="str">
        <f ca="1"/>
        <v/>
      </c>
      <c r="DU51" s="21" t="str">
        <f ca="1"/>
        <v/>
      </c>
      <c r="DV51" s="18" t="str">
        <f t="shared" ca="1" si="60"/>
        <v/>
      </c>
      <c r="DW51" s="18" t="str">
        <f t="shared" ca="1" si="61"/>
        <v/>
      </c>
      <c r="DX51" s="16" t="str">
        <f t="shared" ca="1" si="62"/>
        <v/>
      </c>
      <c r="DY51" s="16" t="str">
        <f t="shared" ca="1" si="63"/>
        <v/>
      </c>
      <c r="DZ51" s="17" t="str">
        <f t="shared" ca="1" si="64"/>
        <v/>
      </c>
      <c r="EA51" s="7" t="str">
        <f t="shared" ca="1" si="65"/>
        <v/>
      </c>
      <c r="EB51" s="7"/>
      <c r="EC51" s="16"/>
      <c r="ED51" s="16"/>
      <c r="EE51" s="16"/>
      <c r="EF51" s="16"/>
      <c r="EG51" s="16"/>
      <c r="EH51" s="16"/>
      <c r="EI51" s="16"/>
      <c r="EJ51" s="16"/>
      <c r="EK51" s="7"/>
      <c r="EL51" s="15">
        <v>4</v>
      </c>
      <c r="EM51" s="15" t="s">
        <v>18</v>
      </c>
      <c r="EN51" s="15" t="s">
        <v>9</v>
      </c>
      <c r="EO51" s="15">
        <v>5</v>
      </c>
      <c r="EP51" s="15">
        <v>5</v>
      </c>
      <c r="EQ51" s="15">
        <v>4</v>
      </c>
      <c r="ER51" s="15">
        <v>6</v>
      </c>
      <c r="ES51" s="15">
        <v>20</v>
      </c>
      <c r="ET51" s="15">
        <v>0</v>
      </c>
      <c r="EU51" s="5" t="str">
        <f ca="1"/>
        <v/>
      </c>
      <c r="EV51" s="5" t="str">
        <f ca="1"/>
        <v/>
      </c>
      <c r="EW51" s="5" t="str">
        <f ca="1"/>
        <v/>
      </c>
      <c r="EX51" s="18" t="str">
        <f t="shared" ca="1" si="66"/>
        <v/>
      </c>
      <c r="EY51" s="18" t="str">
        <f t="shared" ca="1" si="67"/>
        <v/>
      </c>
      <c r="EZ51" s="16" t="str">
        <f t="shared" ca="1" si="68"/>
        <v/>
      </c>
      <c r="FA51" s="16" t="str">
        <f t="shared" ca="1" si="69"/>
        <v/>
      </c>
      <c r="FB51" s="17" t="str">
        <f t="shared" ca="1" si="70"/>
        <v/>
      </c>
      <c r="FC51" s="7" t="str">
        <f t="shared" ca="1" si="71"/>
        <v/>
      </c>
      <c r="FD51" s="7"/>
      <c r="FE51" s="16"/>
      <c r="FF51" s="16"/>
      <c r="FG51" s="16"/>
      <c r="FH51" s="16"/>
      <c r="FI51" s="16"/>
      <c r="FJ51" s="16"/>
      <c r="FK51" s="16"/>
      <c r="FL51" s="16"/>
      <c r="FM51" s="7"/>
    </row>
    <row r="52" spans="2:169" ht="19.899999999999999" customHeight="1" x14ac:dyDescent="0.2">
      <c r="B52" s="11">
        <v>4</v>
      </c>
      <c r="C52" s="11" t="s">
        <v>18</v>
      </c>
      <c r="D52" s="11" t="s">
        <v>9</v>
      </c>
      <c r="E52" s="11">
        <v>5</v>
      </c>
      <c r="F52" s="11">
        <v>5</v>
      </c>
      <c r="G52" s="11">
        <v>4</v>
      </c>
      <c r="H52" s="11">
        <v>6</v>
      </c>
      <c r="I52" s="11">
        <v>20</v>
      </c>
      <c r="J52" s="11">
        <v>0</v>
      </c>
      <c r="K52" s="17" t="str">
        <f ca="1"/>
        <v/>
      </c>
      <c r="L52" s="18" t="str">
        <f ca="1"/>
        <v/>
      </c>
      <c r="M52" s="18" t="str">
        <f ca="1"/>
        <v/>
      </c>
      <c r="N52" s="18" t="str">
        <f t="shared" ca="1" si="36"/>
        <v/>
      </c>
      <c r="O52" s="18" t="str">
        <f t="shared" ca="1" si="37"/>
        <v/>
      </c>
      <c r="P52" s="16" t="str">
        <f t="shared" ca="1" si="38"/>
        <v/>
      </c>
      <c r="Q52" s="16" t="str">
        <f t="shared" ca="1" si="39"/>
        <v/>
      </c>
      <c r="R52" s="17" t="str">
        <f t="shared" ca="1" si="40"/>
        <v/>
      </c>
      <c r="S52" s="7" t="str">
        <f t="shared" ca="1" si="41"/>
        <v/>
      </c>
      <c r="T52" s="7"/>
      <c r="U52" s="16"/>
      <c r="V52" s="16"/>
      <c r="W52" s="16"/>
      <c r="X52" s="16"/>
      <c r="Y52" s="16"/>
      <c r="Z52" s="16"/>
      <c r="AA52" s="16"/>
      <c r="AB52" s="16"/>
      <c r="AC52" s="7"/>
      <c r="AD52" s="12">
        <v>4</v>
      </c>
      <c r="AE52" s="12" t="s">
        <v>18</v>
      </c>
      <c r="AF52" s="12" t="s">
        <v>9</v>
      </c>
      <c r="AG52" s="12">
        <v>5</v>
      </c>
      <c r="AH52" s="12">
        <v>5</v>
      </c>
      <c r="AI52" s="12">
        <v>4</v>
      </c>
      <c r="AJ52" s="12">
        <v>6</v>
      </c>
      <c r="AK52" s="12">
        <v>20</v>
      </c>
      <c r="AL52" s="12">
        <v>0</v>
      </c>
      <c r="AM52" s="20" t="str">
        <f ca="1"/>
        <v/>
      </c>
      <c r="AN52" s="20" t="str">
        <f ca="1"/>
        <v/>
      </c>
      <c r="AO52" s="20" t="str">
        <f ca="1"/>
        <v/>
      </c>
      <c r="AP52" s="18" t="str">
        <f t="shared" ca="1" si="42"/>
        <v/>
      </c>
      <c r="AQ52" s="18" t="str">
        <f t="shared" ca="1" si="43"/>
        <v/>
      </c>
      <c r="AR52" s="16" t="str">
        <f t="shared" ca="1" si="44"/>
        <v/>
      </c>
      <c r="AS52" s="16" t="str">
        <f t="shared" ca="1" si="45"/>
        <v/>
      </c>
      <c r="AT52" s="17" t="str">
        <f t="shared" ca="1" si="46"/>
        <v/>
      </c>
      <c r="AU52" s="7" t="str">
        <f t="shared" ca="1" si="47"/>
        <v/>
      </c>
      <c r="AV52" s="7"/>
      <c r="AW52" s="16"/>
      <c r="AX52" s="16"/>
      <c r="AY52" s="16"/>
      <c r="AZ52" s="16"/>
      <c r="BA52" s="16"/>
      <c r="BB52" s="16"/>
      <c r="BC52" s="16"/>
      <c r="BD52" s="16"/>
      <c r="BE52" s="7"/>
      <c r="BF52" s="22">
        <v>4</v>
      </c>
      <c r="BG52" s="22" t="s">
        <v>18</v>
      </c>
      <c r="BH52" s="22" t="s">
        <v>9</v>
      </c>
      <c r="BI52" s="22">
        <v>5</v>
      </c>
      <c r="BJ52" s="22">
        <v>5</v>
      </c>
      <c r="BK52" s="22">
        <v>4</v>
      </c>
      <c r="BL52" s="22">
        <v>6</v>
      </c>
      <c r="BM52" s="22">
        <v>20</v>
      </c>
      <c r="BN52" s="22">
        <v>0</v>
      </c>
      <c r="BO52" s="5" t="str">
        <f ca="1"/>
        <v/>
      </c>
      <c r="BP52" s="5" t="str">
        <f ca="1"/>
        <v/>
      </c>
      <c r="BQ52" s="5" t="str">
        <f ca="1"/>
        <v/>
      </c>
      <c r="BR52" s="18" t="str">
        <f t="shared" ca="1" si="48"/>
        <v/>
      </c>
      <c r="BS52" s="18" t="str">
        <f t="shared" ca="1" si="49"/>
        <v/>
      </c>
      <c r="BT52" s="16" t="str">
        <f t="shared" ca="1" si="50"/>
        <v/>
      </c>
      <c r="BU52" s="16" t="str">
        <f t="shared" ca="1" si="51"/>
        <v/>
      </c>
      <c r="BV52" s="17" t="str">
        <f t="shared" ca="1" si="52"/>
        <v/>
      </c>
      <c r="BW52" s="7" t="str">
        <f t="shared" ca="1" si="53"/>
        <v/>
      </c>
      <c r="BX52" s="7"/>
      <c r="BY52" s="16"/>
      <c r="BZ52" s="16"/>
      <c r="CA52" s="16"/>
      <c r="CB52" s="16"/>
      <c r="CC52" s="16"/>
      <c r="CD52" s="16"/>
      <c r="CE52" s="16"/>
      <c r="CF52" s="16"/>
      <c r="CG52" s="7"/>
      <c r="CH52" s="13">
        <v>4</v>
      </c>
      <c r="CI52" s="13" t="s">
        <v>18</v>
      </c>
      <c r="CJ52" s="13" t="s">
        <v>9</v>
      </c>
      <c r="CK52" s="13">
        <v>5</v>
      </c>
      <c r="CL52" s="13">
        <v>5</v>
      </c>
      <c r="CM52" s="13">
        <v>4</v>
      </c>
      <c r="CN52" s="13">
        <v>6</v>
      </c>
      <c r="CO52" s="13">
        <v>20</v>
      </c>
      <c r="CP52" s="13">
        <v>0</v>
      </c>
      <c r="CQ52" s="21" t="str">
        <f ca="1"/>
        <v/>
      </c>
      <c r="CR52" s="21" t="str">
        <f ca="1"/>
        <v/>
      </c>
      <c r="CS52" s="21" t="str">
        <f ca="1"/>
        <v/>
      </c>
      <c r="CT52" s="18" t="str">
        <f t="shared" ca="1" si="54"/>
        <v/>
      </c>
      <c r="CU52" s="18" t="str">
        <f t="shared" ca="1" si="55"/>
        <v/>
      </c>
      <c r="CV52" s="16" t="str">
        <f t="shared" ca="1" si="56"/>
        <v/>
      </c>
      <c r="CW52" s="16" t="str">
        <f t="shared" ca="1" si="57"/>
        <v/>
      </c>
      <c r="CX52" s="17" t="str">
        <f t="shared" ca="1" si="58"/>
        <v/>
      </c>
      <c r="CY52" s="7" t="str">
        <f t="shared" ca="1" si="59"/>
        <v/>
      </c>
      <c r="CZ52" s="7"/>
      <c r="DA52" s="16"/>
      <c r="DB52" s="16"/>
      <c r="DC52" s="16"/>
      <c r="DD52" s="16"/>
      <c r="DE52" s="16"/>
      <c r="DF52" s="16"/>
      <c r="DG52" s="16"/>
      <c r="DH52" s="16"/>
      <c r="DI52" s="7"/>
      <c r="DJ52" s="14">
        <v>4</v>
      </c>
      <c r="DK52" s="14" t="s">
        <v>18</v>
      </c>
      <c r="DL52" s="14" t="s">
        <v>9</v>
      </c>
      <c r="DM52" s="14">
        <v>5</v>
      </c>
      <c r="DN52" s="14">
        <v>5</v>
      </c>
      <c r="DO52" s="14">
        <v>4</v>
      </c>
      <c r="DP52" s="14">
        <v>6</v>
      </c>
      <c r="DQ52" s="14">
        <v>20</v>
      </c>
      <c r="DR52" s="14">
        <v>0</v>
      </c>
      <c r="DS52" s="21" t="str">
        <f ca="1"/>
        <v/>
      </c>
      <c r="DT52" s="21" t="str">
        <f ca="1"/>
        <v/>
      </c>
      <c r="DU52" s="21" t="str">
        <f ca="1"/>
        <v/>
      </c>
      <c r="DV52" s="18" t="str">
        <f t="shared" ca="1" si="60"/>
        <v/>
      </c>
      <c r="DW52" s="18" t="str">
        <f t="shared" ca="1" si="61"/>
        <v/>
      </c>
      <c r="DX52" s="16" t="str">
        <f t="shared" ca="1" si="62"/>
        <v/>
      </c>
      <c r="DY52" s="16" t="str">
        <f t="shared" ca="1" si="63"/>
        <v/>
      </c>
      <c r="DZ52" s="17" t="str">
        <f t="shared" ca="1" si="64"/>
        <v/>
      </c>
      <c r="EA52" s="7" t="str">
        <f t="shared" ca="1" si="65"/>
        <v/>
      </c>
      <c r="EB52" s="7"/>
      <c r="EC52" s="16"/>
      <c r="ED52" s="16"/>
      <c r="EE52" s="16"/>
      <c r="EF52" s="16"/>
      <c r="EG52" s="16"/>
      <c r="EH52" s="16"/>
      <c r="EI52" s="16"/>
      <c r="EJ52" s="16"/>
      <c r="EK52" s="7"/>
      <c r="EL52" s="15">
        <v>4</v>
      </c>
      <c r="EM52" s="15" t="s">
        <v>18</v>
      </c>
      <c r="EN52" s="15" t="s">
        <v>9</v>
      </c>
      <c r="EO52" s="15">
        <v>5</v>
      </c>
      <c r="EP52" s="15">
        <v>5</v>
      </c>
      <c r="EQ52" s="15">
        <v>4</v>
      </c>
      <c r="ER52" s="15">
        <v>6</v>
      </c>
      <c r="ES52" s="15">
        <v>20</v>
      </c>
      <c r="ET52" s="15">
        <v>0</v>
      </c>
      <c r="EU52" s="5" t="str">
        <f ca="1"/>
        <v/>
      </c>
      <c r="EV52" s="5" t="str">
        <f ca="1"/>
        <v/>
      </c>
      <c r="EW52" s="5" t="str">
        <f ca="1"/>
        <v/>
      </c>
      <c r="EX52" s="18" t="str">
        <f t="shared" ca="1" si="66"/>
        <v/>
      </c>
      <c r="EY52" s="18" t="str">
        <f t="shared" ca="1" si="67"/>
        <v/>
      </c>
      <c r="EZ52" s="16" t="str">
        <f t="shared" ca="1" si="68"/>
        <v/>
      </c>
      <c r="FA52" s="16" t="str">
        <f t="shared" ca="1" si="69"/>
        <v/>
      </c>
      <c r="FB52" s="17" t="str">
        <f t="shared" ca="1" si="70"/>
        <v/>
      </c>
      <c r="FC52" s="7" t="str">
        <f t="shared" ca="1" si="71"/>
        <v/>
      </c>
      <c r="FD52" s="7"/>
      <c r="FE52" s="16"/>
      <c r="FF52" s="16"/>
      <c r="FG52" s="16"/>
      <c r="FH52" s="16"/>
      <c r="FI52" s="16"/>
      <c r="FJ52" s="16"/>
      <c r="FK52" s="16"/>
      <c r="FL52" s="16"/>
      <c r="FM52" s="7"/>
    </row>
    <row r="53" spans="2:169" ht="19.899999999999999" customHeight="1" x14ac:dyDescent="0.2">
      <c r="B53" s="11">
        <v>4</v>
      </c>
      <c r="C53" s="11" t="s">
        <v>18</v>
      </c>
      <c r="D53" s="11" t="s">
        <v>9</v>
      </c>
      <c r="E53" s="11">
        <v>5</v>
      </c>
      <c r="F53" s="11">
        <v>5</v>
      </c>
      <c r="G53" s="11">
        <v>4</v>
      </c>
      <c r="H53" s="11">
        <v>6</v>
      </c>
      <c r="I53" s="11">
        <v>20</v>
      </c>
      <c r="J53" s="11">
        <v>0</v>
      </c>
      <c r="K53" s="17" t="str">
        <f ca="1"/>
        <v/>
      </c>
      <c r="L53" s="18" t="str">
        <f ca="1"/>
        <v/>
      </c>
      <c r="M53" s="18" t="str">
        <f ca="1"/>
        <v/>
      </c>
      <c r="N53" s="18" t="str">
        <f t="shared" ca="1" si="36"/>
        <v/>
      </c>
      <c r="O53" s="18" t="str">
        <f t="shared" ca="1" si="37"/>
        <v/>
      </c>
      <c r="P53" s="16" t="str">
        <f t="shared" ca="1" si="38"/>
        <v/>
      </c>
      <c r="Q53" s="16" t="str">
        <f t="shared" ca="1" si="39"/>
        <v/>
      </c>
      <c r="R53" s="17" t="str">
        <f t="shared" ca="1" si="40"/>
        <v/>
      </c>
      <c r="S53" s="7" t="str">
        <f t="shared" ca="1" si="41"/>
        <v/>
      </c>
      <c r="T53" s="7"/>
      <c r="U53" s="16"/>
      <c r="V53" s="16"/>
      <c r="W53" s="16"/>
      <c r="X53" s="16"/>
      <c r="Y53" s="16"/>
      <c r="Z53" s="16"/>
      <c r="AA53" s="16"/>
      <c r="AB53" s="16"/>
      <c r="AC53" s="7"/>
      <c r="AD53" s="12">
        <v>4</v>
      </c>
      <c r="AE53" s="12" t="s">
        <v>18</v>
      </c>
      <c r="AF53" s="12" t="s">
        <v>9</v>
      </c>
      <c r="AG53" s="12">
        <v>5</v>
      </c>
      <c r="AH53" s="12">
        <v>5</v>
      </c>
      <c r="AI53" s="12">
        <v>4</v>
      </c>
      <c r="AJ53" s="12">
        <v>6</v>
      </c>
      <c r="AK53" s="12">
        <v>20</v>
      </c>
      <c r="AL53" s="12">
        <v>0</v>
      </c>
      <c r="AM53" s="20" t="str">
        <f ca="1"/>
        <v/>
      </c>
      <c r="AN53" s="20" t="str">
        <f ca="1"/>
        <v/>
      </c>
      <c r="AO53" s="20" t="str">
        <f ca="1"/>
        <v/>
      </c>
      <c r="AP53" s="18" t="str">
        <f t="shared" ca="1" si="42"/>
        <v/>
      </c>
      <c r="AQ53" s="18" t="str">
        <f t="shared" ca="1" si="43"/>
        <v/>
      </c>
      <c r="AR53" s="16" t="str">
        <f t="shared" ca="1" si="44"/>
        <v/>
      </c>
      <c r="AS53" s="16" t="str">
        <f t="shared" ca="1" si="45"/>
        <v/>
      </c>
      <c r="AT53" s="17" t="str">
        <f t="shared" ca="1" si="46"/>
        <v/>
      </c>
      <c r="AU53" s="7" t="str">
        <f t="shared" ca="1" si="47"/>
        <v/>
      </c>
      <c r="AV53" s="7"/>
      <c r="AW53" s="16"/>
      <c r="AX53" s="16"/>
      <c r="AY53" s="16"/>
      <c r="AZ53" s="16"/>
      <c r="BA53" s="16"/>
      <c r="BB53" s="16"/>
      <c r="BC53" s="16"/>
      <c r="BD53" s="16"/>
      <c r="BE53" s="7"/>
      <c r="BF53" s="22">
        <v>4</v>
      </c>
      <c r="BG53" s="22" t="s">
        <v>18</v>
      </c>
      <c r="BH53" s="22" t="s">
        <v>9</v>
      </c>
      <c r="BI53" s="22">
        <v>5</v>
      </c>
      <c r="BJ53" s="22">
        <v>5</v>
      </c>
      <c r="BK53" s="22">
        <v>4</v>
      </c>
      <c r="BL53" s="22">
        <v>6</v>
      </c>
      <c r="BM53" s="22">
        <v>20</v>
      </c>
      <c r="BN53" s="22">
        <v>0</v>
      </c>
      <c r="BO53" s="5" t="str">
        <f ca="1"/>
        <v/>
      </c>
      <c r="BP53" s="5" t="str">
        <f ca="1"/>
        <v/>
      </c>
      <c r="BQ53" s="5" t="str">
        <f ca="1"/>
        <v/>
      </c>
      <c r="BR53" s="18" t="str">
        <f t="shared" ca="1" si="48"/>
        <v/>
      </c>
      <c r="BS53" s="18" t="str">
        <f t="shared" ca="1" si="49"/>
        <v/>
      </c>
      <c r="BT53" s="16" t="str">
        <f t="shared" ca="1" si="50"/>
        <v/>
      </c>
      <c r="BU53" s="16" t="str">
        <f t="shared" ca="1" si="51"/>
        <v/>
      </c>
      <c r="BV53" s="17" t="str">
        <f t="shared" ca="1" si="52"/>
        <v/>
      </c>
      <c r="BW53" s="7" t="str">
        <f t="shared" ca="1" si="53"/>
        <v/>
      </c>
      <c r="BX53" s="7"/>
      <c r="BY53" s="16"/>
      <c r="BZ53" s="16"/>
      <c r="CA53" s="16"/>
      <c r="CB53" s="16"/>
      <c r="CC53" s="16"/>
      <c r="CD53" s="16"/>
      <c r="CE53" s="16"/>
      <c r="CF53" s="16"/>
      <c r="CG53" s="7"/>
      <c r="CH53" s="13">
        <v>4</v>
      </c>
      <c r="CI53" s="13" t="s">
        <v>18</v>
      </c>
      <c r="CJ53" s="13" t="s">
        <v>9</v>
      </c>
      <c r="CK53" s="13">
        <v>5</v>
      </c>
      <c r="CL53" s="13">
        <v>5</v>
      </c>
      <c r="CM53" s="13">
        <v>4</v>
      </c>
      <c r="CN53" s="13">
        <v>6</v>
      </c>
      <c r="CO53" s="13">
        <v>20</v>
      </c>
      <c r="CP53" s="13">
        <v>0</v>
      </c>
      <c r="CQ53" s="21" t="str">
        <f ca="1"/>
        <v/>
      </c>
      <c r="CR53" s="21" t="str">
        <f ca="1"/>
        <v/>
      </c>
      <c r="CS53" s="21" t="str">
        <f ca="1"/>
        <v/>
      </c>
      <c r="CT53" s="18" t="str">
        <f t="shared" ca="1" si="54"/>
        <v/>
      </c>
      <c r="CU53" s="18" t="str">
        <f t="shared" ca="1" si="55"/>
        <v/>
      </c>
      <c r="CV53" s="16" t="str">
        <f t="shared" ca="1" si="56"/>
        <v/>
      </c>
      <c r="CW53" s="16" t="str">
        <f t="shared" ca="1" si="57"/>
        <v/>
      </c>
      <c r="CX53" s="17" t="str">
        <f t="shared" ca="1" si="58"/>
        <v/>
      </c>
      <c r="CY53" s="7" t="str">
        <f t="shared" ca="1" si="59"/>
        <v/>
      </c>
      <c r="CZ53" s="7"/>
      <c r="DA53" s="16"/>
      <c r="DB53" s="16"/>
      <c r="DC53" s="16"/>
      <c r="DD53" s="16"/>
      <c r="DE53" s="16"/>
      <c r="DF53" s="16"/>
      <c r="DG53" s="16"/>
      <c r="DH53" s="16"/>
      <c r="DI53" s="7"/>
      <c r="DJ53" s="14">
        <v>4</v>
      </c>
      <c r="DK53" s="14" t="s">
        <v>18</v>
      </c>
      <c r="DL53" s="14" t="s">
        <v>9</v>
      </c>
      <c r="DM53" s="14">
        <v>5</v>
      </c>
      <c r="DN53" s="14">
        <v>5</v>
      </c>
      <c r="DO53" s="14">
        <v>4</v>
      </c>
      <c r="DP53" s="14">
        <v>6</v>
      </c>
      <c r="DQ53" s="14">
        <v>20</v>
      </c>
      <c r="DR53" s="14">
        <v>0</v>
      </c>
      <c r="DS53" s="21" t="str">
        <f ca="1"/>
        <v/>
      </c>
      <c r="DT53" s="21" t="str">
        <f ca="1"/>
        <v/>
      </c>
      <c r="DU53" s="21" t="str">
        <f ca="1"/>
        <v/>
      </c>
      <c r="DV53" s="18" t="str">
        <f t="shared" ca="1" si="60"/>
        <v/>
      </c>
      <c r="DW53" s="18" t="str">
        <f t="shared" ca="1" si="61"/>
        <v/>
      </c>
      <c r="DX53" s="16" t="str">
        <f t="shared" ca="1" si="62"/>
        <v/>
      </c>
      <c r="DY53" s="16" t="str">
        <f t="shared" ca="1" si="63"/>
        <v/>
      </c>
      <c r="DZ53" s="17" t="str">
        <f t="shared" ca="1" si="64"/>
        <v/>
      </c>
      <c r="EA53" s="7" t="str">
        <f t="shared" ca="1" si="65"/>
        <v/>
      </c>
      <c r="EB53" s="7"/>
      <c r="EC53" s="16"/>
      <c r="ED53" s="16"/>
      <c r="EE53" s="16"/>
      <c r="EF53" s="16"/>
      <c r="EG53" s="16"/>
      <c r="EH53" s="16"/>
      <c r="EI53" s="16"/>
      <c r="EJ53" s="16"/>
      <c r="EK53" s="7"/>
      <c r="EL53" s="15">
        <v>4</v>
      </c>
      <c r="EM53" s="15" t="s">
        <v>18</v>
      </c>
      <c r="EN53" s="15" t="s">
        <v>9</v>
      </c>
      <c r="EO53" s="15">
        <v>5</v>
      </c>
      <c r="EP53" s="15">
        <v>5</v>
      </c>
      <c r="EQ53" s="15">
        <v>4</v>
      </c>
      <c r="ER53" s="15">
        <v>6</v>
      </c>
      <c r="ES53" s="15">
        <v>20</v>
      </c>
      <c r="ET53" s="15">
        <v>0</v>
      </c>
      <c r="EU53" s="5" t="str">
        <f ca="1"/>
        <v/>
      </c>
      <c r="EV53" s="5" t="str">
        <f ca="1"/>
        <v/>
      </c>
      <c r="EW53" s="5" t="str">
        <f ca="1"/>
        <v/>
      </c>
      <c r="EX53" s="18" t="str">
        <f t="shared" ca="1" si="66"/>
        <v/>
      </c>
      <c r="EY53" s="18" t="str">
        <f t="shared" ca="1" si="67"/>
        <v/>
      </c>
      <c r="EZ53" s="16" t="str">
        <f t="shared" ca="1" si="68"/>
        <v/>
      </c>
      <c r="FA53" s="16" t="str">
        <f t="shared" ca="1" si="69"/>
        <v/>
      </c>
      <c r="FB53" s="17" t="str">
        <f t="shared" ca="1" si="70"/>
        <v/>
      </c>
      <c r="FC53" s="7" t="str">
        <f t="shared" ca="1" si="71"/>
        <v/>
      </c>
      <c r="FD53" s="7"/>
      <c r="FE53" s="16"/>
      <c r="FF53" s="16"/>
      <c r="FG53" s="16"/>
      <c r="FH53" s="16"/>
      <c r="FI53" s="16"/>
      <c r="FJ53" s="16"/>
      <c r="FK53" s="16"/>
      <c r="FL53" s="16"/>
      <c r="FM53" s="7"/>
    </row>
    <row r="54" spans="2:169" ht="19.899999999999999" customHeight="1" x14ac:dyDescent="0.2">
      <c r="B54" s="11">
        <v>4</v>
      </c>
      <c r="C54" s="11" t="s">
        <v>18</v>
      </c>
      <c r="D54" s="11" t="s">
        <v>9</v>
      </c>
      <c r="E54" s="11">
        <v>5</v>
      </c>
      <c r="F54" s="11">
        <v>5</v>
      </c>
      <c r="G54" s="11">
        <v>4</v>
      </c>
      <c r="H54" s="11">
        <v>6</v>
      </c>
      <c r="I54" s="11">
        <v>20</v>
      </c>
      <c r="J54" s="11">
        <v>1</v>
      </c>
      <c r="K54" s="17" t="str">
        <f ca="1"/>
        <v/>
      </c>
      <c r="L54" s="18" t="str">
        <f ca="1"/>
        <v/>
      </c>
      <c r="M54" s="18" t="str">
        <f ca="1"/>
        <v/>
      </c>
      <c r="N54" s="18" t="str">
        <f t="shared" ca="1" si="36"/>
        <v/>
      </c>
      <c r="O54" s="18" t="str">
        <f t="shared" ca="1" si="37"/>
        <v/>
      </c>
      <c r="P54" s="16" t="str">
        <f t="shared" ca="1" si="38"/>
        <v/>
      </c>
      <c r="Q54" s="16" t="str">
        <f t="shared" ca="1" si="39"/>
        <v/>
      </c>
      <c r="R54" s="17" t="str">
        <f t="shared" ca="1" si="40"/>
        <v/>
      </c>
      <c r="S54" s="7" t="str">
        <f t="shared" ca="1" si="41"/>
        <v/>
      </c>
      <c r="T54" s="7"/>
      <c r="U54" s="16"/>
      <c r="V54" s="16"/>
      <c r="W54" s="16"/>
      <c r="X54" s="16"/>
      <c r="Y54" s="16"/>
      <c r="Z54" s="16"/>
      <c r="AA54" s="16"/>
      <c r="AB54" s="16"/>
      <c r="AC54" s="7"/>
      <c r="AD54" s="12">
        <v>4</v>
      </c>
      <c r="AE54" s="12" t="s">
        <v>18</v>
      </c>
      <c r="AF54" s="12" t="s">
        <v>9</v>
      </c>
      <c r="AG54" s="12">
        <v>5</v>
      </c>
      <c r="AH54" s="12">
        <v>5</v>
      </c>
      <c r="AI54" s="12">
        <v>4</v>
      </c>
      <c r="AJ54" s="12">
        <v>6</v>
      </c>
      <c r="AK54" s="12">
        <v>20</v>
      </c>
      <c r="AL54" s="12">
        <v>1</v>
      </c>
      <c r="AM54" s="20" t="str">
        <f ca="1"/>
        <v/>
      </c>
      <c r="AN54" s="20" t="str">
        <f ca="1"/>
        <v/>
      </c>
      <c r="AO54" s="20" t="str">
        <f ca="1"/>
        <v/>
      </c>
      <c r="AP54" s="18" t="str">
        <f t="shared" ca="1" si="42"/>
        <v/>
      </c>
      <c r="AQ54" s="18" t="str">
        <f t="shared" ca="1" si="43"/>
        <v/>
      </c>
      <c r="AR54" s="16" t="str">
        <f t="shared" ca="1" si="44"/>
        <v/>
      </c>
      <c r="AS54" s="16" t="str">
        <f t="shared" ca="1" si="45"/>
        <v/>
      </c>
      <c r="AT54" s="17" t="str">
        <f t="shared" ca="1" si="46"/>
        <v/>
      </c>
      <c r="AU54" s="7" t="str">
        <f t="shared" ca="1" si="47"/>
        <v/>
      </c>
      <c r="AV54" s="7"/>
      <c r="AW54" s="16"/>
      <c r="AX54" s="16"/>
      <c r="AY54" s="16"/>
      <c r="AZ54" s="16"/>
      <c r="BA54" s="16"/>
      <c r="BB54" s="16"/>
      <c r="BC54" s="16"/>
      <c r="BD54" s="16"/>
      <c r="BE54" s="7"/>
      <c r="BF54" s="22">
        <v>4</v>
      </c>
      <c r="BG54" s="22" t="s">
        <v>18</v>
      </c>
      <c r="BH54" s="22" t="s">
        <v>9</v>
      </c>
      <c r="BI54" s="22">
        <v>5</v>
      </c>
      <c r="BJ54" s="22">
        <v>5</v>
      </c>
      <c r="BK54" s="22">
        <v>4</v>
      </c>
      <c r="BL54" s="22">
        <v>6</v>
      </c>
      <c r="BM54" s="22">
        <v>20</v>
      </c>
      <c r="BN54" s="22">
        <v>1</v>
      </c>
      <c r="BO54" s="5" t="str">
        <f ca="1"/>
        <v/>
      </c>
      <c r="BP54" s="5" t="str">
        <f ca="1"/>
        <v/>
      </c>
      <c r="BQ54" s="5" t="str">
        <f ca="1"/>
        <v/>
      </c>
      <c r="BR54" s="18" t="str">
        <f t="shared" ca="1" si="48"/>
        <v/>
      </c>
      <c r="BS54" s="18" t="str">
        <f t="shared" ca="1" si="49"/>
        <v/>
      </c>
      <c r="BT54" s="16" t="str">
        <f t="shared" ca="1" si="50"/>
        <v/>
      </c>
      <c r="BU54" s="16" t="str">
        <f t="shared" ca="1" si="51"/>
        <v/>
      </c>
      <c r="BV54" s="17" t="str">
        <f t="shared" ca="1" si="52"/>
        <v/>
      </c>
      <c r="BW54" s="7" t="str">
        <f t="shared" ca="1" si="53"/>
        <v/>
      </c>
      <c r="BX54" s="7"/>
      <c r="BY54" s="16"/>
      <c r="BZ54" s="16"/>
      <c r="CA54" s="16"/>
      <c r="CB54" s="16"/>
      <c r="CC54" s="16"/>
      <c r="CD54" s="16"/>
      <c r="CE54" s="16"/>
      <c r="CF54" s="16"/>
      <c r="CG54" s="7"/>
      <c r="CH54" s="13">
        <v>4</v>
      </c>
      <c r="CI54" s="13" t="s">
        <v>18</v>
      </c>
      <c r="CJ54" s="13" t="s">
        <v>9</v>
      </c>
      <c r="CK54" s="13">
        <v>5</v>
      </c>
      <c r="CL54" s="13">
        <v>5</v>
      </c>
      <c r="CM54" s="13">
        <v>4</v>
      </c>
      <c r="CN54" s="13">
        <v>6</v>
      </c>
      <c r="CO54" s="13">
        <v>20</v>
      </c>
      <c r="CP54" s="13">
        <v>1</v>
      </c>
      <c r="CQ54" s="21" t="str">
        <f ca="1"/>
        <v/>
      </c>
      <c r="CR54" s="21" t="str">
        <f ca="1"/>
        <v/>
      </c>
      <c r="CS54" s="21" t="str">
        <f ca="1"/>
        <v/>
      </c>
      <c r="CT54" s="18" t="str">
        <f t="shared" ca="1" si="54"/>
        <v/>
      </c>
      <c r="CU54" s="18" t="str">
        <f t="shared" ca="1" si="55"/>
        <v/>
      </c>
      <c r="CV54" s="16" t="str">
        <f t="shared" ca="1" si="56"/>
        <v/>
      </c>
      <c r="CW54" s="16" t="str">
        <f t="shared" ca="1" si="57"/>
        <v/>
      </c>
      <c r="CX54" s="17" t="str">
        <f t="shared" ca="1" si="58"/>
        <v/>
      </c>
      <c r="CY54" s="7" t="str">
        <f t="shared" ca="1" si="59"/>
        <v/>
      </c>
      <c r="CZ54" s="7"/>
      <c r="DA54" s="16"/>
      <c r="DB54" s="16"/>
      <c r="DC54" s="16"/>
      <c r="DD54" s="16"/>
      <c r="DE54" s="16"/>
      <c r="DF54" s="16"/>
      <c r="DG54" s="16"/>
      <c r="DH54" s="16"/>
      <c r="DI54" s="7"/>
      <c r="DJ54" s="14">
        <v>4</v>
      </c>
      <c r="DK54" s="14" t="s">
        <v>18</v>
      </c>
      <c r="DL54" s="14" t="s">
        <v>9</v>
      </c>
      <c r="DM54" s="14">
        <v>5</v>
      </c>
      <c r="DN54" s="14">
        <v>5</v>
      </c>
      <c r="DO54" s="14">
        <v>4</v>
      </c>
      <c r="DP54" s="14">
        <v>6</v>
      </c>
      <c r="DQ54" s="14">
        <v>20</v>
      </c>
      <c r="DR54" s="14">
        <v>1</v>
      </c>
      <c r="DS54" s="21" t="str">
        <f ca="1"/>
        <v/>
      </c>
      <c r="DT54" s="21" t="str">
        <f ca="1"/>
        <v/>
      </c>
      <c r="DU54" s="21" t="str">
        <f ca="1"/>
        <v/>
      </c>
      <c r="DV54" s="18" t="str">
        <f t="shared" ca="1" si="60"/>
        <v/>
      </c>
      <c r="DW54" s="18" t="str">
        <f t="shared" ca="1" si="61"/>
        <v/>
      </c>
      <c r="DX54" s="16" t="str">
        <f t="shared" ca="1" si="62"/>
        <v/>
      </c>
      <c r="DY54" s="16" t="str">
        <f t="shared" ca="1" si="63"/>
        <v/>
      </c>
      <c r="DZ54" s="17" t="str">
        <f t="shared" ca="1" si="64"/>
        <v/>
      </c>
      <c r="EA54" s="7" t="str">
        <f t="shared" ca="1" si="65"/>
        <v/>
      </c>
      <c r="EB54" s="7"/>
      <c r="EC54" s="16"/>
      <c r="ED54" s="16"/>
      <c r="EE54" s="16"/>
      <c r="EF54" s="16"/>
      <c r="EG54" s="16"/>
      <c r="EH54" s="16"/>
      <c r="EI54" s="16"/>
      <c r="EJ54" s="16"/>
      <c r="EK54" s="7"/>
      <c r="EL54" s="15">
        <v>4</v>
      </c>
      <c r="EM54" s="15" t="s">
        <v>18</v>
      </c>
      <c r="EN54" s="15" t="s">
        <v>9</v>
      </c>
      <c r="EO54" s="15">
        <v>5</v>
      </c>
      <c r="EP54" s="15">
        <v>5</v>
      </c>
      <c r="EQ54" s="15">
        <v>4</v>
      </c>
      <c r="ER54" s="15">
        <v>6</v>
      </c>
      <c r="ES54" s="15">
        <v>20</v>
      </c>
      <c r="ET54" s="15">
        <v>1</v>
      </c>
      <c r="EU54" s="5" t="str">
        <f ca="1"/>
        <v/>
      </c>
      <c r="EV54" s="5" t="str">
        <f ca="1"/>
        <v/>
      </c>
      <c r="EW54" s="5" t="str">
        <f ca="1"/>
        <v/>
      </c>
      <c r="EX54" s="18" t="str">
        <f t="shared" ca="1" si="66"/>
        <v/>
      </c>
      <c r="EY54" s="18" t="str">
        <f t="shared" ca="1" si="67"/>
        <v/>
      </c>
      <c r="EZ54" s="16" t="str">
        <f t="shared" ca="1" si="68"/>
        <v/>
      </c>
      <c r="FA54" s="16" t="str">
        <f t="shared" ca="1" si="69"/>
        <v/>
      </c>
      <c r="FB54" s="17" t="str">
        <f t="shared" ca="1" si="70"/>
        <v/>
      </c>
      <c r="FC54" s="7" t="str">
        <f t="shared" ca="1" si="71"/>
        <v/>
      </c>
      <c r="FD54" s="7"/>
      <c r="FE54" s="16"/>
      <c r="FF54" s="16"/>
      <c r="FG54" s="16"/>
      <c r="FH54" s="16"/>
      <c r="FI54" s="16"/>
      <c r="FJ54" s="16"/>
      <c r="FK54" s="16"/>
      <c r="FL54" s="16"/>
      <c r="FM54" s="7"/>
    </row>
    <row r="55" spans="2:169" ht="19.899999999999999" customHeight="1" x14ac:dyDescent="0.2">
      <c r="B55" s="11">
        <v>1</v>
      </c>
      <c r="C55" s="11" t="s">
        <v>31</v>
      </c>
      <c r="D55" s="11" t="s">
        <v>12</v>
      </c>
      <c r="E55" s="11">
        <v>1</v>
      </c>
      <c r="F55" s="11">
        <v>1</v>
      </c>
      <c r="G55" s="11">
        <v>2</v>
      </c>
      <c r="H55" s="11">
        <v>0</v>
      </c>
      <c r="I55" s="11">
        <v>4</v>
      </c>
      <c r="J55" s="11">
        <v>0</v>
      </c>
      <c r="K55" s="17" t="str">
        <f ca="1"/>
        <v/>
      </c>
      <c r="L55" s="18" t="str">
        <f ca="1"/>
        <v/>
      </c>
      <c r="M55" s="18" t="str">
        <f ca="1"/>
        <v/>
      </c>
      <c r="N55" s="18" t="str">
        <f t="shared" ca="1" si="36"/>
        <v/>
      </c>
      <c r="O55" s="18" t="str">
        <f t="shared" ca="1" si="37"/>
        <v/>
      </c>
      <c r="P55" s="16" t="str">
        <f t="shared" ca="1" si="38"/>
        <v/>
      </c>
      <c r="Q55" s="16" t="str">
        <f t="shared" ca="1" si="39"/>
        <v/>
      </c>
      <c r="R55" s="17" t="str">
        <f t="shared" ca="1" si="40"/>
        <v/>
      </c>
      <c r="S55" s="7" t="str">
        <f t="shared" ca="1" si="41"/>
        <v/>
      </c>
      <c r="T55" s="7"/>
      <c r="U55" s="16"/>
      <c r="V55" s="16"/>
      <c r="W55" s="16"/>
      <c r="X55" s="16"/>
      <c r="Y55" s="16"/>
      <c r="Z55" s="16"/>
      <c r="AA55" s="16"/>
      <c r="AB55" s="16"/>
      <c r="AC55" s="7"/>
      <c r="AD55" s="12">
        <v>1</v>
      </c>
      <c r="AE55" s="12" t="s">
        <v>31</v>
      </c>
      <c r="AF55" s="12" t="s">
        <v>12</v>
      </c>
      <c r="AG55" s="12">
        <v>1</v>
      </c>
      <c r="AH55" s="12">
        <v>1</v>
      </c>
      <c r="AI55" s="12">
        <v>2</v>
      </c>
      <c r="AJ55" s="12">
        <v>0</v>
      </c>
      <c r="AK55" s="12">
        <v>4</v>
      </c>
      <c r="AL55" s="12">
        <v>0</v>
      </c>
      <c r="AM55" s="20" t="str">
        <f ca="1"/>
        <v/>
      </c>
      <c r="AN55" s="20" t="str">
        <f ca="1"/>
        <v/>
      </c>
      <c r="AO55" s="20" t="str">
        <f ca="1"/>
        <v/>
      </c>
      <c r="AP55" s="18" t="str">
        <f t="shared" ca="1" si="42"/>
        <v/>
      </c>
      <c r="AQ55" s="18" t="str">
        <f t="shared" ca="1" si="43"/>
        <v/>
      </c>
      <c r="AR55" s="16" t="str">
        <f t="shared" ca="1" si="44"/>
        <v/>
      </c>
      <c r="AS55" s="16" t="str">
        <f t="shared" ca="1" si="45"/>
        <v/>
      </c>
      <c r="AT55" s="17" t="str">
        <f t="shared" ca="1" si="46"/>
        <v/>
      </c>
      <c r="AU55" s="7" t="str">
        <f t="shared" ca="1" si="47"/>
        <v/>
      </c>
      <c r="AV55" s="7"/>
      <c r="AW55" s="16"/>
      <c r="AX55" s="16"/>
      <c r="AY55" s="16"/>
      <c r="AZ55" s="16"/>
      <c r="BA55" s="16"/>
      <c r="BB55" s="16"/>
      <c r="BC55" s="16"/>
      <c r="BD55" s="16"/>
      <c r="BE55" s="7"/>
      <c r="BF55" s="22">
        <v>1</v>
      </c>
      <c r="BG55" s="22" t="s">
        <v>31</v>
      </c>
      <c r="BH55" s="22" t="s">
        <v>12</v>
      </c>
      <c r="BI55" s="22">
        <v>1</v>
      </c>
      <c r="BJ55" s="22">
        <v>1</v>
      </c>
      <c r="BK55" s="22">
        <v>2</v>
      </c>
      <c r="BL55" s="22">
        <v>0</v>
      </c>
      <c r="BM55" s="22">
        <v>4</v>
      </c>
      <c r="BN55" s="22">
        <v>0</v>
      </c>
      <c r="BO55" s="5" t="str">
        <f ca="1"/>
        <v/>
      </c>
      <c r="BP55" s="5" t="str">
        <f ca="1"/>
        <v/>
      </c>
      <c r="BQ55" s="5" t="str">
        <f ca="1"/>
        <v/>
      </c>
      <c r="BR55" s="18" t="str">
        <f t="shared" ca="1" si="48"/>
        <v/>
      </c>
      <c r="BS55" s="18" t="str">
        <f t="shared" ca="1" si="49"/>
        <v/>
      </c>
      <c r="BT55" s="16" t="str">
        <f t="shared" ca="1" si="50"/>
        <v/>
      </c>
      <c r="BU55" s="16" t="str">
        <f t="shared" ca="1" si="51"/>
        <v/>
      </c>
      <c r="BV55" s="17" t="str">
        <f t="shared" ca="1" si="52"/>
        <v/>
      </c>
      <c r="BW55" s="7" t="str">
        <f t="shared" ca="1" si="53"/>
        <v/>
      </c>
      <c r="BX55" s="7"/>
      <c r="BY55" s="16"/>
      <c r="BZ55" s="16"/>
      <c r="CA55" s="16"/>
      <c r="CB55" s="16"/>
      <c r="CC55" s="16"/>
      <c r="CD55" s="16"/>
      <c r="CE55" s="16"/>
      <c r="CF55" s="16"/>
      <c r="CG55" s="7"/>
      <c r="CH55" s="13">
        <v>1</v>
      </c>
      <c r="CI55" s="13" t="s">
        <v>31</v>
      </c>
      <c r="CJ55" s="13" t="s">
        <v>12</v>
      </c>
      <c r="CK55" s="13">
        <v>1</v>
      </c>
      <c r="CL55" s="13">
        <v>1</v>
      </c>
      <c r="CM55" s="13">
        <v>2</v>
      </c>
      <c r="CN55" s="13">
        <v>0</v>
      </c>
      <c r="CO55" s="13">
        <v>4</v>
      </c>
      <c r="CP55" s="13">
        <v>0</v>
      </c>
      <c r="CQ55" s="21" t="str">
        <f ca="1"/>
        <v/>
      </c>
      <c r="CR55" s="21" t="str">
        <f ca="1"/>
        <v/>
      </c>
      <c r="CS55" s="21" t="str">
        <f ca="1"/>
        <v/>
      </c>
      <c r="CT55" s="18" t="str">
        <f t="shared" ca="1" si="54"/>
        <v/>
      </c>
      <c r="CU55" s="18" t="str">
        <f t="shared" ca="1" si="55"/>
        <v/>
      </c>
      <c r="CV55" s="16" t="str">
        <f t="shared" ca="1" si="56"/>
        <v/>
      </c>
      <c r="CW55" s="16" t="str">
        <f t="shared" ca="1" si="57"/>
        <v/>
      </c>
      <c r="CX55" s="17" t="str">
        <f t="shared" ca="1" si="58"/>
        <v/>
      </c>
      <c r="CY55" s="7" t="str">
        <f t="shared" ca="1" si="59"/>
        <v/>
      </c>
      <c r="CZ55" s="7"/>
      <c r="DA55" s="16"/>
      <c r="DB55" s="16"/>
      <c r="DC55" s="16"/>
      <c r="DD55" s="16"/>
      <c r="DE55" s="16"/>
      <c r="DF55" s="16"/>
      <c r="DG55" s="16"/>
      <c r="DH55" s="16"/>
      <c r="DI55" s="7"/>
      <c r="DJ55" s="14">
        <v>1</v>
      </c>
      <c r="DK55" s="14" t="s">
        <v>31</v>
      </c>
      <c r="DL55" s="14" t="s">
        <v>12</v>
      </c>
      <c r="DM55" s="14">
        <v>1</v>
      </c>
      <c r="DN55" s="14">
        <v>1</v>
      </c>
      <c r="DO55" s="14">
        <v>2</v>
      </c>
      <c r="DP55" s="14">
        <v>0</v>
      </c>
      <c r="DQ55" s="14">
        <v>4</v>
      </c>
      <c r="DR55" s="14">
        <v>0</v>
      </c>
      <c r="DS55" s="21" t="str">
        <f ca="1"/>
        <v/>
      </c>
      <c r="DT55" s="21" t="str">
        <f ca="1"/>
        <v/>
      </c>
      <c r="DU55" s="21" t="str">
        <f ca="1"/>
        <v/>
      </c>
      <c r="DV55" s="18" t="str">
        <f t="shared" ca="1" si="60"/>
        <v/>
      </c>
      <c r="DW55" s="18" t="str">
        <f t="shared" ca="1" si="61"/>
        <v/>
      </c>
      <c r="DX55" s="16" t="str">
        <f t="shared" ca="1" si="62"/>
        <v/>
      </c>
      <c r="DY55" s="16" t="str">
        <f t="shared" ca="1" si="63"/>
        <v/>
      </c>
      <c r="DZ55" s="17" t="str">
        <f t="shared" ca="1" si="64"/>
        <v/>
      </c>
      <c r="EA55" s="7" t="str">
        <f t="shared" ca="1" si="65"/>
        <v/>
      </c>
      <c r="EB55" s="7"/>
      <c r="EC55" s="16"/>
      <c r="ED55" s="16"/>
      <c r="EE55" s="16"/>
      <c r="EF55" s="16"/>
      <c r="EG55" s="16"/>
      <c r="EH55" s="16"/>
      <c r="EI55" s="16"/>
      <c r="EJ55" s="16"/>
      <c r="EK55" s="7"/>
      <c r="EL55" s="15">
        <v>1</v>
      </c>
      <c r="EM55" s="15" t="s">
        <v>31</v>
      </c>
      <c r="EN55" s="15" t="s">
        <v>12</v>
      </c>
      <c r="EO55" s="15">
        <v>1</v>
      </c>
      <c r="EP55" s="15">
        <v>1</v>
      </c>
      <c r="EQ55" s="15">
        <v>2</v>
      </c>
      <c r="ER55" s="15">
        <v>0</v>
      </c>
      <c r="ES55" s="15">
        <v>4</v>
      </c>
      <c r="ET55" s="15">
        <v>0</v>
      </c>
      <c r="EU55" s="5" t="str">
        <f ca="1"/>
        <v/>
      </c>
      <c r="EV55" s="5" t="str">
        <f ca="1"/>
        <v/>
      </c>
      <c r="EW55" s="5" t="str">
        <f ca="1"/>
        <v/>
      </c>
      <c r="EX55" s="18" t="str">
        <f t="shared" ca="1" si="66"/>
        <v/>
      </c>
      <c r="EY55" s="18" t="str">
        <f t="shared" ca="1" si="67"/>
        <v/>
      </c>
      <c r="EZ55" s="16" t="str">
        <f t="shared" ca="1" si="68"/>
        <v/>
      </c>
      <c r="FA55" s="16" t="str">
        <f t="shared" ca="1" si="69"/>
        <v/>
      </c>
      <c r="FB55" s="17" t="str">
        <f t="shared" ca="1" si="70"/>
        <v/>
      </c>
      <c r="FC55" s="7" t="str">
        <f t="shared" ca="1" si="71"/>
        <v/>
      </c>
      <c r="FD55" s="7"/>
      <c r="FE55" s="16"/>
      <c r="FF55" s="16"/>
      <c r="FG55" s="16"/>
      <c r="FH55" s="16"/>
      <c r="FI55" s="16"/>
      <c r="FJ55" s="16"/>
      <c r="FK55" s="16"/>
      <c r="FL55" s="16"/>
      <c r="FM55" s="7"/>
    </row>
    <row r="56" spans="2:169" ht="19.899999999999999" customHeight="1" x14ac:dyDescent="0.2">
      <c r="B56" s="11">
        <v>4</v>
      </c>
      <c r="C56" s="11" t="s">
        <v>18</v>
      </c>
      <c r="D56" s="11" t="s">
        <v>9</v>
      </c>
      <c r="E56" s="11">
        <v>5</v>
      </c>
      <c r="F56" s="11">
        <v>5</v>
      </c>
      <c r="G56" s="11">
        <v>4</v>
      </c>
      <c r="H56" s="11">
        <v>6</v>
      </c>
      <c r="I56" s="11">
        <v>20</v>
      </c>
      <c r="J56" s="11">
        <v>0</v>
      </c>
      <c r="K56" s="17" t="str">
        <f ca="1"/>
        <v/>
      </c>
      <c r="L56" s="18" t="str">
        <f ca="1"/>
        <v/>
      </c>
      <c r="M56" s="18" t="str">
        <f ca="1"/>
        <v/>
      </c>
      <c r="N56" s="18" t="str">
        <f t="shared" ca="1" si="36"/>
        <v/>
      </c>
      <c r="O56" s="18" t="str">
        <f t="shared" ca="1" si="37"/>
        <v/>
      </c>
      <c r="P56" s="16" t="str">
        <f t="shared" ca="1" si="38"/>
        <v/>
      </c>
      <c r="Q56" s="16" t="str">
        <f t="shared" ca="1" si="39"/>
        <v/>
      </c>
      <c r="R56" s="17" t="str">
        <f t="shared" ca="1" si="40"/>
        <v/>
      </c>
      <c r="S56" s="7" t="str">
        <f t="shared" ca="1" si="41"/>
        <v/>
      </c>
      <c r="T56" s="7"/>
      <c r="U56" s="16"/>
      <c r="V56" s="16"/>
      <c r="W56" s="16"/>
      <c r="X56" s="16"/>
      <c r="Y56" s="16"/>
      <c r="Z56" s="16"/>
      <c r="AA56" s="16"/>
      <c r="AB56" s="16"/>
      <c r="AC56" s="7"/>
      <c r="AD56" s="12">
        <v>4</v>
      </c>
      <c r="AE56" s="12" t="s">
        <v>18</v>
      </c>
      <c r="AF56" s="12" t="s">
        <v>9</v>
      </c>
      <c r="AG56" s="12">
        <v>5</v>
      </c>
      <c r="AH56" s="12">
        <v>5</v>
      </c>
      <c r="AI56" s="12">
        <v>4</v>
      </c>
      <c r="AJ56" s="12">
        <v>6</v>
      </c>
      <c r="AK56" s="12">
        <v>20</v>
      </c>
      <c r="AL56" s="12">
        <v>0</v>
      </c>
      <c r="AM56" s="20" t="str">
        <f ca="1"/>
        <v/>
      </c>
      <c r="AN56" s="20" t="str">
        <f ca="1"/>
        <v/>
      </c>
      <c r="AO56" s="20" t="str">
        <f ca="1"/>
        <v/>
      </c>
      <c r="AP56" s="18" t="str">
        <f t="shared" ca="1" si="42"/>
        <v/>
      </c>
      <c r="AQ56" s="18" t="str">
        <f t="shared" ca="1" si="43"/>
        <v/>
      </c>
      <c r="AR56" s="16" t="str">
        <f t="shared" ca="1" si="44"/>
        <v/>
      </c>
      <c r="AS56" s="16" t="str">
        <f t="shared" ca="1" si="45"/>
        <v/>
      </c>
      <c r="AT56" s="17" t="str">
        <f t="shared" ca="1" si="46"/>
        <v/>
      </c>
      <c r="AU56" s="7" t="str">
        <f t="shared" ca="1" si="47"/>
        <v/>
      </c>
      <c r="AV56" s="7"/>
      <c r="AW56" s="16"/>
      <c r="AX56" s="16"/>
      <c r="AY56" s="16"/>
      <c r="AZ56" s="16"/>
      <c r="BA56" s="16"/>
      <c r="BB56" s="16"/>
      <c r="BC56" s="16"/>
      <c r="BD56" s="16"/>
      <c r="BE56" s="7"/>
      <c r="BF56" s="22">
        <v>4</v>
      </c>
      <c r="BG56" s="22" t="s">
        <v>18</v>
      </c>
      <c r="BH56" s="22" t="s">
        <v>9</v>
      </c>
      <c r="BI56" s="22">
        <v>5</v>
      </c>
      <c r="BJ56" s="22">
        <v>5</v>
      </c>
      <c r="BK56" s="22">
        <v>4</v>
      </c>
      <c r="BL56" s="22">
        <v>6</v>
      </c>
      <c r="BM56" s="22">
        <v>20</v>
      </c>
      <c r="BN56" s="22">
        <v>0</v>
      </c>
      <c r="BO56" s="5" t="str">
        <f ca="1"/>
        <v/>
      </c>
      <c r="BP56" s="5" t="str">
        <f ca="1"/>
        <v/>
      </c>
      <c r="BQ56" s="5" t="str">
        <f ca="1"/>
        <v/>
      </c>
      <c r="BR56" s="18" t="str">
        <f t="shared" ca="1" si="48"/>
        <v/>
      </c>
      <c r="BS56" s="18" t="str">
        <f t="shared" ca="1" si="49"/>
        <v/>
      </c>
      <c r="BT56" s="16" t="str">
        <f t="shared" ca="1" si="50"/>
        <v/>
      </c>
      <c r="BU56" s="16" t="str">
        <f t="shared" ca="1" si="51"/>
        <v/>
      </c>
      <c r="BV56" s="17" t="str">
        <f t="shared" ca="1" si="52"/>
        <v/>
      </c>
      <c r="BW56" s="7" t="str">
        <f t="shared" ca="1" si="53"/>
        <v/>
      </c>
      <c r="BX56" s="7"/>
      <c r="BY56" s="16"/>
      <c r="BZ56" s="16"/>
      <c r="CA56" s="16"/>
      <c r="CB56" s="16"/>
      <c r="CC56" s="16"/>
      <c r="CD56" s="16"/>
      <c r="CE56" s="16"/>
      <c r="CF56" s="16"/>
      <c r="CG56" s="7"/>
      <c r="CH56" s="13">
        <v>4</v>
      </c>
      <c r="CI56" s="13" t="s">
        <v>18</v>
      </c>
      <c r="CJ56" s="13" t="s">
        <v>9</v>
      </c>
      <c r="CK56" s="13">
        <v>5</v>
      </c>
      <c r="CL56" s="13">
        <v>5</v>
      </c>
      <c r="CM56" s="13">
        <v>4</v>
      </c>
      <c r="CN56" s="13">
        <v>6</v>
      </c>
      <c r="CO56" s="13">
        <v>20</v>
      </c>
      <c r="CP56" s="13">
        <v>0</v>
      </c>
      <c r="CQ56" s="21" t="str">
        <f ca="1"/>
        <v/>
      </c>
      <c r="CR56" s="21" t="str">
        <f ca="1"/>
        <v/>
      </c>
      <c r="CS56" s="21" t="str">
        <f ca="1"/>
        <v/>
      </c>
      <c r="CT56" s="18" t="str">
        <f t="shared" ca="1" si="54"/>
        <v/>
      </c>
      <c r="CU56" s="18" t="str">
        <f t="shared" ca="1" si="55"/>
        <v/>
      </c>
      <c r="CV56" s="16" t="str">
        <f t="shared" ca="1" si="56"/>
        <v/>
      </c>
      <c r="CW56" s="16" t="str">
        <f t="shared" ca="1" si="57"/>
        <v/>
      </c>
      <c r="CX56" s="17" t="str">
        <f t="shared" ca="1" si="58"/>
        <v/>
      </c>
      <c r="CY56" s="7" t="str">
        <f t="shared" ca="1" si="59"/>
        <v/>
      </c>
      <c r="CZ56" s="7"/>
      <c r="DA56" s="16"/>
      <c r="DB56" s="16"/>
      <c r="DC56" s="16"/>
      <c r="DD56" s="16"/>
      <c r="DE56" s="16"/>
      <c r="DF56" s="16"/>
      <c r="DG56" s="16"/>
      <c r="DH56" s="16"/>
      <c r="DI56" s="7"/>
      <c r="DJ56" s="14">
        <v>4</v>
      </c>
      <c r="DK56" s="14" t="s">
        <v>18</v>
      </c>
      <c r="DL56" s="14" t="s">
        <v>9</v>
      </c>
      <c r="DM56" s="14">
        <v>5</v>
      </c>
      <c r="DN56" s="14">
        <v>5</v>
      </c>
      <c r="DO56" s="14">
        <v>4</v>
      </c>
      <c r="DP56" s="14">
        <v>6</v>
      </c>
      <c r="DQ56" s="14">
        <v>20</v>
      </c>
      <c r="DR56" s="14">
        <v>0</v>
      </c>
      <c r="DS56" s="21" t="str">
        <f ca="1"/>
        <v/>
      </c>
      <c r="DT56" s="21" t="str">
        <f ca="1"/>
        <v/>
      </c>
      <c r="DU56" s="21" t="str">
        <f ca="1"/>
        <v/>
      </c>
      <c r="DV56" s="18" t="str">
        <f t="shared" ca="1" si="60"/>
        <v/>
      </c>
      <c r="DW56" s="18" t="str">
        <f t="shared" ca="1" si="61"/>
        <v/>
      </c>
      <c r="DX56" s="16" t="str">
        <f t="shared" ca="1" si="62"/>
        <v/>
      </c>
      <c r="DY56" s="16" t="str">
        <f t="shared" ca="1" si="63"/>
        <v/>
      </c>
      <c r="DZ56" s="17" t="str">
        <f t="shared" ca="1" si="64"/>
        <v/>
      </c>
      <c r="EA56" s="7" t="str">
        <f t="shared" ca="1" si="65"/>
        <v/>
      </c>
      <c r="EB56" s="7"/>
      <c r="EC56" s="16"/>
      <c r="ED56" s="16"/>
      <c r="EE56" s="16"/>
      <c r="EF56" s="16"/>
      <c r="EG56" s="16"/>
      <c r="EH56" s="16"/>
      <c r="EI56" s="16"/>
      <c r="EJ56" s="16"/>
      <c r="EK56" s="7"/>
      <c r="EL56" s="15">
        <v>4</v>
      </c>
      <c r="EM56" s="15" t="s">
        <v>18</v>
      </c>
      <c r="EN56" s="15" t="s">
        <v>9</v>
      </c>
      <c r="EO56" s="15">
        <v>5</v>
      </c>
      <c r="EP56" s="15">
        <v>5</v>
      </c>
      <c r="EQ56" s="15">
        <v>4</v>
      </c>
      <c r="ER56" s="15">
        <v>6</v>
      </c>
      <c r="ES56" s="15">
        <v>20</v>
      </c>
      <c r="ET56" s="15">
        <v>0</v>
      </c>
      <c r="EU56" s="5" t="str">
        <f ca="1"/>
        <v/>
      </c>
      <c r="EV56" s="5" t="str">
        <f ca="1"/>
        <v/>
      </c>
      <c r="EW56" s="5" t="str">
        <f ca="1"/>
        <v/>
      </c>
      <c r="EX56" s="18" t="str">
        <f t="shared" ca="1" si="66"/>
        <v/>
      </c>
      <c r="EY56" s="18" t="str">
        <f t="shared" ca="1" si="67"/>
        <v/>
      </c>
      <c r="EZ56" s="16" t="str">
        <f t="shared" ca="1" si="68"/>
        <v/>
      </c>
      <c r="FA56" s="16" t="str">
        <f t="shared" ca="1" si="69"/>
        <v/>
      </c>
      <c r="FB56" s="17" t="str">
        <f t="shared" ca="1" si="70"/>
        <v/>
      </c>
      <c r="FC56" s="7" t="str">
        <f t="shared" ca="1" si="71"/>
        <v/>
      </c>
      <c r="FD56" s="7"/>
      <c r="FE56" s="16"/>
      <c r="FF56" s="16"/>
      <c r="FG56" s="16"/>
      <c r="FH56" s="16"/>
      <c r="FI56" s="16"/>
      <c r="FJ56" s="16"/>
      <c r="FK56" s="16"/>
      <c r="FL56" s="16"/>
      <c r="FM56" s="7"/>
    </row>
    <row r="57" spans="2:169" ht="19.899999999999999" customHeight="1" x14ac:dyDescent="0.2">
      <c r="B57" s="11">
        <v>6</v>
      </c>
      <c r="C57" s="11" t="s">
        <v>13</v>
      </c>
      <c r="D57" s="11" t="s">
        <v>14</v>
      </c>
      <c r="E57" s="11">
        <v>60</v>
      </c>
      <c r="F57" s="11">
        <v>2</v>
      </c>
      <c r="G57" s="11">
        <v>4</v>
      </c>
      <c r="H57" s="11">
        <v>6</v>
      </c>
      <c r="I57" s="11">
        <v>72</v>
      </c>
      <c r="J57" s="11">
        <v>1</v>
      </c>
      <c r="K57" s="17" t="str">
        <f ca="1"/>
        <v/>
      </c>
      <c r="L57" s="18" t="str">
        <f ca="1"/>
        <v/>
      </c>
      <c r="M57" s="18" t="str">
        <f ca="1"/>
        <v/>
      </c>
      <c r="N57" s="18" t="str">
        <f t="shared" ca="1" si="36"/>
        <v/>
      </c>
      <c r="O57" s="18" t="str">
        <f t="shared" ca="1" si="37"/>
        <v/>
      </c>
      <c r="P57" s="16" t="str">
        <f t="shared" ca="1" si="38"/>
        <v/>
      </c>
      <c r="Q57" s="16" t="str">
        <f t="shared" ca="1" si="39"/>
        <v/>
      </c>
      <c r="R57" s="17" t="str">
        <f t="shared" ca="1" si="40"/>
        <v/>
      </c>
      <c r="S57" s="7" t="str">
        <f t="shared" ca="1" si="41"/>
        <v/>
      </c>
      <c r="T57" s="7"/>
      <c r="U57" s="16"/>
      <c r="V57" s="16"/>
      <c r="W57" s="16"/>
      <c r="X57" s="16"/>
      <c r="Y57" s="16"/>
      <c r="Z57" s="16"/>
      <c r="AA57" s="16"/>
      <c r="AB57" s="16"/>
      <c r="AC57" s="7"/>
      <c r="AD57" s="12">
        <v>6</v>
      </c>
      <c r="AE57" s="12" t="s">
        <v>13</v>
      </c>
      <c r="AF57" s="12" t="s">
        <v>14</v>
      </c>
      <c r="AG57" s="12">
        <v>60</v>
      </c>
      <c r="AH57" s="12">
        <v>2</v>
      </c>
      <c r="AI57" s="12">
        <v>4</v>
      </c>
      <c r="AJ57" s="12">
        <v>6</v>
      </c>
      <c r="AK57" s="12">
        <v>72</v>
      </c>
      <c r="AL57" s="12">
        <v>1</v>
      </c>
      <c r="AM57" s="20" t="str">
        <f ca="1"/>
        <v/>
      </c>
      <c r="AN57" s="20" t="str">
        <f ca="1"/>
        <v/>
      </c>
      <c r="AO57" s="20" t="str">
        <f ca="1"/>
        <v/>
      </c>
      <c r="AP57" s="18" t="str">
        <f t="shared" ca="1" si="42"/>
        <v/>
      </c>
      <c r="AQ57" s="18" t="str">
        <f t="shared" ca="1" si="43"/>
        <v/>
      </c>
      <c r="AR57" s="16" t="str">
        <f t="shared" ca="1" si="44"/>
        <v/>
      </c>
      <c r="AS57" s="16" t="str">
        <f t="shared" ca="1" si="45"/>
        <v/>
      </c>
      <c r="AT57" s="17" t="str">
        <f t="shared" ca="1" si="46"/>
        <v/>
      </c>
      <c r="AU57" s="7" t="str">
        <f t="shared" ca="1" si="47"/>
        <v/>
      </c>
      <c r="AV57" s="7"/>
      <c r="AW57" s="16"/>
      <c r="AX57" s="16"/>
      <c r="AY57" s="16"/>
      <c r="AZ57" s="16"/>
      <c r="BA57" s="16"/>
      <c r="BB57" s="16"/>
      <c r="BC57" s="16"/>
      <c r="BD57" s="16"/>
      <c r="BE57" s="7"/>
      <c r="BF57" s="22">
        <v>6</v>
      </c>
      <c r="BG57" s="22" t="s">
        <v>13</v>
      </c>
      <c r="BH57" s="22" t="s">
        <v>14</v>
      </c>
      <c r="BI57" s="22">
        <v>60</v>
      </c>
      <c r="BJ57" s="22">
        <v>2</v>
      </c>
      <c r="BK57" s="22">
        <v>4</v>
      </c>
      <c r="BL57" s="22">
        <v>6</v>
      </c>
      <c r="BM57" s="22">
        <v>72</v>
      </c>
      <c r="BN57" s="22">
        <v>1</v>
      </c>
      <c r="BO57" s="5" t="str">
        <f ca="1"/>
        <v/>
      </c>
      <c r="BP57" s="5" t="str">
        <f ca="1"/>
        <v/>
      </c>
      <c r="BQ57" s="5" t="str">
        <f ca="1"/>
        <v/>
      </c>
      <c r="BR57" s="18" t="str">
        <f t="shared" ca="1" si="48"/>
        <v/>
      </c>
      <c r="BS57" s="18" t="str">
        <f t="shared" ca="1" si="49"/>
        <v/>
      </c>
      <c r="BT57" s="16" t="str">
        <f t="shared" ca="1" si="50"/>
        <v/>
      </c>
      <c r="BU57" s="16" t="str">
        <f t="shared" ca="1" si="51"/>
        <v/>
      </c>
      <c r="BV57" s="17" t="str">
        <f t="shared" ca="1" si="52"/>
        <v/>
      </c>
      <c r="BW57" s="7" t="str">
        <f t="shared" ca="1" si="53"/>
        <v/>
      </c>
      <c r="BX57" s="7"/>
      <c r="BY57" s="16"/>
      <c r="BZ57" s="16"/>
      <c r="CA57" s="16"/>
      <c r="CB57" s="16"/>
      <c r="CC57" s="16"/>
      <c r="CD57" s="16"/>
      <c r="CE57" s="16"/>
      <c r="CF57" s="16"/>
      <c r="CG57" s="7"/>
      <c r="CH57" s="13">
        <v>6</v>
      </c>
      <c r="CI57" s="13" t="s">
        <v>13</v>
      </c>
      <c r="CJ57" s="13" t="s">
        <v>14</v>
      </c>
      <c r="CK57" s="13">
        <v>60</v>
      </c>
      <c r="CL57" s="13">
        <v>2</v>
      </c>
      <c r="CM57" s="13">
        <v>4</v>
      </c>
      <c r="CN57" s="13">
        <v>6</v>
      </c>
      <c r="CO57" s="13">
        <v>72</v>
      </c>
      <c r="CP57" s="13">
        <v>1</v>
      </c>
      <c r="CQ57" s="21" t="str">
        <f ca="1"/>
        <v/>
      </c>
      <c r="CR57" s="21" t="str">
        <f ca="1"/>
        <v/>
      </c>
      <c r="CS57" s="21" t="str">
        <f ca="1"/>
        <v/>
      </c>
      <c r="CT57" s="18" t="str">
        <f t="shared" ca="1" si="54"/>
        <v/>
      </c>
      <c r="CU57" s="18" t="str">
        <f t="shared" ca="1" si="55"/>
        <v/>
      </c>
      <c r="CV57" s="16" t="str">
        <f t="shared" ca="1" si="56"/>
        <v/>
      </c>
      <c r="CW57" s="16" t="str">
        <f t="shared" ca="1" si="57"/>
        <v/>
      </c>
      <c r="CX57" s="17" t="str">
        <f t="shared" ca="1" si="58"/>
        <v/>
      </c>
      <c r="CY57" s="7" t="str">
        <f t="shared" ca="1" si="59"/>
        <v/>
      </c>
      <c r="CZ57" s="7"/>
      <c r="DA57" s="16"/>
      <c r="DB57" s="16"/>
      <c r="DC57" s="16"/>
      <c r="DD57" s="16"/>
      <c r="DE57" s="16"/>
      <c r="DF57" s="16"/>
      <c r="DG57" s="16"/>
      <c r="DH57" s="16"/>
      <c r="DI57" s="7"/>
      <c r="DJ57" s="14">
        <v>6</v>
      </c>
      <c r="DK57" s="14" t="s">
        <v>13</v>
      </c>
      <c r="DL57" s="14" t="s">
        <v>14</v>
      </c>
      <c r="DM57" s="14">
        <v>60</v>
      </c>
      <c r="DN57" s="14">
        <v>2</v>
      </c>
      <c r="DO57" s="14">
        <v>4</v>
      </c>
      <c r="DP57" s="14">
        <v>6</v>
      </c>
      <c r="DQ57" s="14">
        <v>72</v>
      </c>
      <c r="DR57" s="14">
        <v>1</v>
      </c>
      <c r="DS57" s="21" t="str">
        <f ca="1"/>
        <v/>
      </c>
      <c r="DT57" s="21" t="str">
        <f ca="1"/>
        <v/>
      </c>
      <c r="DU57" s="21" t="str">
        <f ca="1"/>
        <v/>
      </c>
      <c r="DV57" s="18" t="str">
        <f t="shared" ca="1" si="60"/>
        <v/>
      </c>
      <c r="DW57" s="18" t="str">
        <f t="shared" ca="1" si="61"/>
        <v/>
      </c>
      <c r="DX57" s="16" t="str">
        <f t="shared" ca="1" si="62"/>
        <v/>
      </c>
      <c r="DY57" s="16" t="str">
        <f t="shared" ca="1" si="63"/>
        <v/>
      </c>
      <c r="DZ57" s="17" t="str">
        <f t="shared" ca="1" si="64"/>
        <v/>
      </c>
      <c r="EA57" s="7" t="str">
        <f t="shared" ca="1" si="65"/>
        <v/>
      </c>
      <c r="EB57" s="7"/>
      <c r="EC57" s="16"/>
      <c r="ED57" s="16"/>
      <c r="EE57" s="16"/>
      <c r="EF57" s="16"/>
      <c r="EG57" s="16"/>
      <c r="EH57" s="16"/>
      <c r="EI57" s="16"/>
      <c r="EJ57" s="16"/>
      <c r="EK57" s="7"/>
      <c r="EL57" s="15">
        <v>6</v>
      </c>
      <c r="EM57" s="15" t="s">
        <v>13</v>
      </c>
      <c r="EN57" s="15" t="s">
        <v>14</v>
      </c>
      <c r="EO57" s="15">
        <v>60</v>
      </c>
      <c r="EP57" s="15">
        <v>2</v>
      </c>
      <c r="EQ57" s="15">
        <v>4</v>
      </c>
      <c r="ER57" s="15">
        <v>6</v>
      </c>
      <c r="ES57" s="15">
        <v>72</v>
      </c>
      <c r="ET57" s="15">
        <v>1</v>
      </c>
      <c r="EU57" s="5" t="str">
        <f ca="1"/>
        <v/>
      </c>
      <c r="EV57" s="5" t="str">
        <f ca="1"/>
        <v/>
      </c>
      <c r="EW57" s="5" t="str">
        <f ca="1"/>
        <v/>
      </c>
      <c r="EX57" s="18" t="str">
        <f t="shared" ca="1" si="66"/>
        <v/>
      </c>
      <c r="EY57" s="18" t="str">
        <f t="shared" ca="1" si="67"/>
        <v/>
      </c>
      <c r="EZ57" s="16" t="str">
        <f t="shared" ca="1" si="68"/>
        <v/>
      </c>
      <c r="FA57" s="16" t="str">
        <f t="shared" ca="1" si="69"/>
        <v/>
      </c>
      <c r="FB57" s="17" t="str">
        <f t="shared" ca="1" si="70"/>
        <v/>
      </c>
      <c r="FC57" s="7" t="str">
        <f t="shared" ca="1" si="71"/>
        <v/>
      </c>
      <c r="FD57" s="7"/>
      <c r="FE57" s="16"/>
      <c r="FF57" s="16"/>
      <c r="FG57" s="16"/>
      <c r="FH57" s="16"/>
      <c r="FI57" s="16"/>
      <c r="FJ57" s="16"/>
      <c r="FK57" s="16"/>
      <c r="FL57" s="16"/>
      <c r="FM57" s="7"/>
    </row>
    <row r="58" spans="2:169" ht="19.899999999999999" customHeight="1" x14ac:dyDescent="0.2">
      <c r="D58" s="4"/>
      <c r="E58" s="4"/>
      <c r="F58" s="4"/>
      <c r="G58" s="4"/>
      <c r="H58" s="4"/>
      <c r="I58" s="4"/>
      <c r="J58" s="4"/>
      <c r="K58" s="8"/>
      <c r="L58" s="1"/>
      <c r="M58" s="1"/>
      <c r="N58" s="1"/>
      <c r="O58" s="1"/>
      <c r="P58" s="4"/>
      <c r="Q58" s="4"/>
      <c r="R58" s="4"/>
      <c r="S58" s="4"/>
      <c r="T58" s="1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9"/>
      <c r="AV58" s="1"/>
      <c r="AW58" s="4"/>
      <c r="AX58" s="4"/>
      <c r="AY58" s="4"/>
      <c r="AZ58" s="4"/>
      <c r="BA58" s="4"/>
      <c r="BB58" s="4"/>
      <c r="BC58" s="4"/>
      <c r="BD58" s="4"/>
      <c r="BE58" s="4"/>
      <c r="BX58" s="1"/>
      <c r="BY58" s="4"/>
      <c r="BZ58" s="4"/>
      <c r="CA58" s="4"/>
      <c r="CB58" s="4"/>
      <c r="CC58" s="4"/>
      <c r="CD58" s="4"/>
      <c r="CE58" s="4"/>
      <c r="CF58" s="4"/>
      <c r="CG58" s="4"/>
      <c r="CZ58" s="1"/>
      <c r="DA58" s="4"/>
      <c r="DB58" s="4"/>
      <c r="DC58" s="4"/>
      <c r="DD58" s="4"/>
      <c r="DE58" s="4"/>
      <c r="DF58" s="4"/>
      <c r="DG58" s="4"/>
      <c r="DH58" s="4"/>
      <c r="DI58" s="4"/>
      <c r="EA58" s="3"/>
      <c r="EB58" s="1"/>
      <c r="EC58" s="4"/>
      <c r="ED58" s="4"/>
      <c r="EE58" s="4"/>
      <c r="EF58" s="4"/>
      <c r="EG58" s="4"/>
      <c r="EH58" s="4"/>
      <c r="EI58" s="4"/>
      <c r="EJ58" s="4"/>
      <c r="EK58" s="4"/>
      <c r="FC58" s="3"/>
      <c r="FD58" s="1"/>
      <c r="FE58" s="4"/>
      <c r="FF58" s="4"/>
      <c r="FG58" s="4"/>
      <c r="FH58" s="4"/>
      <c r="FI58" s="4"/>
      <c r="FJ58" s="4"/>
      <c r="FK58" s="4"/>
    </row>
    <row r="59" spans="2:169" ht="19.899999999999999" customHeight="1" x14ac:dyDescent="0.2">
      <c r="D59" s="4"/>
      <c r="E59" s="4"/>
      <c r="F59" s="4"/>
      <c r="G59" s="4"/>
      <c r="H59" s="4"/>
      <c r="I59" s="4"/>
      <c r="J59" s="4"/>
      <c r="K59" s="8"/>
      <c r="L59" s="1"/>
      <c r="M59" s="1"/>
      <c r="N59" s="1"/>
      <c r="O59" s="1"/>
      <c r="P59" s="4"/>
      <c r="Q59" s="4"/>
      <c r="R59" s="4"/>
      <c r="S59" s="4"/>
      <c r="T59" s="1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9"/>
      <c r="AV59" s="1"/>
      <c r="AW59" s="4"/>
      <c r="AX59" s="4"/>
      <c r="AY59" s="4"/>
      <c r="AZ59" s="4"/>
      <c r="BA59" s="4"/>
      <c r="BB59" s="4"/>
      <c r="BC59" s="4"/>
      <c r="BD59" s="4"/>
      <c r="BE59" s="4"/>
      <c r="BX59" s="1"/>
      <c r="BY59" s="4"/>
      <c r="BZ59" s="4"/>
      <c r="CA59" s="4"/>
      <c r="CB59" s="4"/>
      <c r="CC59" s="4"/>
      <c r="CD59" s="4"/>
      <c r="CE59" s="4"/>
      <c r="CF59" s="4"/>
      <c r="CG59" s="4"/>
      <c r="CZ59" s="1"/>
      <c r="DA59" s="4"/>
      <c r="DB59" s="4"/>
      <c r="DC59" s="4"/>
      <c r="DD59" s="4"/>
      <c r="DE59" s="4"/>
      <c r="DF59" s="4"/>
      <c r="DG59" s="4"/>
      <c r="DH59" s="4"/>
      <c r="DI59" s="4"/>
      <c r="EB59" s="1"/>
      <c r="EC59" s="4"/>
      <c r="ED59" s="4"/>
      <c r="EE59" s="4"/>
      <c r="EF59" s="4"/>
      <c r="EG59" s="4"/>
      <c r="EH59" s="4"/>
      <c r="EI59" s="4"/>
      <c r="EJ59" s="4"/>
      <c r="EK59" s="4"/>
      <c r="FC59" s="3"/>
      <c r="FD59" s="1"/>
      <c r="FE59" s="4"/>
      <c r="FF59" s="4"/>
      <c r="FG59" s="4"/>
      <c r="FH59" s="4"/>
      <c r="FI59" s="4"/>
      <c r="FJ59" s="4"/>
      <c r="FK59" s="4"/>
    </row>
    <row r="60" spans="2:169" ht="19.899999999999999" customHeight="1" x14ac:dyDescent="0.2">
      <c r="D60" s="4"/>
      <c r="E60" s="4"/>
      <c r="F60" s="4"/>
      <c r="G60" s="4"/>
      <c r="H60" s="4"/>
      <c r="I60" s="4"/>
      <c r="J60" s="4"/>
      <c r="K60" s="8"/>
      <c r="L60" s="1"/>
      <c r="M60" s="1"/>
      <c r="N60" s="1"/>
      <c r="O60" s="1"/>
      <c r="P60" s="4"/>
      <c r="Q60" s="4"/>
      <c r="R60" s="4"/>
      <c r="S60" s="4"/>
      <c r="T60" s="1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9"/>
      <c r="AV60" s="1"/>
      <c r="AW60" s="4"/>
      <c r="AX60" s="4"/>
      <c r="AY60" s="4"/>
      <c r="AZ60" s="4"/>
      <c r="BA60" s="4"/>
      <c r="BB60" s="4"/>
      <c r="BC60" s="4"/>
      <c r="BD60" s="4"/>
      <c r="BE60" s="4"/>
      <c r="BX60" s="1"/>
      <c r="BY60" s="4"/>
      <c r="BZ60" s="4"/>
      <c r="CA60" s="4"/>
      <c r="CB60" s="4"/>
      <c r="CC60" s="4"/>
      <c r="CD60" s="4"/>
      <c r="CE60" s="4"/>
      <c r="CF60" s="4"/>
      <c r="CG60" s="4"/>
      <c r="CZ60" s="1"/>
      <c r="DA60" s="4"/>
      <c r="DB60" s="4"/>
      <c r="DC60" s="4"/>
      <c r="DD60" s="4"/>
      <c r="DE60" s="4"/>
      <c r="DF60" s="4"/>
      <c r="DG60" s="4"/>
      <c r="DH60" s="4"/>
      <c r="DI60" s="4"/>
      <c r="EB60" s="1"/>
      <c r="EC60" s="4"/>
      <c r="ED60" s="4"/>
      <c r="EE60" s="4"/>
      <c r="EF60" s="4"/>
      <c r="EG60" s="4"/>
      <c r="EH60" s="4"/>
      <c r="EI60" s="4"/>
      <c r="EJ60" s="4"/>
      <c r="EK60" s="4"/>
      <c r="FC60" s="3"/>
      <c r="FD60" s="1"/>
      <c r="FE60" s="4"/>
      <c r="FF60" s="4"/>
      <c r="FG60" s="4"/>
      <c r="FH60" s="4"/>
      <c r="FI60" s="4"/>
      <c r="FJ60" s="4"/>
      <c r="FK60" s="4"/>
    </row>
    <row r="61" spans="2:169" ht="19.899999999999999" customHeight="1" x14ac:dyDescent="0.2">
      <c r="D61" s="4"/>
      <c r="E61" s="4"/>
      <c r="F61" s="4"/>
      <c r="G61" s="4"/>
      <c r="H61" s="4"/>
      <c r="I61" s="4"/>
      <c r="J61" s="4"/>
      <c r="K61" s="8"/>
      <c r="L61" s="1"/>
      <c r="M61" s="1"/>
      <c r="N61" s="1"/>
      <c r="O61" s="1"/>
      <c r="P61" s="4"/>
      <c r="Q61" s="4"/>
      <c r="R61" s="4"/>
      <c r="S61" s="4"/>
      <c r="T61" s="1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9"/>
      <c r="AV61" s="1"/>
      <c r="AW61" s="4"/>
      <c r="AX61" s="4"/>
      <c r="AY61" s="4"/>
      <c r="AZ61" s="4"/>
      <c r="BA61" s="4"/>
      <c r="BB61" s="4"/>
      <c r="BC61" s="4"/>
      <c r="BD61" s="4"/>
      <c r="BE61" s="4"/>
      <c r="BX61" s="1"/>
      <c r="BY61" s="4"/>
      <c r="BZ61" s="4"/>
      <c r="CA61" s="4"/>
      <c r="CB61" s="4"/>
      <c r="CC61" s="4"/>
      <c r="CD61" s="4"/>
      <c r="CE61" s="4"/>
      <c r="CF61" s="4"/>
      <c r="CG61" s="4"/>
      <c r="CZ61" s="1"/>
      <c r="DA61" s="4"/>
      <c r="DB61" s="4"/>
      <c r="DC61" s="4"/>
      <c r="DD61" s="4"/>
      <c r="DE61" s="4"/>
      <c r="DF61" s="4"/>
      <c r="DG61" s="4"/>
      <c r="DH61" s="4"/>
      <c r="DI61" s="4"/>
      <c r="EB61" s="1"/>
      <c r="EC61" s="4"/>
      <c r="ED61" s="4"/>
      <c r="EE61" s="4"/>
      <c r="EF61" s="4"/>
      <c r="EG61" s="4"/>
      <c r="EH61" s="4"/>
      <c r="EI61" s="4"/>
      <c r="EJ61" s="4"/>
      <c r="EK61" s="4"/>
      <c r="FC61" s="3"/>
      <c r="FD61" s="1"/>
      <c r="FE61" s="4"/>
      <c r="FF61" s="4"/>
      <c r="FG61" s="4"/>
      <c r="FH61" s="4"/>
      <c r="FI61" s="4"/>
      <c r="FJ61" s="4"/>
      <c r="FK61" s="4"/>
    </row>
    <row r="62" spans="2:169" ht="19.899999999999999" customHeight="1" x14ac:dyDescent="0.2">
      <c r="D62" s="4"/>
      <c r="E62" s="4"/>
      <c r="F62" s="4"/>
      <c r="G62" s="4"/>
      <c r="H62" s="4"/>
      <c r="I62" s="4"/>
      <c r="J62" s="4"/>
      <c r="K62" s="8"/>
      <c r="L62" s="1"/>
      <c r="M62" s="1"/>
      <c r="N62" s="1"/>
      <c r="O62" s="1"/>
      <c r="P62" s="4"/>
      <c r="Q62" s="4"/>
      <c r="R62" s="4"/>
      <c r="S62" s="4"/>
      <c r="T62" s="1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9"/>
      <c r="AV62" s="1"/>
      <c r="AW62" s="4"/>
      <c r="AX62" s="4"/>
      <c r="AY62" s="4"/>
      <c r="AZ62" s="4"/>
      <c r="BA62" s="4"/>
      <c r="BB62" s="4"/>
      <c r="BC62" s="4"/>
      <c r="BD62" s="4"/>
      <c r="BE62" s="4"/>
      <c r="BX62" s="1"/>
      <c r="BY62" s="4"/>
      <c r="BZ62" s="4"/>
      <c r="CA62" s="4"/>
      <c r="CB62" s="4"/>
      <c r="CC62" s="4"/>
      <c r="CD62" s="4"/>
      <c r="CE62" s="4"/>
      <c r="CF62" s="4"/>
      <c r="CG62" s="4"/>
      <c r="CZ62" s="1"/>
      <c r="DA62" s="4"/>
      <c r="DB62" s="4"/>
      <c r="DC62" s="4"/>
      <c r="DD62" s="4"/>
      <c r="DE62" s="4"/>
      <c r="DF62" s="4"/>
      <c r="DG62" s="4"/>
      <c r="DH62" s="4"/>
      <c r="DI62" s="4"/>
      <c r="EB62" s="1"/>
      <c r="EC62" s="4"/>
      <c r="ED62" s="4"/>
      <c r="EE62" s="4"/>
      <c r="EF62" s="4"/>
      <c r="EG62" s="4"/>
      <c r="EH62" s="4"/>
      <c r="EI62" s="4"/>
      <c r="EJ62" s="4"/>
      <c r="EK62" s="4"/>
      <c r="FC62" s="3"/>
      <c r="FD62" s="1"/>
      <c r="FE62" s="4"/>
      <c r="FF62" s="4"/>
      <c r="FG62" s="4"/>
      <c r="FH62" s="4"/>
      <c r="FI62" s="4"/>
      <c r="FJ62" s="4"/>
      <c r="FK62" s="4"/>
    </row>
    <row r="63" spans="2:169" ht="19.899999999999999" customHeight="1" x14ac:dyDescent="0.2">
      <c r="D63" s="4"/>
      <c r="E63" s="4"/>
      <c r="F63" s="4"/>
      <c r="G63" s="4"/>
      <c r="H63" s="4"/>
      <c r="I63" s="4"/>
      <c r="J63" s="4"/>
      <c r="K63" s="8"/>
      <c r="L63" s="1"/>
      <c r="M63" s="1"/>
      <c r="N63" s="1"/>
      <c r="O63" s="1"/>
      <c r="P63" s="4"/>
      <c r="Q63" s="4"/>
      <c r="R63" s="4"/>
      <c r="S63" s="4"/>
      <c r="T63" s="1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9"/>
      <c r="AV63" s="1"/>
      <c r="AW63" s="4"/>
      <c r="AX63" s="4"/>
      <c r="AY63" s="4"/>
      <c r="AZ63" s="4"/>
      <c r="BA63" s="4"/>
      <c r="BB63" s="4"/>
      <c r="BC63" s="4"/>
      <c r="BD63" s="4"/>
      <c r="BE63" s="4"/>
      <c r="BX63" s="1"/>
      <c r="BY63" s="4"/>
      <c r="BZ63" s="4"/>
      <c r="CA63" s="4"/>
      <c r="CB63" s="4"/>
      <c r="CC63" s="4"/>
      <c r="CD63" s="4"/>
      <c r="CE63" s="4"/>
      <c r="CF63" s="4"/>
      <c r="CG63" s="4"/>
      <c r="CZ63" s="1"/>
      <c r="DA63" s="4"/>
      <c r="DB63" s="4"/>
      <c r="DC63" s="4"/>
      <c r="DD63" s="4"/>
      <c r="DE63" s="4"/>
      <c r="DF63" s="4"/>
      <c r="DG63" s="4"/>
      <c r="DH63" s="4"/>
      <c r="DI63" s="4"/>
      <c r="EB63" s="1"/>
      <c r="EC63" s="4"/>
      <c r="ED63" s="4"/>
      <c r="EE63" s="4"/>
      <c r="EF63" s="4"/>
      <c r="EG63" s="4"/>
      <c r="EH63" s="4"/>
      <c r="EI63" s="4"/>
      <c r="EJ63" s="4"/>
      <c r="EK63" s="4"/>
      <c r="FC63" s="3"/>
      <c r="FD63" s="1"/>
      <c r="FE63" s="4"/>
      <c r="FF63" s="4"/>
      <c r="FG63" s="4"/>
      <c r="FH63" s="4"/>
      <c r="FI63" s="4"/>
      <c r="FJ63" s="4"/>
      <c r="FK63" s="4"/>
    </row>
    <row r="64" spans="2:169" ht="19.899999999999999" customHeight="1" x14ac:dyDescent="0.2">
      <c r="D64" s="4"/>
      <c r="E64" s="4"/>
      <c r="F64" s="4"/>
      <c r="G64" s="4"/>
      <c r="H64" s="4"/>
      <c r="I64" s="4"/>
      <c r="J64" s="4"/>
      <c r="K64" s="8"/>
      <c r="L64" s="1"/>
      <c r="M64" s="1"/>
      <c r="N64" s="1"/>
      <c r="O64" s="1"/>
      <c r="P64" s="4"/>
      <c r="Q64" s="4"/>
      <c r="R64" s="4"/>
      <c r="S64" s="4"/>
      <c r="T64" s="1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9"/>
      <c r="AV64" s="1"/>
      <c r="AW64" s="4"/>
      <c r="AX64" s="4"/>
      <c r="AY64" s="4"/>
      <c r="AZ64" s="4"/>
      <c r="BA64" s="4"/>
      <c r="BB64" s="4"/>
      <c r="BC64" s="4"/>
      <c r="BD64" s="4"/>
      <c r="BE64" s="4"/>
      <c r="BX64" s="1"/>
      <c r="BY64" s="4"/>
      <c r="BZ64" s="4"/>
      <c r="CA64" s="4"/>
      <c r="CB64" s="4"/>
      <c r="CC64" s="4"/>
      <c r="CD64" s="4"/>
      <c r="CE64" s="4"/>
      <c r="CF64" s="4"/>
      <c r="CG64" s="4"/>
      <c r="CZ64" s="1"/>
      <c r="DA64" s="4"/>
      <c r="DB64" s="4"/>
      <c r="DC64" s="4"/>
      <c r="DD64" s="4"/>
      <c r="DE64" s="4"/>
      <c r="DF64" s="4"/>
      <c r="DG64" s="4"/>
      <c r="DH64" s="4"/>
      <c r="DI64" s="4"/>
      <c r="EB64" s="1"/>
      <c r="EC64" s="4"/>
      <c r="ED64" s="4"/>
      <c r="EE64" s="4"/>
      <c r="EF64" s="4"/>
      <c r="EG64" s="4"/>
      <c r="EH64" s="4"/>
      <c r="EI64" s="4"/>
      <c r="EJ64" s="4"/>
      <c r="EK64" s="4"/>
      <c r="FD64" s="1"/>
      <c r="FE64" s="4"/>
      <c r="FF64" s="4"/>
      <c r="FG64" s="4"/>
      <c r="FH64" s="4"/>
      <c r="FI64" s="4"/>
      <c r="FJ64" s="4"/>
      <c r="FK64" s="4"/>
    </row>
    <row r="65" spans="4:167" ht="19.899999999999999" customHeight="1" x14ac:dyDescent="0.2">
      <c r="D65" s="4"/>
      <c r="E65" s="4"/>
      <c r="F65" s="4"/>
      <c r="G65" s="4"/>
      <c r="H65" s="4"/>
      <c r="I65" s="4"/>
      <c r="J65" s="4"/>
      <c r="K65" s="8"/>
      <c r="L65" s="1"/>
      <c r="M65" s="1"/>
      <c r="N65" s="1"/>
      <c r="O65" s="1"/>
      <c r="P65" s="4"/>
      <c r="Q65" s="4"/>
      <c r="R65" s="4"/>
      <c r="S65" s="4"/>
      <c r="T65" s="1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9"/>
      <c r="AV65" s="1"/>
      <c r="AW65" s="4"/>
      <c r="AX65" s="4"/>
      <c r="AY65" s="4"/>
      <c r="AZ65" s="4"/>
      <c r="BA65" s="4"/>
      <c r="BB65" s="4"/>
      <c r="BC65" s="4"/>
      <c r="BD65" s="4"/>
      <c r="BE65" s="4"/>
      <c r="BX65" s="1"/>
      <c r="BY65" s="4"/>
      <c r="BZ65" s="4"/>
      <c r="CA65" s="4"/>
      <c r="CB65" s="4"/>
      <c r="CC65" s="4"/>
      <c r="CD65" s="4"/>
      <c r="CE65" s="4"/>
      <c r="CF65" s="4"/>
      <c r="CG65" s="4"/>
      <c r="CZ65" s="1"/>
      <c r="DA65" s="4"/>
      <c r="DB65" s="4"/>
      <c r="DC65" s="4"/>
      <c r="DD65" s="4"/>
      <c r="DE65" s="4"/>
      <c r="DF65" s="4"/>
      <c r="DG65" s="4"/>
      <c r="DH65" s="4"/>
      <c r="DI65" s="4"/>
      <c r="EB65" s="1"/>
      <c r="EC65" s="4"/>
      <c r="ED65" s="4"/>
      <c r="EE65" s="4"/>
      <c r="EF65" s="4"/>
      <c r="EG65" s="4"/>
      <c r="EH65" s="4"/>
      <c r="EI65" s="4"/>
      <c r="EJ65" s="4"/>
      <c r="EK65" s="4"/>
      <c r="FD65" s="1"/>
      <c r="FE65" s="4"/>
      <c r="FF65" s="4"/>
      <c r="FG65" s="4"/>
      <c r="FH65" s="4"/>
      <c r="FI65" s="4"/>
      <c r="FJ65" s="4"/>
      <c r="FK65" s="4"/>
    </row>
    <row r="66" spans="4:167" ht="19.899999999999999" customHeight="1" x14ac:dyDescent="0.2">
      <c r="D66" s="4"/>
      <c r="E66" s="4"/>
      <c r="F66" s="4"/>
      <c r="G66" s="4"/>
      <c r="H66" s="4"/>
      <c r="I66" s="4"/>
      <c r="J66" s="4"/>
      <c r="K66" s="8"/>
      <c r="L66" s="1"/>
      <c r="M66" s="1"/>
      <c r="N66" s="1"/>
      <c r="O66" s="1"/>
      <c r="P66" s="4"/>
      <c r="Q66" s="4"/>
      <c r="R66" s="4"/>
      <c r="S66" s="4"/>
      <c r="T66" s="1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9"/>
      <c r="AV66" s="1"/>
      <c r="AW66" s="4"/>
      <c r="AX66" s="4"/>
      <c r="AY66" s="4"/>
      <c r="AZ66" s="4"/>
      <c r="BA66" s="4"/>
      <c r="BB66" s="4"/>
      <c r="BC66" s="4"/>
      <c r="BD66" s="4"/>
      <c r="BE66" s="4"/>
      <c r="BX66" s="1"/>
      <c r="BY66" s="4"/>
      <c r="BZ66" s="4"/>
      <c r="CA66" s="4"/>
      <c r="CB66" s="4"/>
      <c r="CC66" s="4"/>
      <c r="CD66" s="4"/>
      <c r="CE66" s="4"/>
      <c r="CF66" s="4"/>
      <c r="CG66" s="4"/>
      <c r="CZ66" s="1"/>
      <c r="DA66" s="4"/>
      <c r="DB66" s="4"/>
      <c r="DC66" s="4"/>
      <c r="DD66" s="4"/>
      <c r="DE66" s="4"/>
      <c r="DF66" s="4"/>
      <c r="DG66" s="4"/>
      <c r="DH66" s="4"/>
      <c r="DI66" s="4"/>
      <c r="EB66" s="1"/>
      <c r="EC66" s="4"/>
      <c r="ED66" s="4"/>
      <c r="EE66" s="4"/>
      <c r="EF66" s="4"/>
      <c r="EG66" s="4"/>
      <c r="EH66" s="4"/>
      <c r="EI66" s="4"/>
      <c r="EJ66" s="4"/>
      <c r="EK66" s="4"/>
      <c r="FD66" s="1"/>
      <c r="FE66" s="4"/>
      <c r="FF66" s="4"/>
      <c r="FG66" s="4"/>
      <c r="FH66" s="4"/>
      <c r="FI66" s="4"/>
      <c r="FJ66" s="4"/>
      <c r="FK66" s="4"/>
    </row>
    <row r="67" spans="4:167" ht="19.899999999999999" customHeight="1" x14ac:dyDescent="0.2">
      <c r="D67" s="4"/>
      <c r="E67" s="4"/>
      <c r="F67" s="4"/>
      <c r="G67" s="4"/>
      <c r="H67" s="4"/>
      <c r="I67" s="4"/>
      <c r="J67" s="4"/>
      <c r="K67" s="8"/>
      <c r="L67" s="1"/>
      <c r="M67" s="1"/>
      <c r="N67" s="1"/>
      <c r="O67" s="1"/>
      <c r="P67" s="4"/>
      <c r="Q67" s="4"/>
      <c r="R67" s="4"/>
      <c r="S67" s="4"/>
      <c r="T67" s="1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9"/>
      <c r="AV67" s="1"/>
      <c r="AW67" s="4"/>
      <c r="AX67" s="4"/>
      <c r="AY67" s="4"/>
      <c r="AZ67" s="4"/>
      <c r="BA67" s="4"/>
      <c r="BB67" s="4"/>
      <c r="BC67" s="4"/>
      <c r="BD67" s="4"/>
      <c r="BE67" s="4"/>
      <c r="BX67" s="1"/>
      <c r="BY67" s="4"/>
      <c r="BZ67" s="4"/>
      <c r="CA67" s="4"/>
      <c r="CB67" s="4"/>
      <c r="CC67" s="4"/>
      <c r="CD67" s="4"/>
      <c r="CE67" s="4"/>
      <c r="CF67" s="4"/>
      <c r="CG67" s="4"/>
      <c r="CZ67" s="1"/>
      <c r="DA67" s="4"/>
      <c r="DB67" s="4"/>
      <c r="DC67" s="4"/>
      <c r="DD67" s="4"/>
      <c r="DE67" s="4"/>
      <c r="DF67" s="4"/>
      <c r="DG67" s="4"/>
      <c r="DH67" s="4"/>
      <c r="DI67" s="4"/>
      <c r="EB67" s="1"/>
      <c r="EC67" s="4"/>
      <c r="ED67" s="4"/>
      <c r="EE67" s="4"/>
      <c r="EF67" s="4"/>
      <c r="EG67" s="4"/>
      <c r="EH67" s="4"/>
      <c r="EI67" s="4"/>
      <c r="EJ67" s="4"/>
      <c r="EK67" s="4"/>
      <c r="FD67" s="1"/>
      <c r="FE67" s="4"/>
      <c r="FF67" s="4"/>
      <c r="FG67" s="4"/>
      <c r="FH67" s="4"/>
      <c r="FI67" s="4"/>
      <c r="FJ67" s="4"/>
      <c r="FK67" s="4"/>
    </row>
    <row r="68" spans="4:167" ht="19.899999999999999" customHeight="1" x14ac:dyDescent="0.2">
      <c r="D68" s="4"/>
      <c r="E68" s="4"/>
      <c r="F68" s="4"/>
      <c r="G68" s="4"/>
      <c r="H68" s="4"/>
      <c r="I68" s="4"/>
      <c r="J68" s="4"/>
      <c r="K68" s="8"/>
      <c r="L68" s="1"/>
      <c r="M68" s="1"/>
      <c r="N68" s="1"/>
      <c r="O68" s="1"/>
      <c r="P68" s="4"/>
      <c r="Q68" s="4"/>
      <c r="R68" s="4"/>
      <c r="S68" s="4"/>
      <c r="T68" s="1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9"/>
      <c r="AV68" s="1"/>
      <c r="AW68" s="4"/>
      <c r="AX68" s="4"/>
      <c r="AY68" s="4"/>
      <c r="AZ68" s="4"/>
      <c r="BA68" s="4"/>
      <c r="BB68" s="4"/>
      <c r="BC68" s="4"/>
      <c r="BD68" s="4"/>
      <c r="BE68" s="4"/>
      <c r="BX68" s="1"/>
      <c r="BY68" s="4"/>
      <c r="BZ68" s="4"/>
      <c r="CA68" s="4"/>
      <c r="CB68" s="4"/>
      <c r="CC68" s="4"/>
      <c r="CD68" s="4"/>
      <c r="CE68" s="4"/>
      <c r="CF68" s="4"/>
      <c r="CG68" s="4"/>
      <c r="CZ68" s="1"/>
      <c r="DA68" s="4"/>
      <c r="DB68" s="4"/>
      <c r="DC68" s="4"/>
      <c r="DD68" s="4"/>
      <c r="DE68" s="4"/>
      <c r="DF68" s="4"/>
      <c r="DG68" s="4"/>
      <c r="DH68" s="4"/>
      <c r="DI68" s="4"/>
      <c r="EB68" s="1"/>
      <c r="EC68" s="4"/>
      <c r="ED68" s="4"/>
      <c r="EE68" s="4"/>
      <c r="EF68" s="4"/>
      <c r="EG68" s="4"/>
      <c r="EH68" s="4"/>
      <c r="EI68" s="4"/>
      <c r="EJ68" s="4"/>
      <c r="EK68" s="4"/>
      <c r="FD68" s="1"/>
      <c r="FE68" s="4"/>
      <c r="FF68" s="4"/>
      <c r="FG68" s="4"/>
      <c r="FH68" s="4"/>
      <c r="FI68" s="4"/>
      <c r="FJ68" s="4"/>
      <c r="FK68" s="4"/>
    </row>
    <row r="69" spans="4:167" ht="19.899999999999999" customHeight="1" x14ac:dyDescent="0.2">
      <c r="D69" s="4"/>
      <c r="E69" s="4"/>
      <c r="F69" s="4"/>
      <c r="G69" s="4"/>
      <c r="H69" s="4"/>
      <c r="I69" s="4"/>
      <c r="J69" s="4"/>
      <c r="K69" s="8"/>
      <c r="L69" s="1"/>
      <c r="M69" s="1"/>
      <c r="N69" s="1"/>
      <c r="O69" s="1"/>
      <c r="P69" s="4"/>
      <c r="Q69" s="4"/>
      <c r="R69" s="4"/>
      <c r="S69" s="4"/>
      <c r="T69" s="1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9"/>
      <c r="AV69" s="1"/>
      <c r="AW69" s="4"/>
      <c r="AX69" s="4"/>
      <c r="AY69" s="4"/>
      <c r="AZ69" s="4"/>
      <c r="BA69" s="4"/>
      <c r="BB69" s="4"/>
      <c r="BC69" s="4"/>
      <c r="BD69" s="4"/>
      <c r="BE69" s="4"/>
      <c r="BX69" s="1"/>
      <c r="BY69" s="4"/>
      <c r="BZ69" s="4"/>
      <c r="CA69" s="4"/>
      <c r="CB69" s="4"/>
      <c r="CC69" s="4"/>
      <c r="CD69" s="4"/>
      <c r="CE69" s="4"/>
      <c r="CF69" s="4"/>
      <c r="CG69" s="4"/>
      <c r="CZ69" s="1"/>
      <c r="DA69" s="4"/>
      <c r="DB69" s="4"/>
      <c r="DC69" s="4"/>
      <c r="DD69" s="4"/>
      <c r="DE69" s="4"/>
      <c r="DF69" s="4"/>
      <c r="DG69" s="4"/>
      <c r="DH69" s="4"/>
      <c r="DI69" s="4"/>
      <c r="EB69" s="1"/>
      <c r="EC69" s="4"/>
      <c r="ED69" s="4"/>
      <c r="EE69" s="4"/>
      <c r="EF69" s="4"/>
      <c r="EG69" s="4"/>
      <c r="EH69" s="4"/>
      <c r="EI69" s="4"/>
      <c r="EJ69" s="4"/>
      <c r="EK69" s="4"/>
      <c r="FD69" s="1"/>
      <c r="FE69" s="4"/>
      <c r="FF69" s="4"/>
      <c r="FG69" s="4"/>
      <c r="FH69" s="4"/>
      <c r="FI69" s="4"/>
      <c r="FJ69" s="4"/>
      <c r="FK69" s="4"/>
    </row>
    <row r="70" spans="4:167" ht="19.899999999999999" customHeight="1" x14ac:dyDescent="0.2">
      <c r="D70" s="4"/>
      <c r="E70" s="4"/>
      <c r="F70" s="4"/>
      <c r="G70" s="4"/>
      <c r="H70" s="4"/>
      <c r="I70" s="4"/>
      <c r="J70" s="4"/>
      <c r="K70" s="8"/>
      <c r="L70" s="1"/>
      <c r="M70" s="1"/>
      <c r="N70" s="1"/>
      <c r="O70" s="1"/>
      <c r="P70" s="4"/>
      <c r="Q70" s="4"/>
      <c r="R70" s="4"/>
      <c r="S70" s="4"/>
      <c r="T70" s="1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9"/>
      <c r="AV70" s="1"/>
      <c r="AW70" s="4"/>
      <c r="AX70" s="4"/>
      <c r="AY70" s="4"/>
      <c r="AZ70" s="4"/>
      <c r="BA70" s="4"/>
      <c r="BB70" s="4"/>
      <c r="BC70" s="4"/>
      <c r="BD70" s="4"/>
      <c r="BE70" s="4"/>
      <c r="BX70" s="1"/>
      <c r="BY70" s="4"/>
      <c r="BZ70" s="4"/>
      <c r="CA70" s="4"/>
      <c r="CB70" s="4"/>
      <c r="CC70" s="4"/>
      <c r="CD70" s="4"/>
      <c r="CE70" s="4"/>
      <c r="CF70" s="4"/>
      <c r="CG70" s="4"/>
      <c r="CZ70" s="1"/>
      <c r="DA70" s="4"/>
      <c r="DB70" s="4"/>
      <c r="DC70" s="4"/>
      <c r="DD70" s="4"/>
      <c r="DE70" s="4"/>
      <c r="DF70" s="4"/>
      <c r="DG70" s="4"/>
      <c r="DH70" s="4"/>
      <c r="DI70" s="4"/>
      <c r="EB70" s="1"/>
      <c r="EC70" s="4"/>
      <c r="ED70" s="4"/>
      <c r="EE70" s="4"/>
      <c r="EF70" s="4"/>
      <c r="EG70" s="4"/>
      <c r="EH70" s="4"/>
      <c r="EI70" s="4"/>
      <c r="EJ70" s="4"/>
      <c r="EK70" s="4"/>
      <c r="FD70" s="1"/>
      <c r="FE70" s="4"/>
      <c r="FF70" s="4"/>
      <c r="FG70" s="4"/>
      <c r="FH70" s="4"/>
      <c r="FI70" s="4"/>
      <c r="FJ70" s="4"/>
      <c r="FK70" s="4"/>
    </row>
    <row r="71" spans="4:167" ht="19.899999999999999" customHeight="1" x14ac:dyDescent="0.2">
      <c r="D71" s="4"/>
      <c r="E71" s="4"/>
      <c r="F71" s="4"/>
      <c r="G71" s="4"/>
      <c r="H71" s="4"/>
      <c r="I71" s="4"/>
      <c r="J71" s="4"/>
      <c r="K71" s="8"/>
      <c r="L71" s="1"/>
      <c r="M71" s="1"/>
      <c r="N71" s="1"/>
      <c r="O71" s="1"/>
      <c r="P71" s="4"/>
      <c r="Q71" s="4"/>
      <c r="R71" s="4"/>
      <c r="S71" s="4"/>
      <c r="T71" s="1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9"/>
      <c r="AV71" s="1"/>
      <c r="AW71" s="4"/>
      <c r="AX71" s="4"/>
      <c r="AY71" s="4"/>
      <c r="AZ71" s="4"/>
      <c r="BA71" s="4"/>
      <c r="BB71" s="4"/>
      <c r="BC71" s="4"/>
      <c r="BD71" s="4"/>
      <c r="BE71" s="4"/>
      <c r="BX71" s="1"/>
      <c r="BY71" s="4"/>
      <c r="BZ71" s="4"/>
      <c r="CA71" s="4"/>
      <c r="CB71" s="4"/>
      <c r="CC71" s="4"/>
      <c r="CD71" s="4"/>
      <c r="CE71" s="4"/>
      <c r="CF71" s="4"/>
      <c r="CG71" s="4"/>
      <c r="CZ71" s="1"/>
      <c r="DA71" s="4"/>
      <c r="DB71" s="4"/>
      <c r="DC71" s="4"/>
      <c r="DD71" s="4"/>
      <c r="DE71" s="4"/>
      <c r="DF71" s="4"/>
      <c r="DG71" s="4"/>
      <c r="DH71" s="4"/>
      <c r="DI71" s="4"/>
      <c r="EB71" s="1"/>
      <c r="EC71" s="4"/>
      <c r="ED71" s="4"/>
      <c r="EE71" s="4"/>
      <c r="EF71" s="4"/>
      <c r="EG71" s="4"/>
      <c r="EH71" s="4"/>
      <c r="EI71" s="4"/>
      <c r="EJ71" s="4"/>
      <c r="EK71" s="4"/>
      <c r="FD71" s="1"/>
      <c r="FE71" s="4"/>
      <c r="FF71" s="4"/>
      <c r="FG71" s="4"/>
      <c r="FH71" s="4"/>
      <c r="FI71" s="4"/>
      <c r="FJ71" s="4"/>
      <c r="FK71" s="4"/>
    </row>
    <row r="72" spans="4:167" ht="19.899999999999999" customHeight="1" x14ac:dyDescent="0.2">
      <c r="D72" s="4"/>
      <c r="E72" s="4"/>
      <c r="F72" s="4"/>
      <c r="G72" s="4"/>
      <c r="H72" s="4"/>
      <c r="I72" s="4"/>
      <c r="J72" s="4"/>
      <c r="K72" s="8"/>
      <c r="L72" s="1"/>
      <c r="M72" s="1"/>
      <c r="N72" s="1"/>
      <c r="O72" s="1"/>
      <c r="P72" s="4"/>
      <c r="Q72" s="4"/>
      <c r="R72" s="4"/>
      <c r="S72" s="4"/>
      <c r="T72" s="1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9"/>
      <c r="AV72" s="1"/>
      <c r="AW72" s="4"/>
      <c r="AX72" s="4"/>
      <c r="AY72" s="4"/>
      <c r="AZ72" s="4"/>
      <c r="BA72" s="4"/>
      <c r="BB72" s="4"/>
      <c r="BC72" s="4"/>
      <c r="BD72" s="4"/>
      <c r="BE72" s="4"/>
      <c r="BX72" s="1"/>
      <c r="BY72" s="4"/>
      <c r="BZ72" s="4"/>
      <c r="CA72" s="4"/>
      <c r="CB72" s="4"/>
      <c r="CC72" s="4"/>
      <c r="CD72" s="4"/>
      <c r="CE72" s="4"/>
      <c r="CF72" s="4"/>
      <c r="CG72" s="4"/>
      <c r="CZ72" s="1"/>
      <c r="DA72" s="4"/>
      <c r="DB72" s="4"/>
      <c r="DC72" s="4"/>
      <c r="DD72" s="4"/>
      <c r="DE72" s="4"/>
      <c r="DF72" s="4"/>
      <c r="DG72" s="4"/>
      <c r="DH72" s="4"/>
      <c r="DI72" s="4"/>
      <c r="EB72" s="1"/>
      <c r="EC72" s="4"/>
      <c r="ED72" s="4"/>
      <c r="EE72" s="4"/>
      <c r="EF72" s="4"/>
      <c r="EG72" s="4"/>
      <c r="EH72" s="4"/>
      <c r="EI72" s="4"/>
      <c r="EJ72" s="4"/>
      <c r="EK72" s="4"/>
      <c r="FD72" s="1"/>
      <c r="FE72" s="4"/>
      <c r="FF72" s="4"/>
      <c r="FG72" s="4"/>
      <c r="FH72" s="4"/>
      <c r="FI72" s="4"/>
      <c r="FJ72" s="4"/>
      <c r="FK72" s="4"/>
    </row>
    <row r="73" spans="4:167" ht="19.899999999999999" customHeight="1" x14ac:dyDescent="0.2">
      <c r="D73" s="4"/>
      <c r="E73" s="4"/>
      <c r="F73" s="4"/>
      <c r="G73" s="4"/>
      <c r="H73" s="4"/>
      <c r="I73" s="4"/>
      <c r="J73" s="4"/>
      <c r="K73" s="8"/>
      <c r="L73" s="1"/>
      <c r="M73" s="1"/>
      <c r="N73" s="1"/>
      <c r="O73" s="1"/>
      <c r="P73" s="4"/>
      <c r="Q73" s="4"/>
      <c r="R73" s="4"/>
      <c r="S73" s="4"/>
      <c r="T73" s="1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9"/>
      <c r="AV73" s="1"/>
      <c r="AW73" s="4"/>
      <c r="AX73" s="4"/>
      <c r="AY73" s="4"/>
      <c r="AZ73" s="4"/>
      <c r="BA73" s="4"/>
      <c r="BB73" s="4"/>
      <c r="BC73" s="4"/>
      <c r="BD73" s="4"/>
      <c r="BE73" s="4"/>
      <c r="BX73" s="1"/>
      <c r="BY73" s="4"/>
      <c r="BZ73" s="4"/>
      <c r="CA73" s="4"/>
      <c r="CB73" s="4"/>
      <c r="CC73" s="4"/>
      <c r="CD73" s="4"/>
      <c r="CE73" s="4"/>
      <c r="CF73" s="4"/>
      <c r="CG73" s="4"/>
      <c r="CZ73" s="1"/>
      <c r="DA73" s="4"/>
      <c r="DB73" s="4"/>
      <c r="DC73" s="4"/>
      <c r="DD73" s="4"/>
      <c r="DE73" s="4"/>
      <c r="DF73" s="4"/>
      <c r="DG73" s="4"/>
      <c r="DH73" s="4"/>
      <c r="DI73" s="4"/>
      <c r="EB73" s="1"/>
      <c r="EC73" s="4"/>
      <c r="ED73" s="4"/>
      <c r="EE73" s="4"/>
      <c r="EF73" s="4"/>
      <c r="EG73" s="4"/>
      <c r="EH73" s="4"/>
      <c r="EI73" s="4"/>
      <c r="EJ73" s="4"/>
      <c r="EK73" s="4"/>
      <c r="FD73" s="1"/>
      <c r="FE73" s="4"/>
      <c r="FF73" s="4"/>
      <c r="FG73" s="4"/>
      <c r="FH73" s="4"/>
      <c r="FI73" s="4"/>
      <c r="FJ73" s="4"/>
      <c r="FK73" s="4"/>
    </row>
    <row r="74" spans="4:167" ht="19.899999999999999" customHeight="1" x14ac:dyDescent="0.2">
      <c r="D74" s="4"/>
      <c r="E74" s="4"/>
      <c r="F74" s="4"/>
      <c r="G74" s="4"/>
      <c r="H74" s="4"/>
      <c r="I74" s="4"/>
      <c r="J74" s="4"/>
      <c r="K74" s="8"/>
      <c r="L74" s="1"/>
      <c r="M74" s="1"/>
      <c r="N74" s="1"/>
      <c r="O74" s="1"/>
      <c r="P74" s="4"/>
      <c r="Q74" s="4"/>
      <c r="R74" s="4"/>
      <c r="S74" s="4"/>
      <c r="T74" s="1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9"/>
      <c r="AV74" s="1"/>
      <c r="AW74" s="4"/>
      <c r="AX74" s="4"/>
      <c r="AY74" s="4"/>
      <c r="AZ74" s="4"/>
      <c r="BA74" s="4"/>
      <c r="BB74" s="4"/>
      <c r="BC74" s="4"/>
      <c r="BD74" s="4"/>
      <c r="BE74" s="4"/>
      <c r="BX74" s="1"/>
      <c r="BY74" s="4"/>
      <c r="BZ74" s="4"/>
      <c r="CA74" s="4"/>
      <c r="CB74" s="4"/>
      <c r="CC74" s="4"/>
      <c r="CD74" s="4"/>
      <c r="CE74" s="4"/>
      <c r="CF74" s="4"/>
      <c r="CG74" s="4"/>
      <c r="CZ74" s="1"/>
      <c r="DA74" s="4"/>
      <c r="DB74" s="4"/>
      <c r="DC74" s="4"/>
      <c r="DD74" s="4"/>
      <c r="DE74" s="4"/>
      <c r="DF74" s="4"/>
      <c r="DG74" s="4"/>
      <c r="DH74" s="4"/>
      <c r="DI74" s="4"/>
      <c r="EB74" s="1"/>
      <c r="EC74" s="4"/>
      <c r="ED74" s="4"/>
      <c r="EE74" s="4"/>
      <c r="EF74" s="4"/>
      <c r="EG74" s="4"/>
      <c r="EH74" s="4"/>
      <c r="EI74" s="4"/>
      <c r="EJ74" s="4"/>
      <c r="EK74" s="4"/>
      <c r="FD74" s="1"/>
      <c r="FE74" s="4"/>
      <c r="FF74" s="4"/>
      <c r="FG74" s="4"/>
      <c r="FH74" s="4"/>
      <c r="FI74" s="4"/>
      <c r="FJ74" s="4"/>
      <c r="FK74" s="4"/>
    </row>
    <row r="75" spans="4:167" ht="19.899999999999999" customHeight="1" x14ac:dyDescent="0.2">
      <c r="D75" s="4"/>
      <c r="E75" s="4"/>
      <c r="F75" s="4"/>
      <c r="G75" s="4"/>
      <c r="H75" s="4"/>
      <c r="I75" s="4"/>
      <c r="J75" s="4"/>
      <c r="K75" s="8"/>
      <c r="L75" s="1"/>
      <c r="M75" s="1"/>
      <c r="N75" s="1"/>
      <c r="O75" s="1"/>
      <c r="P75" s="4"/>
      <c r="Q75" s="4"/>
      <c r="R75" s="4"/>
      <c r="S75" s="4"/>
      <c r="T75" s="1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9"/>
      <c r="AV75" s="1"/>
      <c r="AW75" s="4"/>
      <c r="AX75" s="4"/>
      <c r="AY75" s="4"/>
      <c r="AZ75" s="4"/>
      <c r="BA75" s="4"/>
      <c r="BB75" s="4"/>
      <c r="BC75" s="4"/>
      <c r="BD75" s="4"/>
      <c r="BE75" s="4"/>
      <c r="BX75" s="1"/>
      <c r="BY75" s="4"/>
      <c r="BZ75" s="4"/>
      <c r="CA75" s="4"/>
      <c r="CB75" s="4"/>
      <c r="CC75" s="4"/>
      <c r="CD75" s="4"/>
      <c r="CE75" s="4"/>
      <c r="CF75" s="4"/>
      <c r="CG75" s="4"/>
      <c r="CZ75" s="1"/>
      <c r="DA75" s="4"/>
      <c r="DB75" s="4"/>
      <c r="DC75" s="4"/>
      <c r="DD75" s="4"/>
      <c r="DE75" s="4"/>
      <c r="DF75" s="4"/>
      <c r="DG75" s="4"/>
      <c r="DH75" s="4"/>
      <c r="DI75" s="4"/>
      <c r="EB75" s="1"/>
      <c r="EC75" s="4"/>
      <c r="ED75" s="4"/>
      <c r="EE75" s="4"/>
      <c r="EF75" s="4"/>
      <c r="EG75" s="4"/>
      <c r="EH75" s="4"/>
      <c r="EI75" s="4"/>
      <c r="EJ75" s="4"/>
      <c r="EK75" s="4"/>
      <c r="FD75" s="1"/>
      <c r="FE75" s="4"/>
      <c r="FF75" s="4"/>
      <c r="FG75" s="4"/>
      <c r="FH75" s="4"/>
      <c r="FI75" s="4"/>
      <c r="FJ75" s="4"/>
      <c r="FK75" s="4"/>
    </row>
    <row r="76" spans="4:167" ht="19.899999999999999" customHeight="1" x14ac:dyDescent="0.2">
      <c r="D76" s="4"/>
      <c r="E76" s="4"/>
      <c r="F76" s="4"/>
      <c r="G76" s="4"/>
      <c r="H76" s="4"/>
      <c r="I76" s="4"/>
      <c r="J76" s="4"/>
      <c r="K76" s="8"/>
      <c r="L76" s="1"/>
      <c r="M76" s="1"/>
      <c r="N76" s="1"/>
      <c r="O76" s="1"/>
      <c r="P76" s="4"/>
      <c r="Q76" s="4"/>
      <c r="R76" s="4"/>
      <c r="S76" s="4"/>
      <c r="T76" s="1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9"/>
      <c r="AV76" s="1"/>
      <c r="AW76" s="4"/>
      <c r="AX76" s="4"/>
      <c r="AY76" s="4"/>
      <c r="AZ76" s="4"/>
      <c r="BA76" s="4"/>
      <c r="BB76" s="4"/>
      <c r="BC76" s="4"/>
      <c r="BD76" s="4"/>
      <c r="BE76" s="4"/>
      <c r="BX76" s="1"/>
      <c r="BY76" s="4"/>
      <c r="BZ76" s="4"/>
      <c r="CA76" s="4"/>
      <c r="CB76" s="4"/>
      <c r="CC76" s="4"/>
      <c r="CD76" s="4"/>
      <c r="CE76" s="4"/>
      <c r="CF76" s="4"/>
      <c r="CG76" s="4"/>
      <c r="CZ76" s="1"/>
      <c r="DA76" s="4"/>
      <c r="DB76" s="4"/>
      <c r="DC76" s="4"/>
      <c r="DD76" s="4"/>
      <c r="DE76" s="4"/>
      <c r="DF76" s="4"/>
      <c r="DG76" s="4"/>
      <c r="DH76" s="4"/>
      <c r="DI76" s="4"/>
      <c r="EB76" s="1"/>
      <c r="EC76" s="4"/>
      <c r="ED76" s="4"/>
      <c r="EE76" s="4"/>
      <c r="EF76" s="4"/>
      <c r="EG76" s="4"/>
      <c r="EH76" s="4"/>
      <c r="EI76" s="4"/>
      <c r="EJ76" s="4"/>
      <c r="EK76" s="4"/>
      <c r="FD76" s="1"/>
      <c r="FE76" s="4"/>
      <c r="FF76" s="4"/>
      <c r="FG76" s="4"/>
      <c r="FH76" s="4"/>
      <c r="FI76" s="4"/>
      <c r="FJ76" s="4"/>
      <c r="FK76" s="4"/>
    </row>
    <row r="77" spans="4:167" ht="19.899999999999999" customHeight="1" x14ac:dyDescent="0.2">
      <c r="D77" s="4"/>
      <c r="E77" s="4"/>
      <c r="F77" s="4"/>
      <c r="G77" s="4"/>
      <c r="H77" s="4"/>
      <c r="I77" s="4"/>
      <c r="J77" s="4"/>
      <c r="K77" s="8"/>
      <c r="L77" s="1"/>
      <c r="M77" s="1"/>
      <c r="N77" s="1"/>
      <c r="O77" s="1"/>
      <c r="P77" s="4"/>
      <c r="Q77" s="4"/>
      <c r="R77" s="4"/>
      <c r="S77" s="4"/>
      <c r="T77" s="1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9"/>
      <c r="AV77" s="1"/>
      <c r="AW77" s="4"/>
      <c r="AX77" s="4"/>
      <c r="AY77" s="4"/>
      <c r="AZ77" s="4"/>
      <c r="BA77" s="4"/>
      <c r="BB77" s="4"/>
      <c r="BC77" s="4"/>
      <c r="BD77" s="4"/>
      <c r="BE77" s="4"/>
      <c r="BX77" s="1"/>
      <c r="BY77" s="4"/>
      <c r="BZ77" s="4"/>
      <c r="CA77" s="4"/>
      <c r="CB77" s="4"/>
      <c r="CC77" s="4"/>
      <c r="CD77" s="4"/>
      <c r="CE77" s="4"/>
      <c r="CF77" s="4"/>
      <c r="CG77" s="4"/>
      <c r="CZ77" s="1"/>
      <c r="DA77" s="4"/>
      <c r="DB77" s="4"/>
      <c r="DC77" s="4"/>
      <c r="DD77" s="4"/>
      <c r="DE77" s="4"/>
      <c r="DF77" s="4"/>
      <c r="DG77" s="4"/>
      <c r="DH77" s="4"/>
      <c r="DI77" s="4"/>
      <c r="EB77" s="1"/>
      <c r="EC77" s="4"/>
      <c r="ED77" s="4"/>
      <c r="EE77" s="4"/>
      <c r="EF77" s="4"/>
      <c r="EG77" s="4"/>
      <c r="EH77" s="4"/>
      <c r="EI77" s="4"/>
      <c r="EJ77" s="4"/>
      <c r="EK77" s="4"/>
      <c r="FD77" s="1"/>
      <c r="FE77" s="4"/>
      <c r="FF77" s="4"/>
      <c r="FG77" s="4"/>
      <c r="FH77" s="4"/>
      <c r="FI77" s="4"/>
      <c r="FJ77" s="4"/>
      <c r="FK77" s="4"/>
    </row>
    <row r="78" spans="4:167" ht="19.899999999999999" customHeight="1" x14ac:dyDescent="0.2">
      <c r="D78" s="4"/>
      <c r="E78" s="4"/>
      <c r="F78" s="4"/>
      <c r="G78" s="4"/>
      <c r="H78" s="4"/>
      <c r="I78" s="4"/>
      <c r="J78" s="4"/>
      <c r="K78" s="8"/>
      <c r="L78" s="1"/>
      <c r="M78" s="1"/>
      <c r="N78" s="1"/>
      <c r="O78" s="1"/>
      <c r="P78" s="4"/>
      <c r="Q78" s="4"/>
      <c r="R78" s="4"/>
      <c r="S78" s="4"/>
      <c r="T78" s="1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9"/>
      <c r="AV78" s="1"/>
      <c r="AW78" s="4"/>
      <c r="AX78" s="4"/>
      <c r="AY78" s="4"/>
      <c r="AZ78" s="4"/>
      <c r="BA78" s="4"/>
      <c r="BB78" s="4"/>
      <c r="BC78" s="4"/>
      <c r="BD78" s="4"/>
      <c r="BE78" s="4"/>
      <c r="BX78" s="1"/>
      <c r="BY78" s="4"/>
      <c r="BZ78" s="4"/>
      <c r="CA78" s="4"/>
      <c r="CB78" s="4"/>
      <c r="CC78" s="4"/>
      <c r="CD78" s="4"/>
      <c r="CE78" s="4"/>
      <c r="CF78" s="4"/>
      <c r="CG78" s="4"/>
      <c r="CZ78" s="1"/>
      <c r="DA78" s="4"/>
      <c r="DB78" s="4"/>
      <c r="DC78" s="4"/>
      <c r="DD78" s="4"/>
      <c r="DE78" s="4"/>
      <c r="DF78" s="4"/>
      <c r="DG78" s="4"/>
      <c r="DH78" s="4"/>
      <c r="DI78" s="4"/>
      <c r="EB78" s="1"/>
      <c r="EC78" s="4"/>
      <c r="ED78" s="4"/>
      <c r="EE78" s="4"/>
      <c r="EF78" s="4"/>
      <c r="EG78" s="4"/>
      <c r="EH78" s="4"/>
      <c r="EI78" s="4"/>
      <c r="EJ78" s="4"/>
      <c r="EK78" s="4"/>
      <c r="FD78" s="1"/>
      <c r="FE78" s="4"/>
      <c r="FF78" s="4"/>
      <c r="FG78" s="4"/>
      <c r="FH78" s="4"/>
      <c r="FI78" s="4"/>
      <c r="FJ78" s="4"/>
      <c r="FK78" s="4"/>
    </row>
    <row r="79" spans="4:167" ht="19.899999999999999" customHeight="1" x14ac:dyDescent="0.2">
      <c r="D79" s="4"/>
      <c r="E79" s="4"/>
      <c r="F79" s="4"/>
      <c r="G79" s="4"/>
      <c r="H79" s="4"/>
      <c r="I79" s="4"/>
      <c r="J79" s="4"/>
      <c r="K79" s="8"/>
      <c r="L79" s="1"/>
      <c r="M79" s="1"/>
      <c r="N79" s="1"/>
      <c r="O79" s="1"/>
      <c r="P79" s="4"/>
      <c r="Q79" s="4"/>
      <c r="R79" s="4"/>
      <c r="S79" s="4"/>
      <c r="T79" s="1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9"/>
      <c r="AV79" s="1"/>
      <c r="AW79" s="4"/>
      <c r="AX79" s="4"/>
      <c r="AY79" s="4"/>
      <c r="AZ79" s="4"/>
      <c r="BA79" s="4"/>
      <c r="BB79" s="4"/>
      <c r="BC79" s="4"/>
      <c r="BD79" s="4"/>
      <c r="BE79" s="4"/>
      <c r="BX79" s="1"/>
      <c r="BY79" s="4"/>
      <c r="BZ79" s="4"/>
      <c r="CA79" s="4"/>
      <c r="CB79" s="4"/>
      <c r="CC79" s="4"/>
      <c r="CD79" s="4"/>
      <c r="CE79" s="4"/>
      <c r="CF79" s="4"/>
      <c r="CG79" s="4"/>
      <c r="CZ79" s="1"/>
      <c r="DA79" s="4"/>
      <c r="DB79" s="4"/>
      <c r="DC79" s="4"/>
      <c r="DD79" s="4"/>
      <c r="DE79" s="4"/>
      <c r="DF79" s="4"/>
      <c r="DG79" s="4"/>
      <c r="DH79" s="4"/>
      <c r="DI79" s="4"/>
      <c r="EB79" s="1"/>
      <c r="EC79" s="4"/>
      <c r="ED79" s="4"/>
      <c r="EE79" s="4"/>
      <c r="EF79" s="4"/>
      <c r="EG79" s="4"/>
      <c r="EH79" s="4"/>
      <c r="EI79" s="4"/>
      <c r="EJ79" s="4"/>
      <c r="EK79" s="4"/>
      <c r="FD79" s="1"/>
      <c r="FE79" s="4"/>
      <c r="FF79" s="4"/>
      <c r="FG79" s="4"/>
      <c r="FH79" s="4"/>
      <c r="FI79" s="4"/>
      <c r="FJ79" s="4"/>
      <c r="FK79" s="4"/>
    </row>
    <row r="80" spans="4:167" ht="19.899999999999999" customHeight="1" x14ac:dyDescent="0.2">
      <c r="D80" s="4"/>
      <c r="E80" s="4"/>
      <c r="F80" s="4"/>
      <c r="G80" s="4"/>
      <c r="H80" s="4"/>
      <c r="I80" s="4"/>
      <c r="J80" s="4"/>
      <c r="K80" s="8"/>
      <c r="L80" s="1"/>
      <c r="M80" s="1"/>
      <c r="N80" s="1"/>
      <c r="O80" s="1"/>
      <c r="P80" s="4"/>
      <c r="Q80" s="4"/>
      <c r="R80" s="4"/>
      <c r="S80" s="4"/>
      <c r="T80" s="1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9"/>
      <c r="AV80" s="1"/>
      <c r="AW80" s="4"/>
      <c r="AX80" s="4"/>
      <c r="AY80" s="4"/>
      <c r="AZ80" s="4"/>
      <c r="BA80" s="4"/>
      <c r="BB80" s="4"/>
      <c r="BC80" s="4"/>
      <c r="BD80" s="4"/>
      <c r="BE80" s="4"/>
      <c r="BX80" s="1"/>
      <c r="BY80" s="4"/>
      <c r="BZ80" s="4"/>
      <c r="CA80" s="4"/>
      <c r="CB80" s="4"/>
      <c r="CC80" s="4"/>
      <c r="CD80" s="4"/>
      <c r="CE80" s="4"/>
      <c r="CF80" s="4"/>
      <c r="CG80" s="4"/>
      <c r="CZ80" s="1"/>
      <c r="DA80" s="4"/>
      <c r="DB80" s="4"/>
      <c r="DC80" s="4"/>
      <c r="DD80" s="4"/>
      <c r="DE80" s="4"/>
      <c r="DF80" s="4"/>
      <c r="DG80" s="4"/>
      <c r="DH80" s="4"/>
      <c r="DI80" s="4"/>
      <c r="EB80" s="1"/>
      <c r="EC80" s="4"/>
      <c r="ED80" s="4"/>
      <c r="EE80" s="4"/>
      <c r="EF80" s="4"/>
      <c r="EG80" s="4"/>
      <c r="EH80" s="4"/>
      <c r="EI80" s="4"/>
      <c r="EJ80" s="4"/>
      <c r="EK80" s="4"/>
      <c r="FD80" s="1"/>
      <c r="FE80" s="4"/>
      <c r="FF80" s="4"/>
      <c r="FG80" s="4"/>
      <c r="FH80" s="4"/>
      <c r="FI80" s="4"/>
      <c r="FJ80" s="4"/>
      <c r="FK80" s="4"/>
    </row>
    <row r="81" spans="4:167" ht="19.899999999999999" customHeight="1" x14ac:dyDescent="0.2">
      <c r="D81" s="4"/>
      <c r="E81" s="4"/>
      <c r="F81" s="4"/>
      <c r="G81" s="4"/>
      <c r="H81" s="4"/>
      <c r="I81" s="4"/>
      <c r="J81" s="4"/>
      <c r="K81" s="8"/>
      <c r="L81" s="1"/>
      <c r="M81" s="1"/>
      <c r="N81" s="1"/>
      <c r="O81" s="1"/>
      <c r="P81" s="4"/>
      <c r="Q81" s="4"/>
      <c r="R81" s="4"/>
      <c r="S81" s="4"/>
      <c r="T81" s="1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9"/>
      <c r="AV81" s="1"/>
      <c r="AW81" s="4"/>
      <c r="AX81" s="4"/>
      <c r="AY81" s="4"/>
      <c r="AZ81" s="4"/>
      <c r="BA81" s="4"/>
      <c r="BB81" s="4"/>
      <c r="BC81" s="4"/>
      <c r="BD81" s="4"/>
      <c r="BE81" s="4"/>
      <c r="BX81" s="1"/>
      <c r="BY81" s="4"/>
      <c r="BZ81" s="4"/>
      <c r="CA81" s="4"/>
      <c r="CB81" s="4"/>
      <c r="CC81" s="4"/>
      <c r="CD81" s="4"/>
      <c r="CE81" s="4"/>
      <c r="CF81" s="4"/>
      <c r="CG81" s="4"/>
      <c r="CZ81" s="1"/>
      <c r="DA81" s="4"/>
      <c r="DB81" s="4"/>
      <c r="DC81" s="4"/>
      <c r="DD81" s="4"/>
      <c r="DE81" s="4"/>
      <c r="DF81" s="4"/>
      <c r="DG81" s="4"/>
      <c r="DH81" s="4"/>
      <c r="DI81" s="4"/>
      <c r="EB81" s="1"/>
      <c r="EC81" s="4"/>
      <c r="ED81" s="4"/>
      <c r="EE81" s="4"/>
      <c r="EF81" s="4"/>
      <c r="EG81" s="4"/>
      <c r="EH81" s="4"/>
      <c r="EI81" s="4"/>
      <c r="EJ81" s="4"/>
      <c r="EK81" s="4"/>
      <c r="FD81" s="1"/>
      <c r="FE81" s="4"/>
      <c r="FF81" s="4"/>
      <c r="FG81" s="4"/>
      <c r="FH81" s="4"/>
      <c r="FI81" s="4"/>
      <c r="FJ81" s="4"/>
      <c r="FK81" s="4"/>
    </row>
    <row r="82" spans="4:167" ht="19.899999999999999" customHeight="1" x14ac:dyDescent="0.2">
      <c r="D82" s="4"/>
      <c r="E82" s="4"/>
      <c r="F82" s="4"/>
      <c r="G82" s="4"/>
      <c r="H82" s="4"/>
      <c r="I82" s="4"/>
      <c r="J82" s="4"/>
      <c r="K82" s="8"/>
      <c r="L82" s="1"/>
      <c r="M82" s="1"/>
      <c r="N82" s="1"/>
      <c r="O82" s="1"/>
      <c r="P82" s="4"/>
      <c r="Q82" s="4"/>
      <c r="R82" s="4"/>
      <c r="S82" s="4"/>
      <c r="T82" s="1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9"/>
      <c r="AV82" s="1"/>
      <c r="AW82" s="4"/>
      <c r="AX82" s="4"/>
      <c r="AY82" s="4"/>
      <c r="AZ82" s="4"/>
      <c r="BA82" s="4"/>
      <c r="BB82" s="4"/>
      <c r="BC82" s="4"/>
      <c r="BD82" s="4"/>
      <c r="BE82" s="4"/>
      <c r="BX82" s="1"/>
      <c r="BY82" s="4"/>
      <c r="BZ82" s="4"/>
      <c r="CA82" s="4"/>
      <c r="CB82" s="4"/>
      <c r="CC82" s="4"/>
      <c r="CD82" s="4"/>
      <c r="CE82" s="4"/>
      <c r="CF82" s="4"/>
      <c r="CG82" s="4"/>
      <c r="CZ82" s="1"/>
      <c r="DA82" s="4"/>
      <c r="DB82" s="4"/>
      <c r="DC82" s="4"/>
      <c r="DD82" s="4"/>
      <c r="DE82" s="4"/>
      <c r="DF82" s="4"/>
      <c r="DG82" s="4"/>
      <c r="DH82" s="4"/>
      <c r="DI82" s="4"/>
      <c r="EB82" s="1"/>
      <c r="EC82" s="4"/>
      <c r="ED82" s="4"/>
      <c r="EE82" s="4"/>
      <c r="EF82" s="4"/>
      <c r="EG82" s="4"/>
      <c r="EH82" s="4"/>
      <c r="EI82" s="4"/>
      <c r="EJ82" s="4"/>
      <c r="EK82" s="4"/>
      <c r="FD82" s="1"/>
      <c r="FE82" s="4"/>
      <c r="FF82" s="4"/>
      <c r="FG82" s="4"/>
      <c r="FH82" s="4"/>
      <c r="FI82" s="4"/>
      <c r="FJ82" s="4"/>
      <c r="FK82" s="4"/>
    </row>
    <row r="83" spans="4:167" ht="19.899999999999999" customHeight="1" x14ac:dyDescent="0.2">
      <c r="D83" s="4"/>
      <c r="E83" s="4"/>
      <c r="F83" s="4"/>
      <c r="G83" s="4"/>
      <c r="H83" s="4"/>
      <c r="I83" s="4"/>
      <c r="J83" s="4"/>
      <c r="K83" s="8"/>
      <c r="L83" s="1"/>
      <c r="M83" s="1"/>
      <c r="N83" s="1"/>
      <c r="O83" s="1"/>
      <c r="P83" s="4"/>
      <c r="Q83" s="4"/>
      <c r="R83" s="4"/>
      <c r="S83" s="4"/>
      <c r="T83" s="1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9"/>
      <c r="AV83" s="1"/>
      <c r="AW83" s="4"/>
      <c r="AX83" s="4"/>
      <c r="AY83" s="4"/>
      <c r="AZ83" s="4"/>
      <c r="BA83" s="4"/>
      <c r="BB83" s="4"/>
      <c r="BC83" s="4"/>
      <c r="BD83" s="4"/>
      <c r="BE83" s="4"/>
      <c r="BX83" s="1"/>
      <c r="BY83" s="4"/>
      <c r="BZ83" s="4"/>
      <c r="CA83" s="4"/>
      <c r="CB83" s="4"/>
      <c r="CC83" s="4"/>
      <c r="CD83" s="4"/>
      <c r="CE83" s="4"/>
      <c r="CF83" s="4"/>
      <c r="CG83" s="4"/>
      <c r="CZ83" s="1"/>
      <c r="DA83" s="4"/>
      <c r="DB83" s="4"/>
      <c r="DC83" s="4"/>
      <c r="DD83" s="4"/>
      <c r="DE83" s="4"/>
      <c r="DF83" s="4"/>
      <c r="DG83" s="4"/>
      <c r="DH83" s="4"/>
      <c r="DI83" s="4"/>
      <c r="EB83" s="1"/>
      <c r="EC83" s="4"/>
      <c r="ED83" s="4"/>
      <c r="EE83" s="4"/>
      <c r="EF83" s="4"/>
      <c r="EG83" s="4"/>
      <c r="EH83" s="4"/>
      <c r="EI83" s="4"/>
      <c r="EJ83" s="4"/>
      <c r="EK83" s="4"/>
      <c r="FD83" s="1"/>
      <c r="FE83" s="4"/>
      <c r="FF83" s="4"/>
      <c r="FG83" s="4"/>
      <c r="FH83" s="4"/>
      <c r="FI83" s="4"/>
      <c r="FJ83" s="4"/>
      <c r="FK83" s="4"/>
    </row>
    <row r="84" spans="4:167" ht="19.899999999999999" customHeight="1" x14ac:dyDescent="0.2">
      <c r="D84" s="4"/>
      <c r="E84" s="4"/>
      <c r="F84" s="4"/>
      <c r="G84" s="4"/>
      <c r="H84" s="4"/>
      <c r="I84" s="4"/>
      <c r="J84" s="4"/>
      <c r="K84" s="8"/>
      <c r="L84" s="1"/>
      <c r="M84" s="1"/>
      <c r="N84" s="1"/>
      <c r="O84" s="1"/>
      <c r="P84" s="4"/>
      <c r="Q84" s="4"/>
      <c r="R84" s="4"/>
      <c r="S84" s="4"/>
      <c r="T84" s="1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9"/>
      <c r="AV84" s="1"/>
      <c r="AW84" s="4"/>
      <c r="AX84" s="4"/>
      <c r="AY84" s="4"/>
      <c r="AZ84" s="4"/>
      <c r="BA84" s="4"/>
      <c r="BB84" s="4"/>
      <c r="BC84" s="4"/>
      <c r="BD84" s="4"/>
      <c r="BE84" s="4"/>
      <c r="BX84" s="1"/>
      <c r="BY84" s="4"/>
      <c r="BZ84" s="4"/>
      <c r="CA84" s="4"/>
      <c r="CB84" s="4"/>
      <c r="CC84" s="4"/>
      <c r="CD84" s="4"/>
      <c r="CE84" s="4"/>
      <c r="CF84" s="4"/>
      <c r="CG84" s="4"/>
      <c r="CZ84" s="1"/>
      <c r="DA84" s="4"/>
      <c r="DB84" s="4"/>
      <c r="DC84" s="4"/>
      <c r="DD84" s="4"/>
      <c r="DE84" s="4"/>
      <c r="DF84" s="4"/>
      <c r="DG84" s="4"/>
      <c r="DH84" s="4"/>
      <c r="DI84" s="4"/>
      <c r="EB84" s="1"/>
      <c r="EC84" s="4"/>
      <c r="ED84" s="4"/>
      <c r="EE84" s="4"/>
      <c r="EF84" s="4"/>
      <c r="EG84" s="4"/>
      <c r="EH84" s="4"/>
      <c r="EI84" s="4"/>
      <c r="EJ84" s="4"/>
      <c r="EK84" s="4"/>
      <c r="FD84" s="1"/>
      <c r="FE84" s="4"/>
      <c r="FF84" s="4"/>
      <c r="FG84" s="4"/>
      <c r="FH84" s="4"/>
      <c r="FI84" s="4"/>
      <c r="FJ84" s="4"/>
      <c r="FK84" s="4"/>
    </row>
    <row r="85" spans="4:167" ht="19.899999999999999" customHeight="1" x14ac:dyDescent="0.2">
      <c r="D85" s="4"/>
      <c r="E85" s="4"/>
      <c r="F85" s="4"/>
      <c r="G85" s="4"/>
      <c r="H85" s="4"/>
      <c r="I85" s="4"/>
      <c r="J85" s="4"/>
      <c r="K85" s="8"/>
      <c r="L85" s="1"/>
      <c r="M85" s="1"/>
      <c r="N85" s="1"/>
      <c r="O85" s="1"/>
      <c r="P85" s="4"/>
      <c r="Q85" s="4"/>
      <c r="R85" s="4"/>
      <c r="S85" s="4"/>
      <c r="T85" s="1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9"/>
      <c r="AV85" s="1"/>
      <c r="AW85" s="4"/>
      <c r="AX85" s="4"/>
      <c r="AY85" s="4"/>
      <c r="AZ85" s="4"/>
      <c r="BA85" s="4"/>
      <c r="BB85" s="4"/>
      <c r="BC85" s="4"/>
      <c r="BD85" s="4"/>
      <c r="BE85" s="4"/>
      <c r="BX85" s="1"/>
      <c r="BY85" s="4"/>
      <c r="BZ85" s="4"/>
      <c r="CA85" s="4"/>
      <c r="CB85" s="4"/>
      <c r="CC85" s="4"/>
      <c r="CD85" s="4"/>
      <c r="CE85" s="4"/>
      <c r="CF85" s="4"/>
      <c r="CG85" s="4"/>
      <c r="CZ85" s="1"/>
      <c r="DA85" s="4"/>
      <c r="DB85" s="4"/>
      <c r="DC85" s="4"/>
      <c r="DD85" s="4"/>
      <c r="DE85" s="4"/>
      <c r="DF85" s="4"/>
      <c r="DG85" s="4"/>
      <c r="DH85" s="4"/>
      <c r="DI85" s="4"/>
      <c r="EB85" s="1"/>
      <c r="EC85" s="4"/>
      <c r="ED85" s="4"/>
      <c r="EE85" s="4"/>
      <c r="EF85" s="4"/>
      <c r="EG85" s="4"/>
      <c r="EH85" s="4"/>
      <c r="EI85" s="4"/>
      <c r="EJ85" s="4"/>
      <c r="EK85" s="4"/>
      <c r="FD85" s="1"/>
      <c r="FE85" s="4"/>
      <c r="FF85" s="4"/>
      <c r="FG85" s="4"/>
      <c r="FH85" s="4"/>
      <c r="FI85" s="4"/>
      <c r="FJ85" s="4"/>
      <c r="FK85" s="4"/>
    </row>
    <row r="86" spans="4:167" ht="19.899999999999999" customHeight="1" x14ac:dyDescent="0.2">
      <c r="D86" s="4"/>
      <c r="E86" s="4"/>
      <c r="F86" s="4"/>
      <c r="G86" s="4"/>
      <c r="H86" s="4"/>
      <c r="I86" s="4"/>
      <c r="J86" s="4"/>
      <c r="K86" s="8"/>
      <c r="L86" s="1"/>
      <c r="M86" s="1"/>
      <c r="N86" s="1"/>
      <c r="O86" s="1"/>
      <c r="P86" s="4"/>
      <c r="Q86" s="4"/>
      <c r="R86" s="4"/>
      <c r="S86" s="4"/>
      <c r="T86" s="1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9"/>
      <c r="AV86" s="1"/>
      <c r="AW86" s="4"/>
      <c r="AX86" s="4"/>
      <c r="AY86" s="4"/>
      <c r="AZ86" s="4"/>
      <c r="BA86" s="4"/>
      <c r="BB86" s="4"/>
      <c r="BC86" s="4"/>
      <c r="BD86" s="4"/>
      <c r="BE86" s="4"/>
      <c r="BX86" s="1"/>
      <c r="BY86" s="4"/>
      <c r="BZ86" s="4"/>
      <c r="CA86" s="4"/>
      <c r="CB86" s="4"/>
      <c r="CC86" s="4"/>
      <c r="CD86" s="4"/>
      <c r="CE86" s="4"/>
      <c r="CF86" s="4"/>
      <c r="CG86" s="4"/>
      <c r="CZ86" s="1"/>
      <c r="DA86" s="4"/>
      <c r="DB86" s="4"/>
      <c r="DC86" s="4"/>
      <c r="DD86" s="4"/>
      <c r="DE86" s="4"/>
      <c r="DF86" s="4"/>
      <c r="DG86" s="4"/>
      <c r="DH86" s="4"/>
      <c r="DI86" s="4"/>
      <c r="EB86" s="1"/>
      <c r="EC86" s="4"/>
      <c r="ED86" s="4"/>
      <c r="EE86" s="4"/>
      <c r="EF86" s="4"/>
      <c r="EG86" s="4"/>
      <c r="EH86" s="4"/>
      <c r="EI86" s="4"/>
      <c r="EJ86" s="4"/>
      <c r="EK86" s="4"/>
      <c r="FD86" s="1"/>
      <c r="FE86" s="4"/>
      <c r="FF86" s="4"/>
      <c r="FG86" s="4"/>
      <c r="FH86" s="4"/>
      <c r="FI86" s="4"/>
      <c r="FJ86" s="4"/>
      <c r="FK86" s="4"/>
    </row>
    <row r="87" spans="4:167" ht="19.899999999999999" customHeight="1" x14ac:dyDescent="0.2">
      <c r="D87" s="4"/>
      <c r="E87" s="4"/>
      <c r="F87" s="4"/>
      <c r="G87" s="4"/>
      <c r="H87" s="4"/>
      <c r="I87" s="4"/>
      <c r="J87" s="4"/>
      <c r="K87" s="8"/>
      <c r="L87" s="1"/>
      <c r="M87" s="1"/>
      <c r="N87" s="1"/>
      <c r="O87" s="1"/>
      <c r="P87" s="4"/>
      <c r="Q87" s="4"/>
      <c r="R87" s="4"/>
      <c r="S87" s="4"/>
      <c r="T87" s="1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9"/>
      <c r="AV87" s="1"/>
      <c r="AW87" s="4"/>
      <c r="AX87" s="4"/>
      <c r="AY87" s="4"/>
      <c r="AZ87" s="4"/>
      <c r="BA87" s="4"/>
      <c r="BB87" s="4"/>
      <c r="BC87" s="4"/>
      <c r="BD87" s="4"/>
      <c r="BE87" s="4"/>
      <c r="BX87" s="1"/>
      <c r="BY87" s="4"/>
      <c r="BZ87" s="4"/>
      <c r="CA87" s="4"/>
      <c r="CB87" s="4"/>
      <c r="CC87" s="4"/>
      <c r="CD87" s="4"/>
      <c r="CE87" s="4"/>
      <c r="CF87" s="4"/>
      <c r="CG87" s="4"/>
      <c r="CZ87" s="1"/>
      <c r="DA87" s="4"/>
      <c r="DB87" s="4"/>
      <c r="DC87" s="4"/>
      <c r="DD87" s="4"/>
      <c r="DE87" s="4"/>
      <c r="DF87" s="4"/>
      <c r="DG87" s="4"/>
      <c r="DH87" s="4"/>
      <c r="DI87" s="4"/>
      <c r="EB87" s="1"/>
      <c r="EC87" s="4"/>
      <c r="ED87" s="4"/>
      <c r="EE87" s="4"/>
      <c r="EF87" s="4"/>
      <c r="EG87" s="4"/>
      <c r="EH87" s="4"/>
      <c r="EI87" s="4"/>
      <c r="EJ87" s="4"/>
      <c r="EK87" s="4"/>
      <c r="FD87" s="1"/>
      <c r="FE87" s="4"/>
      <c r="FF87" s="4"/>
      <c r="FG87" s="4"/>
      <c r="FH87" s="4"/>
      <c r="FI87" s="4"/>
      <c r="FJ87" s="4"/>
      <c r="FK87" s="4"/>
    </row>
    <row r="88" spans="4:167" ht="19.899999999999999" customHeight="1" x14ac:dyDescent="0.2">
      <c r="D88" s="4"/>
      <c r="E88" s="4"/>
      <c r="F88" s="4"/>
      <c r="G88" s="4"/>
      <c r="H88" s="4"/>
      <c r="I88" s="4"/>
      <c r="J88" s="4"/>
      <c r="K88" s="8"/>
      <c r="L88" s="1"/>
      <c r="M88" s="1"/>
      <c r="N88" s="1"/>
      <c r="O88" s="1"/>
      <c r="P88" s="4"/>
      <c r="Q88" s="4"/>
      <c r="R88" s="4"/>
      <c r="S88" s="4"/>
      <c r="T88" s="1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9"/>
      <c r="AV88" s="1"/>
      <c r="AW88" s="4"/>
      <c r="AX88" s="4"/>
      <c r="AY88" s="4"/>
      <c r="AZ88" s="4"/>
      <c r="BA88" s="4"/>
      <c r="BB88" s="4"/>
      <c r="BC88" s="4"/>
      <c r="BD88" s="4"/>
      <c r="BE88" s="4"/>
      <c r="BX88" s="1"/>
      <c r="BY88" s="4"/>
      <c r="BZ88" s="4"/>
      <c r="CA88" s="4"/>
      <c r="CB88" s="4"/>
      <c r="CC88" s="4"/>
      <c r="CD88" s="4"/>
      <c r="CE88" s="4"/>
      <c r="CF88" s="4"/>
      <c r="CG88" s="4"/>
      <c r="CZ88" s="1"/>
      <c r="DA88" s="4"/>
      <c r="DB88" s="4"/>
      <c r="DC88" s="4"/>
      <c r="DD88" s="4"/>
      <c r="DE88" s="4"/>
      <c r="DF88" s="4"/>
      <c r="DG88" s="4"/>
      <c r="DH88" s="4"/>
      <c r="DI88" s="4"/>
      <c r="EB88" s="1"/>
      <c r="EC88" s="4"/>
      <c r="ED88" s="4"/>
      <c r="EE88" s="4"/>
      <c r="EF88" s="4"/>
      <c r="EG88" s="4"/>
      <c r="EH88" s="4"/>
      <c r="EI88" s="4"/>
      <c r="EJ88" s="4"/>
      <c r="EK88" s="4"/>
      <c r="FD88" s="1"/>
      <c r="FE88" s="4"/>
      <c r="FF88" s="4"/>
      <c r="FG88" s="4"/>
      <c r="FH88" s="4"/>
      <c r="FI88" s="4"/>
      <c r="FJ88" s="4"/>
      <c r="FK88" s="4"/>
    </row>
    <row r="89" spans="4:167" ht="19.899999999999999" customHeight="1" x14ac:dyDescent="0.2">
      <c r="D89" s="4"/>
      <c r="E89" s="4"/>
      <c r="F89" s="4"/>
      <c r="G89" s="4"/>
      <c r="H89" s="4"/>
      <c r="I89" s="4"/>
      <c r="J89" s="4"/>
      <c r="K89" s="8"/>
      <c r="L89" s="1"/>
      <c r="M89" s="1"/>
      <c r="N89" s="1"/>
      <c r="O89" s="1"/>
      <c r="P89" s="4"/>
      <c r="Q89" s="4"/>
      <c r="R89" s="4"/>
      <c r="S89" s="4"/>
      <c r="T89" s="1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9"/>
      <c r="AV89" s="1"/>
      <c r="AW89" s="4"/>
      <c r="AX89" s="4"/>
      <c r="AY89" s="4"/>
      <c r="AZ89" s="4"/>
      <c r="BA89" s="4"/>
      <c r="BB89" s="4"/>
      <c r="BC89" s="4"/>
      <c r="BD89" s="4"/>
      <c r="BE89" s="4"/>
      <c r="BX89" s="1"/>
      <c r="BY89" s="4"/>
      <c r="BZ89" s="4"/>
      <c r="CA89" s="4"/>
      <c r="CB89" s="4"/>
      <c r="CC89" s="4"/>
      <c r="CD89" s="4"/>
      <c r="CE89" s="4"/>
      <c r="CF89" s="4"/>
      <c r="CG89" s="4"/>
      <c r="CZ89" s="1"/>
      <c r="DA89" s="4"/>
      <c r="DB89" s="4"/>
      <c r="DC89" s="4"/>
      <c r="DD89" s="4"/>
      <c r="DE89" s="4"/>
      <c r="DF89" s="4"/>
      <c r="DG89" s="4"/>
      <c r="DH89" s="4"/>
      <c r="DI89" s="4"/>
      <c r="EB89" s="1"/>
      <c r="EC89" s="4"/>
      <c r="ED89" s="4"/>
      <c r="EE89" s="4"/>
      <c r="EF89" s="4"/>
      <c r="EG89" s="4"/>
      <c r="EH89" s="4"/>
      <c r="EI89" s="4"/>
      <c r="EJ89" s="4"/>
      <c r="EK89" s="4"/>
      <c r="FD89" s="1"/>
      <c r="FE89" s="4"/>
      <c r="FF89" s="4"/>
      <c r="FG89" s="4"/>
      <c r="FH89" s="4"/>
      <c r="FI89" s="4"/>
      <c r="FJ89" s="4"/>
      <c r="FK89" s="4"/>
    </row>
    <row r="90" spans="4:167" ht="19.899999999999999" customHeight="1" x14ac:dyDescent="0.2">
      <c r="D90" s="4"/>
      <c r="E90" s="4"/>
      <c r="F90" s="4"/>
      <c r="G90" s="4"/>
      <c r="H90" s="4"/>
      <c r="I90" s="4"/>
      <c r="J90" s="4"/>
      <c r="K90" s="8"/>
      <c r="L90" s="1"/>
      <c r="M90" s="1"/>
      <c r="N90" s="1"/>
      <c r="O90" s="1"/>
      <c r="P90" s="4"/>
      <c r="Q90" s="4"/>
      <c r="R90" s="4"/>
      <c r="S90" s="4"/>
      <c r="T90" s="1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9"/>
      <c r="AV90" s="1"/>
      <c r="AW90" s="4"/>
      <c r="AX90" s="4"/>
      <c r="AY90" s="4"/>
      <c r="AZ90" s="4"/>
      <c r="BA90" s="4"/>
      <c r="BB90" s="4"/>
      <c r="BC90" s="4"/>
      <c r="BD90" s="4"/>
      <c r="BE90" s="4"/>
      <c r="BX90" s="1"/>
      <c r="BY90" s="4"/>
      <c r="BZ90" s="4"/>
      <c r="CA90" s="4"/>
      <c r="CB90" s="4"/>
      <c r="CC90" s="4"/>
      <c r="CD90" s="4"/>
      <c r="CE90" s="4"/>
      <c r="CF90" s="4"/>
      <c r="CG90" s="4"/>
      <c r="CZ90" s="1"/>
      <c r="DA90" s="4"/>
      <c r="DB90" s="4"/>
      <c r="DC90" s="4"/>
      <c r="DD90" s="4"/>
      <c r="DE90" s="4"/>
      <c r="DF90" s="4"/>
      <c r="DG90" s="4"/>
      <c r="DH90" s="4"/>
      <c r="DI90" s="4"/>
      <c r="EB90" s="1"/>
      <c r="EC90" s="4"/>
      <c r="ED90" s="4"/>
      <c r="EE90" s="4"/>
      <c r="EF90" s="4"/>
      <c r="EG90" s="4"/>
      <c r="EH90" s="4"/>
      <c r="EI90" s="4"/>
      <c r="EJ90" s="4"/>
      <c r="EK90" s="4"/>
      <c r="FD90" s="1"/>
      <c r="FE90" s="4"/>
      <c r="FF90" s="4"/>
      <c r="FG90" s="4"/>
      <c r="FH90" s="4"/>
      <c r="FI90" s="4"/>
      <c r="FJ90" s="4"/>
      <c r="FK90" s="4"/>
    </row>
    <row r="91" spans="4:167" ht="19.899999999999999" customHeight="1" x14ac:dyDescent="0.2">
      <c r="D91" s="4"/>
      <c r="E91" s="4"/>
      <c r="F91" s="4"/>
      <c r="G91" s="4"/>
      <c r="H91" s="4"/>
      <c r="I91" s="4"/>
      <c r="J91" s="4"/>
      <c r="K91" s="8"/>
      <c r="L91" s="1"/>
      <c r="M91" s="1"/>
      <c r="N91" s="1"/>
      <c r="O91" s="1"/>
      <c r="P91" s="4"/>
      <c r="Q91" s="4"/>
      <c r="R91" s="4"/>
      <c r="S91" s="4"/>
      <c r="T91" s="1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9"/>
      <c r="AV91" s="1"/>
      <c r="AW91" s="4"/>
      <c r="AX91" s="4"/>
      <c r="AY91" s="4"/>
      <c r="AZ91" s="4"/>
      <c r="BA91" s="4"/>
      <c r="BB91" s="4"/>
      <c r="BC91" s="4"/>
      <c r="BD91" s="4"/>
      <c r="BE91" s="4"/>
      <c r="BX91" s="1"/>
      <c r="BY91" s="4"/>
      <c r="BZ91" s="4"/>
      <c r="CA91" s="4"/>
      <c r="CB91" s="4"/>
      <c r="CC91" s="4"/>
      <c r="CD91" s="4"/>
      <c r="CE91" s="4"/>
      <c r="CF91" s="4"/>
      <c r="CG91" s="4"/>
      <c r="CZ91" s="1"/>
      <c r="DA91" s="4"/>
      <c r="DB91" s="4"/>
      <c r="DC91" s="4"/>
      <c r="DD91" s="4"/>
      <c r="DE91" s="4"/>
      <c r="DF91" s="4"/>
      <c r="DG91" s="4"/>
      <c r="DH91" s="4"/>
      <c r="DI91" s="4"/>
      <c r="EB91" s="1"/>
      <c r="EC91" s="4"/>
      <c r="ED91" s="4"/>
      <c r="EE91" s="4"/>
      <c r="EF91" s="4"/>
      <c r="EG91" s="4"/>
      <c r="EH91" s="4"/>
      <c r="EI91" s="4"/>
      <c r="EJ91" s="4"/>
      <c r="EK91" s="4"/>
      <c r="FD91" s="1"/>
      <c r="FE91" s="4"/>
      <c r="FF91" s="4"/>
      <c r="FG91" s="4"/>
      <c r="FH91" s="4"/>
      <c r="FI91" s="4"/>
      <c r="FJ91" s="4"/>
      <c r="FK91" s="4"/>
    </row>
    <row r="92" spans="4:167" ht="19.899999999999999" customHeight="1" x14ac:dyDescent="0.2">
      <c r="D92" s="4"/>
      <c r="E92" s="4"/>
      <c r="F92" s="4"/>
      <c r="G92" s="4"/>
      <c r="H92" s="4"/>
      <c r="I92" s="4"/>
      <c r="J92" s="4"/>
      <c r="K92" s="8"/>
      <c r="L92" s="1"/>
      <c r="M92" s="1"/>
      <c r="N92" s="1"/>
      <c r="O92" s="1"/>
      <c r="P92" s="4"/>
      <c r="Q92" s="4"/>
      <c r="R92" s="4"/>
      <c r="S92" s="4"/>
      <c r="T92" s="1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9"/>
      <c r="AV92" s="1"/>
      <c r="AW92" s="4"/>
      <c r="AX92" s="4"/>
      <c r="AY92" s="4"/>
      <c r="AZ92" s="4"/>
      <c r="BA92" s="4"/>
      <c r="BB92" s="4"/>
      <c r="BC92" s="4"/>
      <c r="BD92" s="4"/>
      <c r="BE92" s="4"/>
      <c r="BX92" s="1"/>
      <c r="BY92" s="4"/>
      <c r="BZ92" s="4"/>
      <c r="CA92" s="4"/>
      <c r="CB92" s="4"/>
      <c r="CC92" s="4"/>
      <c r="CD92" s="4"/>
      <c r="CE92" s="4"/>
      <c r="CF92" s="4"/>
      <c r="CG92" s="4"/>
      <c r="CZ92" s="1"/>
      <c r="DA92" s="4"/>
      <c r="DB92" s="4"/>
      <c r="DC92" s="4"/>
      <c r="DD92" s="4"/>
      <c r="DE92" s="4"/>
      <c r="DF92" s="4"/>
      <c r="DG92" s="4"/>
      <c r="DH92" s="4"/>
      <c r="DI92" s="4"/>
      <c r="EB92" s="1"/>
      <c r="EC92" s="4"/>
      <c r="ED92" s="4"/>
      <c r="EE92" s="4"/>
      <c r="EF92" s="4"/>
      <c r="EG92" s="4"/>
      <c r="EH92" s="4"/>
      <c r="EI92" s="4"/>
      <c r="EJ92" s="4"/>
      <c r="EK92" s="4"/>
      <c r="FD92" s="1"/>
      <c r="FE92" s="4"/>
      <c r="FF92" s="4"/>
      <c r="FG92" s="4"/>
      <c r="FH92" s="4"/>
      <c r="FI92" s="4"/>
      <c r="FJ92" s="4"/>
      <c r="FK92" s="4"/>
    </row>
    <row r="93" spans="4:167" ht="19.899999999999999" customHeight="1" x14ac:dyDescent="0.2">
      <c r="D93" s="4"/>
      <c r="E93" s="4"/>
      <c r="F93" s="4"/>
      <c r="G93" s="4"/>
      <c r="H93" s="4"/>
      <c r="I93" s="4"/>
      <c r="J93" s="4"/>
      <c r="K93" s="8"/>
      <c r="L93" s="1"/>
      <c r="M93" s="1"/>
      <c r="N93" s="1"/>
      <c r="O93" s="1"/>
      <c r="P93" s="4"/>
      <c r="Q93" s="4"/>
      <c r="R93" s="4"/>
      <c r="S93" s="4"/>
      <c r="T93" s="1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9"/>
      <c r="AV93" s="1"/>
      <c r="AW93" s="4"/>
      <c r="AX93" s="4"/>
      <c r="AY93" s="4"/>
      <c r="AZ93" s="4"/>
      <c r="BA93" s="4"/>
      <c r="BB93" s="4"/>
      <c r="BC93" s="4"/>
      <c r="BD93" s="4"/>
      <c r="BE93" s="4"/>
      <c r="BX93" s="1"/>
      <c r="BY93" s="4"/>
      <c r="BZ93" s="4"/>
      <c r="CA93" s="4"/>
      <c r="CB93" s="4"/>
      <c r="CC93" s="4"/>
      <c r="CD93" s="4"/>
      <c r="CE93" s="4"/>
      <c r="CF93" s="4"/>
      <c r="CG93" s="4"/>
      <c r="CZ93" s="1"/>
      <c r="DA93" s="4"/>
      <c r="DB93" s="4"/>
      <c r="DC93" s="4"/>
      <c r="DD93" s="4"/>
      <c r="DE93" s="4"/>
      <c r="DF93" s="4"/>
      <c r="DG93" s="4"/>
      <c r="DH93" s="4"/>
      <c r="DI93" s="4"/>
      <c r="EB93" s="1"/>
      <c r="EC93" s="4"/>
      <c r="ED93" s="4"/>
      <c r="EE93" s="4"/>
      <c r="EF93" s="4"/>
      <c r="EG93" s="4"/>
      <c r="EH93" s="4"/>
      <c r="EI93" s="4"/>
      <c r="EJ93" s="4"/>
      <c r="EK93" s="4"/>
      <c r="FD93" s="1"/>
      <c r="FE93" s="4"/>
      <c r="FF93" s="4"/>
      <c r="FG93" s="4"/>
      <c r="FH93" s="4"/>
      <c r="FI93" s="4"/>
      <c r="FJ93" s="4"/>
      <c r="FK93" s="4"/>
    </row>
    <row r="94" spans="4:167" ht="19.899999999999999" customHeight="1" x14ac:dyDescent="0.2">
      <c r="D94" s="4"/>
      <c r="E94" s="4"/>
      <c r="F94" s="4"/>
      <c r="G94" s="4"/>
      <c r="H94" s="4"/>
      <c r="I94" s="4"/>
      <c r="J94" s="4"/>
      <c r="K94" s="8"/>
      <c r="L94" s="1"/>
      <c r="M94" s="1"/>
      <c r="N94" s="1"/>
      <c r="O94" s="1"/>
      <c r="P94" s="4"/>
      <c r="Q94" s="4"/>
      <c r="R94" s="4"/>
      <c r="S94" s="4"/>
      <c r="T94" s="1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9"/>
      <c r="AV94" s="1"/>
      <c r="AW94" s="4"/>
      <c r="AX94" s="4"/>
      <c r="AY94" s="4"/>
      <c r="AZ94" s="4"/>
      <c r="BA94" s="4"/>
      <c r="BB94" s="4"/>
      <c r="BC94" s="4"/>
      <c r="BD94" s="4"/>
      <c r="BE94" s="4"/>
      <c r="BX94" s="1"/>
      <c r="BY94" s="4"/>
      <c r="BZ94" s="4"/>
      <c r="CA94" s="4"/>
      <c r="CB94" s="4"/>
      <c r="CC94" s="4"/>
      <c r="CD94" s="4"/>
      <c r="CE94" s="4"/>
      <c r="CF94" s="4"/>
      <c r="CG94" s="4"/>
      <c r="CZ94" s="1"/>
      <c r="DA94" s="4"/>
      <c r="DB94" s="4"/>
      <c r="DC94" s="4"/>
      <c r="DD94" s="4"/>
      <c r="DE94" s="4"/>
      <c r="DF94" s="4"/>
      <c r="DG94" s="4"/>
      <c r="DH94" s="4"/>
      <c r="DI94" s="4"/>
      <c r="EB94" s="1"/>
      <c r="EC94" s="4"/>
      <c r="ED94" s="4"/>
      <c r="EE94" s="4"/>
      <c r="EF94" s="4"/>
      <c r="EG94" s="4"/>
      <c r="EH94" s="4"/>
      <c r="EI94" s="4"/>
      <c r="EJ94" s="4"/>
      <c r="EK94" s="4"/>
      <c r="FD94" s="1"/>
      <c r="FE94" s="4"/>
      <c r="FF94" s="4"/>
      <c r="FG94" s="4"/>
      <c r="FH94" s="4"/>
      <c r="FI94" s="4"/>
      <c r="FJ94" s="4"/>
      <c r="FK94" s="4"/>
    </row>
    <row r="95" spans="4:167" ht="19.899999999999999" customHeight="1" x14ac:dyDescent="0.2">
      <c r="D95" s="4"/>
      <c r="E95" s="4"/>
      <c r="F95" s="4"/>
      <c r="G95" s="4"/>
      <c r="H95" s="4"/>
      <c r="I95" s="4"/>
      <c r="J95" s="4"/>
      <c r="K95" s="8"/>
      <c r="L95" s="1"/>
      <c r="M95" s="1"/>
      <c r="N95" s="1"/>
      <c r="O95" s="1"/>
      <c r="P95" s="4"/>
      <c r="Q95" s="4"/>
      <c r="R95" s="4"/>
      <c r="S95" s="4"/>
      <c r="T95" s="1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9"/>
      <c r="AV95" s="1"/>
      <c r="AW95" s="4"/>
      <c r="AX95" s="4"/>
      <c r="AY95" s="4"/>
      <c r="AZ95" s="4"/>
      <c r="BA95" s="4"/>
      <c r="BB95" s="4"/>
      <c r="BC95" s="4"/>
      <c r="BD95" s="4"/>
      <c r="BE95" s="4"/>
      <c r="BX95" s="1"/>
      <c r="BY95" s="4"/>
      <c r="BZ95" s="4"/>
      <c r="CA95" s="4"/>
      <c r="CB95" s="4"/>
      <c r="CC95" s="4"/>
      <c r="CD95" s="4"/>
      <c r="CE95" s="4"/>
      <c r="CF95" s="4"/>
      <c r="CG95" s="4"/>
      <c r="CZ95" s="1"/>
      <c r="DA95" s="4"/>
      <c r="DB95" s="4"/>
      <c r="DC95" s="4"/>
      <c r="DD95" s="4"/>
      <c r="DE95" s="4"/>
      <c r="DF95" s="4"/>
      <c r="DG95" s="4"/>
      <c r="DH95" s="4"/>
      <c r="DI95" s="4"/>
      <c r="EB95" s="1"/>
      <c r="EC95" s="4"/>
      <c r="ED95" s="4"/>
      <c r="EE95" s="4"/>
      <c r="EF95" s="4"/>
      <c r="EG95" s="4"/>
      <c r="EH95" s="4"/>
      <c r="EI95" s="4"/>
      <c r="EJ95" s="4"/>
      <c r="EK95" s="4"/>
      <c r="FD95" s="1"/>
      <c r="FE95" s="4"/>
      <c r="FF95" s="4"/>
      <c r="FG95" s="4"/>
      <c r="FH95" s="4"/>
      <c r="FI95" s="4"/>
      <c r="FJ95" s="4"/>
      <c r="FK95" s="4"/>
    </row>
    <row r="96" spans="4:167" ht="19.899999999999999" customHeight="1" x14ac:dyDescent="0.2">
      <c r="D96" s="4"/>
      <c r="E96" s="4"/>
      <c r="F96" s="4"/>
      <c r="G96" s="4"/>
      <c r="H96" s="4"/>
      <c r="I96" s="4"/>
      <c r="J96" s="4"/>
      <c r="K96" s="8"/>
      <c r="L96" s="1"/>
      <c r="M96" s="1"/>
      <c r="N96" s="1"/>
      <c r="O96" s="1"/>
      <c r="P96" s="4"/>
      <c r="Q96" s="4"/>
      <c r="R96" s="4"/>
      <c r="S96" s="4"/>
      <c r="T96" s="1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9"/>
      <c r="AV96" s="1"/>
      <c r="AW96" s="4"/>
      <c r="AX96" s="4"/>
      <c r="AY96" s="4"/>
      <c r="AZ96" s="4"/>
      <c r="BA96" s="4"/>
      <c r="BB96" s="4"/>
      <c r="BC96" s="4"/>
      <c r="BD96" s="4"/>
      <c r="BE96" s="4"/>
      <c r="BX96" s="1"/>
      <c r="BY96" s="4"/>
      <c r="BZ96" s="4"/>
      <c r="CA96" s="4"/>
      <c r="CB96" s="4"/>
      <c r="CC96" s="4"/>
      <c r="CD96" s="4"/>
      <c r="CE96" s="4"/>
      <c r="CF96" s="4"/>
      <c r="CG96" s="4"/>
      <c r="CZ96" s="1"/>
      <c r="DA96" s="4"/>
      <c r="DB96" s="4"/>
      <c r="DC96" s="4"/>
      <c r="DD96" s="4"/>
      <c r="DE96" s="4"/>
      <c r="DF96" s="4"/>
      <c r="DG96" s="4"/>
      <c r="DH96" s="4"/>
      <c r="DI96" s="4"/>
      <c r="EB96" s="1"/>
      <c r="EC96" s="4"/>
      <c r="ED96" s="4"/>
      <c r="EE96" s="4"/>
      <c r="EF96" s="4"/>
      <c r="EG96" s="4"/>
      <c r="EH96" s="4"/>
      <c r="EI96" s="4"/>
      <c r="EJ96" s="4"/>
      <c r="EK96" s="4"/>
      <c r="FD96" s="1"/>
      <c r="FE96" s="4"/>
      <c r="FF96" s="4"/>
      <c r="FG96" s="4"/>
      <c r="FH96" s="4"/>
      <c r="FI96" s="4"/>
      <c r="FJ96" s="4"/>
      <c r="FK96" s="4"/>
    </row>
    <row r="97" spans="4:167" ht="19.899999999999999" customHeight="1" x14ac:dyDescent="0.2">
      <c r="D97" s="4"/>
      <c r="E97" s="4"/>
      <c r="F97" s="4"/>
      <c r="G97" s="4"/>
      <c r="H97" s="4"/>
      <c r="I97" s="4"/>
      <c r="J97" s="4"/>
      <c r="K97" s="8"/>
      <c r="L97" s="1"/>
      <c r="M97" s="1"/>
      <c r="N97" s="1"/>
      <c r="O97" s="1"/>
      <c r="P97" s="4"/>
      <c r="Q97" s="4"/>
      <c r="R97" s="4"/>
      <c r="S97" s="4"/>
      <c r="T97" s="1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9"/>
      <c r="AV97" s="1"/>
      <c r="AW97" s="4"/>
      <c r="AX97" s="4"/>
      <c r="AY97" s="4"/>
      <c r="AZ97" s="4"/>
      <c r="BA97" s="4"/>
      <c r="BB97" s="4"/>
      <c r="BC97" s="4"/>
      <c r="BD97" s="4"/>
      <c r="BE97" s="4"/>
      <c r="BX97" s="1"/>
      <c r="BY97" s="4"/>
      <c r="BZ97" s="4"/>
      <c r="CA97" s="4"/>
      <c r="CB97" s="4"/>
      <c r="CC97" s="4"/>
      <c r="CD97" s="4"/>
      <c r="CE97" s="4"/>
      <c r="CF97" s="4"/>
      <c r="CG97" s="4"/>
      <c r="CZ97" s="1"/>
      <c r="DA97" s="4"/>
      <c r="DB97" s="4"/>
      <c r="DC97" s="4"/>
      <c r="DD97" s="4"/>
      <c r="DE97" s="4"/>
      <c r="DF97" s="4"/>
      <c r="DG97" s="4"/>
      <c r="DH97" s="4"/>
      <c r="DI97" s="4"/>
      <c r="EB97" s="1"/>
      <c r="EC97" s="4"/>
      <c r="ED97" s="4"/>
      <c r="EE97" s="4"/>
      <c r="EF97" s="4"/>
      <c r="EG97" s="4"/>
      <c r="EH97" s="4"/>
      <c r="EI97" s="4"/>
      <c r="EJ97" s="4"/>
      <c r="EK97" s="4"/>
      <c r="FD97" s="1"/>
      <c r="FE97" s="4"/>
      <c r="FF97" s="4"/>
      <c r="FG97" s="4"/>
      <c r="FH97" s="4"/>
      <c r="FI97" s="4"/>
      <c r="FJ97" s="4"/>
      <c r="FK97" s="4"/>
    </row>
    <row r="98" spans="4:167" ht="19.899999999999999" customHeight="1" x14ac:dyDescent="0.2">
      <c r="D98" s="4"/>
      <c r="E98" s="4"/>
      <c r="F98" s="4"/>
      <c r="G98" s="4"/>
      <c r="H98" s="4"/>
      <c r="I98" s="4"/>
      <c r="J98" s="4"/>
      <c r="K98" s="8"/>
      <c r="L98" s="1"/>
      <c r="M98" s="1"/>
      <c r="N98" s="1"/>
      <c r="O98" s="1"/>
      <c r="P98" s="4"/>
      <c r="Q98" s="4"/>
      <c r="R98" s="4"/>
      <c r="S98" s="4"/>
      <c r="T98" s="1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9"/>
      <c r="AV98" s="1"/>
      <c r="AW98" s="4"/>
      <c r="AX98" s="4"/>
      <c r="AY98" s="4"/>
      <c r="AZ98" s="4"/>
      <c r="BA98" s="4"/>
      <c r="BB98" s="4"/>
      <c r="BC98" s="4"/>
      <c r="BD98" s="4"/>
      <c r="BE98" s="4"/>
      <c r="BX98" s="1"/>
      <c r="BY98" s="4"/>
      <c r="BZ98" s="4"/>
      <c r="CA98" s="4"/>
      <c r="CB98" s="4"/>
      <c r="CC98" s="4"/>
      <c r="CD98" s="4"/>
      <c r="CE98" s="4"/>
      <c r="CF98" s="4"/>
      <c r="CG98" s="4"/>
      <c r="CZ98" s="1"/>
      <c r="DA98" s="4"/>
      <c r="DB98" s="4"/>
      <c r="DC98" s="4"/>
      <c r="DD98" s="4"/>
      <c r="DE98" s="4"/>
      <c r="DF98" s="4"/>
      <c r="DG98" s="4"/>
      <c r="DH98" s="4"/>
      <c r="DI98" s="4"/>
      <c r="EB98" s="1"/>
      <c r="EC98" s="4"/>
      <c r="ED98" s="4"/>
      <c r="EE98" s="4"/>
      <c r="EF98" s="4"/>
      <c r="EG98" s="4"/>
      <c r="EH98" s="4"/>
      <c r="EI98" s="4"/>
      <c r="EJ98" s="4"/>
      <c r="EK98" s="4"/>
      <c r="FD98" s="1"/>
      <c r="FE98" s="4"/>
      <c r="FF98" s="4"/>
      <c r="FG98" s="4"/>
      <c r="FH98" s="4"/>
      <c r="FI98" s="4"/>
      <c r="FJ98" s="4"/>
      <c r="FK98" s="4"/>
    </row>
    <row r="99" spans="4:167" ht="19.899999999999999" customHeight="1" x14ac:dyDescent="0.2">
      <c r="D99" s="4"/>
      <c r="E99" s="4"/>
      <c r="F99" s="4"/>
      <c r="G99" s="4"/>
      <c r="H99" s="4"/>
      <c r="I99" s="4"/>
      <c r="J99" s="4"/>
      <c r="K99" s="8"/>
      <c r="L99" s="1"/>
      <c r="M99" s="1"/>
      <c r="N99" s="1"/>
      <c r="O99" s="1"/>
      <c r="P99" s="4"/>
      <c r="Q99" s="4"/>
      <c r="R99" s="4"/>
      <c r="S99" s="4"/>
      <c r="T99" s="1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9"/>
      <c r="AV99" s="1"/>
      <c r="AW99" s="4"/>
      <c r="AX99" s="4"/>
      <c r="AY99" s="4"/>
      <c r="AZ99" s="4"/>
      <c r="BA99" s="4"/>
      <c r="BB99" s="4"/>
      <c r="BC99" s="4"/>
      <c r="BD99" s="4"/>
      <c r="BE99" s="4"/>
      <c r="BX99" s="1"/>
      <c r="BY99" s="4"/>
      <c r="BZ99" s="4"/>
      <c r="CA99" s="4"/>
      <c r="CB99" s="4"/>
      <c r="CC99" s="4"/>
      <c r="CD99" s="4"/>
      <c r="CE99" s="4"/>
      <c r="CF99" s="4"/>
      <c r="CG99" s="4"/>
      <c r="CZ99" s="1"/>
      <c r="DA99" s="4"/>
      <c r="DB99" s="4"/>
      <c r="DC99" s="4"/>
      <c r="DD99" s="4"/>
      <c r="DE99" s="4"/>
      <c r="DF99" s="4"/>
      <c r="DG99" s="4"/>
      <c r="DH99" s="4"/>
      <c r="DI99" s="4"/>
      <c r="EB99" s="1"/>
      <c r="EC99" s="4"/>
      <c r="ED99" s="4"/>
      <c r="EE99" s="4"/>
      <c r="EF99" s="4"/>
      <c r="EG99" s="4"/>
      <c r="EH99" s="4"/>
      <c r="EI99" s="4"/>
      <c r="EJ99" s="4"/>
      <c r="EK99" s="4"/>
      <c r="FD99" s="1"/>
      <c r="FE99" s="4"/>
      <c r="FF99" s="4"/>
      <c r="FG99" s="4"/>
      <c r="FH99" s="4"/>
      <c r="FI99" s="4"/>
      <c r="FJ99" s="4"/>
      <c r="FK99" s="4"/>
    </row>
    <row r="100" spans="4:167" ht="19.899999999999999" customHeight="1" x14ac:dyDescent="0.2">
      <c r="D100" s="4"/>
      <c r="E100" s="4"/>
      <c r="F100" s="4"/>
      <c r="G100" s="4"/>
      <c r="H100" s="4"/>
      <c r="I100" s="4"/>
      <c r="J100" s="4"/>
      <c r="K100" s="8"/>
      <c r="L100" s="1"/>
      <c r="M100" s="1"/>
      <c r="N100" s="1"/>
      <c r="O100" s="1"/>
      <c r="P100" s="4"/>
      <c r="Q100" s="4"/>
      <c r="R100" s="4"/>
      <c r="S100" s="4"/>
      <c r="T100" s="1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9"/>
      <c r="AV100" s="1"/>
      <c r="AW100" s="4"/>
      <c r="AX100" s="4"/>
      <c r="AY100" s="4"/>
      <c r="AZ100" s="4"/>
      <c r="BA100" s="4"/>
      <c r="BB100" s="4"/>
      <c r="BC100" s="4"/>
      <c r="BD100" s="4"/>
      <c r="BE100" s="4"/>
      <c r="BX100" s="1"/>
      <c r="BY100" s="4"/>
      <c r="BZ100" s="4"/>
      <c r="CA100" s="4"/>
      <c r="CB100" s="4"/>
      <c r="CC100" s="4"/>
      <c r="CD100" s="4"/>
      <c r="CE100" s="4"/>
      <c r="CF100" s="4"/>
      <c r="CG100" s="4"/>
      <c r="CZ100" s="1"/>
      <c r="DA100" s="4"/>
      <c r="DB100" s="4"/>
      <c r="DC100" s="4"/>
      <c r="DD100" s="4"/>
      <c r="DE100" s="4"/>
      <c r="DF100" s="4"/>
      <c r="DG100" s="4"/>
      <c r="DH100" s="4"/>
      <c r="DI100" s="4"/>
      <c r="EB100" s="1"/>
      <c r="EC100" s="4"/>
      <c r="ED100" s="4"/>
      <c r="EE100" s="4"/>
      <c r="EF100" s="4"/>
      <c r="EG100" s="4"/>
      <c r="EH100" s="4"/>
      <c r="EI100" s="4"/>
      <c r="EJ100" s="4"/>
      <c r="EK100" s="4"/>
      <c r="FD100" s="1"/>
      <c r="FE100" s="4"/>
      <c r="FF100" s="4"/>
      <c r="FG100" s="4"/>
      <c r="FH100" s="4"/>
      <c r="FI100" s="4"/>
      <c r="FJ100" s="4"/>
      <c r="FK100" s="4"/>
    </row>
    <row r="101" spans="4:167" ht="19.899999999999999" customHeight="1" x14ac:dyDescent="0.2">
      <c r="D101" s="4"/>
      <c r="E101" s="4"/>
      <c r="F101" s="4"/>
      <c r="G101" s="4"/>
      <c r="H101" s="4"/>
      <c r="I101" s="4"/>
      <c r="J101" s="4"/>
      <c r="K101" s="8"/>
      <c r="L101" s="1"/>
      <c r="M101" s="1"/>
      <c r="N101" s="1"/>
      <c r="O101" s="1"/>
      <c r="P101" s="4"/>
      <c r="Q101" s="4"/>
      <c r="R101" s="4"/>
      <c r="S101" s="4"/>
      <c r="T101" s="1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9"/>
      <c r="AV101" s="1"/>
      <c r="AW101" s="4"/>
      <c r="AX101" s="4"/>
      <c r="AY101" s="4"/>
      <c r="AZ101" s="4"/>
      <c r="BA101" s="4"/>
      <c r="BB101" s="4"/>
      <c r="BC101" s="4"/>
      <c r="BD101" s="4"/>
      <c r="BE101" s="4"/>
      <c r="BX101" s="1"/>
      <c r="BY101" s="4"/>
      <c r="BZ101" s="4"/>
      <c r="CA101" s="4"/>
      <c r="CB101" s="4"/>
      <c r="CC101" s="4"/>
      <c r="CD101" s="4"/>
      <c r="CE101" s="4"/>
      <c r="CF101" s="4"/>
      <c r="CG101" s="4"/>
      <c r="CZ101" s="1"/>
      <c r="DA101" s="4"/>
      <c r="DB101" s="4"/>
      <c r="DC101" s="4"/>
      <c r="DD101" s="4"/>
      <c r="DE101" s="4"/>
      <c r="DF101" s="4"/>
      <c r="DG101" s="4"/>
      <c r="DH101" s="4"/>
      <c r="DI101" s="4"/>
      <c r="EB101" s="1"/>
      <c r="EC101" s="4"/>
      <c r="ED101" s="4"/>
      <c r="EE101" s="4"/>
      <c r="EF101" s="4"/>
      <c r="EG101" s="4"/>
      <c r="EH101" s="4"/>
      <c r="EI101" s="4"/>
      <c r="EJ101" s="4"/>
      <c r="EK101" s="4"/>
      <c r="FD101" s="1"/>
      <c r="FE101" s="4"/>
      <c r="FF101" s="4"/>
      <c r="FG101" s="4"/>
      <c r="FH101" s="4"/>
      <c r="FI101" s="4"/>
      <c r="FJ101" s="4"/>
      <c r="FK101" s="4"/>
    </row>
    <row r="102" spans="4:167" ht="19.899999999999999" customHeight="1" x14ac:dyDescent="0.2">
      <c r="D102" s="4"/>
      <c r="E102" s="4"/>
      <c r="F102" s="4"/>
      <c r="G102" s="4"/>
      <c r="H102" s="4"/>
      <c r="I102" s="4"/>
      <c r="J102" s="4"/>
      <c r="K102" s="8"/>
      <c r="L102" s="1"/>
      <c r="M102" s="1"/>
      <c r="N102" s="1"/>
      <c r="O102" s="1"/>
      <c r="P102" s="4"/>
      <c r="Q102" s="4"/>
      <c r="R102" s="4"/>
      <c r="S102" s="4"/>
      <c r="T102" s="1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9"/>
      <c r="AV102" s="1"/>
      <c r="AW102" s="4"/>
      <c r="AX102" s="4"/>
      <c r="AY102" s="4"/>
      <c r="AZ102" s="4"/>
      <c r="BA102" s="4"/>
      <c r="BB102" s="4"/>
      <c r="BC102" s="4"/>
      <c r="BD102" s="4"/>
      <c r="BE102" s="4"/>
      <c r="BX102" s="1"/>
      <c r="BY102" s="4"/>
      <c r="BZ102" s="4"/>
      <c r="CA102" s="4"/>
      <c r="CB102" s="4"/>
      <c r="CC102" s="4"/>
      <c r="CD102" s="4"/>
      <c r="CE102" s="4"/>
      <c r="CF102" s="4"/>
      <c r="CG102" s="4"/>
      <c r="CZ102" s="1"/>
      <c r="DA102" s="4"/>
      <c r="DB102" s="4"/>
      <c r="DC102" s="4"/>
      <c r="DD102" s="4"/>
      <c r="DE102" s="4"/>
      <c r="DF102" s="4"/>
      <c r="DG102" s="4"/>
      <c r="DH102" s="4"/>
      <c r="DI102" s="4"/>
      <c r="EB102" s="1"/>
      <c r="EC102" s="4"/>
      <c r="ED102" s="4"/>
      <c r="EE102" s="4"/>
      <c r="EF102" s="4"/>
      <c r="EG102" s="4"/>
      <c r="EH102" s="4"/>
      <c r="EI102" s="4"/>
      <c r="EJ102" s="4"/>
      <c r="EK102" s="4"/>
      <c r="FD102" s="1"/>
      <c r="FE102" s="4"/>
      <c r="FF102" s="4"/>
      <c r="FG102" s="4"/>
      <c r="FH102" s="4"/>
      <c r="FI102" s="4"/>
      <c r="FJ102" s="4"/>
      <c r="FK102" s="4"/>
    </row>
    <row r="103" spans="4:167" ht="19.899999999999999" customHeight="1" x14ac:dyDescent="0.2">
      <c r="D103" s="4"/>
      <c r="E103" s="4"/>
      <c r="F103" s="4"/>
      <c r="G103" s="4"/>
      <c r="H103" s="4"/>
      <c r="I103" s="4"/>
      <c r="J103" s="4"/>
      <c r="K103" s="8"/>
      <c r="L103" s="1"/>
      <c r="M103" s="1"/>
      <c r="N103" s="1"/>
      <c r="O103" s="1"/>
      <c r="P103" s="4"/>
      <c r="Q103" s="4"/>
      <c r="R103" s="4"/>
      <c r="S103" s="4"/>
      <c r="T103" s="1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9"/>
      <c r="AV103" s="1"/>
      <c r="AW103" s="4"/>
      <c r="AX103" s="4"/>
      <c r="AY103" s="4"/>
      <c r="AZ103" s="4"/>
      <c r="BA103" s="4"/>
      <c r="BB103" s="4"/>
      <c r="BC103" s="4"/>
      <c r="BD103" s="4"/>
      <c r="BE103" s="4"/>
      <c r="BX103" s="1"/>
      <c r="BY103" s="4"/>
      <c r="BZ103" s="4"/>
      <c r="CA103" s="4"/>
      <c r="CB103" s="4"/>
      <c r="CC103" s="4"/>
      <c r="CD103" s="4"/>
      <c r="CE103" s="4"/>
      <c r="CF103" s="4"/>
      <c r="CG103" s="4"/>
      <c r="CZ103" s="1"/>
      <c r="DA103" s="4"/>
      <c r="DB103" s="4"/>
      <c r="DC103" s="4"/>
      <c r="DD103" s="4"/>
      <c r="DE103" s="4"/>
      <c r="DF103" s="4"/>
      <c r="DG103" s="4"/>
      <c r="DH103" s="4"/>
      <c r="DI103" s="4"/>
      <c r="EB103" s="1"/>
      <c r="EC103" s="4"/>
      <c r="ED103" s="4"/>
      <c r="EE103" s="4"/>
      <c r="EF103" s="4"/>
      <c r="EG103" s="4"/>
      <c r="EH103" s="4"/>
      <c r="EI103" s="4"/>
      <c r="EJ103" s="4"/>
      <c r="EK103" s="4"/>
      <c r="FD103" s="1"/>
      <c r="FE103" s="4"/>
      <c r="FF103" s="4"/>
      <c r="FG103" s="4"/>
      <c r="FH103" s="4"/>
      <c r="FI103" s="4"/>
      <c r="FJ103" s="4"/>
      <c r="FK103" s="4"/>
    </row>
    <row r="104" spans="4:167" ht="19.899999999999999" customHeight="1" x14ac:dyDescent="0.2">
      <c r="D104" s="4"/>
      <c r="E104" s="4"/>
      <c r="F104" s="4"/>
      <c r="G104" s="4"/>
      <c r="H104" s="4"/>
      <c r="I104" s="4"/>
      <c r="J104" s="4"/>
      <c r="K104" s="8"/>
      <c r="L104" s="1"/>
      <c r="M104" s="1"/>
      <c r="N104" s="1"/>
      <c r="O104" s="1"/>
      <c r="P104" s="4"/>
      <c r="Q104" s="4"/>
      <c r="R104" s="4"/>
      <c r="S104" s="4"/>
      <c r="T104" s="1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9"/>
      <c r="AV104" s="1"/>
      <c r="AW104" s="4"/>
      <c r="AX104" s="4"/>
      <c r="AY104" s="4"/>
      <c r="AZ104" s="4"/>
      <c r="BA104" s="4"/>
      <c r="BB104" s="4"/>
      <c r="BC104" s="4"/>
      <c r="BD104" s="4"/>
      <c r="BE104" s="4"/>
      <c r="BX104" s="1"/>
      <c r="BY104" s="4"/>
      <c r="BZ104" s="4"/>
      <c r="CA104" s="4"/>
      <c r="CB104" s="4"/>
      <c r="CC104" s="4"/>
      <c r="CD104" s="4"/>
      <c r="CE104" s="4"/>
      <c r="CF104" s="4"/>
      <c r="CG104" s="4"/>
      <c r="CZ104" s="1"/>
      <c r="DA104" s="4"/>
      <c r="DB104" s="4"/>
      <c r="DC104" s="4"/>
      <c r="DD104" s="4"/>
      <c r="DE104" s="4"/>
      <c r="DF104" s="4"/>
      <c r="DG104" s="4"/>
      <c r="DH104" s="4"/>
      <c r="DI104" s="4"/>
      <c r="EB104" s="1"/>
      <c r="EC104" s="4"/>
      <c r="ED104" s="4"/>
      <c r="EE104" s="4"/>
      <c r="EF104" s="4"/>
      <c r="EG104" s="4"/>
      <c r="EH104" s="4"/>
      <c r="EI104" s="4"/>
      <c r="EJ104" s="4"/>
      <c r="EK104" s="4"/>
      <c r="FD104" s="1"/>
      <c r="FE104" s="4"/>
      <c r="FF104" s="4"/>
      <c r="FG104" s="4"/>
      <c r="FH104" s="4"/>
      <c r="FI104" s="4"/>
      <c r="FJ104" s="4"/>
      <c r="FK104" s="4"/>
    </row>
    <row r="105" spans="4:167" ht="19.899999999999999" customHeight="1" x14ac:dyDescent="0.2">
      <c r="D105" s="4"/>
      <c r="E105" s="4"/>
      <c r="F105" s="4"/>
      <c r="G105" s="4"/>
      <c r="H105" s="4"/>
      <c r="I105" s="4"/>
      <c r="J105" s="4"/>
      <c r="K105" s="8"/>
      <c r="L105" s="1"/>
      <c r="M105" s="1"/>
      <c r="N105" s="1"/>
      <c r="O105" s="1"/>
      <c r="P105" s="4"/>
      <c r="Q105" s="4"/>
      <c r="R105" s="4"/>
      <c r="S105" s="4"/>
      <c r="T105" s="1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9"/>
      <c r="AV105" s="1"/>
      <c r="AW105" s="4"/>
      <c r="AX105" s="4"/>
      <c r="AY105" s="4"/>
      <c r="AZ105" s="4"/>
      <c r="BA105" s="4"/>
      <c r="BB105" s="4"/>
      <c r="BC105" s="4"/>
      <c r="BD105" s="4"/>
      <c r="BE105" s="4"/>
      <c r="BX105" s="1"/>
      <c r="BY105" s="4"/>
      <c r="BZ105" s="4"/>
      <c r="CA105" s="4"/>
      <c r="CB105" s="4"/>
      <c r="CC105" s="4"/>
      <c r="CD105" s="4"/>
      <c r="CE105" s="4"/>
      <c r="CF105" s="4"/>
      <c r="CG105" s="4"/>
      <c r="CZ105" s="1"/>
      <c r="DA105" s="4"/>
      <c r="DB105" s="4"/>
      <c r="DC105" s="4"/>
      <c r="DD105" s="4"/>
      <c r="DE105" s="4"/>
      <c r="DF105" s="4"/>
      <c r="DG105" s="4"/>
      <c r="DH105" s="4"/>
      <c r="DI105" s="4"/>
      <c r="EB105" s="1"/>
      <c r="EC105" s="4"/>
      <c r="ED105" s="4"/>
      <c r="EE105" s="4"/>
      <c r="EF105" s="4"/>
      <c r="EG105" s="4"/>
      <c r="EH105" s="4"/>
      <c r="EI105" s="4"/>
      <c r="EJ105" s="4"/>
      <c r="EK105" s="4"/>
      <c r="FD105" s="1"/>
      <c r="FE105" s="4"/>
      <c r="FF105" s="4"/>
      <c r="FG105" s="4"/>
      <c r="FH105" s="4"/>
      <c r="FI105" s="4"/>
      <c r="FJ105" s="4"/>
      <c r="FK105" s="4"/>
    </row>
    <row r="106" spans="4:167" ht="19.899999999999999" customHeight="1" x14ac:dyDescent="0.2">
      <c r="D106" s="4"/>
      <c r="E106" s="4"/>
      <c r="F106" s="4"/>
      <c r="G106" s="4"/>
      <c r="H106" s="4"/>
      <c r="I106" s="4"/>
      <c r="J106" s="4"/>
      <c r="K106" s="8"/>
      <c r="L106" s="1"/>
      <c r="M106" s="1"/>
      <c r="N106" s="1"/>
      <c r="O106" s="1"/>
      <c r="P106" s="4"/>
      <c r="Q106" s="4"/>
      <c r="R106" s="4"/>
      <c r="S106" s="4"/>
      <c r="T106" s="1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9"/>
      <c r="AV106" s="1"/>
      <c r="AW106" s="4"/>
      <c r="AX106" s="4"/>
      <c r="AY106" s="4"/>
      <c r="AZ106" s="4"/>
      <c r="BA106" s="4"/>
      <c r="BB106" s="4"/>
      <c r="BC106" s="4"/>
      <c r="BD106" s="4"/>
      <c r="BE106" s="4"/>
      <c r="BX106" s="1"/>
      <c r="BY106" s="4"/>
      <c r="BZ106" s="4"/>
      <c r="CA106" s="4"/>
      <c r="CB106" s="4"/>
      <c r="CC106" s="4"/>
      <c r="CD106" s="4"/>
      <c r="CE106" s="4"/>
      <c r="CF106" s="4"/>
      <c r="CG106" s="4"/>
      <c r="CZ106" s="1"/>
      <c r="DA106" s="4"/>
      <c r="DB106" s="4"/>
      <c r="DC106" s="4"/>
      <c r="DD106" s="4"/>
      <c r="DE106" s="4"/>
      <c r="DF106" s="4"/>
      <c r="DG106" s="4"/>
      <c r="DH106" s="4"/>
      <c r="DI106" s="4"/>
      <c r="EB106" s="1"/>
      <c r="EC106" s="4"/>
      <c r="ED106" s="4"/>
      <c r="EE106" s="4"/>
      <c r="EF106" s="4"/>
      <c r="EG106" s="4"/>
      <c r="EH106" s="4"/>
      <c r="EI106" s="4"/>
      <c r="EJ106" s="4"/>
      <c r="EK106" s="4"/>
      <c r="FD106" s="1"/>
      <c r="FE106" s="4"/>
      <c r="FF106" s="4"/>
      <c r="FG106" s="4"/>
      <c r="FH106" s="4"/>
      <c r="FI106" s="4"/>
      <c r="FJ106" s="4"/>
      <c r="FK106" s="4"/>
    </row>
    <row r="107" spans="4:167" ht="19.899999999999999" customHeight="1" x14ac:dyDescent="0.2">
      <c r="D107" s="4"/>
      <c r="E107" s="4"/>
      <c r="F107" s="4"/>
      <c r="G107" s="4"/>
      <c r="H107" s="4"/>
      <c r="I107" s="4"/>
      <c r="J107" s="4"/>
      <c r="K107" s="8"/>
      <c r="L107" s="1"/>
      <c r="M107" s="1"/>
      <c r="N107" s="1"/>
      <c r="O107" s="1"/>
      <c r="P107" s="4"/>
      <c r="Q107" s="4"/>
      <c r="R107" s="4"/>
      <c r="S107" s="4"/>
      <c r="T107" s="1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9"/>
      <c r="AV107" s="1"/>
      <c r="AW107" s="4"/>
      <c r="AX107" s="4"/>
      <c r="AY107" s="4"/>
      <c r="AZ107" s="4"/>
      <c r="BA107" s="4"/>
      <c r="BB107" s="4"/>
      <c r="BC107" s="4"/>
      <c r="BD107" s="4"/>
      <c r="BE107" s="4"/>
      <c r="BX107" s="1"/>
      <c r="BY107" s="4"/>
      <c r="BZ107" s="4"/>
      <c r="CA107" s="4"/>
      <c r="CB107" s="4"/>
      <c r="CC107" s="4"/>
      <c r="CD107" s="4"/>
      <c r="CE107" s="4"/>
      <c r="CF107" s="4"/>
      <c r="CG107" s="4"/>
      <c r="CZ107" s="1"/>
      <c r="DA107" s="4"/>
      <c r="DB107" s="4"/>
      <c r="DC107" s="4"/>
      <c r="DD107" s="4"/>
      <c r="DE107" s="4"/>
      <c r="DF107" s="4"/>
      <c r="DG107" s="4"/>
      <c r="DH107" s="4"/>
      <c r="DI107" s="4"/>
      <c r="EB107" s="1"/>
      <c r="EC107" s="4"/>
      <c r="ED107" s="4"/>
      <c r="EE107" s="4"/>
      <c r="EF107" s="4"/>
      <c r="EG107" s="4"/>
      <c r="EH107" s="4"/>
      <c r="EI107" s="4"/>
      <c r="EJ107" s="4"/>
      <c r="EK107" s="4"/>
      <c r="FD107" s="1"/>
      <c r="FE107" s="4"/>
      <c r="FF107" s="4"/>
      <c r="FG107" s="4"/>
      <c r="FH107" s="4"/>
      <c r="FI107" s="4"/>
      <c r="FJ107" s="4"/>
      <c r="FK107" s="4"/>
    </row>
    <row r="108" spans="4:167" ht="19.899999999999999" customHeight="1" x14ac:dyDescent="0.2">
      <c r="D108" s="4"/>
      <c r="E108" s="4"/>
      <c r="F108" s="4"/>
      <c r="G108" s="4"/>
      <c r="H108" s="4"/>
      <c r="I108" s="4"/>
      <c r="J108" s="4"/>
      <c r="K108" s="8"/>
      <c r="L108" s="1"/>
      <c r="M108" s="1"/>
      <c r="N108" s="1"/>
      <c r="O108" s="1"/>
      <c r="P108" s="4"/>
      <c r="Q108" s="4"/>
      <c r="R108" s="4"/>
      <c r="S108" s="4"/>
      <c r="T108" s="1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9"/>
      <c r="AV108" s="1"/>
      <c r="AW108" s="4"/>
      <c r="AX108" s="4"/>
      <c r="AY108" s="4"/>
      <c r="AZ108" s="4"/>
      <c r="BA108" s="4"/>
      <c r="BB108" s="4"/>
      <c r="BC108" s="4"/>
      <c r="BD108" s="4"/>
      <c r="BE108" s="4"/>
      <c r="BX108" s="1"/>
      <c r="BY108" s="4"/>
      <c r="BZ108" s="4"/>
      <c r="CA108" s="4"/>
      <c r="CB108" s="4"/>
      <c r="CC108" s="4"/>
      <c r="CD108" s="4"/>
      <c r="CE108" s="4"/>
      <c r="CF108" s="4"/>
      <c r="CG108" s="4"/>
      <c r="CZ108" s="1"/>
      <c r="DA108" s="4"/>
      <c r="DB108" s="4"/>
      <c r="DC108" s="4"/>
      <c r="DD108" s="4"/>
      <c r="DE108" s="4"/>
      <c r="DF108" s="4"/>
      <c r="DG108" s="4"/>
      <c r="DH108" s="4"/>
      <c r="DI108" s="4"/>
      <c r="EB108" s="1"/>
      <c r="EC108" s="4"/>
      <c r="ED108" s="4"/>
      <c r="EE108" s="4"/>
      <c r="EF108" s="4"/>
      <c r="EG108" s="4"/>
      <c r="EH108" s="4"/>
      <c r="EI108" s="4"/>
      <c r="EJ108" s="4"/>
      <c r="EK108" s="4"/>
      <c r="FD108" s="1"/>
      <c r="FE108" s="4"/>
      <c r="FF108" s="4"/>
      <c r="FG108" s="4"/>
      <c r="FH108" s="4"/>
      <c r="FI108" s="4"/>
      <c r="FJ108" s="4"/>
      <c r="FK108" s="4"/>
    </row>
    <row r="109" spans="4:167" ht="19.899999999999999" customHeight="1" x14ac:dyDescent="0.2">
      <c r="D109" s="4"/>
      <c r="E109" s="4"/>
      <c r="F109" s="4"/>
      <c r="G109" s="4"/>
      <c r="H109" s="4"/>
      <c r="I109" s="4"/>
      <c r="J109" s="4"/>
      <c r="K109" s="8"/>
      <c r="L109" s="1"/>
      <c r="M109" s="1"/>
      <c r="N109" s="1"/>
      <c r="O109" s="1"/>
      <c r="P109" s="4"/>
      <c r="Q109" s="4"/>
      <c r="R109" s="4"/>
      <c r="S109" s="4"/>
      <c r="T109" s="1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9"/>
      <c r="AV109" s="1"/>
      <c r="AW109" s="4"/>
      <c r="AX109" s="4"/>
      <c r="AY109" s="4"/>
      <c r="AZ109" s="4"/>
      <c r="BA109" s="4"/>
      <c r="BB109" s="4"/>
      <c r="BC109" s="4"/>
      <c r="BD109" s="4"/>
      <c r="BE109" s="4"/>
      <c r="BX109" s="1"/>
      <c r="BY109" s="4"/>
      <c r="BZ109" s="4"/>
      <c r="CA109" s="4"/>
      <c r="CB109" s="4"/>
      <c r="CC109" s="4"/>
      <c r="CD109" s="4"/>
      <c r="CE109" s="4"/>
      <c r="CF109" s="4"/>
      <c r="CG109" s="4"/>
      <c r="CZ109" s="1"/>
      <c r="DA109" s="4"/>
      <c r="DB109" s="4"/>
      <c r="DC109" s="4"/>
      <c r="DD109" s="4"/>
      <c r="DE109" s="4"/>
      <c r="DF109" s="4"/>
      <c r="DG109" s="4"/>
      <c r="DH109" s="4"/>
      <c r="DI109" s="4"/>
      <c r="EB109" s="1"/>
      <c r="EC109" s="4"/>
      <c r="ED109" s="4"/>
      <c r="EE109" s="4"/>
      <c r="EF109" s="4"/>
      <c r="EG109" s="4"/>
      <c r="EH109" s="4"/>
      <c r="EI109" s="4"/>
      <c r="EJ109" s="4"/>
      <c r="EK109" s="4"/>
      <c r="FD109" s="1"/>
      <c r="FE109" s="4"/>
      <c r="FF109" s="4"/>
      <c r="FG109" s="4"/>
      <c r="FH109" s="4"/>
      <c r="FI109" s="4"/>
      <c r="FJ109" s="4"/>
      <c r="FK109" s="4"/>
    </row>
    <row r="110" spans="4:167" ht="19.899999999999999" customHeight="1" x14ac:dyDescent="0.2">
      <c r="D110" s="4"/>
      <c r="E110" s="4"/>
      <c r="F110" s="4"/>
      <c r="G110" s="4"/>
      <c r="H110" s="4"/>
      <c r="I110" s="4"/>
      <c r="J110" s="4"/>
      <c r="K110" s="8"/>
      <c r="L110" s="1"/>
      <c r="M110" s="1"/>
      <c r="N110" s="1"/>
      <c r="O110" s="1"/>
      <c r="P110" s="4"/>
      <c r="Q110" s="4"/>
      <c r="R110" s="4"/>
      <c r="S110" s="4"/>
      <c r="T110" s="1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9"/>
      <c r="AV110" s="1"/>
      <c r="AW110" s="4"/>
      <c r="AX110" s="4"/>
      <c r="AY110" s="4"/>
      <c r="AZ110" s="4"/>
      <c r="BA110" s="4"/>
      <c r="BB110" s="4"/>
      <c r="BC110" s="4"/>
      <c r="BD110" s="4"/>
      <c r="BE110" s="4"/>
      <c r="BX110" s="1"/>
      <c r="BY110" s="4"/>
      <c r="BZ110" s="4"/>
      <c r="CA110" s="4"/>
      <c r="CB110" s="4"/>
      <c r="CC110" s="4"/>
      <c r="CD110" s="4"/>
      <c r="CE110" s="4"/>
      <c r="CF110" s="4"/>
      <c r="CG110" s="4"/>
      <c r="CZ110" s="1"/>
      <c r="DA110" s="4"/>
      <c r="DB110" s="4"/>
      <c r="DC110" s="4"/>
      <c r="DD110" s="4"/>
      <c r="DE110" s="4"/>
      <c r="DF110" s="4"/>
      <c r="DG110" s="4"/>
      <c r="DH110" s="4"/>
      <c r="DI110" s="4"/>
      <c r="EB110" s="1"/>
      <c r="EC110" s="4"/>
      <c r="ED110" s="4"/>
      <c r="EE110" s="4"/>
      <c r="EF110" s="4"/>
      <c r="EG110" s="4"/>
      <c r="EH110" s="4"/>
      <c r="EI110" s="4"/>
      <c r="EJ110" s="4"/>
      <c r="EK110" s="4"/>
      <c r="FD110" s="1"/>
      <c r="FE110" s="4"/>
      <c r="FF110" s="4"/>
      <c r="FG110" s="4"/>
      <c r="FH110" s="4"/>
      <c r="FI110" s="4"/>
      <c r="FJ110" s="4"/>
      <c r="FK110" s="4"/>
    </row>
    <row r="111" spans="4:167" ht="19.899999999999999" customHeight="1" x14ac:dyDescent="0.2">
      <c r="D111" s="4"/>
      <c r="E111" s="4"/>
      <c r="F111" s="4"/>
      <c r="G111" s="4"/>
      <c r="H111" s="4"/>
      <c r="I111" s="4"/>
      <c r="J111" s="4"/>
      <c r="K111" s="8"/>
      <c r="L111" s="1"/>
      <c r="M111" s="1"/>
      <c r="N111" s="1"/>
      <c r="O111" s="1"/>
      <c r="P111" s="4"/>
      <c r="Q111" s="4"/>
      <c r="R111" s="4"/>
      <c r="S111" s="4"/>
      <c r="T111" s="1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9"/>
      <c r="AV111" s="1"/>
      <c r="AW111" s="4"/>
      <c r="AX111" s="4"/>
      <c r="AY111" s="4"/>
      <c r="AZ111" s="4"/>
      <c r="BA111" s="4"/>
      <c r="BB111" s="4"/>
      <c r="BC111" s="4"/>
      <c r="BD111" s="4"/>
      <c r="BE111" s="4"/>
      <c r="BX111" s="1"/>
      <c r="BY111" s="4"/>
      <c r="BZ111" s="4"/>
      <c r="CA111" s="4"/>
      <c r="CB111" s="4"/>
      <c r="CC111" s="4"/>
      <c r="CD111" s="4"/>
      <c r="CE111" s="4"/>
      <c r="CF111" s="4"/>
      <c r="CG111" s="4"/>
      <c r="CZ111" s="1"/>
      <c r="DA111" s="4"/>
      <c r="DB111" s="4"/>
      <c r="DC111" s="4"/>
      <c r="DD111" s="4"/>
      <c r="DE111" s="4"/>
      <c r="DF111" s="4"/>
      <c r="DG111" s="4"/>
      <c r="DH111" s="4"/>
      <c r="DI111" s="4"/>
      <c r="EB111" s="1"/>
      <c r="EC111" s="4"/>
      <c r="ED111" s="4"/>
      <c r="EE111" s="4"/>
      <c r="EF111" s="4"/>
      <c r="EG111" s="4"/>
      <c r="EH111" s="4"/>
      <c r="EI111" s="4"/>
      <c r="EJ111" s="4"/>
      <c r="EK111" s="4"/>
      <c r="FD111" s="1"/>
      <c r="FE111" s="4"/>
      <c r="FF111" s="4"/>
      <c r="FG111" s="4"/>
      <c r="FH111" s="4"/>
      <c r="FI111" s="4"/>
      <c r="FJ111" s="4"/>
      <c r="FK111" s="4"/>
    </row>
    <row r="112" spans="4:167" ht="19.899999999999999" customHeight="1" x14ac:dyDescent="0.2">
      <c r="D112" s="4"/>
      <c r="E112" s="4"/>
      <c r="F112" s="4"/>
      <c r="G112" s="4"/>
      <c r="H112" s="4"/>
      <c r="I112" s="4"/>
      <c r="J112" s="4"/>
      <c r="K112" s="8"/>
      <c r="L112" s="1"/>
      <c r="M112" s="1"/>
      <c r="N112" s="1"/>
      <c r="O112" s="1"/>
      <c r="P112" s="4"/>
      <c r="Q112" s="4"/>
      <c r="R112" s="4"/>
      <c r="S112" s="4"/>
      <c r="T112" s="1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9"/>
      <c r="AV112" s="1"/>
      <c r="AW112" s="4"/>
      <c r="AX112" s="4"/>
      <c r="AY112" s="4"/>
      <c r="AZ112" s="4"/>
      <c r="BA112" s="4"/>
      <c r="BB112" s="4"/>
      <c r="BC112" s="4"/>
      <c r="BD112" s="4"/>
      <c r="BE112" s="4"/>
      <c r="BX112" s="1"/>
      <c r="BY112" s="4"/>
      <c r="BZ112" s="4"/>
      <c r="CA112" s="4"/>
      <c r="CB112" s="4"/>
      <c r="CC112" s="4"/>
      <c r="CD112" s="4"/>
      <c r="CE112" s="4"/>
      <c r="CF112" s="4"/>
      <c r="CG112" s="4"/>
      <c r="CZ112" s="1"/>
      <c r="DA112" s="4"/>
      <c r="DB112" s="4"/>
      <c r="DC112" s="4"/>
      <c r="DD112" s="4"/>
      <c r="DE112" s="4"/>
      <c r="DF112" s="4"/>
      <c r="DG112" s="4"/>
      <c r="DH112" s="4"/>
      <c r="DI112" s="4"/>
      <c r="EB112" s="1"/>
      <c r="EC112" s="4"/>
      <c r="ED112" s="4"/>
      <c r="EE112" s="4"/>
      <c r="EF112" s="4"/>
      <c r="EG112" s="4"/>
      <c r="EH112" s="4"/>
      <c r="EI112" s="4"/>
      <c r="EJ112" s="4"/>
      <c r="EK112" s="4"/>
      <c r="FD112" s="1"/>
      <c r="FE112" s="4"/>
      <c r="FF112" s="4"/>
      <c r="FG112" s="4"/>
      <c r="FH112" s="4"/>
      <c r="FI112" s="4"/>
      <c r="FJ112" s="4"/>
      <c r="FK112" s="4"/>
    </row>
    <row r="113" spans="4:167" ht="19.899999999999999" customHeight="1" x14ac:dyDescent="0.2">
      <c r="D113" s="4"/>
      <c r="E113" s="4"/>
      <c r="F113" s="4"/>
      <c r="G113" s="4"/>
      <c r="H113" s="4"/>
      <c r="I113" s="4"/>
      <c r="J113" s="4"/>
      <c r="K113" s="8"/>
      <c r="L113" s="1"/>
      <c r="M113" s="1"/>
      <c r="N113" s="1"/>
      <c r="O113" s="1"/>
      <c r="P113" s="4"/>
      <c r="Q113" s="4"/>
      <c r="R113" s="4"/>
      <c r="S113" s="4"/>
      <c r="T113" s="1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9"/>
      <c r="AV113" s="1"/>
      <c r="AW113" s="4"/>
      <c r="AX113" s="4"/>
      <c r="AY113" s="4"/>
      <c r="AZ113" s="4"/>
      <c r="BA113" s="4"/>
      <c r="BB113" s="4"/>
      <c r="BC113" s="4"/>
      <c r="BD113" s="4"/>
      <c r="BE113" s="4"/>
      <c r="BX113" s="1"/>
      <c r="BY113" s="4"/>
      <c r="BZ113" s="4"/>
      <c r="CA113" s="4"/>
      <c r="CB113" s="4"/>
      <c r="CC113" s="4"/>
      <c r="CD113" s="4"/>
      <c r="CE113" s="4"/>
      <c r="CF113" s="4"/>
      <c r="CG113" s="4"/>
      <c r="CZ113" s="1"/>
      <c r="DA113" s="4"/>
      <c r="DB113" s="4"/>
      <c r="DC113" s="4"/>
      <c r="DD113" s="4"/>
      <c r="DE113" s="4"/>
      <c r="DF113" s="4"/>
      <c r="DG113" s="4"/>
      <c r="DH113" s="4"/>
      <c r="DI113" s="4"/>
      <c r="EB113" s="1"/>
      <c r="EC113" s="4"/>
      <c r="ED113" s="4"/>
      <c r="EE113" s="4"/>
      <c r="EF113" s="4"/>
      <c r="EG113" s="4"/>
      <c r="EH113" s="4"/>
      <c r="EI113" s="4"/>
      <c r="EJ113" s="4"/>
      <c r="EK113" s="4"/>
      <c r="FD113" s="1"/>
      <c r="FE113" s="4"/>
      <c r="FF113" s="4"/>
      <c r="FG113" s="4"/>
      <c r="FH113" s="4"/>
      <c r="FI113" s="4"/>
      <c r="FJ113" s="4"/>
      <c r="FK113" s="4"/>
    </row>
    <row r="114" spans="4:167" ht="19.899999999999999" customHeight="1" x14ac:dyDescent="0.2">
      <c r="D114" s="4"/>
      <c r="E114" s="4"/>
      <c r="F114" s="4"/>
      <c r="G114" s="4"/>
      <c r="H114" s="4"/>
      <c r="I114" s="4"/>
      <c r="J114" s="4"/>
      <c r="K114" s="8"/>
      <c r="L114" s="1"/>
      <c r="M114" s="1"/>
      <c r="N114" s="1"/>
      <c r="O114" s="1"/>
      <c r="P114" s="4"/>
      <c r="Q114" s="4"/>
      <c r="R114" s="4"/>
      <c r="S114" s="4"/>
      <c r="T114" s="1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9"/>
      <c r="AV114" s="1"/>
      <c r="AW114" s="4"/>
      <c r="AX114" s="4"/>
      <c r="AY114" s="4"/>
      <c r="AZ114" s="4"/>
      <c r="BA114" s="4"/>
      <c r="BB114" s="4"/>
      <c r="BC114" s="4"/>
      <c r="BD114" s="4"/>
      <c r="BE114" s="4"/>
      <c r="BX114" s="1"/>
      <c r="BY114" s="4"/>
      <c r="BZ114" s="4"/>
      <c r="CA114" s="4"/>
      <c r="CB114" s="4"/>
      <c r="CC114" s="4"/>
      <c r="CD114" s="4"/>
      <c r="CE114" s="4"/>
      <c r="CF114" s="4"/>
      <c r="CG114" s="4"/>
      <c r="CZ114" s="1"/>
      <c r="DA114" s="4"/>
      <c r="DB114" s="4"/>
      <c r="DC114" s="4"/>
      <c r="DD114" s="4"/>
      <c r="DE114" s="4"/>
      <c r="DF114" s="4"/>
      <c r="DG114" s="4"/>
      <c r="DH114" s="4"/>
      <c r="DI114" s="4"/>
      <c r="EB114" s="1"/>
      <c r="EC114" s="4"/>
      <c r="ED114" s="4"/>
      <c r="EE114" s="4"/>
      <c r="EF114" s="4"/>
      <c r="EG114" s="4"/>
      <c r="EH114" s="4"/>
      <c r="EI114" s="4"/>
      <c r="EJ114" s="4"/>
      <c r="EK114" s="4"/>
      <c r="FD114" s="1"/>
      <c r="FE114" s="4"/>
      <c r="FF114" s="4"/>
      <c r="FG114" s="4"/>
      <c r="FH114" s="4"/>
      <c r="FI114" s="4"/>
      <c r="FJ114" s="4"/>
      <c r="FK114" s="4"/>
    </row>
    <row r="115" spans="4:167" ht="19.899999999999999" customHeight="1" x14ac:dyDescent="0.2">
      <c r="D115" s="4"/>
      <c r="E115" s="4"/>
      <c r="F115" s="4"/>
      <c r="G115" s="4"/>
      <c r="H115" s="4"/>
      <c r="I115" s="4"/>
      <c r="J115" s="4"/>
      <c r="K115" s="8"/>
      <c r="L115" s="1"/>
      <c r="M115" s="1"/>
      <c r="N115" s="1"/>
      <c r="O115" s="1"/>
      <c r="P115" s="4"/>
      <c r="Q115" s="4"/>
      <c r="R115" s="4"/>
      <c r="S115" s="4"/>
      <c r="T115" s="1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9"/>
      <c r="AV115" s="1"/>
      <c r="AW115" s="4"/>
      <c r="AX115" s="4"/>
      <c r="AY115" s="4"/>
      <c r="AZ115" s="4"/>
      <c r="BA115" s="4"/>
      <c r="BB115" s="4"/>
      <c r="BC115" s="4"/>
      <c r="BD115" s="4"/>
      <c r="BE115" s="4"/>
      <c r="BX115" s="1"/>
      <c r="BY115" s="4"/>
      <c r="BZ115" s="4"/>
      <c r="CA115" s="4"/>
      <c r="CB115" s="4"/>
      <c r="CC115" s="4"/>
      <c r="CD115" s="4"/>
      <c r="CE115" s="4"/>
      <c r="CF115" s="4"/>
      <c r="CG115" s="4"/>
      <c r="CZ115" s="1"/>
      <c r="DA115" s="4"/>
      <c r="DB115" s="4"/>
      <c r="DC115" s="4"/>
      <c r="DD115" s="4"/>
      <c r="DE115" s="4"/>
      <c r="DF115" s="4"/>
      <c r="DG115" s="4"/>
      <c r="DH115" s="4"/>
      <c r="DI115" s="4"/>
      <c r="EB115" s="1"/>
      <c r="EC115" s="4"/>
      <c r="ED115" s="4"/>
      <c r="EE115" s="4"/>
      <c r="EF115" s="4"/>
      <c r="EG115" s="4"/>
      <c r="EH115" s="4"/>
      <c r="EI115" s="4"/>
      <c r="EJ115" s="4"/>
      <c r="EK115" s="4"/>
      <c r="FD115" s="1"/>
      <c r="FE115" s="4"/>
      <c r="FF115" s="4"/>
      <c r="FG115" s="4"/>
      <c r="FH115" s="4"/>
      <c r="FI115" s="4"/>
      <c r="FJ115" s="4"/>
      <c r="FK115" s="4"/>
    </row>
    <row r="116" spans="4:167" ht="19.899999999999999" customHeight="1" x14ac:dyDescent="0.2">
      <c r="D116" s="4"/>
      <c r="E116" s="4"/>
      <c r="F116" s="4"/>
      <c r="G116" s="4"/>
      <c r="H116" s="4"/>
      <c r="I116" s="4"/>
      <c r="J116" s="4"/>
      <c r="K116" s="8"/>
      <c r="L116" s="1"/>
      <c r="M116" s="1"/>
      <c r="N116" s="1"/>
      <c r="O116" s="1"/>
      <c r="P116" s="4"/>
      <c r="Q116" s="4"/>
      <c r="R116" s="4"/>
      <c r="S116" s="4"/>
      <c r="T116" s="1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9"/>
      <c r="AV116" s="1"/>
      <c r="AW116" s="4"/>
      <c r="AX116" s="4"/>
      <c r="AY116" s="4"/>
      <c r="AZ116" s="4"/>
      <c r="BA116" s="4"/>
      <c r="BB116" s="4"/>
      <c r="BC116" s="4"/>
      <c r="BD116" s="4"/>
      <c r="BE116" s="4"/>
      <c r="BX116" s="1"/>
      <c r="BY116" s="4"/>
      <c r="BZ116" s="4"/>
      <c r="CA116" s="4"/>
      <c r="CB116" s="4"/>
      <c r="CC116" s="4"/>
      <c r="CD116" s="4"/>
      <c r="CE116" s="4"/>
      <c r="CF116" s="4"/>
      <c r="CG116" s="4"/>
      <c r="CZ116" s="1"/>
      <c r="DA116" s="4"/>
      <c r="DB116" s="4"/>
      <c r="DC116" s="4"/>
      <c r="DD116" s="4"/>
      <c r="DE116" s="4"/>
      <c r="DF116" s="4"/>
      <c r="DG116" s="4"/>
      <c r="DH116" s="4"/>
      <c r="DI116" s="4"/>
      <c r="EB116" s="1"/>
      <c r="EC116" s="4"/>
      <c r="ED116" s="4"/>
      <c r="EE116" s="4"/>
      <c r="EF116" s="4"/>
      <c r="EG116" s="4"/>
      <c r="EH116" s="4"/>
      <c r="EI116" s="4"/>
      <c r="EJ116" s="4"/>
      <c r="EK116" s="4"/>
      <c r="FD116" s="1"/>
      <c r="FE116" s="4"/>
      <c r="FF116" s="4"/>
      <c r="FG116" s="4"/>
      <c r="FH116" s="4"/>
      <c r="FI116" s="4"/>
      <c r="FJ116" s="4"/>
      <c r="FK116" s="4"/>
    </row>
    <row r="117" spans="4:167" ht="19.899999999999999" customHeight="1" x14ac:dyDescent="0.2">
      <c r="D117" s="4"/>
      <c r="E117" s="4"/>
      <c r="F117" s="4"/>
      <c r="G117" s="4"/>
      <c r="H117" s="4"/>
      <c r="I117" s="4"/>
      <c r="J117" s="4"/>
      <c r="K117" s="8"/>
      <c r="L117" s="1"/>
      <c r="M117" s="1"/>
      <c r="N117" s="1"/>
      <c r="O117" s="1"/>
      <c r="P117" s="4"/>
      <c r="Q117" s="4"/>
      <c r="R117" s="4"/>
      <c r="S117" s="4"/>
      <c r="T117" s="1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9"/>
      <c r="AV117" s="1"/>
      <c r="AW117" s="4"/>
      <c r="AX117" s="4"/>
      <c r="AY117" s="4"/>
      <c r="AZ117" s="4"/>
      <c r="BA117" s="4"/>
      <c r="BB117" s="4"/>
      <c r="BC117" s="4"/>
      <c r="BD117" s="4"/>
      <c r="BE117" s="4"/>
      <c r="BX117" s="1"/>
      <c r="BY117" s="4"/>
      <c r="BZ117" s="4"/>
      <c r="CA117" s="4"/>
      <c r="CB117" s="4"/>
      <c r="CC117" s="4"/>
      <c r="CD117" s="4"/>
      <c r="CE117" s="4"/>
      <c r="CF117" s="4"/>
      <c r="CG117" s="4"/>
      <c r="CZ117" s="1"/>
      <c r="DA117" s="4"/>
      <c r="DB117" s="4"/>
      <c r="DC117" s="4"/>
      <c r="DD117" s="4"/>
      <c r="DE117" s="4"/>
      <c r="DF117" s="4"/>
      <c r="DG117" s="4"/>
      <c r="DH117" s="4"/>
      <c r="DI117" s="4"/>
      <c r="EB117" s="1"/>
      <c r="EC117" s="4"/>
      <c r="ED117" s="4"/>
      <c r="EE117" s="4"/>
      <c r="EF117" s="4"/>
      <c r="EG117" s="4"/>
      <c r="EH117" s="4"/>
      <c r="EI117" s="4"/>
      <c r="EJ117" s="4"/>
      <c r="EK117" s="4"/>
      <c r="FD117" s="1"/>
      <c r="FE117" s="4"/>
      <c r="FF117" s="4"/>
      <c r="FG117" s="4"/>
      <c r="FH117" s="4"/>
      <c r="FI117" s="4"/>
      <c r="FJ117" s="4"/>
      <c r="FK117" s="4"/>
    </row>
    <row r="118" spans="4:167" ht="19.899999999999999" customHeight="1" x14ac:dyDescent="0.2">
      <c r="D118" s="4"/>
      <c r="E118" s="4"/>
      <c r="F118" s="4"/>
      <c r="G118" s="4"/>
      <c r="H118" s="4"/>
      <c r="I118" s="4"/>
      <c r="J118" s="4"/>
      <c r="K118" s="8"/>
      <c r="L118" s="1"/>
      <c r="M118" s="1"/>
      <c r="N118" s="1"/>
      <c r="O118" s="1"/>
      <c r="P118" s="4"/>
      <c r="Q118" s="4"/>
      <c r="R118" s="4"/>
      <c r="S118" s="4"/>
      <c r="T118" s="1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9"/>
      <c r="AV118" s="1"/>
      <c r="AW118" s="4"/>
      <c r="AX118" s="4"/>
      <c r="AY118" s="4"/>
      <c r="AZ118" s="4"/>
      <c r="BA118" s="4"/>
      <c r="BB118" s="4"/>
      <c r="BC118" s="4"/>
      <c r="BD118" s="4"/>
      <c r="BE118" s="4"/>
      <c r="BX118" s="1"/>
      <c r="BY118" s="4"/>
      <c r="BZ118" s="4"/>
      <c r="CA118" s="4"/>
      <c r="CB118" s="4"/>
      <c r="CC118" s="4"/>
      <c r="CD118" s="4"/>
      <c r="CE118" s="4"/>
      <c r="CF118" s="4"/>
      <c r="CG118" s="4"/>
      <c r="CZ118" s="1"/>
      <c r="DA118" s="4"/>
      <c r="DB118" s="4"/>
      <c r="DC118" s="4"/>
      <c r="DD118" s="4"/>
      <c r="DE118" s="4"/>
      <c r="DF118" s="4"/>
      <c r="DG118" s="4"/>
      <c r="DH118" s="4"/>
      <c r="DI118" s="4"/>
      <c r="EB118" s="1"/>
      <c r="EC118" s="4"/>
      <c r="ED118" s="4"/>
      <c r="EE118" s="4"/>
      <c r="EF118" s="4"/>
      <c r="EG118" s="4"/>
      <c r="EH118" s="4"/>
      <c r="EI118" s="4"/>
      <c r="EJ118" s="4"/>
      <c r="EK118" s="4"/>
      <c r="FD118" s="1"/>
      <c r="FE118" s="4"/>
      <c r="FF118" s="4"/>
      <c r="FG118" s="4"/>
      <c r="FH118" s="4"/>
      <c r="FI118" s="4"/>
      <c r="FJ118" s="4"/>
      <c r="FK118" s="4"/>
    </row>
    <row r="119" spans="4:167" ht="19.899999999999999" customHeight="1" x14ac:dyDescent="0.2">
      <c r="D119" s="4"/>
      <c r="E119" s="4"/>
      <c r="F119" s="4"/>
      <c r="G119" s="4"/>
      <c r="H119" s="4"/>
      <c r="I119" s="4"/>
      <c r="J119" s="4"/>
      <c r="K119" s="8"/>
      <c r="L119" s="1"/>
      <c r="M119" s="1"/>
      <c r="N119" s="1"/>
      <c r="O119" s="1"/>
      <c r="P119" s="4"/>
      <c r="Q119" s="4"/>
      <c r="R119" s="4"/>
      <c r="S119" s="4"/>
      <c r="T119" s="1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9"/>
      <c r="AV119" s="1"/>
      <c r="AW119" s="4"/>
      <c r="AX119" s="4"/>
      <c r="AY119" s="4"/>
      <c r="AZ119" s="4"/>
      <c r="BA119" s="4"/>
      <c r="BB119" s="4"/>
      <c r="BC119" s="4"/>
      <c r="BD119" s="4"/>
      <c r="BE119" s="4"/>
      <c r="BX119" s="1"/>
      <c r="BY119" s="4"/>
      <c r="BZ119" s="4"/>
      <c r="CA119" s="4"/>
      <c r="CB119" s="4"/>
      <c r="CC119" s="4"/>
      <c r="CD119" s="4"/>
      <c r="CE119" s="4"/>
      <c r="CF119" s="4"/>
      <c r="CG119" s="4"/>
      <c r="CZ119" s="1"/>
      <c r="DA119" s="4"/>
      <c r="DB119" s="4"/>
      <c r="DC119" s="4"/>
      <c r="DD119" s="4"/>
      <c r="DE119" s="4"/>
      <c r="DF119" s="4"/>
      <c r="DG119" s="4"/>
      <c r="DH119" s="4"/>
      <c r="DI119" s="4"/>
      <c r="EB119" s="1"/>
      <c r="EC119" s="4"/>
      <c r="ED119" s="4"/>
      <c r="EE119" s="4"/>
      <c r="EF119" s="4"/>
      <c r="EG119" s="4"/>
      <c r="EH119" s="4"/>
      <c r="EI119" s="4"/>
      <c r="EJ119" s="4"/>
      <c r="EK119" s="4"/>
      <c r="FD119" s="1"/>
      <c r="FE119" s="4"/>
      <c r="FF119" s="4"/>
      <c r="FG119" s="4"/>
      <c r="FH119" s="4"/>
      <c r="FI119" s="4"/>
      <c r="FJ119" s="4"/>
      <c r="FK119" s="4"/>
    </row>
    <row r="120" spans="4:167" ht="19.899999999999999" customHeight="1" x14ac:dyDescent="0.2">
      <c r="D120" s="4"/>
      <c r="E120" s="4"/>
      <c r="F120" s="4"/>
      <c r="G120" s="4"/>
      <c r="H120" s="4"/>
      <c r="I120" s="4"/>
      <c r="J120" s="4"/>
      <c r="K120" s="8"/>
      <c r="L120" s="1"/>
      <c r="M120" s="1"/>
      <c r="N120" s="1"/>
      <c r="O120" s="1"/>
      <c r="P120" s="4"/>
      <c r="Q120" s="4"/>
      <c r="R120" s="4"/>
      <c r="S120" s="4"/>
      <c r="T120" s="1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9"/>
      <c r="AV120" s="1"/>
      <c r="AW120" s="4"/>
      <c r="AX120" s="4"/>
      <c r="AY120" s="4"/>
      <c r="AZ120" s="4"/>
      <c r="BA120" s="4"/>
      <c r="BB120" s="4"/>
      <c r="BC120" s="4"/>
      <c r="BD120" s="4"/>
      <c r="BE120" s="4"/>
      <c r="BX120" s="1"/>
      <c r="BY120" s="4"/>
      <c r="BZ120" s="4"/>
      <c r="CA120" s="4"/>
      <c r="CB120" s="4"/>
      <c r="CC120" s="4"/>
      <c r="CD120" s="4"/>
      <c r="CE120" s="4"/>
      <c r="CF120" s="4"/>
      <c r="CG120" s="4"/>
      <c r="CZ120" s="1"/>
      <c r="DA120" s="4"/>
      <c r="DB120" s="4"/>
      <c r="DC120" s="4"/>
      <c r="DD120" s="4"/>
      <c r="DE120" s="4"/>
      <c r="DF120" s="4"/>
      <c r="DG120" s="4"/>
      <c r="DH120" s="4"/>
      <c r="DI120" s="4"/>
      <c r="EB120" s="1"/>
      <c r="EC120" s="4"/>
      <c r="ED120" s="4"/>
      <c r="EE120" s="4"/>
      <c r="EF120" s="4"/>
      <c r="EG120" s="4"/>
      <c r="EH120" s="4"/>
      <c r="EI120" s="4"/>
      <c r="EJ120" s="4"/>
      <c r="EK120" s="4"/>
      <c r="FD120" s="1"/>
      <c r="FE120" s="4"/>
      <c r="FF120" s="4"/>
      <c r="FG120" s="4"/>
      <c r="FH120" s="4"/>
      <c r="FI120" s="4"/>
      <c r="FJ120" s="4"/>
      <c r="FK120" s="4"/>
    </row>
    <row r="121" spans="4:167" ht="19.899999999999999" customHeight="1" x14ac:dyDescent="0.2">
      <c r="D121" s="4"/>
      <c r="E121" s="4"/>
      <c r="F121" s="4"/>
      <c r="G121" s="4"/>
      <c r="H121" s="4"/>
      <c r="I121" s="4"/>
      <c r="J121" s="4"/>
      <c r="K121" s="8"/>
      <c r="L121" s="1"/>
      <c r="M121" s="1"/>
      <c r="N121" s="1"/>
      <c r="O121" s="1"/>
      <c r="P121" s="4"/>
      <c r="Q121" s="4"/>
      <c r="R121" s="4"/>
      <c r="S121" s="4"/>
      <c r="T121" s="1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9"/>
      <c r="AV121" s="1"/>
      <c r="AW121" s="4"/>
      <c r="AX121" s="4"/>
      <c r="AY121" s="4"/>
      <c r="AZ121" s="4"/>
      <c r="BA121" s="4"/>
      <c r="BB121" s="4"/>
      <c r="BC121" s="4"/>
      <c r="BD121" s="4"/>
      <c r="BE121" s="4"/>
      <c r="BX121" s="1"/>
      <c r="BY121" s="4"/>
      <c r="BZ121" s="4"/>
      <c r="CA121" s="4"/>
      <c r="CB121" s="4"/>
      <c r="CC121" s="4"/>
      <c r="CD121" s="4"/>
      <c r="CE121" s="4"/>
      <c r="CF121" s="4"/>
      <c r="CG121" s="4"/>
      <c r="CZ121" s="1"/>
      <c r="DA121" s="4"/>
      <c r="DB121" s="4"/>
      <c r="DC121" s="4"/>
      <c r="DD121" s="4"/>
      <c r="DE121" s="4"/>
      <c r="DF121" s="4"/>
      <c r="DG121" s="4"/>
      <c r="DH121" s="4"/>
      <c r="DI121" s="4"/>
      <c r="EB121" s="1"/>
      <c r="EC121" s="4"/>
      <c r="ED121" s="4"/>
      <c r="EE121" s="4"/>
      <c r="EF121" s="4"/>
      <c r="EG121" s="4"/>
      <c r="EH121" s="4"/>
      <c r="EI121" s="4"/>
      <c r="EJ121" s="4"/>
      <c r="EK121" s="4"/>
      <c r="FD121" s="1"/>
      <c r="FE121" s="4"/>
      <c r="FF121" s="4"/>
      <c r="FG121" s="4"/>
      <c r="FH121" s="4"/>
      <c r="FI121" s="4"/>
      <c r="FJ121" s="4"/>
      <c r="FK121" s="4"/>
    </row>
    <row r="122" spans="4:167" ht="19.899999999999999" customHeight="1" x14ac:dyDescent="0.2">
      <c r="D122" s="4"/>
      <c r="E122" s="4"/>
      <c r="F122" s="4"/>
      <c r="G122" s="4"/>
      <c r="H122" s="4"/>
      <c r="I122" s="4"/>
      <c r="J122" s="4"/>
      <c r="K122" s="8"/>
      <c r="L122" s="1"/>
      <c r="M122" s="1"/>
      <c r="N122" s="1"/>
      <c r="O122" s="1"/>
      <c r="P122" s="4"/>
      <c r="Q122" s="4"/>
      <c r="R122" s="4"/>
      <c r="S122" s="4"/>
      <c r="T122" s="1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9"/>
      <c r="AV122" s="1"/>
      <c r="AW122" s="4"/>
      <c r="AX122" s="4"/>
      <c r="AY122" s="4"/>
      <c r="AZ122" s="4"/>
      <c r="BA122" s="4"/>
      <c r="BB122" s="4"/>
      <c r="BC122" s="4"/>
      <c r="BD122" s="4"/>
      <c r="BE122" s="4"/>
      <c r="BX122" s="1"/>
      <c r="BY122" s="4"/>
      <c r="BZ122" s="4"/>
      <c r="CA122" s="4"/>
      <c r="CB122" s="4"/>
      <c r="CC122" s="4"/>
      <c r="CD122" s="4"/>
      <c r="CE122" s="4"/>
      <c r="CF122" s="4"/>
      <c r="CG122" s="4"/>
      <c r="CZ122" s="1"/>
      <c r="DA122" s="4"/>
      <c r="DB122" s="4"/>
      <c r="DC122" s="4"/>
      <c r="DD122" s="4"/>
      <c r="DE122" s="4"/>
      <c r="DF122" s="4"/>
      <c r="DG122" s="4"/>
      <c r="DH122" s="4"/>
      <c r="DI122" s="4"/>
      <c r="EB122" s="1"/>
      <c r="EC122" s="4"/>
      <c r="ED122" s="4"/>
      <c r="EE122" s="4"/>
      <c r="EF122" s="4"/>
      <c r="EG122" s="4"/>
      <c r="EH122" s="4"/>
      <c r="EI122" s="4"/>
      <c r="EJ122" s="4"/>
      <c r="EK122" s="4"/>
      <c r="FD122" s="1"/>
      <c r="FE122" s="4"/>
      <c r="FF122" s="4"/>
      <c r="FG122" s="4"/>
      <c r="FH122" s="4"/>
      <c r="FI122" s="4"/>
      <c r="FJ122" s="4"/>
      <c r="FK122" s="4"/>
    </row>
    <row r="123" spans="4:167" ht="19.899999999999999" customHeight="1" x14ac:dyDescent="0.2">
      <c r="D123" s="4"/>
      <c r="E123" s="4"/>
      <c r="F123" s="4"/>
      <c r="G123" s="4"/>
      <c r="H123" s="4"/>
      <c r="I123" s="4"/>
      <c r="J123" s="4"/>
      <c r="K123" s="8"/>
      <c r="L123" s="1"/>
      <c r="M123" s="1"/>
      <c r="N123" s="1"/>
      <c r="O123" s="1"/>
      <c r="P123" s="4"/>
      <c r="Q123" s="4"/>
      <c r="R123" s="4"/>
      <c r="S123" s="4"/>
      <c r="T123" s="1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9"/>
      <c r="AV123" s="1"/>
      <c r="AW123" s="4"/>
      <c r="AX123" s="4"/>
      <c r="AY123" s="4"/>
      <c r="AZ123" s="4"/>
      <c r="BA123" s="4"/>
      <c r="BB123" s="4"/>
      <c r="BC123" s="4"/>
      <c r="BD123" s="4"/>
      <c r="BE123" s="4"/>
      <c r="BX123" s="1"/>
      <c r="BY123" s="4"/>
      <c r="BZ123" s="4"/>
      <c r="CA123" s="4"/>
      <c r="CB123" s="4"/>
      <c r="CC123" s="4"/>
      <c r="CD123" s="4"/>
      <c r="CE123" s="4"/>
      <c r="CF123" s="4"/>
      <c r="CG123" s="4"/>
      <c r="CZ123" s="1"/>
      <c r="DA123" s="4"/>
      <c r="DB123" s="4"/>
      <c r="DC123" s="4"/>
      <c r="DD123" s="4"/>
      <c r="DE123" s="4"/>
      <c r="DF123" s="4"/>
      <c r="DG123" s="4"/>
      <c r="DH123" s="4"/>
      <c r="DI123" s="4"/>
      <c r="EB123" s="1"/>
      <c r="EC123" s="4"/>
      <c r="ED123" s="4"/>
      <c r="EE123" s="4"/>
      <c r="EF123" s="4"/>
      <c r="EG123" s="4"/>
      <c r="EH123" s="4"/>
      <c r="EI123" s="4"/>
      <c r="EJ123" s="4"/>
      <c r="EK123" s="4"/>
      <c r="FD123" s="1"/>
      <c r="FE123" s="4"/>
      <c r="FF123" s="4"/>
      <c r="FG123" s="4"/>
      <c r="FH123" s="4"/>
      <c r="FI123" s="4"/>
      <c r="FJ123" s="4"/>
      <c r="FK123" s="4"/>
    </row>
    <row r="124" spans="4:167" ht="19.899999999999999" customHeight="1" x14ac:dyDescent="0.2">
      <c r="D124" s="4"/>
      <c r="E124" s="4"/>
      <c r="F124" s="4"/>
      <c r="G124" s="4"/>
      <c r="H124" s="4"/>
      <c r="I124" s="4"/>
      <c r="J124" s="4"/>
      <c r="K124" s="8"/>
      <c r="L124" s="1"/>
      <c r="M124" s="1"/>
      <c r="N124" s="1"/>
      <c r="O124" s="1"/>
      <c r="P124" s="4"/>
      <c r="Q124" s="4"/>
      <c r="R124" s="4"/>
      <c r="S124" s="4"/>
      <c r="T124" s="1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9"/>
      <c r="AV124" s="1"/>
      <c r="AW124" s="4"/>
      <c r="AX124" s="4"/>
      <c r="AY124" s="4"/>
      <c r="AZ124" s="4"/>
      <c r="BA124" s="4"/>
      <c r="BB124" s="4"/>
      <c r="BC124" s="4"/>
      <c r="BD124" s="4"/>
      <c r="BE124" s="4"/>
      <c r="BX124" s="1"/>
      <c r="BY124" s="4"/>
      <c r="BZ124" s="4"/>
      <c r="CA124" s="4"/>
      <c r="CB124" s="4"/>
      <c r="CC124" s="4"/>
      <c r="CD124" s="4"/>
      <c r="CE124" s="4"/>
      <c r="CF124" s="4"/>
      <c r="CG124" s="4"/>
      <c r="CZ124" s="1"/>
      <c r="DA124" s="4"/>
      <c r="DB124" s="4"/>
      <c r="DC124" s="4"/>
      <c r="DD124" s="4"/>
      <c r="DE124" s="4"/>
      <c r="DF124" s="4"/>
      <c r="DG124" s="4"/>
      <c r="DH124" s="4"/>
      <c r="DI124" s="4"/>
      <c r="EB124" s="1"/>
      <c r="EC124" s="4"/>
      <c r="ED124" s="4"/>
      <c r="EE124" s="4"/>
      <c r="EF124" s="4"/>
      <c r="EG124" s="4"/>
      <c r="EH124" s="4"/>
      <c r="EI124" s="4"/>
      <c r="EJ124" s="4"/>
      <c r="EK124" s="4"/>
      <c r="FD124" s="1"/>
      <c r="FE124" s="4"/>
      <c r="FF124" s="4"/>
      <c r="FG124" s="4"/>
      <c r="FH124" s="4"/>
      <c r="FI124" s="4"/>
      <c r="FJ124" s="4"/>
      <c r="FK124" s="4"/>
    </row>
    <row r="125" spans="4:167" ht="19.899999999999999" customHeight="1" x14ac:dyDescent="0.2">
      <c r="D125" s="4"/>
      <c r="E125" s="4"/>
      <c r="F125" s="4"/>
      <c r="G125" s="4"/>
      <c r="H125" s="4"/>
      <c r="I125" s="4"/>
      <c r="J125" s="4"/>
      <c r="K125" s="8"/>
      <c r="L125" s="1"/>
      <c r="M125" s="1"/>
      <c r="N125" s="1"/>
      <c r="O125" s="1"/>
      <c r="P125" s="4"/>
      <c r="Q125" s="4"/>
      <c r="R125" s="4"/>
      <c r="S125" s="4"/>
      <c r="T125" s="1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9"/>
      <c r="AV125" s="1"/>
      <c r="AW125" s="4"/>
      <c r="AX125" s="4"/>
      <c r="AY125" s="4"/>
      <c r="AZ125" s="4"/>
      <c r="BA125" s="4"/>
      <c r="BB125" s="4"/>
      <c r="BC125" s="4"/>
      <c r="BD125" s="4"/>
      <c r="BE125" s="4"/>
      <c r="BX125" s="1"/>
      <c r="BY125" s="4"/>
      <c r="BZ125" s="4"/>
      <c r="CA125" s="4"/>
      <c r="CB125" s="4"/>
      <c r="CC125" s="4"/>
      <c r="CD125" s="4"/>
      <c r="CE125" s="4"/>
      <c r="CF125" s="4"/>
      <c r="CG125" s="4"/>
      <c r="CZ125" s="1"/>
      <c r="DA125" s="4"/>
      <c r="DB125" s="4"/>
      <c r="DC125" s="4"/>
      <c r="DD125" s="4"/>
      <c r="DE125" s="4"/>
      <c r="DF125" s="4"/>
      <c r="DG125" s="4"/>
      <c r="DH125" s="4"/>
      <c r="DI125" s="4"/>
      <c r="EB125" s="1"/>
      <c r="EC125" s="4"/>
      <c r="ED125" s="4"/>
      <c r="EE125" s="4"/>
      <c r="EF125" s="4"/>
      <c r="EG125" s="4"/>
      <c r="EH125" s="4"/>
      <c r="EI125" s="4"/>
      <c r="EJ125" s="4"/>
      <c r="EK125" s="4"/>
      <c r="FD125" s="1"/>
      <c r="FE125" s="4"/>
      <c r="FF125" s="4"/>
      <c r="FG125" s="4"/>
      <c r="FH125" s="4"/>
      <c r="FI125" s="4"/>
      <c r="FJ125" s="4"/>
      <c r="FK125" s="4"/>
    </row>
    <row r="126" spans="4:167" ht="19.899999999999999" customHeight="1" x14ac:dyDescent="0.2">
      <c r="D126" s="4"/>
      <c r="E126" s="4"/>
      <c r="F126" s="4"/>
      <c r="G126" s="4"/>
      <c r="H126" s="4"/>
      <c r="I126" s="4"/>
      <c r="J126" s="4"/>
      <c r="K126" s="8"/>
      <c r="L126" s="1"/>
      <c r="M126" s="1"/>
      <c r="N126" s="1"/>
      <c r="O126" s="1"/>
      <c r="P126" s="4"/>
      <c r="Q126" s="4"/>
      <c r="R126" s="4"/>
      <c r="S126" s="4"/>
      <c r="T126" s="1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9"/>
      <c r="AV126" s="1"/>
      <c r="AW126" s="4"/>
      <c r="AX126" s="4"/>
      <c r="AY126" s="4"/>
      <c r="AZ126" s="4"/>
      <c r="BA126" s="4"/>
      <c r="BB126" s="4"/>
      <c r="BC126" s="4"/>
      <c r="BD126" s="4"/>
      <c r="BE126" s="4"/>
      <c r="BX126" s="1"/>
      <c r="BY126" s="4"/>
      <c r="BZ126" s="4"/>
      <c r="CA126" s="4"/>
      <c r="CB126" s="4"/>
      <c r="CC126" s="4"/>
      <c r="CD126" s="4"/>
      <c r="CE126" s="4"/>
      <c r="CF126" s="4"/>
      <c r="CG126" s="4"/>
      <c r="CZ126" s="1"/>
      <c r="DA126" s="4"/>
      <c r="DB126" s="4"/>
      <c r="DC126" s="4"/>
      <c r="DD126" s="4"/>
      <c r="DE126" s="4"/>
      <c r="DF126" s="4"/>
      <c r="DG126" s="4"/>
      <c r="DH126" s="4"/>
      <c r="DI126" s="4"/>
      <c r="EB126" s="1"/>
      <c r="EC126" s="4"/>
      <c r="ED126" s="4"/>
      <c r="EE126" s="4"/>
      <c r="EF126" s="4"/>
      <c r="EG126" s="4"/>
      <c r="EH126" s="4"/>
      <c r="EI126" s="4"/>
      <c r="EJ126" s="4"/>
      <c r="EK126" s="4"/>
      <c r="FD126" s="1"/>
      <c r="FE126" s="4"/>
      <c r="FF126" s="4"/>
      <c r="FG126" s="4"/>
      <c r="FH126" s="4"/>
      <c r="FI126" s="4"/>
      <c r="FJ126" s="4"/>
      <c r="FK126" s="4"/>
    </row>
    <row r="127" spans="4:167" ht="19.899999999999999" customHeight="1" x14ac:dyDescent="0.2">
      <c r="D127" s="4"/>
      <c r="E127" s="4"/>
      <c r="F127" s="4"/>
      <c r="G127" s="4"/>
      <c r="H127" s="4"/>
      <c r="I127" s="4"/>
      <c r="J127" s="4"/>
      <c r="K127" s="8"/>
      <c r="L127" s="1"/>
      <c r="M127" s="1"/>
      <c r="N127" s="1"/>
      <c r="O127" s="1"/>
      <c r="P127" s="4"/>
      <c r="Q127" s="4"/>
      <c r="R127" s="4"/>
      <c r="S127" s="4"/>
      <c r="T127" s="1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9"/>
      <c r="AV127" s="1"/>
      <c r="AW127" s="4"/>
      <c r="AX127" s="4"/>
      <c r="AY127" s="4"/>
      <c r="AZ127" s="4"/>
      <c r="BA127" s="4"/>
      <c r="BB127" s="4"/>
      <c r="BC127" s="4"/>
      <c r="BD127" s="4"/>
      <c r="BE127" s="4"/>
      <c r="BX127" s="1"/>
      <c r="BY127" s="4"/>
      <c r="BZ127" s="4"/>
      <c r="CA127" s="4"/>
      <c r="CB127" s="4"/>
      <c r="CC127" s="4"/>
      <c r="CD127" s="4"/>
      <c r="CE127" s="4"/>
      <c r="CF127" s="4"/>
      <c r="CG127" s="4"/>
      <c r="CZ127" s="1"/>
      <c r="DA127" s="4"/>
      <c r="DB127" s="4"/>
      <c r="DC127" s="4"/>
      <c r="DD127" s="4"/>
      <c r="DE127" s="4"/>
      <c r="DF127" s="4"/>
      <c r="DG127" s="4"/>
      <c r="DH127" s="4"/>
      <c r="DI127" s="4"/>
      <c r="EB127" s="1"/>
      <c r="EC127" s="4"/>
      <c r="ED127" s="4"/>
      <c r="EE127" s="4"/>
      <c r="EF127" s="4"/>
      <c r="EG127" s="4"/>
      <c r="EH127" s="4"/>
      <c r="EI127" s="4"/>
      <c r="EJ127" s="4"/>
      <c r="EK127" s="4"/>
      <c r="FD127" s="1"/>
      <c r="FE127" s="4"/>
      <c r="FF127" s="4"/>
      <c r="FG127" s="4"/>
      <c r="FH127" s="4"/>
      <c r="FI127" s="4"/>
      <c r="FJ127" s="4"/>
      <c r="FK127" s="4"/>
    </row>
    <row r="128" spans="4:167" ht="19.899999999999999" customHeight="1" x14ac:dyDescent="0.2">
      <c r="D128" s="4"/>
      <c r="E128" s="4"/>
      <c r="F128" s="4"/>
      <c r="G128" s="4"/>
      <c r="H128" s="4"/>
      <c r="I128" s="4"/>
      <c r="J128" s="4"/>
      <c r="K128" s="8"/>
      <c r="L128" s="1"/>
      <c r="M128" s="1"/>
      <c r="N128" s="1"/>
      <c r="O128" s="1"/>
      <c r="P128" s="4"/>
      <c r="Q128" s="4"/>
      <c r="R128" s="4"/>
      <c r="S128" s="4"/>
      <c r="T128" s="1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9"/>
      <c r="AV128" s="1"/>
      <c r="AW128" s="4"/>
      <c r="AX128" s="4"/>
      <c r="AY128" s="4"/>
      <c r="AZ128" s="4"/>
      <c r="BA128" s="4"/>
      <c r="BB128" s="4"/>
      <c r="BC128" s="4"/>
      <c r="BD128" s="4"/>
      <c r="BE128" s="4"/>
      <c r="BX128" s="1"/>
      <c r="BY128" s="4"/>
      <c r="BZ128" s="4"/>
      <c r="CA128" s="4"/>
      <c r="CB128" s="4"/>
      <c r="CC128" s="4"/>
      <c r="CD128" s="4"/>
      <c r="CE128" s="4"/>
      <c r="CF128" s="4"/>
      <c r="CG128" s="4"/>
      <c r="CZ128" s="1"/>
      <c r="DA128" s="4"/>
      <c r="DB128" s="4"/>
      <c r="DC128" s="4"/>
      <c r="DD128" s="4"/>
      <c r="DE128" s="4"/>
      <c r="DF128" s="4"/>
      <c r="DG128" s="4"/>
      <c r="DH128" s="4"/>
      <c r="DI128" s="4"/>
      <c r="EB128" s="1"/>
      <c r="EC128" s="4"/>
      <c r="ED128" s="4"/>
      <c r="EE128" s="4"/>
      <c r="EF128" s="4"/>
      <c r="EG128" s="4"/>
      <c r="EH128" s="4"/>
      <c r="EI128" s="4"/>
      <c r="EJ128" s="4"/>
      <c r="EK128" s="4"/>
      <c r="FD128" s="1"/>
      <c r="FE128" s="4"/>
      <c r="FF128" s="4"/>
      <c r="FG128" s="4"/>
      <c r="FH128" s="4"/>
      <c r="FI128" s="4"/>
      <c r="FJ128" s="4"/>
      <c r="FK128" s="4"/>
    </row>
    <row r="129" spans="4:167" ht="19.899999999999999" customHeight="1" x14ac:dyDescent="0.2">
      <c r="D129" s="4"/>
      <c r="E129" s="4"/>
      <c r="F129" s="4"/>
      <c r="G129" s="4"/>
      <c r="H129" s="4"/>
      <c r="I129" s="4"/>
      <c r="J129" s="4"/>
      <c r="K129" s="8"/>
      <c r="L129" s="1"/>
      <c r="M129" s="1"/>
      <c r="N129" s="1"/>
      <c r="O129" s="1"/>
      <c r="P129" s="4"/>
      <c r="Q129" s="4"/>
      <c r="R129" s="4"/>
      <c r="S129" s="4"/>
      <c r="T129" s="1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9"/>
      <c r="AV129" s="1"/>
      <c r="AW129" s="4"/>
      <c r="AX129" s="4"/>
      <c r="AY129" s="4"/>
      <c r="AZ129" s="4"/>
      <c r="BA129" s="4"/>
      <c r="BB129" s="4"/>
      <c r="BC129" s="4"/>
      <c r="BD129" s="4"/>
      <c r="BE129" s="4"/>
      <c r="BX129" s="1"/>
      <c r="BY129" s="4"/>
      <c r="BZ129" s="4"/>
      <c r="CA129" s="4"/>
      <c r="CB129" s="4"/>
      <c r="CC129" s="4"/>
      <c r="CD129" s="4"/>
      <c r="CE129" s="4"/>
      <c r="CF129" s="4"/>
      <c r="CG129" s="4"/>
      <c r="CZ129" s="1"/>
      <c r="DA129" s="4"/>
      <c r="DB129" s="4"/>
      <c r="DC129" s="4"/>
      <c r="DD129" s="4"/>
      <c r="DE129" s="4"/>
      <c r="DF129" s="4"/>
      <c r="DG129" s="4"/>
      <c r="DH129" s="4"/>
      <c r="DI129" s="4"/>
      <c r="EB129" s="1"/>
      <c r="EC129" s="4"/>
      <c r="ED129" s="4"/>
      <c r="EE129" s="4"/>
      <c r="EF129" s="4"/>
      <c r="EG129" s="4"/>
      <c r="EH129" s="4"/>
      <c r="EI129" s="4"/>
      <c r="EJ129" s="4"/>
      <c r="EK129" s="4"/>
      <c r="FD129" s="1"/>
      <c r="FE129" s="4"/>
      <c r="FF129" s="4"/>
      <c r="FG129" s="4"/>
      <c r="FH129" s="4"/>
      <c r="FI129" s="4"/>
      <c r="FJ129" s="4"/>
      <c r="FK129" s="4"/>
    </row>
    <row r="130" spans="4:167" ht="19.899999999999999" customHeight="1" x14ac:dyDescent="0.2">
      <c r="D130" s="4"/>
      <c r="E130" s="4"/>
      <c r="F130" s="4"/>
      <c r="G130" s="4"/>
      <c r="H130" s="4"/>
      <c r="I130" s="4"/>
      <c r="J130" s="4"/>
      <c r="K130" s="8"/>
      <c r="L130" s="1"/>
      <c r="M130" s="1"/>
      <c r="N130" s="1"/>
      <c r="O130" s="1"/>
      <c r="P130" s="4"/>
      <c r="Q130" s="4"/>
      <c r="R130" s="4"/>
      <c r="S130" s="4"/>
      <c r="T130" s="1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9"/>
      <c r="AV130" s="1"/>
      <c r="AW130" s="4"/>
      <c r="AX130" s="4"/>
      <c r="AY130" s="4"/>
      <c r="AZ130" s="4"/>
      <c r="BA130" s="4"/>
      <c r="BB130" s="4"/>
      <c r="BC130" s="4"/>
      <c r="BD130" s="4"/>
      <c r="BE130" s="4"/>
      <c r="BX130" s="1"/>
      <c r="BY130" s="4"/>
      <c r="BZ130" s="4"/>
      <c r="CA130" s="4"/>
      <c r="CB130" s="4"/>
      <c r="CC130" s="4"/>
      <c r="CD130" s="4"/>
      <c r="CE130" s="4"/>
      <c r="CF130" s="4"/>
      <c r="CG130" s="4"/>
      <c r="CZ130" s="1"/>
      <c r="DA130" s="4"/>
      <c r="DB130" s="4"/>
      <c r="DC130" s="4"/>
      <c r="DD130" s="4"/>
      <c r="DE130" s="4"/>
      <c r="DF130" s="4"/>
      <c r="DG130" s="4"/>
      <c r="DH130" s="4"/>
      <c r="DI130" s="4"/>
      <c r="EB130" s="1"/>
      <c r="EC130" s="4"/>
      <c r="ED130" s="4"/>
      <c r="EE130" s="4"/>
      <c r="EF130" s="4"/>
      <c r="EG130" s="4"/>
      <c r="EH130" s="4"/>
      <c r="EI130" s="4"/>
      <c r="EJ130" s="4"/>
      <c r="EK130" s="4"/>
      <c r="FD130" s="1"/>
      <c r="FE130" s="4"/>
      <c r="FF130" s="4"/>
      <c r="FG130" s="4"/>
      <c r="FH130" s="4"/>
      <c r="FI130" s="4"/>
      <c r="FJ130" s="4"/>
      <c r="FK130" s="4"/>
    </row>
    <row r="131" spans="4:167" ht="19.899999999999999" customHeight="1" x14ac:dyDescent="0.2">
      <c r="D131" s="4"/>
      <c r="E131" s="4"/>
      <c r="F131" s="4"/>
      <c r="G131" s="4"/>
      <c r="H131" s="4"/>
      <c r="I131" s="4"/>
      <c r="J131" s="4"/>
      <c r="K131" s="8"/>
      <c r="L131" s="1"/>
      <c r="M131" s="1"/>
      <c r="N131" s="1"/>
      <c r="O131" s="1"/>
      <c r="P131" s="4"/>
      <c r="Q131" s="4"/>
      <c r="R131" s="4"/>
      <c r="S131" s="4"/>
      <c r="T131" s="1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9"/>
      <c r="AV131" s="1"/>
      <c r="AW131" s="4"/>
      <c r="AX131" s="4"/>
      <c r="AY131" s="4"/>
      <c r="AZ131" s="4"/>
      <c r="BA131" s="4"/>
      <c r="BB131" s="4"/>
      <c r="BC131" s="4"/>
      <c r="BD131" s="4"/>
      <c r="BE131" s="4"/>
      <c r="BX131" s="1"/>
      <c r="BY131" s="4"/>
      <c r="BZ131" s="4"/>
      <c r="CA131" s="4"/>
      <c r="CB131" s="4"/>
      <c r="CC131" s="4"/>
      <c r="CD131" s="4"/>
      <c r="CE131" s="4"/>
      <c r="CF131" s="4"/>
      <c r="CG131" s="4"/>
      <c r="CZ131" s="1"/>
      <c r="DA131" s="4"/>
      <c r="DB131" s="4"/>
      <c r="DC131" s="4"/>
      <c r="DD131" s="4"/>
      <c r="DE131" s="4"/>
      <c r="DF131" s="4"/>
      <c r="DG131" s="4"/>
      <c r="DH131" s="4"/>
      <c r="DI131" s="4"/>
      <c r="EB131" s="1"/>
      <c r="EC131" s="4"/>
      <c r="ED131" s="4"/>
      <c r="EE131" s="4"/>
      <c r="EF131" s="4"/>
      <c r="EG131" s="4"/>
      <c r="EH131" s="4"/>
      <c r="EI131" s="4"/>
      <c r="EJ131" s="4"/>
      <c r="EK131" s="4"/>
      <c r="FD131" s="1"/>
      <c r="FE131" s="4"/>
      <c r="FF131" s="4"/>
      <c r="FG131" s="4"/>
      <c r="FH131" s="4"/>
      <c r="FI131" s="4"/>
      <c r="FJ131" s="4"/>
      <c r="FK131" s="4"/>
    </row>
    <row r="132" spans="4:167" ht="19.899999999999999" customHeight="1" x14ac:dyDescent="0.2">
      <c r="D132" s="4"/>
      <c r="E132" s="4"/>
      <c r="F132" s="4"/>
      <c r="G132" s="4"/>
      <c r="H132" s="4"/>
      <c r="I132" s="4"/>
      <c r="J132" s="4"/>
      <c r="K132" s="8"/>
      <c r="L132" s="1"/>
      <c r="M132" s="1"/>
      <c r="N132" s="1"/>
      <c r="O132" s="1"/>
      <c r="P132" s="4"/>
      <c r="Q132" s="4"/>
      <c r="R132" s="4"/>
      <c r="S132" s="4"/>
      <c r="T132" s="1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9"/>
      <c r="AV132" s="1"/>
      <c r="AW132" s="4"/>
      <c r="AX132" s="4"/>
      <c r="AY132" s="4"/>
      <c r="AZ132" s="4"/>
      <c r="BA132" s="4"/>
      <c r="BB132" s="4"/>
      <c r="BC132" s="4"/>
      <c r="BD132" s="4"/>
      <c r="BE132" s="4"/>
      <c r="BX132" s="1"/>
      <c r="BY132" s="4"/>
      <c r="BZ132" s="4"/>
      <c r="CA132" s="4"/>
      <c r="CB132" s="4"/>
      <c r="CC132" s="4"/>
      <c r="CD132" s="4"/>
      <c r="CE132" s="4"/>
      <c r="CF132" s="4"/>
      <c r="CG132" s="4"/>
      <c r="CZ132" s="1"/>
      <c r="DA132" s="4"/>
      <c r="DB132" s="4"/>
      <c r="DC132" s="4"/>
      <c r="DD132" s="4"/>
      <c r="DE132" s="4"/>
      <c r="DF132" s="4"/>
      <c r="DG132" s="4"/>
      <c r="DH132" s="4"/>
      <c r="DI132" s="4"/>
      <c r="EB132" s="1"/>
      <c r="EC132" s="4"/>
      <c r="ED132" s="4"/>
      <c r="EE132" s="4"/>
      <c r="EF132" s="4"/>
      <c r="EG132" s="4"/>
      <c r="EH132" s="4"/>
      <c r="EI132" s="4"/>
      <c r="EJ132" s="4"/>
      <c r="EK132" s="4"/>
      <c r="FD132" s="1"/>
      <c r="FE132" s="4"/>
      <c r="FF132" s="4"/>
      <c r="FG132" s="4"/>
      <c r="FH132" s="4"/>
      <c r="FI132" s="4"/>
      <c r="FJ132" s="4"/>
      <c r="FK132" s="4"/>
    </row>
    <row r="133" spans="4:167" ht="19.899999999999999" customHeight="1" x14ac:dyDescent="0.2">
      <c r="D133" s="4"/>
      <c r="E133" s="4"/>
      <c r="F133" s="4"/>
      <c r="G133" s="4"/>
      <c r="H133" s="4"/>
      <c r="I133" s="4"/>
      <c r="J133" s="4"/>
      <c r="K133" s="8"/>
      <c r="L133" s="1"/>
      <c r="M133" s="1"/>
      <c r="N133" s="1"/>
      <c r="O133" s="1"/>
      <c r="P133" s="4"/>
      <c r="Q133" s="4"/>
      <c r="R133" s="4"/>
      <c r="S133" s="4"/>
      <c r="T133" s="1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9"/>
      <c r="AV133" s="1"/>
      <c r="AW133" s="4"/>
      <c r="AX133" s="4"/>
      <c r="AY133" s="4"/>
      <c r="AZ133" s="4"/>
      <c r="BA133" s="4"/>
      <c r="BB133" s="4"/>
      <c r="BC133" s="4"/>
      <c r="BD133" s="4"/>
      <c r="BE133" s="4"/>
      <c r="BX133" s="1"/>
      <c r="BY133" s="4"/>
      <c r="BZ133" s="4"/>
      <c r="CA133" s="4"/>
      <c r="CB133" s="4"/>
      <c r="CC133" s="4"/>
      <c r="CD133" s="4"/>
      <c r="CE133" s="4"/>
      <c r="CF133" s="4"/>
      <c r="CG133" s="4"/>
      <c r="CZ133" s="1"/>
      <c r="DA133" s="4"/>
      <c r="DB133" s="4"/>
      <c r="DC133" s="4"/>
      <c r="DD133" s="4"/>
      <c r="DE133" s="4"/>
      <c r="DF133" s="4"/>
      <c r="DG133" s="4"/>
      <c r="DH133" s="4"/>
      <c r="DI133" s="4"/>
      <c r="EB133" s="1"/>
      <c r="EC133" s="4"/>
      <c r="ED133" s="4"/>
      <c r="EE133" s="4"/>
      <c r="EF133" s="4"/>
      <c r="EG133" s="4"/>
      <c r="EH133" s="4"/>
      <c r="EI133" s="4"/>
      <c r="EJ133" s="4"/>
      <c r="EK133" s="4"/>
      <c r="FD133" s="1"/>
      <c r="FE133" s="4"/>
      <c r="FF133" s="4"/>
      <c r="FG133" s="4"/>
      <c r="FH133" s="4"/>
      <c r="FI133" s="4"/>
      <c r="FJ133" s="4"/>
      <c r="FK133" s="4"/>
    </row>
    <row r="134" spans="4:167" ht="19.899999999999999" customHeight="1" x14ac:dyDescent="0.2">
      <c r="D134" s="4"/>
      <c r="E134" s="4"/>
      <c r="F134" s="4"/>
      <c r="G134" s="4"/>
      <c r="H134" s="4"/>
      <c r="I134" s="4"/>
      <c r="J134" s="4"/>
      <c r="K134" s="8"/>
      <c r="L134" s="1"/>
      <c r="M134" s="1"/>
      <c r="N134" s="1"/>
      <c r="O134" s="1"/>
      <c r="P134" s="4"/>
      <c r="Q134" s="4"/>
      <c r="R134" s="4"/>
      <c r="S134" s="4"/>
      <c r="T134" s="1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9"/>
      <c r="AV134" s="1"/>
      <c r="AW134" s="4"/>
      <c r="AX134" s="4"/>
      <c r="AY134" s="4"/>
      <c r="AZ134" s="4"/>
      <c r="BA134" s="4"/>
      <c r="BB134" s="4"/>
      <c r="BC134" s="4"/>
      <c r="BD134" s="4"/>
      <c r="BE134" s="4"/>
      <c r="BX134" s="1"/>
      <c r="BY134" s="4"/>
      <c r="BZ134" s="4"/>
      <c r="CA134" s="4"/>
      <c r="CB134" s="4"/>
      <c r="CC134" s="4"/>
      <c r="CD134" s="4"/>
      <c r="CE134" s="4"/>
      <c r="CF134" s="4"/>
      <c r="CG134" s="4"/>
      <c r="CZ134" s="1"/>
      <c r="DA134" s="4"/>
      <c r="DB134" s="4"/>
      <c r="DC134" s="4"/>
      <c r="DD134" s="4"/>
      <c r="DE134" s="4"/>
      <c r="DF134" s="4"/>
      <c r="DG134" s="4"/>
      <c r="DH134" s="4"/>
      <c r="DI134" s="4"/>
      <c r="EB134" s="1"/>
      <c r="EC134" s="4"/>
      <c r="ED134" s="4"/>
      <c r="EE134" s="4"/>
      <c r="EF134" s="4"/>
      <c r="EG134" s="4"/>
      <c r="EH134" s="4"/>
      <c r="EI134" s="4"/>
      <c r="EJ134" s="4"/>
      <c r="EK134" s="4"/>
      <c r="FD134" s="1"/>
      <c r="FE134" s="4"/>
      <c r="FF134" s="4"/>
      <c r="FG134" s="4"/>
      <c r="FH134" s="4"/>
      <c r="FI134" s="4"/>
      <c r="FJ134" s="4"/>
      <c r="FK134" s="4"/>
    </row>
    <row r="135" spans="4:167" ht="19.899999999999999" customHeight="1" x14ac:dyDescent="0.2">
      <c r="D135" s="4"/>
      <c r="E135" s="4"/>
      <c r="F135" s="4"/>
      <c r="G135" s="4"/>
      <c r="H135" s="4"/>
      <c r="I135" s="4"/>
      <c r="J135" s="4"/>
      <c r="K135" s="8"/>
      <c r="L135" s="1"/>
      <c r="M135" s="1"/>
      <c r="N135" s="1"/>
      <c r="O135" s="1"/>
      <c r="P135" s="4"/>
      <c r="Q135" s="4"/>
      <c r="R135" s="4"/>
      <c r="S135" s="4"/>
      <c r="T135" s="1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9"/>
      <c r="AV135" s="1"/>
      <c r="AW135" s="4"/>
      <c r="AX135" s="4"/>
      <c r="AY135" s="4"/>
      <c r="AZ135" s="4"/>
      <c r="BA135" s="4"/>
      <c r="BB135" s="4"/>
      <c r="BC135" s="4"/>
      <c r="BD135" s="4"/>
      <c r="BE135" s="4"/>
      <c r="BX135" s="1"/>
      <c r="BY135" s="4"/>
      <c r="BZ135" s="4"/>
      <c r="CA135" s="4"/>
      <c r="CB135" s="4"/>
      <c r="CC135" s="4"/>
      <c r="CD135" s="4"/>
      <c r="CE135" s="4"/>
      <c r="CF135" s="4"/>
      <c r="CG135" s="4"/>
      <c r="CZ135" s="1"/>
      <c r="DA135" s="4"/>
      <c r="DB135" s="4"/>
      <c r="DC135" s="4"/>
      <c r="DD135" s="4"/>
      <c r="DE135" s="4"/>
      <c r="DF135" s="4"/>
      <c r="DG135" s="4"/>
      <c r="DH135" s="4"/>
      <c r="DI135" s="4"/>
      <c r="EB135" s="1"/>
      <c r="EC135" s="4"/>
      <c r="ED135" s="4"/>
      <c r="EE135" s="4"/>
      <c r="EF135" s="4"/>
      <c r="EG135" s="4"/>
      <c r="EH135" s="4"/>
      <c r="EI135" s="4"/>
      <c r="EJ135" s="4"/>
      <c r="EK135" s="4"/>
      <c r="FD135" s="1"/>
      <c r="FE135" s="4"/>
      <c r="FF135" s="4"/>
      <c r="FG135" s="4"/>
      <c r="FH135" s="4"/>
      <c r="FI135" s="4"/>
      <c r="FJ135" s="4"/>
      <c r="FK135" s="4"/>
    </row>
    <row r="136" spans="4:167" ht="19.899999999999999" customHeight="1" x14ac:dyDescent="0.2">
      <c r="D136" s="4"/>
      <c r="E136" s="4"/>
      <c r="F136" s="4"/>
      <c r="G136" s="4"/>
      <c r="H136" s="4"/>
      <c r="I136" s="4"/>
      <c r="J136" s="4"/>
      <c r="K136" s="8"/>
      <c r="L136" s="1"/>
      <c r="M136" s="1"/>
      <c r="N136" s="1"/>
      <c r="O136" s="1"/>
      <c r="P136" s="4"/>
      <c r="Q136" s="4"/>
      <c r="R136" s="4"/>
      <c r="S136" s="4"/>
      <c r="T136" s="1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9"/>
      <c r="AV136" s="1"/>
      <c r="AW136" s="4"/>
      <c r="AX136" s="4"/>
      <c r="AY136" s="4"/>
      <c r="AZ136" s="4"/>
      <c r="BA136" s="4"/>
      <c r="BB136" s="4"/>
      <c r="BC136" s="4"/>
      <c r="BD136" s="4"/>
      <c r="BE136" s="4"/>
      <c r="BX136" s="1"/>
      <c r="BY136" s="4"/>
      <c r="BZ136" s="4"/>
      <c r="CA136" s="4"/>
      <c r="CB136" s="4"/>
      <c r="CC136" s="4"/>
      <c r="CD136" s="4"/>
      <c r="CE136" s="4"/>
      <c r="CF136" s="4"/>
      <c r="CG136" s="4"/>
      <c r="CZ136" s="1"/>
      <c r="DA136" s="4"/>
      <c r="DB136" s="4"/>
      <c r="DC136" s="4"/>
      <c r="DD136" s="4"/>
      <c r="DE136" s="4"/>
      <c r="DF136" s="4"/>
      <c r="DG136" s="4"/>
      <c r="DH136" s="4"/>
      <c r="DI136" s="4"/>
      <c r="EB136" s="1"/>
      <c r="EC136" s="4"/>
      <c r="ED136" s="4"/>
      <c r="EE136" s="4"/>
      <c r="EF136" s="4"/>
      <c r="EG136" s="4"/>
      <c r="EH136" s="4"/>
      <c r="EI136" s="4"/>
      <c r="EJ136" s="4"/>
      <c r="EK136" s="4"/>
      <c r="FD136" s="1"/>
      <c r="FE136" s="4"/>
      <c r="FF136" s="4"/>
      <c r="FG136" s="4"/>
      <c r="FH136" s="4"/>
      <c r="FI136" s="4"/>
      <c r="FJ136" s="4"/>
      <c r="FK136" s="4"/>
    </row>
    <row r="137" spans="4:167" ht="19.899999999999999" customHeight="1" x14ac:dyDescent="0.2">
      <c r="D137" s="4"/>
      <c r="E137" s="4"/>
      <c r="F137" s="4"/>
      <c r="G137" s="4"/>
      <c r="H137" s="4"/>
      <c r="I137" s="4"/>
      <c r="J137" s="4"/>
      <c r="K137" s="8"/>
      <c r="L137" s="1"/>
      <c r="M137" s="1"/>
      <c r="N137" s="1"/>
      <c r="O137" s="1"/>
      <c r="P137" s="4"/>
      <c r="Q137" s="4"/>
      <c r="R137" s="4"/>
      <c r="S137" s="4"/>
      <c r="T137" s="1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9"/>
      <c r="AV137" s="1"/>
      <c r="AW137" s="4"/>
      <c r="AX137" s="4"/>
      <c r="AY137" s="4"/>
      <c r="AZ137" s="4"/>
      <c r="BA137" s="4"/>
      <c r="BB137" s="4"/>
      <c r="BC137" s="4"/>
      <c r="BD137" s="4"/>
      <c r="BE137" s="4"/>
      <c r="BX137" s="1"/>
      <c r="BY137" s="4"/>
      <c r="BZ137" s="4"/>
      <c r="CA137" s="4"/>
      <c r="CB137" s="4"/>
      <c r="CC137" s="4"/>
      <c r="CD137" s="4"/>
      <c r="CE137" s="4"/>
      <c r="CF137" s="4"/>
      <c r="CG137" s="4"/>
      <c r="CZ137" s="1"/>
      <c r="DA137" s="4"/>
      <c r="DB137" s="4"/>
      <c r="DC137" s="4"/>
      <c r="DD137" s="4"/>
      <c r="DE137" s="4"/>
      <c r="DF137" s="4"/>
      <c r="DG137" s="4"/>
      <c r="DH137" s="4"/>
      <c r="DI137" s="4"/>
      <c r="EB137" s="1"/>
      <c r="EC137" s="4"/>
      <c r="ED137" s="4"/>
      <c r="EE137" s="4"/>
      <c r="EF137" s="4"/>
      <c r="EG137" s="4"/>
      <c r="EH137" s="4"/>
      <c r="EI137" s="4"/>
      <c r="EJ137" s="4"/>
      <c r="EK137" s="4"/>
      <c r="FD137" s="1"/>
      <c r="FE137" s="4"/>
      <c r="FF137" s="4"/>
      <c r="FG137" s="4"/>
      <c r="FH137" s="4"/>
      <c r="FI137" s="4"/>
      <c r="FJ137" s="4"/>
      <c r="FK137" s="4"/>
    </row>
    <row r="138" spans="4:167" ht="19.899999999999999" customHeight="1" x14ac:dyDescent="0.2">
      <c r="D138" s="4"/>
      <c r="E138" s="4"/>
      <c r="F138" s="4"/>
      <c r="G138" s="4"/>
      <c r="H138" s="4"/>
      <c r="I138" s="4"/>
      <c r="J138" s="4"/>
      <c r="K138" s="8"/>
      <c r="L138" s="1"/>
      <c r="M138" s="1"/>
      <c r="N138" s="1"/>
      <c r="O138" s="1"/>
      <c r="P138" s="4"/>
      <c r="Q138" s="4"/>
      <c r="R138" s="4"/>
      <c r="S138" s="4"/>
      <c r="T138" s="1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9"/>
      <c r="AV138" s="1"/>
      <c r="AW138" s="4"/>
      <c r="AX138" s="4"/>
      <c r="AY138" s="4"/>
      <c r="AZ138" s="4"/>
      <c r="BA138" s="4"/>
      <c r="BB138" s="4"/>
      <c r="BC138" s="4"/>
      <c r="BD138" s="4"/>
      <c r="BE138" s="4"/>
      <c r="BX138" s="1"/>
      <c r="BY138" s="4"/>
      <c r="BZ138" s="4"/>
      <c r="CA138" s="4"/>
      <c r="CB138" s="4"/>
      <c r="CC138" s="4"/>
      <c r="CD138" s="4"/>
      <c r="CE138" s="4"/>
      <c r="CF138" s="4"/>
      <c r="CG138" s="4"/>
      <c r="CZ138" s="1"/>
      <c r="DA138" s="4"/>
      <c r="DB138" s="4"/>
      <c r="DC138" s="4"/>
      <c r="DD138" s="4"/>
      <c r="DE138" s="4"/>
      <c r="DF138" s="4"/>
      <c r="DG138" s="4"/>
      <c r="DH138" s="4"/>
      <c r="DI138" s="4"/>
      <c r="EB138" s="1"/>
      <c r="EC138" s="4"/>
      <c r="ED138" s="4"/>
      <c r="EE138" s="4"/>
      <c r="EF138" s="4"/>
      <c r="EG138" s="4"/>
      <c r="EH138" s="4"/>
      <c r="EI138" s="4"/>
      <c r="EJ138" s="4"/>
      <c r="EK138" s="4"/>
      <c r="FD138" s="1"/>
      <c r="FE138" s="4"/>
      <c r="FF138" s="4"/>
      <c r="FG138" s="4"/>
      <c r="FH138" s="4"/>
      <c r="FI138" s="4"/>
      <c r="FJ138" s="4"/>
      <c r="FK138" s="4"/>
    </row>
    <row r="139" spans="4:167" ht="19.899999999999999" customHeight="1" x14ac:dyDescent="0.2">
      <c r="D139" s="4"/>
      <c r="E139" s="4"/>
      <c r="F139" s="4"/>
      <c r="G139" s="4"/>
      <c r="H139" s="4"/>
      <c r="I139" s="4"/>
      <c r="J139" s="4"/>
      <c r="K139" s="8"/>
      <c r="L139" s="1"/>
      <c r="M139" s="1"/>
      <c r="N139" s="1"/>
      <c r="O139" s="1"/>
      <c r="P139" s="4"/>
      <c r="Q139" s="4"/>
      <c r="R139" s="4"/>
      <c r="S139" s="4"/>
      <c r="T139" s="1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9"/>
      <c r="AV139" s="1"/>
      <c r="AW139" s="4"/>
      <c r="AX139" s="4"/>
      <c r="AY139" s="4"/>
      <c r="AZ139" s="4"/>
      <c r="BA139" s="4"/>
      <c r="BB139" s="4"/>
      <c r="BC139" s="4"/>
      <c r="BD139" s="4"/>
      <c r="BE139" s="4"/>
      <c r="BX139" s="1"/>
      <c r="BY139" s="4"/>
      <c r="BZ139" s="4"/>
      <c r="CA139" s="4"/>
      <c r="CB139" s="4"/>
      <c r="CC139" s="4"/>
      <c r="CD139" s="4"/>
      <c r="CE139" s="4"/>
      <c r="CF139" s="4"/>
      <c r="CG139" s="4"/>
      <c r="CZ139" s="1"/>
      <c r="DA139" s="4"/>
      <c r="DB139" s="4"/>
      <c r="DC139" s="4"/>
      <c r="DD139" s="4"/>
      <c r="DE139" s="4"/>
      <c r="DF139" s="4"/>
      <c r="DG139" s="4"/>
      <c r="DH139" s="4"/>
      <c r="DI139" s="4"/>
      <c r="EB139" s="1"/>
      <c r="EC139" s="4"/>
      <c r="ED139" s="4"/>
      <c r="EE139" s="4"/>
      <c r="EF139" s="4"/>
      <c r="EG139" s="4"/>
      <c r="EH139" s="4"/>
      <c r="EI139" s="4"/>
      <c r="EJ139" s="4"/>
      <c r="EK139" s="4"/>
      <c r="FD139" s="1"/>
      <c r="FE139" s="4"/>
      <c r="FF139" s="4"/>
      <c r="FG139" s="4"/>
      <c r="FH139" s="4"/>
      <c r="FI139" s="4"/>
      <c r="FJ139" s="4"/>
      <c r="FK139" s="4"/>
    </row>
    <row r="140" spans="4:167" ht="19.899999999999999" customHeight="1" x14ac:dyDescent="0.2">
      <c r="D140" s="4"/>
      <c r="E140" s="4"/>
      <c r="F140" s="4"/>
      <c r="G140" s="4"/>
      <c r="H140" s="4"/>
      <c r="I140" s="4"/>
      <c r="J140" s="4"/>
      <c r="K140" s="8"/>
      <c r="L140" s="1"/>
      <c r="M140" s="1"/>
      <c r="N140" s="1"/>
      <c r="O140" s="1"/>
      <c r="P140" s="4"/>
      <c r="Q140" s="4"/>
      <c r="R140" s="4"/>
      <c r="S140" s="4"/>
      <c r="T140" s="1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9"/>
      <c r="AV140" s="1"/>
      <c r="AW140" s="4"/>
      <c r="AX140" s="4"/>
      <c r="AY140" s="4"/>
      <c r="AZ140" s="4"/>
      <c r="BA140" s="4"/>
      <c r="BB140" s="4"/>
      <c r="BC140" s="4"/>
      <c r="BD140" s="4"/>
      <c r="BE140" s="4"/>
      <c r="BX140" s="1"/>
      <c r="BY140" s="4"/>
      <c r="BZ140" s="4"/>
      <c r="CA140" s="4"/>
      <c r="CB140" s="4"/>
      <c r="CC140" s="4"/>
      <c r="CD140" s="4"/>
      <c r="CE140" s="4"/>
      <c r="CF140" s="4"/>
      <c r="CG140" s="4"/>
      <c r="CZ140" s="1"/>
      <c r="DA140" s="4"/>
      <c r="DB140" s="4"/>
      <c r="DC140" s="4"/>
      <c r="DD140" s="4"/>
      <c r="DE140" s="4"/>
      <c r="DF140" s="4"/>
      <c r="DG140" s="4"/>
      <c r="DH140" s="4"/>
      <c r="DI140" s="4"/>
      <c r="EB140" s="1"/>
      <c r="EC140" s="4"/>
      <c r="ED140" s="4"/>
      <c r="EE140" s="4"/>
      <c r="EF140" s="4"/>
      <c r="EG140" s="4"/>
      <c r="EH140" s="4"/>
      <c r="EI140" s="4"/>
      <c r="EJ140" s="4"/>
      <c r="EK140" s="4"/>
      <c r="FD140" s="1"/>
      <c r="FE140" s="4"/>
      <c r="FF140" s="4"/>
      <c r="FG140" s="4"/>
      <c r="FH140" s="4"/>
      <c r="FI140" s="4"/>
      <c r="FJ140" s="4"/>
      <c r="FK140" s="4"/>
    </row>
    <row r="141" spans="4:167" ht="19.899999999999999" customHeight="1" x14ac:dyDescent="0.2">
      <c r="D141" s="4"/>
      <c r="E141" s="4"/>
      <c r="F141" s="4"/>
      <c r="G141" s="4"/>
      <c r="H141" s="4"/>
      <c r="I141" s="4"/>
      <c r="J141" s="4"/>
      <c r="K141" s="8"/>
      <c r="L141" s="1"/>
      <c r="M141" s="1"/>
      <c r="N141" s="1"/>
      <c r="O141" s="1"/>
      <c r="P141" s="4"/>
      <c r="Q141" s="4"/>
      <c r="R141" s="4"/>
      <c r="S141" s="4"/>
      <c r="T141" s="1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9"/>
      <c r="AV141" s="1"/>
      <c r="AW141" s="4"/>
      <c r="AX141" s="4"/>
      <c r="AY141" s="4"/>
      <c r="AZ141" s="4"/>
      <c r="BA141" s="4"/>
      <c r="BB141" s="4"/>
      <c r="BC141" s="4"/>
      <c r="BD141" s="4"/>
      <c r="BE141" s="4"/>
      <c r="BX141" s="1"/>
      <c r="BY141" s="4"/>
      <c r="BZ141" s="4"/>
      <c r="CA141" s="4"/>
      <c r="CB141" s="4"/>
      <c r="CC141" s="4"/>
      <c r="CD141" s="4"/>
      <c r="CE141" s="4"/>
      <c r="CF141" s="4"/>
      <c r="CG141" s="4"/>
      <c r="CZ141" s="1"/>
      <c r="DA141" s="4"/>
      <c r="DB141" s="4"/>
      <c r="DC141" s="4"/>
      <c r="DD141" s="4"/>
      <c r="DE141" s="4"/>
      <c r="DF141" s="4"/>
      <c r="DG141" s="4"/>
      <c r="DH141" s="4"/>
      <c r="DI141" s="4"/>
      <c r="EB141" s="1"/>
      <c r="EC141" s="4"/>
      <c r="ED141" s="4"/>
      <c r="EE141" s="4"/>
      <c r="EF141" s="4"/>
      <c r="EG141" s="4"/>
      <c r="EH141" s="4"/>
      <c r="EI141" s="4"/>
      <c r="EJ141" s="4"/>
      <c r="EK141" s="4"/>
      <c r="FD141" s="1"/>
      <c r="FE141" s="4"/>
      <c r="FF141" s="4"/>
      <c r="FG141" s="4"/>
      <c r="FH141" s="4"/>
      <c r="FI141" s="4"/>
      <c r="FJ141" s="4"/>
      <c r="FK141" s="4"/>
    </row>
    <row r="142" spans="4:167" ht="19.899999999999999" customHeight="1" x14ac:dyDescent="0.2">
      <c r="D142" s="4"/>
      <c r="E142" s="4"/>
      <c r="F142" s="4"/>
      <c r="G142" s="4"/>
      <c r="H142" s="4"/>
      <c r="I142" s="1"/>
      <c r="J142" s="1"/>
      <c r="K142" s="8"/>
      <c r="L142" s="1"/>
      <c r="M142" s="1"/>
      <c r="N142" s="1"/>
      <c r="O142" s="1"/>
      <c r="P142" s="4"/>
      <c r="Q142" s="4"/>
      <c r="R142" s="4"/>
      <c r="S142" s="4"/>
      <c r="T142" s="1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9"/>
      <c r="AV142" s="1"/>
      <c r="AW142" s="4"/>
      <c r="AX142" s="4"/>
      <c r="AY142" s="4"/>
      <c r="AZ142" s="4"/>
      <c r="BA142" s="4"/>
      <c r="BB142" s="4"/>
      <c r="BC142" s="4"/>
      <c r="BD142" s="4"/>
      <c r="BE142" s="4"/>
      <c r="BX142" s="1"/>
      <c r="BY142" s="4"/>
      <c r="BZ142" s="4"/>
      <c r="CA142" s="4"/>
      <c r="CB142" s="4"/>
      <c r="CC142" s="4"/>
      <c r="CD142" s="4"/>
      <c r="CE142" s="4"/>
      <c r="CF142" s="4"/>
      <c r="CG142" s="4"/>
      <c r="CZ142" s="1"/>
      <c r="DA142" s="4"/>
      <c r="DB142" s="4"/>
      <c r="DC142" s="4"/>
      <c r="DD142" s="4"/>
      <c r="DE142" s="4"/>
      <c r="DF142" s="4"/>
      <c r="DG142" s="4"/>
      <c r="DH142" s="4"/>
      <c r="DI142" s="4"/>
      <c r="EB142" s="1"/>
      <c r="EC142" s="4"/>
      <c r="ED142" s="4"/>
      <c r="EE142" s="4"/>
      <c r="EF142" s="4"/>
      <c r="EG142" s="4"/>
      <c r="EH142" s="4"/>
      <c r="EI142" s="4"/>
      <c r="EJ142" s="4"/>
      <c r="EK142" s="4"/>
      <c r="FD142" s="1"/>
      <c r="FE142" s="4"/>
      <c r="FF142" s="4"/>
      <c r="FG142" s="4"/>
      <c r="FH142" s="4"/>
      <c r="FI142" s="4"/>
      <c r="FJ142" s="4"/>
      <c r="FK142" s="4"/>
    </row>
    <row r="143" spans="4:167" ht="19.899999999999999" customHeight="1" x14ac:dyDescent="0.2">
      <c r="D143" s="4"/>
      <c r="E143" s="4"/>
      <c r="F143" s="4"/>
      <c r="G143" s="4"/>
      <c r="H143" s="4"/>
      <c r="I143" s="1"/>
      <c r="J143" s="1"/>
      <c r="K143" s="8"/>
      <c r="L143" s="1"/>
      <c r="M143" s="1"/>
      <c r="N143" s="1"/>
      <c r="O143" s="1"/>
      <c r="P143" s="4"/>
      <c r="Q143" s="4"/>
      <c r="R143" s="4"/>
      <c r="S143" s="4"/>
      <c r="T143" s="1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9"/>
      <c r="AV143" s="1"/>
      <c r="AW143" s="4"/>
      <c r="AX143" s="4"/>
      <c r="AY143" s="4"/>
      <c r="AZ143" s="4"/>
      <c r="BA143" s="4"/>
      <c r="BB143" s="4"/>
      <c r="BC143" s="4"/>
      <c r="BD143" s="4"/>
      <c r="BE143" s="4"/>
      <c r="BX143" s="1"/>
      <c r="BY143" s="4"/>
      <c r="BZ143" s="4"/>
      <c r="CA143" s="4"/>
      <c r="CB143" s="4"/>
      <c r="CC143" s="4"/>
      <c r="CD143" s="4"/>
      <c r="CE143" s="4"/>
      <c r="CF143" s="4"/>
      <c r="CG143" s="4"/>
      <c r="CZ143" s="1"/>
      <c r="DA143" s="4"/>
      <c r="DB143" s="4"/>
      <c r="DC143" s="4"/>
      <c r="DD143" s="4"/>
      <c r="DE143" s="4"/>
      <c r="DF143" s="4"/>
      <c r="DG143" s="4"/>
      <c r="DH143" s="4"/>
      <c r="DI143" s="4"/>
      <c r="EB143" s="1"/>
      <c r="EC143" s="4"/>
      <c r="ED143" s="4"/>
      <c r="EE143" s="4"/>
      <c r="EF143" s="4"/>
      <c r="EG143" s="4"/>
      <c r="EH143" s="4"/>
      <c r="EI143" s="4"/>
      <c r="EJ143" s="4"/>
      <c r="EK143" s="4"/>
      <c r="FD143" s="1"/>
      <c r="FE143" s="4"/>
      <c r="FF143" s="4"/>
      <c r="FG143" s="4"/>
      <c r="FH143" s="4"/>
      <c r="FI143" s="4"/>
      <c r="FJ143" s="4"/>
      <c r="FK143" s="4"/>
    </row>
    <row r="144" spans="4:167" ht="19.899999999999999" customHeight="1" x14ac:dyDescent="0.2">
      <c r="D144" s="4"/>
      <c r="E144" s="4"/>
      <c r="F144" s="4"/>
      <c r="G144" s="4"/>
      <c r="H144" s="4"/>
      <c r="I144" s="1"/>
      <c r="J144" s="1"/>
      <c r="K144" s="8"/>
      <c r="L144" s="1"/>
      <c r="M144" s="1"/>
      <c r="N144" s="1"/>
      <c r="O144" s="1"/>
      <c r="P144" s="4"/>
      <c r="Q144" s="4"/>
      <c r="R144" s="4"/>
      <c r="S144" s="4"/>
      <c r="T144" s="1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9"/>
      <c r="AV144" s="1"/>
      <c r="AW144" s="4"/>
      <c r="AX144" s="4"/>
      <c r="AY144" s="4"/>
      <c r="AZ144" s="4"/>
      <c r="BA144" s="4"/>
      <c r="BB144" s="4"/>
      <c r="BC144" s="4"/>
      <c r="BD144" s="4"/>
      <c r="BE144" s="4"/>
      <c r="BX144" s="1"/>
      <c r="BY144" s="4"/>
      <c r="BZ144" s="4"/>
      <c r="CA144" s="4"/>
      <c r="CB144" s="4"/>
      <c r="CC144" s="4"/>
      <c r="CD144" s="4"/>
      <c r="CE144" s="4"/>
      <c r="CF144" s="4"/>
      <c r="CG144" s="4"/>
      <c r="CZ144" s="1"/>
      <c r="DA144" s="4"/>
      <c r="DB144" s="4"/>
      <c r="DC144" s="4"/>
      <c r="DD144" s="4"/>
      <c r="DE144" s="4"/>
      <c r="DF144" s="4"/>
      <c r="DG144" s="4"/>
      <c r="DH144" s="4"/>
      <c r="DI144" s="4"/>
      <c r="EB144" s="1"/>
      <c r="EC144" s="4"/>
      <c r="ED144" s="4"/>
      <c r="EE144" s="4"/>
      <c r="EF144" s="4"/>
      <c r="EG144" s="4"/>
      <c r="EH144" s="4"/>
      <c r="EI144" s="4"/>
      <c r="EJ144" s="4"/>
      <c r="EK144" s="4"/>
      <c r="FD144" s="1"/>
      <c r="FE144" s="4"/>
      <c r="FF144" s="4"/>
      <c r="FG144" s="4"/>
      <c r="FH144" s="4"/>
      <c r="FI144" s="4"/>
      <c r="FJ144" s="4"/>
      <c r="FK144" s="4"/>
    </row>
    <row r="145" spans="4:167" ht="19.899999999999999" customHeight="1" x14ac:dyDescent="0.2">
      <c r="D145" s="4"/>
      <c r="E145" s="4"/>
      <c r="F145" s="4"/>
      <c r="G145" s="4"/>
      <c r="H145" s="4"/>
      <c r="I145" s="1"/>
      <c r="J145" s="1"/>
      <c r="K145" s="8"/>
      <c r="L145" s="1"/>
      <c r="M145" s="1"/>
      <c r="N145" s="1"/>
      <c r="O145" s="1"/>
      <c r="P145" s="4"/>
      <c r="Q145" s="4"/>
      <c r="R145" s="4"/>
      <c r="S145" s="4"/>
      <c r="T145" s="1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9"/>
      <c r="AV145" s="1"/>
      <c r="AW145" s="4"/>
      <c r="AX145" s="4"/>
      <c r="AY145" s="4"/>
      <c r="AZ145" s="4"/>
      <c r="BA145" s="4"/>
      <c r="BB145" s="4"/>
      <c r="BC145" s="4"/>
      <c r="BD145" s="4"/>
      <c r="BE145" s="4"/>
      <c r="BX145" s="1"/>
      <c r="BY145" s="4"/>
      <c r="BZ145" s="4"/>
      <c r="CA145" s="4"/>
      <c r="CB145" s="4"/>
      <c r="CC145" s="4"/>
      <c r="CD145" s="4"/>
      <c r="CE145" s="4"/>
      <c r="CF145" s="4"/>
      <c r="CG145" s="4"/>
      <c r="CZ145" s="1"/>
      <c r="DA145" s="4"/>
      <c r="DB145" s="4"/>
      <c r="DC145" s="4"/>
      <c r="DD145" s="4"/>
      <c r="DE145" s="4"/>
      <c r="DF145" s="4"/>
      <c r="DG145" s="4"/>
      <c r="DH145" s="4"/>
      <c r="DI145" s="4"/>
      <c r="EB145" s="1"/>
      <c r="EC145" s="4"/>
      <c r="ED145" s="4"/>
      <c r="EE145" s="4"/>
      <c r="EF145" s="4"/>
      <c r="EG145" s="4"/>
      <c r="EH145" s="4"/>
      <c r="EI145" s="4"/>
      <c r="EJ145" s="4"/>
      <c r="EK145" s="4"/>
      <c r="FD145" s="1"/>
      <c r="FE145" s="4"/>
      <c r="FF145" s="4"/>
      <c r="FG145" s="4"/>
      <c r="FH145" s="4"/>
      <c r="FI145" s="4"/>
      <c r="FJ145" s="4"/>
      <c r="FK145" s="4"/>
    </row>
    <row r="146" spans="4:167" ht="19.899999999999999" customHeight="1" x14ac:dyDescent="0.2">
      <c r="D146" s="4"/>
      <c r="E146" s="4"/>
      <c r="F146" s="4"/>
      <c r="G146" s="4"/>
      <c r="H146" s="4"/>
      <c r="I146" s="1"/>
      <c r="J146" s="1"/>
      <c r="K146" s="8"/>
      <c r="L146" s="1"/>
      <c r="M146" s="1"/>
      <c r="N146" s="1"/>
      <c r="O146" s="1"/>
      <c r="P146" s="4"/>
      <c r="Q146" s="4"/>
      <c r="R146" s="4"/>
      <c r="S146" s="4"/>
      <c r="T146" s="1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9"/>
      <c r="AV146" s="1"/>
      <c r="AW146" s="4"/>
      <c r="AX146" s="4"/>
      <c r="AY146" s="4"/>
      <c r="AZ146" s="4"/>
      <c r="BA146" s="4"/>
      <c r="BB146" s="4"/>
      <c r="BC146" s="4"/>
      <c r="BD146" s="4"/>
      <c r="BE146" s="4"/>
      <c r="BX146" s="1"/>
      <c r="BY146" s="4"/>
      <c r="BZ146" s="4"/>
      <c r="CA146" s="4"/>
      <c r="CB146" s="4"/>
      <c r="CC146" s="4"/>
      <c r="CD146" s="4"/>
      <c r="CE146" s="4"/>
      <c r="CF146" s="4"/>
      <c r="CG146" s="4"/>
      <c r="CZ146" s="1"/>
      <c r="DA146" s="4"/>
      <c r="DB146" s="4"/>
      <c r="DC146" s="4"/>
      <c r="DD146" s="4"/>
      <c r="DE146" s="4"/>
      <c r="DF146" s="4"/>
      <c r="DG146" s="4"/>
      <c r="DH146" s="4"/>
      <c r="DI146" s="4"/>
      <c r="EB146" s="1"/>
      <c r="EC146" s="4"/>
      <c r="ED146" s="4"/>
      <c r="EE146" s="4"/>
      <c r="EF146" s="4"/>
      <c r="EG146" s="4"/>
      <c r="EH146" s="4"/>
      <c r="EI146" s="4"/>
      <c r="EJ146" s="4"/>
      <c r="EK146" s="4"/>
      <c r="FD146" s="1"/>
      <c r="FE146" s="4"/>
      <c r="FF146" s="4"/>
      <c r="FG146" s="4"/>
      <c r="FH146" s="4"/>
      <c r="FI146" s="4"/>
      <c r="FJ146" s="4"/>
      <c r="FK146" s="4"/>
    </row>
    <row r="147" spans="4:167" ht="19.899999999999999" customHeight="1" x14ac:dyDescent="0.2">
      <c r="D147" s="4"/>
      <c r="E147" s="4"/>
      <c r="F147" s="4"/>
      <c r="G147" s="4"/>
      <c r="H147" s="4"/>
      <c r="I147" s="1"/>
      <c r="J147" s="1"/>
      <c r="K147" s="8"/>
      <c r="L147" s="1"/>
      <c r="M147" s="1"/>
      <c r="N147" s="1"/>
      <c r="O147" s="1"/>
      <c r="P147" s="4"/>
      <c r="Q147" s="4"/>
      <c r="R147" s="4"/>
      <c r="S147" s="4"/>
      <c r="T147" s="1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9"/>
      <c r="AV147" s="1"/>
      <c r="AW147" s="4"/>
      <c r="AX147" s="4"/>
      <c r="AY147" s="4"/>
      <c r="AZ147" s="4"/>
      <c r="BA147" s="4"/>
      <c r="BB147" s="4"/>
      <c r="BC147" s="4"/>
      <c r="BD147" s="4"/>
      <c r="BE147" s="4"/>
      <c r="BX147" s="1"/>
      <c r="BY147" s="4"/>
      <c r="BZ147" s="4"/>
      <c r="CA147" s="4"/>
      <c r="CB147" s="4"/>
      <c r="CC147" s="4"/>
      <c r="CD147" s="4"/>
      <c r="CE147" s="4"/>
      <c r="CF147" s="4"/>
      <c r="CG147" s="4"/>
      <c r="CZ147" s="1"/>
      <c r="DA147" s="4"/>
      <c r="DB147" s="4"/>
      <c r="DC147" s="4"/>
      <c r="DD147" s="4"/>
      <c r="DE147" s="4"/>
      <c r="DF147" s="4"/>
      <c r="DG147" s="4"/>
      <c r="DH147" s="4"/>
      <c r="DI147" s="4"/>
      <c r="EB147" s="1"/>
      <c r="EC147" s="4"/>
      <c r="ED147" s="4"/>
      <c r="EE147" s="4"/>
      <c r="EF147" s="4"/>
      <c r="EG147" s="4"/>
      <c r="EH147" s="4"/>
      <c r="EI147" s="4"/>
      <c r="EJ147" s="4"/>
      <c r="EK147" s="4"/>
      <c r="FD147" s="1"/>
      <c r="FE147" s="4"/>
      <c r="FF147" s="4"/>
      <c r="FG147" s="4"/>
      <c r="FH147" s="4"/>
      <c r="FI147" s="4"/>
      <c r="FJ147" s="4"/>
      <c r="FK147" s="4"/>
    </row>
    <row r="148" spans="4:167" ht="19.899999999999999" customHeight="1" x14ac:dyDescent="0.2">
      <c r="D148" s="4"/>
      <c r="E148" s="4"/>
      <c r="F148" s="4"/>
      <c r="G148" s="4"/>
      <c r="H148" s="4"/>
      <c r="I148" s="1"/>
      <c r="J148" s="1"/>
      <c r="K148" s="8"/>
      <c r="L148" s="1"/>
      <c r="M148" s="1"/>
      <c r="N148" s="1"/>
      <c r="O148" s="1"/>
      <c r="P148" s="4"/>
      <c r="Q148" s="4"/>
      <c r="R148" s="4"/>
      <c r="S148" s="4"/>
      <c r="T148" s="1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9"/>
      <c r="AV148" s="1"/>
      <c r="AW148" s="4"/>
      <c r="AX148" s="4"/>
      <c r="AY148" s="4"/>
      <c r="AZ148" s="4"/>
      <c r="BA148" s="4"/>
      <c r="BB148" s="4"/>
      <c r="BC148" s="4"/>
      <c r="BD148" s="4"/>
      <c r="BE148" s="4"/>
      <c r="BX148" s="1"/>
      <c r="BY148" s="4"/>
      <c r="BZ148" s="4"/>
      <c r="CA148" s="4"/>
      <c r="CB148" s="4"/>
      <c r="CC148" s="4"/>
      <c r="CD148" s="4"/>
      <c r="CE148" s="4"/>
      <c r="CF148" s="4"/>
      <c r="CG148" s="4"/>
      <c r="CZ148" s="1"/>
      <c r="DA148" s="4"/>
      <c r="DB148" s="4"/>
      <c r="DC148" s="4"/>
      <c r="DD148" s="4"/>
      <c r="DE148" s="4"/>
      <c r="DF148" s="4"/>
      <c r="DG148" s="4"/>
      <c r="DH148" s="4"/>
      <c r="DI148" s="4"/>
      <c r="EB148" s="1"/>
      <c r="EC148" s="4"/>
      <c r="ED148" s="4"/>
      <c r="EE148" s="4"/>
      <c r="EF148" s="4"/>
      <c r="EG148" s="4"/>
      <c r="EH148" s="4"/>
      <c r="EI148" s="4"/>
      <c r="EJ148" s="4"/>
      <c r="EK148" s="4"/>
      <c r="FD148" s="1"/>
      <c r="FE148" s="4"/>
      <c r="FF148" s="4"/>
      <c r="FG148" s="4"/>
      <c r="FH148" s="4"/>
      <c r="FI148" s="4"/>
      <c r="FJ148" s="4"/>
      <c r="FK148" s="4"/>
    </row>
    <row r="149" spans="4:167" ht="19.899999999999999" customHeight="1" x14ac:dyDescent="0.2">
      <c r="D149" s="4"/>
      <c r="E149" s="4"/>
      <c r="F149" s="4"/>
      <c r="G149" s="4"/>
      <c r="H149" s="4"/>
      <c r="I149" s="1"/>
      <c r="J149" s="1"/>
      <c r="K149" s="8"/>
      <c r="L149" s="1"/>
      <c r="M149" s="1"/>
      <c r="N149" s="1"/>
      <c r="O149" s="1"/>
      <c r="P149" s="4"/>
      <c r="Q149" s="4"/>
      <c r="R149" s="4"/>
      <c r="S149" s="4"/>
      <c r="T149" s="1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9"/>
      <c r="AV149" s="1"/>
      <c r="AW149" s="4"/>
      <c r="AX149" s="4"/>
      <c r="AY149" s="4"/>
      <c r="AZ149" s="4"/>
      <c r="BA149" s="4"/>
      <c r="BB149" s="4"/>
      <c r="BC149" s="4"/>
      <c r="BD149" s="4"/>
      <c r="BE149" s="4"/>
      <c r="BX149" s="1"/>
      <c r="BY149" s="4"/>
      <c r="BZ149" s="4"/>
      <c r="CA149" s="4"/>
      <c r="CB149" s="4"/>
      <c r="CC149" s="4"/>
      <c r="CD149" s="4"/>
      <c r="CE149" s="4"/>
      <c r="CF149" s="4"/>
      <c r="CG149" s="4"/>
      <c r="CZ149" s="1"/>
      <c r="DA149" s="4"/>
      <c r="DB149" s="4"/>
      <c r="DC149" s="4"/>
      <c r="DD149" s="4"/>
      <c r="DE149" s="4"/>
      <c r="DF149" s="4"/>
      <c r="DG149" s="4"/>
      <c r="DH149" s="4"/>
      <c r="DI149" s="4"/>
      <c r="EB149" s="1"/>
      <c r="EC149" s="4"/>
      <c r="ED149" s="4"/>
      <c r="EE149" s="4"/>
      <c r="EF149" s="4"/>
      <c r="EG149" s="4"/>
      <c r="EH149" s="4"/>
      <c r="EI149" s="4"/>
      <c r="EJ149" s="4"/>
      <c r="EK149" s="4"/>
      <c r="FD149" s="1"/>
      <c r="FE149" s="4"/>
      <c r="FF149" s="4"/>
      <c r="FG149" s="4"/>
      <c r="FH149" s="4"/>
      <c r="FI149" s="4"/>
      <c r="FJ149" s="4"/>
      <c r="FK149" s="4"/>
    </row>
    <row r="150" spans="4:167" ht="19.899999999999999" customHeight="1" x14ac:dyDescent="0.2">
      <c r="D150" s="4"/>
      <c r="E150" s="4"/>
      <c r="F150" s="4"/>
      <c r="G150" s="4"/>
      <c r="H150" s="4"/>
      <c r="I150" s="1"/>
      <c r="J150" s="1"/>
      <c r="K150" s="8"/>
      <c r="L150" s="1"/>
      <c r="M150" s="1"/>
      <c r="N150" s="1"/>
      <c r="O150" s="1"/>
      <c r="P150" s="4"/>
      <c r="Q150" s="4"/>
      <c r="R150" s="4"/>
      <c r="S150" s="4"/>
      <c r="T150" s="1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9"/>
      <c r="AV150" s="1"/>
      <c r="AW150" s="4"/>
      <c r="AX150" s="4"/>
      <c r="AY150" s="4"/>
      <c r="AZ150" s="4"/>
      <c r="BA150" s="4"/>
      <c r="BB150" s="4"/>
      <c r="BC150" s="4"/>
      <c r="BD150" s="4"/>
      <c r="BE150" s="4"/>
      <c r="BX150" s="1"/>
      <c r="BY150" s="4"/>
      <c r="BZ150" s="4"/>
      <c r="CA150" s="4"/>
      <c r="CB150" s="4"/>
      <c r="CC150" s="4"/>
      <c r="CD150" s="4"/>
      <c r="CE150" s="4"/>
      <c r="CF150" s="4"/>
      <c r="CG150" s="4"/>
      <c r="CZ150" s="1"/>
      <c r="DA150" s="4"/>
      <c r="DB150" s="4"/>
      <c r="DC150" s="4"/>
      <c r="DD150" s="4"/>
      <c r="DE150" s="4"/>
      <c r="DF150" s="4"/>
      <c r="DG150" s="4"/>
      <c r="DH150" s="4"/>
      <c r="DI150" s="4"/>
      <c r="EB150" s="1"/>
      <c r="EC150" s="4"/>
      <c r="ED150" s="4"/>
      <c r="EE150" s="4"/>
      <c r="EF150" s="4"/>
      <c r="EG150" s="4"/>
      <c r="EH150" s="4"/>
      <c r="EI150" s="4"/>
      <c r="EJ150" s="4"/>
      <c r="EK150" s="4"/>
      <c r="FD150" s="1"/>
      <c r="FE150" s="4"/>
      <c r="FF150" s="4"/>
      <c r="FG150" s="4"/>
      <c r="FH150" s="4"/>
      <c r="FI150" s="4"/>
      <c r="FJ150" s="4"/>
      <c r="FK150" s="4"/>
    </row>
    <row r="151" spans="4:167" ht="19.899999999999999" customHeight="1" x14ac:dyDescent="0.2">
      <c r="D151" s="4"/>
      <c r="E151" s="4"/>
      <c r="F151" s="4"/>
      <c r="G151" s="4"/>
      <c r="H151" s="4"/>
      <c r="I151" s="1"/>
      <c r="J151" s="1"/>
      <c r="K151" s="8"/>
      <c r="L151" s="1"/>
      <c r="M151" s="1"/>
      <c r="N151" s="1"/>
      <c r="O151" s="1"/>
      <c r="P151" s="4"/>
      <c r="Q151" s="4"/>
      <c r="R151" s="4"/>
      <c r="S151" s="4"/>
      <c r="T151" s="1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9"/>
      <c r="AV151" s="1"/>
      <c r="AW151" s="4"/>
      <c r="AX151" s="4"/>
      <c r="AY151" s="4"/>
      <c r="AZ151" s="4"/>
      <c r="BA151" s="4"/>
      <c r="BB151" s="4"/>
      <c r="BC151" s="4"/>
      <c r="BD151" s="4"/>
      <c r="BE151" s="4"/>
      <c r="BX151" s="1"/>
      <c r="BY151" s="4"/>
      <c r="BZ151" s="4"/>
      <c r="CA151" s="4"/>
      <c r="CB151" s="4"/>
      <c r="CC151" s="4"/>
      <c r="CD151" s="4"/>
      <c r="CE151" s="4"/>
      <c r="CF151" s="4"/>
      <c r="CG151" s="4"/>
      <c r="CZ151" s="1"/>
      <c r="DA151" s="4"/>
      <c r="DB151" s="4"/>
      <c r="DC151" s="4"/>
      <c r="DD151" s="4"/>
      <c r="DE151" s="4"/>
      <c r="DF151" s="4"/>
      <c r="DG151" s="4"/>
      <c r="DH151" s="4"/>
      <c r="DI151" s="4"/>
      <c r="EB151" s="1"/>
      <c r="EC151" s="4"/>
      <c r="ED151" s="4"/>
      <c r="EE151" s="4"/>
      <c r="EF151" s="4"/>
      <c r="EG151" s="4"/>
      <c r="EH151" s="4"/>
      <c r="EI151" s="4"/>
      <c r="EJ151" s="4"/>
      <c r="EK151" s="4"/>
      <c r="FD151" s="1"/>
      <c r="FE151" s="4"/>
      <c r="FF151" s="4"/>
      <c r="FG151" s="4"/>
      <c r="FH151" s="4"/>
      <c r="FI151" s="4"/>
      <c r="FJ151" s="4"/>
      <c r="FK151" s="4"/>
    </row>
    <row r="152" spans="4:167" ht="19.899999999999999" customHeight="1" x14ac:dyDescent="0.2">
      <c r="D152" s="4"/>
      <c r="E152" s="4"/>
      <c r="F152" s="4"/>
      <c r="G152" s="4"/>
      <c r="H152" s="4"/>
      <c r="I152" s="1"/>
      <c r="J152" s="1"/>
      <c r="K152" s="8"/>
      <c r="L152" s="1"/>
      <c r="M152" s="1"/>
      <c r="N152" s="1"/>
      <c r="O152" s="1"/>
      <c r="P152" s="4"/>
      <c r="Q152" s="4"/>
      <c r="R152" s="4"/>
      <c r="S152" s="4"/>
      <c r="T152" s="1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9"/>
      <c r="AV152" s="1"/>
      <c r="AW152" s="4"/>
      <c r="AX152" s="4"/>
      <c r="AY152" s="4"/>
      <c r="AZ152" s="4"/>
      <c r="BA152" s="4"/>
      <c r="BB152" s="4"/>
      <c r="BC152" s="4"/>
      <c r="BD152" s="4"/>
      <c r="BE152" s="4"/>
      <c r="BX152" s="1"/>
      <c r="BY152" s="4"/>
      <c r="BZ152" s="4"/>
      <c r="CA152" s="4"/>
      <c r="CB152" s="4"/>
      <c r="CC152" s="4"/>
      <c r="CD152" s="4"/>
      <c r="CE152" s="4"/>
      <c r="CF152" s="4"/>
      <c r="CG152" s="4"/>
      <c r="CZ152" s="1"/>
      <c r="DA152" s="4"/>
      <c r="DB152" s="4"/>
      <c r="DC152" s="4"/>
      <c r="DD152" s="4"/>
      <c r="DE152" s="4"/>
      <c r="DF152" s="4"/>
      <c r="DG152" s="4"/>
      <c r="DH152" s="4"/>
      <c r="DI152" s="4"/>
      <c r="EB152" s="1"/>
      <c r="EC152" s="4"/>
      <c r="ED152" s="4"/>
      <c r="EE152" s="4"/>
      <c r="EF152" s="4"/>
      <c r="EG152" s="4"/>
      <c r="EH152" s="4"/>
      <c r="EI152" s="4"/>
      <c r="EJ152" s="4"/>
      <c r="EK152" s="4"/>
      <c r="FD152" s="1"/>
      <c r="FE152" s="4"/>
      <c r="FF152" s="4"/>
      <c r="FG152" s="4"/>
      <c r="FH152" s="4"/>
      <c r="FI152" s="4"/>
      <c r="FJ152" s="4"/>
      <c r="FK152" s="4"/>
    </row>
    <row r="153" spans="4:167" ht="19.899999999999999" customHeight="1" x14ac:dyDescent="0.2">
      <c r="D153" s="4"/>
      <c r="E153" s="4"/>
      <c r="F153" s="4"/>
      <c r="G153" s="4"/>
      <c r="H153" s="4"/>
      <c r="I153" s="1"/>
      <c r="J153" s="1"/>
      <c r="K153" s="8"/>
      <c r="L153" s="1"/>
      <c r="M153" s="1"/>
      <c r="N153" s="1"/>
      <c r="O153" s="1"/>
      <c r="P153" s="4"/>
      <c r="Q153" s="4"/>
      <c r="R153" s="4"/>
      <c r="S153" s="4"/>
      <c r="T153" s="1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9"/>
      <c r="AV153" s="1"/>
      <c r="AW153" s="4"/>
      <c r="AX153" s="4"/>
      <c r="AY153" s="4"/>
      <c r="AZ153" s="4"/>
      <c r="BA153" s="4"/>
      <c r="BB153" s="4"/>
      <c r="BC153" s="4"/>
      <c r="BD153" s="4"/>
      <c r="BE153" s="4"/>
      <c r="BX153" s="1"/>
      <c r="BY153" s="4"/>
      <c r="BZ153" s="4"/>
      <c r="CA153" s="4"/>
      <c r="CB153" s="4"/>
      <c r="CC153" s="4"/>
      <c r="CD153" s="4"/>
      <c r="CE153" s="4"/>
      <c r="CF153" s="4"/>
      <c r="CG153" s="4"/>
      <c r="CZ153" s="1"/>
      <c r="DA153" s="4"/>
      <c r="DB153" s="4"/>
      <c r="DC153" s="4"/>
      <c r="DD153" s="4"/>
      <c r="DE153" s="4"/>
      <c r="DF153" s="4"/>
      <c r="DG153" s="4"/>
      <c r="DH153" s="4"/>
      <c r="DI153" s="4"/>
      <c r="EB153" s="1"/>
      <c r="EC153" s="4"/>
      <c r="ED153" s="4"/>
      <c r="EE153" s="4"/>
      <c r="EF153" s="4"/>
      <c r="EG153" s="4"/>
      <c r="EH153" s="4"/>
      <c r="EI153" s="4"/>
      <c r="EJ153" s="4"/>
      <c r="EK153" s="4"/>
      <c r="FD153" s="1"/>
      <c r="FE153" s="4"/>
      <c r="FF153" s="4"/>
      <c r="FG153" s="4"/>
      <c r="FH153" s="4"/>
      <c r="FI153" s="4"/>
      <c r="FJ153" s="4"/>
      <c r="FK153" s="4"/>
    </row>
    <row r="154" spans="4:167" ht="19.899999999999999" customHeight="1" x14ac:dyDescent="0.2">
      <c r="D154" s="4"/>
      <c r="E154" s="4"/>
      <c r="F154" s="4"/>
      <c r="G154" s="4"/>
      <c r="H154" s="4"/>
      <c r="I154" s="1"/>
      <c r="J154" s="1"/>
      <c r="K154" s="8"/>
      <c r="L154" s="1"/>
      <c r="M154" s="1"/>
      <c r="N154" s="1"/>
      <c r="O154" s="1"/>
      <c r="P154" s="4"/>
      <c r="Q154" s="4"/>
      <c r="R154" s="4"/>
      <c r="S154" s="4"/>
      <c r="T154" s="1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9"/>
      <c r="AV154" s="1"/>
      <c r="AW154" s="4"/>
      <c r="AX154" s="4"/>
      <c r="AY154" s="4"/>
      <c r="AZ154" s="4"/>
      <c r="BA154" s="4"/>
      <c r="BB154" s="4"/>
      <c r="BC154" s="4"/>
      <c r="BD154" s="4"/>
      <c r="BE154" s="4"/>
      <c r="BX154" s="1"/>
      <c r="BY154" s="4"/>
      <c r="BZ154" s="4"/>
      <c r="CA154" s="4"/>
      <c r="CB154" s="4"/>
      <c r="CC154" s="4"/>
      <c r="CD154" s="4"/>
      <c r="CE154" s="4"/>
      <c r="CF154" s="4"/>
      <c r="CG154" s="4"/>
      <c r="CZ154" s="1"/>
      <c r="DA154" s="4"/>
      <c r="DB154" s="4"/>
      <c r="DC154" s="4"/>
      <c r="DD154" s="4"/>
      <c r="DE154" s="4"/>
      <c r="DF154" s="4"/>
      <c r="DG154" s="4"/>
      <c r="DH154" s="4"/>
      <c r="DI154" s="4"/>
      <c r="EB154" s="1"/>
      <c r="EC154" s="4"/>
      <c r="ED154" s="4"/>
      <c r="EE154" s="4"/>
      <c r="EF154" s="4"/>
      <c r="EG154" s="4"/>
      <c r="EH154" s="4"/>
      <c r="EI154" s="4"/>
      <c r="EJ154" s="4"/>
      <c r="EK154" s="4"/>
      <c r="FD154" s="1"/>
      <c r="FE154" s="4"/>
      <c r="FF154" s="4"/>
      <c r="FG154" s="4"/>
      <c r="FH154" s="4"/>
      <c r="FI154" s="4"/>
      <c r="FJ154" s="4"/>
      <c r="FK154" s="4"/>
    </row>
    <row r="155" spans="4:167" ht="19.899999999999999" customHeight="1" x14ac:dyDescent="0.2">
      <c r="D155" s="4"/>
      <c r="E155" s="4"/>
      <c r="F155" s="4"/>
      <c r="G155" s="4"/>
      <c r="H155" s="4"/>
      <c r="I155" s="1"/>
      <c r="J155" s="1"/>
      <c r="K155" s="1"/>
      <c r="L155" s="1"/>
      <c r="M155" s="1"/>
      <c r="N155" s="1"/>
      <c r="O155" s="1"/>
      <c r="P155" s="4"/>
      <c r="Q155" s="4"/>
      <c r="R155" s="4"/>
      <c r="S155" s="4"/>
      <c r="T155" s="1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9"/>
      <c r="AV155" s="1"/>
      <c r="AW155" s="4"/>
      <c r="AX155" s="4"/>
      <c r="AY155" s="4"/>
      <c r="AZ155" s="4"/>
      <c r="BA155" s="4"/>
      <c r="BB155" s="4"/>
      <c r="BC155" s="4"/>
      <c r="BD155" s="4"/>
      <c r="BE155" s="4"/>
      <c r="BX155" s="1"/>
      <c r="BY155" s="4"/>
      <c r="BZ155" s="4"/>
      <c r="CA155" s="4"/>
      <c r="CB155" s="4"/>
      <c r="CC155" s="4"/>
      <c r="CD155" s="4"/>
      <c r="CE155" s="4"/>
      <c r="CF155" s="4"/>
      <c r="CG155" s="4"/>
      <c r="CZ155" s="1"/>
      <c r="DA155" s="4"/>
      <c r="DB155" s="4"/>
      <c r="DC155" s="4"/>
      <c r="DD155" s="4"/>
      <c r="DE155" s="4"/>
      <c r="DF155" s="4"/>
      <c r="DG155" s="4"/>
      <c r="DH155" s="4"/>
      <c r="DI155" s="4"/>
      <c r="EB155" s="1"/>
      <c r="EC155" s="4"/>
      <c r="ED155" s="4"/>
      <c r="EE155" s="4"/>
      <c r="EF155" s="4"/>
      <c r="EG155" s="4"/>
      <c r="EH155" s="4"/>
      <c r="EI155" s="4"/>
      <c r="EJ155" s="4"/>
      <c r="EK155" s="4"/>
      <c r="FD155" s="1"/>
      <c r="FE155" s="4"/>
      <c r="FF155" s="4"/>
      <c r="FG155" s="4"/>
      <c r="FH155" s="4"/>
      <c r="FI155" s="4"/>
      <c r="FJ155" s="4"/>
      <c r="FK155" s="4"/>
    </row>
    <row r="156" spans="4:167" ht="19.899999999999999" customHeight="1" x14ac:dyDescent="0.2">
      <c r="D156" s="4"/>
      <c r="E156" s="4"/>
      <c r="F156" s="4"/>
      <c r="G156" s="4"/>
      <c r="H156" s="4"/>
      <c r="I156" s="1"/>
      <c r="J156" s="1"/>
      <c r="K156" s="1"/>
      <c r="L156" s="1"/>
      <c r="M156" s="1"/>
      <c r="N156" s="1"/>
      <c r="O156" s="1"/>
      <c r="P156" s="4"/>
      <c r="Q156" s="4"/>
      <c r="R156" s="4"/>
      <c r="S156" s="4"/>
      <c r="T156" s="1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9"/>
      <c r="AV156" s="1"/>
      <c r="AW156" s="4"/>
      <c r="AX156" s="4"/>
      <c r="AY156" s="4"/>
      <c r="AZ156" s="4"/>
      <c r="BA156" s="4"/>
      <c r="BB156" s="4"/>
      <c r="BC156" s="4"/>
      <c r="BD156" s="4"/>
      <c r="BE156" s="4"/>
      <c r="BX156" s="1"/>
      <c r="BY156" s="4"/>
      <c r="BZ156" s="4"/>
      <c r="CA156" s="4"/>
      <c r="CB156" s="4"/>
      <c r="CC156" s="4"/>
      <c r="CD156" s="4"/>
      <c r="CE156" s="4"/>
      <c r="CF156" s="4"/>
      <c r="CG156" s="4"/>
      <c r="CZ156" s="1"/>
      <c r="DA156" s="4"/>
      <c r="DB156" s="4"/>
      <c r="DC156" s="4"/>
      <c r="DD156" s="4"/>
      <c r="DE156" s="4"/>
      <c r="DF156" s="4"/>
      <c r="DG156" s="4"/>
      <c r="DH156" s="4"/>
      <c r="DI156" s="4"/>
      <c r="EB156" s="1"/>
      <c r="EC156" s="4"/>
      <c r="ED156" s="4"/>
      <c r="EE156" s="4"/>
      <c r="EF156" s="4"/>
      <c r="EG156" s="4"/>
      <c r="EH156" s="4"/>
      <c r="EI156" s="4"/>
      <c r="EJ156" s="4"/>
      <c r="EK156" s="4"/>
      <c r="FD156" s="1"/>
      <c r="FE156" s="4"/>
      <c r="FF156" s="4"/>
      <c r="FG156" s="4"/>
      <c r="FH156" s="4"/>
      <c r="FI156" s="4"/>
      <c r="FJ156" s="4"/>
      <c r="FK156" s="4"/>
    </row>
    <row r="157" spans="4:167" ht="19.899999999999999" customHeight="1" x14ac:dyDescent="0.2">
      <c r="D157" s="4"/>
      <c r="E157" s="4"/>
      <c r="F157" s="4"/>
      <c r="G157" s="4"/>
      <c r="H157" s="4"/>
      <c r="I157" s="1"/>
      <c r="J157" s="1"/>
      <c r="K157" s="1"/>
      <c r="L157" s="1"/>
      <c r="M157" s="1"/>
      <c r="N157" s="1"/>
      <c r="O157" s="1"/>
      <c r="P157" s="4"/>
      <c r="Q157" s="4"/>
      <c r="R157" s="4"/>
      <c r="S157" s="4"/>
      <c r="T157" s="1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9"/>
      <c r="AV157" s="1"/>
      <c r="AW157" s="4"/>
      <c r="AX157" s="4"/>
      <c r="AY157" s="4"/>
      <c r="AZ157" s="4"/>
      <c r="BA157" s="4"/>
      <c r="BB157" s="4"/>
      <c r="BC157" s="4"/>
      <c r="BD157" s="4"/>
      <c r="BE157" s="4"/>
      <c r="BX157" s="1"/>
      <c r="BY157" s="4"/>
      <c r="BZ157" s="4"/>
      <c r="CA157" s="4"/>
      <c r="CB157" s="4"/>
      <c r="CC157" s="4"/>
      <c r="CD157" s="4"/>
      <c r="CE157" s="4"/>
      <c r="CF157" s="4"/>
      <c r="CG157" s="4"/>
      <c r="CZ157" s="1"/>
      <c r="DA157" s="4"/>
      <c r="DB157" s="4"/>
      <c r="DC157" s="4"/>
      <c r="DD157" s="4"/>
      <c r="DE157" s="4"/>
      <c r="DF157" s="4"/>
      <c r="DG157" s="4"/>
      <c r="DH157" s="4"/>
      <c r="DI157" s="4"/>
      <c r="EB157" s="1"/>
      <c r="EC157" s="4"/>
      <c r="ED157" s="4"/>
      <c r="EE157" s="4"/>
      <c r="EF157" s="4"/>
      <c r="EG157" s="4"/>
      <c r="EH157" s="4"/>
      <c r="EI157" s="4"/>
      <c r="EJ157" s="4"/>
      <c r="EK157" s="4"/>
      <c r="FD157" s="1"/>
      <c r="FE157" s="4"/>
      <c r="FF157" s="4"/>
      <c r="FG157" s="4"/>
      <c r="FH157" s="4"/>
      <c r="FI157" s="4"/>
      <c r="FJ157" s="4"/>
      <c r="FK157" s="4"/>
    </row>
    <row r="158" spans="4:167" ht="19.899999999999999" customHeight="1" x14ac:dyDescent="0.2">
      <c r="D158" s="4"/>
      <c r="E158" s="4"/>
      <c r="F158" s="4"/>
      <c r="G158" s="4"/>
      <c r="H158" s="4"/>
      <c r="I158" s="1"/>
      <c r="J158" s="1"/>
      <c r="K158" s="1"/>
      <c r="L158" s="1"/>
      <c r="M158" s="1"/>
      <c r="N158" s="1"/>
      <c r="O158" s="1"/>
      <c r="P158" s="4"/>
      <c r="Q158" s="4"/>
      <c r="R158" s="4"/>
      <c r="S158" s="4"/>
      <c r="T158" s="1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9"/>
      <c r="AV158" s="1"/>
      <c r="AW158" s="4"/>
      <c r="AX158" s="4"/>
      <c r="AY158" s="4"/>
      <c r="AZ158" s="4"/>
      <c r="BA158" s="4"/>
      <c r="BB158" s="4"/>
      <c r="BC158" s="4"/>
      <c r="BD158" s="4"/>
      <c r="BE158" s="4"/>
      <c r="BX158" s="1"/>
      <c r="BY158" s="4"/>
      <c r="BZ158" s="4"/>
      <c r="CA158" s="4"/>
      <c r="CB158" s="4"/>
      <c r="CC158" s="4"/>
      <c r="CD158" s="4"/>
      <c r="CE158" s="4"/>
      <c r="CF158" s="4"/>
      <c r="CG158" s="4"/>
      <c r="CZ158" s="1"/>
      <c r="DA158" s="4"/>
      <c r="DB158" s="4"/>
      <c r="DC158" s="4"/>
      <c r="DD158" s="4"/>
      <c r="DE158" s="4"/>
      <c r="DF158" s="4"/>
      <c r="DG158" s="4"/>
      <c r="DH158" s="4"/>
      <c r="DI158" s="4"/>
      <c r="EB158" s="1"/>
      <c r="EC158" s="4"/>
      <c r="ED158" s="4"/>
      <c r="EE158" s="4"/>
      <c r="EF158" s="4"/>
      <c r="EG158" s="4"/>
      <c r="EH158" s="4"/>
      <c r="EI158" s="4"/>
      <c r="EJ158" s="4"/>
      <c r="EK158" s="4"/>
      <c r="FD158" s="1"/>
      <c r="FE158" s="4"/>
      <c r="FF158" s="4"/>
      <c r="FG158" s="4"/>
      <c r="FH158" s="4"/>
      <c r="FI158" s="4"/>
      <c r="FJ158" s="4"/>
      <c r="FK158" s="4"/>
    </row>
    <row r="159" spans="4:167" ht="19.899999999999999" customHeight="1" x14ac:dyDescent="0.2">
      <c r="D159" s="4"/>
      <c r="E159" s="4"/>
      <c r="F159" s="4"/>
      <c r="G159" s="4"/>
      <c r="H159" s="4"/>
      <c r="I159" s="1"/>
      <c r="J159" s="1"/>
      <c r="K159" s="1"/>
      <c r="L159" s="1"/>
      <c r="M159" s="1"/>
      <c r="N159" s="1"/>
      <c r="O159" s="1"/>
      <c r="P159" s="4"/>
      <c r="Q159" s="4"/>
      <c r="R159" s="4"/>
      <c r="S159" s="4"/>
      <c r="T159" s="1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9"/>
      <c r="AV159" s="1"/>
      <c r="AW159" s="4"/>
      <c r="AX159" s="4"/>
      <c r="AY159" s="4"/>
      <c r="AZ159" s="4"/>
      <c r="BA159" s="4"/>
      <c r="BB159" s="4"/>
      <c r="BC159" s="4"/>
      <c r="BD159" s="4"/>
      <c r="BE159" s="4"/>
      <c r="BX159" s="1"/>
      <c r="BY159" s="4"/>
      <c r="BZ159" s="4"/>
      <c r="CA159" s="4"/>
      <c r="CB159" s="4"/>
      <c r="CC159" s="4"/>
      <c r="CD159" s="4"/>
      <c r="CE159" s="4"/>
      <c r="CF159" s="4"/>
      <c r="CG159" s="4"/>
      <c r="CZ159" s="1"/>
      <c r="DA159" s="4"/>
      <c r="DB159" s="4"/>
      <c r="DC159" s="4"/>
      <c r="DD159" s="4"/>
      <c r="DE159" s="4"/>
      <c r="DF159" s="4"/>
      <c r="DG159" s="4"/>
      <c r="DH159" s="4"/>
      <c r="DI159" s="4"/>
      <c r="EB159" s="1"/>
      <c r="EC159" s="4"/>
      <c r="ED159" s="4"/>
      <c r="EE159" s="4"/>
      <c r="EF159" s="4"/>
      <c r="EG159" s="4"/>
      <c r="EH159" s="4"/>
      <c r="EI159" s="4"/>
      <c r="EJ159" s="4"/>
      <c r="EK159" s="4"/>
      <c r="FD159" s="1"/>
      <c r="FE159" s="4"/>
      <c r="FF159" s="4"/>
      <c r="FG159" s="4"/>
      <c r="FH159" s="4"/>
      <c r="FI159" s="4"/>
      <c r="FJ159" s="4"/>
      <c r="FK159" s="4"/>
    </row>
    <row r="160" spans="4:167" ht="19.899999999999999" customHeight="1" x14ac:dyDescent="0.2">
      <c r="D160" s="4"/>
      <c r="E160" s="4"/>
      <c r="F160" s="4"/>
      <c r="G160" s="4"/>
      <c r="H160" s="4"/>
      <c r="I160" s="1"/>
      <c r="J160" s="1"/>
      <c r="K160" s="1"/>
      <c r="L160" s="1"/>
      <c r="M160" s="1"/>
      <c r="N160" s="1"/>
      <c r="O160" s="1"/>
      <c r="P160" s="4"/>
      <c r="Q160" s="4"/>
      <c r="R160" s="4"/>
      <c r="S160" s="4"/>
      <c r="T160" s="1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9"/>
      <c r="AV160" s="1"/>
      <c r="AW160" s="4"/>
      <c r="AX160" s="4"/>
      <c r="AY160" s="4"/>
      <c r="AZ160" s="4"/>
      <c r="BA160" s="4"/>
      <c r="BB160" s="4"/>
      <c r="BC160" s="4"/>
      <c r="BD160" s="4"/>
      <c r="BE160" s="4"/>
      <c r="BX160" s="1"/>
      <c r="BY160" s="4"/>
      <c r="BZ160" s="4"/>
      <c r="CA160" s="4"/>
      <c r="CB160" s="4"/>
      <c r="CC160" s="4"/>
      <c r="CD160" s="4"/>
      <c r="CE160" s="4"/>
      <c r="CF160" s="4"/>
      <c r="CG160" s="4"/>
      <c r="CZ160" s="1"/>
      <c r="DA160" s="4"/>
      <c r="DB160" s="4"/>
      <c r="DC160" s="4"/>
      <c r="DD160" s="4"/>
      <c r="DE160" s="4"/>
      <c r="DF160" s="4"/>
      <c r="DG160" s="4"/>
      <c r="DH160" s="4"/>
      <c r="DI160" s="4"/>
      <c r="EB160" s="1"/>
      <c r="EC160" s="4"/>
      <c r="ED160" s="4"/>
      <c r="EE160" s="4"/>
      <c r="EF160" s="4"/>
      <c r="EG160" s="4"/>
      <c r="EH160" s="4"/>
      <c r="EI160" s="4"/>
      <c r="EJ160" s="4"/>
      <c r="EK160" s="4"/>
      <c r="FD160" s="1"/>
      <c r="FE160" s="4"/>
      <c r="FF160" s="4"/>
      <c r="FG160" s="4"/>
      <c r="FH160" s="4"/>
      <c r="FI160" s="4"/>
      <c r="FJ160" s="4"/>
      <c r="FK160" s="4"/>
    </row>
    <row r="161" spans="4:167" ht="19.899999999999999" customHeight="1" x14ac:dyDescent="0.2">
      <c r="D161" s="4"/>
      <c r="E161" s="4"/>
      <c r="F161" s="4"/>
      <c r="G161" s="4"/>
      <c r="H161" s="4"/>
      <c r="I161" s="1"/>
      <c r="J161" s="1"/>
      <c r="K161" s="1"/>
      <c r="L161" s="1"/>
      <c r="M161" s="1"/>
      <c r="N161" s="1"/>
      <c r="O161" s="1"/>
      <c r="P161" s="4"/>
      <c r="Q161" s="4"/>
      <c r="R161" s="4"/>
      <c r="S161" s="4"/>
      <c r="T161" s="1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9"/>
      <c r="AV161" s="1"/>
      <c r="AW161" s="4"/>
      <c r="AX161" s="4"/>
      <c r="AY161" s="4"/>
      <c r="AZ161" s="4"/>
      <c r="BA161" s="4"/>
      <c r="BB161" s="4"/>
      <c r="BC161" s="4"/>
      <c r="BD161" s="4"/>
      <c r="BE161" s="4"/>
      <c r="BX161" s="1"/>
      <c r="BY161" s="4"/>
      <c r="BZ161" s="4"/>
      <c r="CA161" s="4"/>
      <c r="CB161" s="4"/>
      <c r="CC161" s="4"/>
      <c r="CD161" s="4"/>
      <c r="CE161" s="4"/>
      <c r="CF161" s="4"/>
      <c r="CG161" s="4"/>
      <c r="CZ161" s="1"/>
      <c r="DA161" s="4"/>
      <c r="DB161" s="4"/>
      <c r="DC161" s="4"/>
      <c r="DD161" s="4"/>
      <c r="DE161" s="4"/>
      <c r="DF161" s="4"/>
      <c r="DG161" s="4"/>
      <c r="DH161" s="4"/>
      <c r="DI161" s="4"/>
      <c r="EB161" s="1"/>
      <c r="EC161" s="4"/>
      <c r="ED161" s="4"/>
      <c r="EE161" s="4"/>
      <c r="EF161" s="4"/>
      <c r="EG161" s="4"/>
      <c r="EH161" s="4"/>
      <c r="EI161" s="4"/>
      <c r="EJ161" s="4"/>
      <c r="EK161" s="4"/>
      <c r="FD161" s="1"/>
      <c r="FE161" s="4"/>
      <c r="FF161" s="4"/>
      <c r="FG161" s="4"/>
      <c r="FH161" s="4"/>
      <c r="FI161" s="4"/>
      <c r="FJ161" s="4"/>
      <c r="FK161" s="4"/>
    </row>
    <row r="162" spans="4:167" ht="19.899999999999999" customHeight="1" x14ac:dyDescent="0.2">
      <c r="D162" s="4"/>
      <c r="E162" s="4"/>
      <c r="F162" s="4"/>
      <c r="G162" s="4"/>
      <c r="H162" s="4"/>
      <c r="I162" s="1"/>
      <c r="J162" s="1"/>
      <c r="K162" s="1"/>
      <c r="L162" s="1"/>
      <c r="M162" s="1"/>
      <c r="N162" s="1"/>
      <c r="O162" s="1"/>
      <c r="P162" s="4"/>
      <c r="Q162" s="4"/>
      <c r="R162" s="4"/>
      <c r="S162" s="4"/>
      <c r="T162" s="1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9"/>
      <c r="AV162" s="1"/>
      <c r="AW162" s="4"/>
      <c r="AX162" s="4"/>
      <c r="AY162" s="4"/>
      <c r="AZ162" s="4"/>
      <c r="BA162" s="4"/>
      <c r="BB162" s="4"/>
      <c r="BC162" s="4"/>
      <c r="BD162" s="4"/>
      <c r="BE162" s="4"/>
      <c r="BX162" s="1"/>
      <c r="BY162" s="4"/>
      <c r="BZ162" s="4"/>
      <c r="CA162" s="4"/>
      <c r="CB162" s="4"/>
      <c r="CC162" s="4"/>
      <c r="CD162" s="4"/>
      <c r="CE162" s="4"/>
      <c r="CF162" s="4"/>
      <c r="CG162" s="4"/>
      <c r="CZ162" s="1"/>
      <c r="DA162" s="4"/>
      <c r="DB162" s="4"/>
      <c r="DC162" s="4"/>
      <c r="DD162" s="4"/>
      <c r="DE162" s="4"/>
      <c r="DF162" s="4"/>
      <c r="DG162" s="4"/>
      <c r="DH162" s="4"/>
      <c r="DI162" s="4"/>
      <c r="EB162" s="1"/>
      <c r="EC162" s="4"/>
      <c r="ED162" s="4"/>
      <c r="EE162" s="4"/>
      <c r="EF162" s="4"/>
      <c r="EG162" s="4"/>
      <c r="EH162" s="4"/>
      <c r="EI162" s="4"/>
      <c r="EJ162" s="4"/>
      <c r="EK162" s="4"/>
      <c r="FD162" s="1"/>
      <c r="FE162" s="4"/>
      <c r="FF162" s="4"/>
      <c r="FG162" s="4"/>
      <c r="FH162" s="4"/>
      <c r="FI162" s="4"/>
      <c r="FJ162" s="4"/>
      <c r="FK162" s="4"/>
    </row>
    <row r="163" spans="4:167" ht="19.899999999999999" customHeight="1" x14ac:dyDescent="0.2">
      <c r="D163" s="4"/>
      <c r="E163" s="4"/>
      <c r="F163" s="4"/>
      <c r="G163" s="4"/>
      <c r="H163" s="4"/>
      <c r="I163" s="1"/>
      <c r="J163" s="1"/>
      <c r="K163" s="1"/>
      <c r="L163" s="1"/>
      <c r="M163" s="1"/>
      <c r="N163" s="1"/>
      <c r="O163" s="1"/>
      <c r="P163" s="4"/>
      <c r="Q163" s="4"/>
      <c r="R163" s="4"/>
      <c r="S163" s="4"/>
      <c r="T163" s="1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9"/>
      <c r="AV163" s="1"/>
      <c r="AW163" s="4"/>
      <c r="AX163" s="4"/>
      <c r="AY163" s="4"/>
      <c r="AZ163" s="4"/>
      <c r="BA163" s="4"/>
      <c r="BB163" s="4"/>
      <c r="BC163" s="4"/>
      <c r="BD163" s="4"/>
      <c r="BE163" s="4"/>
      <c r="BX163" s="1"/>
      <c r="BY163" s="4"/>
      <c r="BZ163" s="4"/>
      <c r="CA163" s="4"/>
      <c r="CB163" s="4"/>
      <c r="CC163" s="4"/>
      <c r="CD163" s="4"/>
      <c r="CE163" s="4"/>
      <c r="CF163" s="4"/>
      <c r="CG163" s="4"/>
      <c r="CZ163" s="1"/>
      <c r="DA163" s="4"/>
      <c r="DB163" s="4"/>
      <c r="DC163" s="4"/>
      <c r="DD163" s="4"/>
      <c r="DE163" s="4"/>
      <c r="DF163" s="4"/>
      <c r="DG163" s="4"/>
      <c r="DH163" s="4"/>
      <c r="DI163" s="4"/>
      <c r="EB163" s="1"/>
      <c r="EC163" s="4"/>
      <c r="ED163" s="4"/>
      <c r="EE163" s="4"/>
      <c r="EF163" s="4"/>
      <c r="EG163" s="4"/>
      <c r="EH163" s="4"/>
      <c r="EI163" s="4"/>
      <c r="EJ163" s="4"/>
      <c r="EK163" s="4"/>
      <c r="FD163" s="1"/>
      <c r="FE163" s="4"/>
      <c r="FF163" s="4"/>
      <c r="FG163" s="4"/>
      <c r="FH163" s="4"/>
      <c r="FI163" s="4"/>
      <c r="FJ163" s="4"/>
      <c r="FK163" s="4"/>
    </row>
    <row r="164" spans="4:167" ht="19.899999999999999" customHeight="1" x14ac:dyDescent="0.2">
      <c r="D164" s="4"/>
      <c r="E164" s="4"/>
      <c r="F164" s="4"/>
      <c r="G164" s="4"/>
      <c r="H164" s="4"/>
      <c r="I164" s="1"/>
      <c r="J164" s="1"/>
      <c r="K164" s="1"/>
      <c r="L164" s="1"/>
      <c r="M164" s="1"/>
      <c r="N164" s="1"/>
      <c r="O164" s="1"/>
      <c r="P164" s="4"/>
      <c r="Q164" s="4"/>
      <c r="R164" s="4"/>
      <c r="S164" s="4"/>
      <c r="T164" s="1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9"/>
      <c r="AV164" s="1"/>
      <c r="AW164" s="4"/>
      <c r="AX164" s="4"/>
      <c r="AY164" s="4"/>
      <c r="AZ164" s="4"/>
      <c r="BA164" s="4"/>
      <c r="BB164" s="4"/>
      <c r="BC164" s="4"/>
      <c r="BD164" s="4"/>
      <c r="BE164" s="4"/>
      <c r="BX164" s="1"/>
      <c r="BY164" s="4"/>
      <c r="BZ164" s="4"/>
      <c r="CA164" s="4"/>
      <c r="CB164" s="4"/>
      <c r="CC164" s="4"/>
      <c r="CD164" s="4"/>
      <c r="CE164" s="4"/>
      <c r="CF164" s="4"/>
      <c r="CG164" s="4"/>
      <c r="CZ164" s="1"/>
      <c r="DA164" s="4"/>
      <c r="DB164" s="4"/>
      <c r="DC164" s="4"/>
      <c r="DD164" s="4"/>
      <c r="DE164" s="4"/>
      <c r="DF164" s="4"/>
      <c r="DG164" s="4"/>
      <c r="DH164" s="4"/>
      <c r="DI164" s="4"/>
      <c r="EB164" s="1"/>
      <c r="EC164" s="4"/>
      <c r="ED164" s="4"/>
      <c r="EE164" s="4"/>
      <c r="EF164" s="4"/>
      <c r="EG164" s="4"/>
      <c r="EH164" s="4"/>
      <c r="EI164" s="4"/>
      <c r="EJ164" s="4"/>
      <c r="EK164" s="4"/>
      <c r="FD164" s="1"/>
      <c r="FE164" s="4"/>
      <c r="FF164" s="4"/>
      <c r="FG164" s="4"/>
      <c r="FH164" s="4"/>
      <c r="FI164" s="4"/>
      <c r="FJ164" s="4"/>
      <c r="FK164" s="4"/>
    </row>
    <row r="165" spans="4:167" ht="19.899999999999999" customHeight="1" x14ac:dyDescent="0.2">
      <c r="D165" s="4"/>
      <c r="E165" s="4"/>
      <c r="F165" s="4"/>
      <c r="G165" s="4"/>
      <c r="H165" s="4"/>
      <c r="I165" s="1"/>
      <c r="J165" s="1"/>
      <c r="K165" s="1"/>
      <c r="L165" s="1"/>
      <c r="M165" s="1"/>
      <c r="N165" s="1"/>
      <c r="O165" s="1"/>
      <c r="P165" s="4"/>
      <c r="Q165" s="4"/>
      <c r="R165" s="4"/>
      <c r="S165" s="4"/>
      <c r="T165" s="1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9"/>
      <c r="AV165" s="1"/>
      <c r="AW165" s="4"/>
      <c r="AX165" s="4"/>
      <c r="AY165" s="4"/>
      <c r="AZ165" s="4"/>
      <c r="BA165" s="4"/>
      <c r="BB165" s="4"/>
      <c r="BC165" s="4"/>
      <c r="BD165" s="4"/>
      <c r="BE165" s="4"/>
      <c r="BX165" s="1"/>
      <c r="BY165" s="4"/>
      <c r="BZ165" s="4"/>
      <c r="CA165" s="4"/>
      <c r="CB165" s="4"/>
      <c r="CC165" s="4"/>
      <c r="CD165" s="4"/>
      <c r="CE165" s="4"/>
      <c r="CF165" s="4"/>
      <c r="CG165" s="4"/>
      <c r="CZ165" s="1"/>
      <c r="DA165" s="4"/>
      <c r="DB165" s="4"/>
      <c r="DC165" s="4"/>
      <c r="DD165" s="4"/>
      <c r="DE165" s="4"/>
      <c r="DF165" s="4"/>
      <c r="DG165" s="4"/>
      <c r="DH165" s="4"/>
      <c r="DI165" s="4"/>
      <c r="EB165" s="1"/>
      <c r="EC165" s="4"/>
      <c r="ED165" s="4"/>
      <c r="EE165" s="4"/>
      <c r="EF165" s="4"/>
      <c r="EG165" s="4"/>
      <c r="EH165" s="4"/>
      <c r="EI165" s="4"/>
      <c r="EJ165" s="4"/>
      <c r="EK165" s="4"/>
      <c r="FD165" s="1"/>
      <c r="FE165" s="4"/>
      <c r="FF165" s="4"/>
      <c r="FG165" s="4"/>
      <c r="FH165" s="4"/>
      <c r="FI165" s="4"/>
      <c r="FJ165" s="4"/>
      <c r="FK165" s="4"/>
    </row>
    <row r="166" spans="4:167" ht="19.899999999999999" customHeight="1" x14ac:dyDescent="0.2">
      <c r="D166" s="4"/>
      <c r="E166" s="4"/>
      <c r="F166" s="4"/>
      <c r="G166" s="4"/>
      <c r="H166" s="4"/>
      <c r="I166" s="1"/>
      <c r="J166" s="1"/>
      <c r="K166" s="1"/>
      <c r="L166" s="1"/>
      <c r="M166" s="1"/>
      <c r="N166" s="1"/>
      <c r="O166" s="1"/>
      <c r="P166" s="4"/>
      <c r="Q166" s="4"/>
      <c r="R166" s="4"/>
      <c r="S166" s="4"/>
      <c r="T166" s="1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9"/>
      <c r="AV166" s="1"/>
      <c r="AW166" s="4"/>
      <c r="AX166" s="4"/>
      <c r="AY166" s="4"/>
      <c r="AZ166" s="4"/>
      <c r="BA166" s="4"/>
      <c r="BB166" s="4"/>
      <c r="BC166" s="4"/>
      <c r="BD166" s="4"/>
      <c r="BE166" s="4"/>
      <c r="BX166" s="1"/>
      <c r="BY166" s="4"/>
      <c r="BZ166" s="4"/>
      <c r="CA166" s="4"/>
      <c r="CB166" s="4"/>
      <c r="CC166" s="4"/>
      <c r="CD166" s="4"/>
      <c r="CE166" s="4"/>
      <c r="CF166" s="4"/>
      <c r="CG166" s="4"/>
      <c r="CZ166" s="1"/>
      <c r="DA166" s="4"/>
      <c r="DB166" s="4"/>
      <c r="DC166" s="4"/>
      <c r="DD166" s="4"/>
      <c r="DE166" s="4"/>
      <c r="DF166" s="4"/>
      <c r="DG166" s="4"/>
      <c r="DH166" s="4"/>
      <c r="DI166" s="4"/>
      <c r="EB166" s="1"/>
      <c r="EC166" s="4"/>
      <c r="ED166" s="4"/>
      <c r="EE166" s="4"/>
      <c r="EF166" s="4"/>
      <c r="EG166" s="4"/>
      <c r="EH166" s="4"/>
      <c r="EI166" s="4"/>
      <c r="EJ166" s="4"/>
      <c r="EK166" s="4"/>
      <c r="FD166" s="1"/>
      <c r="FE166" s="4"/>
      <c r="FF166" s="4"/>
      <c r="FG166" s="4"/>
      <c r="FH166" s="4"/>
      <c r="FI166" s="4"/>
      <c r="FJ166" s="4"/>
      <c r="FK166" s="4"/>
    </row>
    <row r="167" spans="4:167" ht="19.899999999999999" customHeight="1" x14ac:dyDescent="0.2">
      <c r="D167" s="4"/>
      <c r="E167" s="4"/>
      <c r="F167" s="4"/>
      <c r="G167" s="4"/>
      <c r="H167" s="4"/>
      <c r="I167" s="1"/>
      <c r="J167" s="1"/>
      <c r="K167" s="1"/>
      <c r="L167" s="1"/>
      <c r="M167" s="1"/>
      <c r="N167" s="1"/>
      <c r="O167" s="1"/>
      <c r="P167" s="4"/>
      <c r="Q167" s="4"/>
      <c r="R167" s="4"/>
      <c r="S167" s="4"/>
      <c r="T167" s="1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9"/>
      <c r="AV167" s="1"/>
      <c r="AW167" s="4"/>
      <c r="AX167" s="4"/>
      <c r="AY167" s="4"/>
      <c r="AZ167" s="4"/>
      <c r="BA167" s="4"/>
      <c r="BB167" s="4"/>
      <c r="BC167" s="4"/>
      <c r="BD167" s="4"/>
      <c r="BE167" s="4"/>
      <c r="BX167" s="1"/>
      <c r="BY167" s="4"/>
      <c r="BZ167" s="4"/>
      <c r="CA167" s="4"/>
      <c r="CB167" s="4"/>
      <c r="CC167" s="4"/>
      <c r="CD167" s="4"/>
      <c r="CE167" s="4"/>
      <c r="CF167" s="4"/>
      <c r="CG167" s="4"/>
      <c r="CZ167" s="1"/>
      <c r="DA167" s="4"/>
      <c r="DB167" s="4"/>
      <c r="DC167" s="4"/>
      <c r="DD167" s="4"/>
      <c r="DE167" s="4"/>
      <c r="DF167" s="4"/>
      <c r="DG167" s="4"/>
      <c r="DH167" s="4"/>
      <c r="DI167" s="4"/>
      <c r="EB167" s="1"/>
      <c r="EC167" s="4"/>
      <c r="ED167" s="4"/>
      <c r="EE167" s="4"/>
      <c r="EF167" s="4"/>
      <c r="EG167" s="4"/>
      <c r="EH167" s="4"/>
      <c r="EI167" s="4"/>
      <c r="EJ167" s="4"/>
      <c r="EK167" s="4"/>
      <c r="FD167" s="1"/>
      <c r="FE167" s="4"/>
      <c r="FF167" s="4"/>
      <c r="FG167" s="4"/>
      <c r="FH167" s="4"/>
      <c r="FI167" s="4"/>
      <c r="FJ167" s="4"/>
      <c r="FK167" s="4"/>
    </row>
    <row r="168" spans="4:167" ht="19.899999999999999" customHeight="1" x14ac:dyDescent="0.2">
      <c r="D168" s="4"/>
      <c r="E168" s="4"/>
      <c r="F168" s="4"/>
      <c r="G168" s="4"/>
      <c r="H168" s="4"/>
      <c r="I168" s="1"/>
      <c r="J168" s="1"/>
      <c r="K168" s="1"/>
      <c r="L168" s="1"/>
      <c r="M168" s="1"/>
      <c r="N168" s="1"/>
      <c r="O168" s="1"/>
      <c r="P168" s="4"/>
      <c r="Q168" s="4"/>
      <c r="R168" s="4"/>
      <c r="S168" s="4"/>
      <c r="T168" s="1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9"/>
      <c r="AV168" s="1"/>
      <c r="AW168" s="4"/>
      <c r="AX168" s="4"/>
      <c r="AY168" s="4"/>
      <c r="AZ168" s="4"/>
      <c r="BA168" s="4"/>
      <c r="BB168" s="4"/>
      <c r="BC168" s="4"/>
      <c r="BD168" s="4"/>
      <c r="BE168" s="4"/>
      <c r="BX168" s="1"/>
      <c r="BY168" s="4"/>
      <c r="BZ168" s="4"/>
      <c r="CA168" s="4"/>
      <c r="CB168" s="4"/>
      <c r="CC168" s="4"/>
      <c r="CD168" s="4"/>
      <c r="CE168" s="4"/>
      <c r="CF168" s="4"/>
      <c r="CG168" s="4"/>
      <c r="CZ168" s="1"/>
      <c r="DA168" s="4"/>
      <c r="DB168" s="4"/>
      <c r="DC168" s="4"/>
      <c r="DD168" s="4"/>
      <c r="DE168" s="4"/>
      <c r="DF168" s="4"/>
      <c r="DG168" s="4"/>
      <c r="DH168" s="4"/>
      <c r="DI168" s="4"/>
      <c r="EB168" s="1"/>
      <c r="EC168" s="4"/>
      <c r="ED168" s="4"/>
      <c r="EE168" s="4"/>
      <c r="EF168" s="4"/>
      <c r="EG168" s="4"/>
      <c r="EH168" s="4"/>
      <c r="EI168" s="4"/>
      <c r="EJ168" s="4"/>
      <c r="EK168" s="4"/>
      <c r="FD168" s="1"/>
      <c r="FE168" s="4"/>
      <c r="FF168" s="4"/>
      <c r="FG168" s="4"/>
      <c r="FH168" s="4"/>
      <c r="FI168" s="4"/>
      <c r="FJ168" s="4"/>
      <c r="FK168" s="4"/>
    </row>
    <row r="169" spans="4:167" ht="19.899999999999999" customHeight="1" x14ac:dyDescent="0.2">
      <c r="D169" s="4"/>
      <c r="E169" s="4"/>
      <c r="F169" s="4"/>
      <c r="G169" s="4"/>
      <c r="H169" s="4"/>
      <c r="I169" s="1"/>
      <c r="J169" s="1"/>
      <c r="K169" s="1"/>
      <c r="L169" s="1"/>
      <c r="M169" s="1"/>
      <c r="N169" s="1"/>
      <c r="O169" s="1"/>
      <c r="P169" s="4"/>
      <c r="Q169" s="4"/>
      <c r="R169" s="4"/>
      <c r="S169" s="4"/>
      <c r="T169" s="1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9"/>
      <c r="AV169" s="1"/>
      <c r="AW169" s="4"/>
      <c r="AX169" s="4"/>
      <c r="AY169" s="4"/>
      <c r="AZ169" s="4"/>
      <c r="BA169" s="4"/>
      <c r="BB169" s="4"/>
      <c r="BC169" s="4"/>
      <c r="BD169" s="4"/>
      <c r="BE169" s="4"/>
      <c r="BX169" s="1"/>
      <c r="BY169" s="4"/>
      <c r="BZ169" s="4"/>
      <c r="CA169" s="4"/>
      <c r="CB169" s="4"/>
      <c r="CC169" s="4"/>
      <c r="CD169" s="4"/>
      <c r="CE169" s="4"/>
      <c r="CF169" s="4"/>
      <c r="CG169" s="4"/>
      <c r="CZ169" s="1"/>
      <c r="DA169" s="4"/>
      <c r="DB169" s="4"/>
      <c r="DC169" s="4"/>
      <c r="DD169" s="4"/>
      <c r="DE169" s="4"/>
      <c r="DF169" s="4"/>
      <c r="DG169" s="4"/>
      <c r="DH169" s="4"/>
      <c r="DI169" s="4"/>
      <c r="EB169" s="1"/>
      <c r="EC169" s="4"/>
      <c r="ED169" s="4"/>
      <c r="EE169" s="4"/>
      <c r="EF169" s="4"/>
      <c r="EG169" s="4"/>
      <c r="EH169" s="4"/>
      <c r="EI169" s="4"/>
      <c r="EJ169" s="4"/>
      <c r="EK169" s="4"/>
      <c r="FD169" s="1"/>
      <c r="FE169" s="4"/>
      <c r="FF169" s="4"/>
      <c r="FG169" s="4"/>
      <c r="FH169" s="4"/>
      <c r="FI169" s="4"/>
      <c r="FJ169" s="4"/>
      <c r="FK169" s="4"/>
    </row>
    <row r="170" spans="4:167" ht="19.899999999999999" customHeight="1" x14ac:dyDescent="0.2">
      <c r="D170" s="4"/>
      <c r="E170" s="4"/>
      <c r="F170" s="4"/>
      <c r="G170" s="4"/>
      <c r="H170" s="4"/>
      <c r="I170" s="1"/>
      <c r="J170" s="1"/>
      <c r="K170" s="1"/>
      <c r="L170" s="1"/>
      <c r="M170" s="1"/>
      <c r="N170" s="1"/>
      <c r="O170" s="1"/>
      <c r="P170" s="4"/>
      <c r="Q170" s="4"/>
      <c r="R170" s="4"/>
      <c r="S170" s="4"/>
      <c r="T170" s="1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9"/>
      <c r="AV170" s="1"/>
      <c r="AW170" s="4"/>
      <c r="AX170" s="4"/>
      <c r="AY170" s="4"/>
      <c r="AZ170" s="4"/>
      <c r="BA170" s="4"/>
      <c r="BB170" s="4"/>
      <c r="BC170" s="4"/>
      <c r="BD170" s="4"/>
      <c r="BE170" s="4"/>
      <c r="BX170" s="1"/>
      <c r="BY170" s="4"/>
      <c r="BZ170" s="4"/>
      <c r="CA170" s="4"/>
      <c r="CB170" s="4"/>
      <c r="CC170" s="4"/>
      <c r="CD170" s="4"/>
      <c r="CE170" s="4"/>
      <c r="CF170" s="4"/>
      <c r="CG170" s="4"/>
      <c r="CZ170" s="1"/>
      <c r="DA170" s="4"/>
      <c r="DB170" s="4"/>
      <c r="DC170" s="4"/>
      <c r="DD170" s="4"/>
      <c r="DE170" s="4"/>
      <c r="DF170" s="4"/>
      <c r="DG170" s="4"/>
      <c r="DH170" s="4"/>
      <c r="DI170" s="4"/>
      <c r="EB170" s="1"/>
      <c r="EC170" s="4"/>
      <c r="ED170" s="4"/>
      <c r="EE170" s="4"/>
      <c r="EF170" s="4"/>
      <c r="EG170" s="4"/>
      <c r="EH170" s="4"/>
      <c r="EI170" s="4"/>
      <c r="EJ170" s="4"/>
      <c r="EK170" s="4"/>
      <c r="FD170" s="1"/>
      <c r="FE170" s="4"/>
      <c r="FF170" s="4"/>
      <c r="FG170" s="4"/>
      <c r="FH170" s="4"/>
      <c r="FI170" s="4"/>
      <c r="FJ170" s="4"/>
      <c r="FK170" s="4"/>
    </row>
    <row r="171" spans="4:167" ht="19.899999999999999" customHeight="1" x14ac:dyDescent="0.2">
      <c r="D171" s="4"/>
      <c r="E171" s="4"/>
      <c r="F171" s="4"/>
      <c r="G171" s="4"/>
      <c r="H171" s="4"/>
      <c r="I171" s="1"/>
      <c r="J171" s="1"/>
      <c r="K171" s="1"/>
      <c r="L171" s="1"/>
      <c r="M171" s="1"/>
      <c r="N171" s="1"/>
      <c r="O171" s="1"/>
      <c r="P171" s="4"/>
      <c r="Q171" s="4"/>
      <c r="R171" s="4"/>
      <c r="S171" s="4"/>
      <c r="T171" s="1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9"/>
      <c r="AV171" s="1"/>
      <c r="AW171" s="4"/>
      <c r="AX171" s="4"/>
      <c r="AY171" s="4"/>
      <c r="AZ171" s="4"/>
      <c r="BA171" s="4"/>
      <c r="BB171" s="4"/>
      <c r="BC171" s="4"/>
      <c r="BD171" s="4"/>
      <c r="BE171" s="4"/>
      <c r="BX171" s="1"/>
      <c r="BY171" s="4"/>
      <c r="BZ171" s="4"/>
      <c r="CA171" s="4"/>
      <c r="CB171" s="4"/>
      <c r="CC171" s="4"/>
      <c r="CD171" s="4"/>
      <c r="CE171" s="4"/>
      <c r="CF171" s="4"/>
      <c r="CG171" s="4"/>
      <c r="CZ171" s="1"/>
      <c r="DA171" s="4"/>
      <c r="DB171" s="4"/>
      <c r="DC171" s="4"/>
      <c r="DD171" s="4"/>
      <c r="DE171" s="4"/>
      <c r="DF171" s="4"/>
      <c r="DG171" s="4"/>
      <c r="DH171" s="4"/>
      <c r="DI171" s="4"/>
      <c r="EB171" s="1"/>
      <c r="EC171" s="4"/>
      <c r="ED171" s="4"/>
      <c r="EE171" s="4"/>
      <c r="EF171" s="4"/>
      <c r="EG171" s="4"/>
      <c r="EH171" s="4"/>
      <c r="EI171" s="4"/>
      <c r="EJ171" s="4"/>
      <c r="EK171" s="4"/>
      <c r="FD171" s="1"/>
      <c r="FE171" s="4"/>
      <c r="FF171" s="4"/>
      <c r="FG171" s="4"/>
      <c r="FH171" s="4"/>
      <c r="FI171" s="4"/>
      <c r="FJ171" s="4"/>
      <c r="FK171" s="4"/>
    </row>
    <row r="172" spans="4:167" ht="19.899999999999999" customHeight="1" x14ac:dyDescent="0.2">
      <c r="D172" s="4"/>
      <c r="E172" s="4"/>
      <c r="F172" s="4"/>
      <c r="G172" s="4"/>
      <c r="H172" s="4"/>
      <c r="I172" s="1"/>
      <c r="J172" s="1"/>
      <c r="K172" s="1"/>
      <c r="L172" s="1"/>
      <c r="M172" s="1"/>
      <c r="N172" s="1"/>
      <c r="O172" s="1"/>
      <c r="P172" s="4"/>
      <c r="Q172" s="4"/>
      <c r="R172" s="4"/>
      <c r="S172" s="4"/>
      <c r="T172" s="1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9"/>
      <c r="AV172" s="1"/>
      <c r="AW172" s="4"/>
      <c r="AX172" s="4"/>
      <c r="AY172" s="4"/>
      <c r="AZ172" s="4"/>
      <c r="BA172" s="4"/>
      <c r="BB172" s="4"/>
      <c r="BC172" s="4"/>
      <c r="BD172" s="4"/>
      <c r="BE172" s="4"/>
      <c r="BX172" s="1"/>
      <c r="BY172" s="4"/>
      <c r="BZ172" s="4"/>
      <c r="CA172" s="4"/>
      <c r="CB172" s="4"/>
      <c r="CC172" s="4"/>
      <c r="CD172" s="4"/>
      <c r="CE172" s="4"/>
      <c r="CF172" s="4"/>
      <c r="CG172" s="4"/>
      <c r="CZ172" s="1"/>
      <c r="DA172" s="4"/>
      <c r="DB172" s="4"/>
      <c r="DC172" s="4"/>
      <c r="DD172" s="4"/>
      <c r="DE172" s="4"/>
      <c r="DF172" s="4"/>
      <c r="DG172" s="4"/>
      <c r="DH172" s="4"/>
      <c r="DI172" s="4"/>
      <c r="EB172" s="1"/>
      <c r="EC172" s="4"/>
      <c r="ED172" s="4"/>
      <c r="EE172" s="4"/>
      <c r="EF172" s="4"/>
      <c r="EG172" s="4"/>
      <c r="EH172" s="4"/>
      <c r="EI172" s="4"/>
      <c r="EJ172" s="4"/>
      <c r="EK172" s="4"/>
      <c r="FD172" s="1"/>
      <c r="FE172" s="4"/>
      <c r="FF172" s="4"/>
      <c r="FG172" s="4"/>
      <c r="FH172" s="4"/>
      <c r="FI172" s="4"/>
      <c r="FJ172" s="4"/>
      <c r="FK172" s="4"/>
    </row>
    <row r="173" spans="4:167" ht="19.899999999999999" customHeight="1" x14ac:dyDescent="0.2">
      <c r="D173" s="4"/>
      <c r="E173" s="4"/>
      <c r="F173" s="4"/>
      <c r="G173" s="4"/>
      <c r="H173" s="4"/>
      <c r="I173" s="1"/>
      <c r="J173" s="1"/>
      <c r="K173" s="1"/>
      <c r="L173" s="1"/>
      <c r="M173" s="1"/>
      <c r="N173" s="1"/>
      <c r="O173" s="1"/>
      <c r="P173" s="4"/>
      <c r="Q173" s="4"/>
      <c r="R173" s="4"/>
      <c r="S173" s="4"/>
      <c r="T173" s="1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9"/>
      <c r="AV173" s="1"/>
      <c r="AW173" s="4"/>
      <c r="AX173" s="4"/>
      <c r="AY173" s="4"/>
      <c r="AZ173" s="4"/>
      <c r="BA173" s="4"/>
      <c r="BB173" s="4"/>
      <c r="BC173" s="4"/>
      <c r="BD173" s="4"/>
      <c r="BE173" s="4"/>
      <c r="BX173" s="1"/>
      <c r="BY173" s="4"/>
      <c r="BZ173" s="4"/>
      <c r="CA173" s="4"/>
      <c r="CB173" s="4"/>
      <c r="CC173" s="4"/>
      <c r="CD173" s="4"/>
      <c r="CE173" s="4"/>
      <c r="CF173" s="4"/>
      <c r="CG173" s="4"/>
      <c r="CZ173" s="1"/>
      <c r="DA173" s="4"/>
      <c r="DB173" s="4"/>
      <c r="DC173" s="4"/>
      <c r="DD173" s="4"/>
      <c r="DE173" s="4"/>
      <c r="DF173" s="4"/>
      <c r="DG173" s="4"/>
      <c r="DH173" s="4"/>
      <c r="DI173" s="4"/>
      <c r="EB173" s="1"/>
      <c r="EC173" s="4"/>
      <c r="ED173" s="4"/>
      <c r="EE173" s="4"/>
      <c r="EF173" s="4"/>
      <c r="EG173" s="4"/>
      <c r="EH173" s="4"/>
      <c r="EI173" s="4"/>
      <c r="EJ173" s="4"/>
      <c r="EK173" s="4"/>
      <c r="FD173" s="1"/>
      <c r="FE173" s="4"/>
      <c r="FF173" s="4"/>
      <c r="FG173" s="4"/>
      <c r="FH173" s="4"/>
      <c r="FI173" s="4"/>
      <c r="FJ173" s="4"/>
      <c r="FK173" s="4"/>
    </row>
    <row r="174" spans="4:167" ht="19.899999999999999" customHeight="1" x14ac:dyDescent="0.2">
      <c r="D174" s="4"/>
      <c r="E174" s="4"/>
      <c r="F174" s="4"/>
      <c r="G174" s="4"/>
      <c r="H174" s="4"/>
      <c r="I174" s="1"/>
      <c r="J174" s="1"/>
      <c r="K174" s="1"/>
      <c r="L174" s="1"/>
      <c r="M174" s="1"/>
      <c r="N174" s="1"/>
      <c r="O174" s="1"/>
      <c r="P174" s="4"/>
      <c r="Q174" s="4"/>
      <c r="R174" s="4"/>
      <c r="S174" s="4"/>
      <c r="T174" s="1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9"/>
      <c r="AV174" s="1"/>
      <c r="AW174" s="4"/>
      <c r="AX174" s="4"/>
      <c r="AY174" s="4"/>
      <c r="AZ174" s="4"/>
      <c r="BA174" s="4"/>
      <c r="BB174" s="4"/>
      <c r="BC174" s="4"/>
      <c r="BD174" s="4"/>
      <c r="BE174" s="4"/>
      <c r="BX174" s="1"/>
      <c r="BY174" s="4"/>
      <c r="BZ174" s="4"/>
      <c r="CA174" s="4"/>
      <c r="CB174" s="4"/>
      <c r="CC174" s="4"/>
      <c r="CD174" s="4"/>
      <c r="CE174" s="4"/>
      <c r="CF174" s="4"/>
      <c r="CG174" s="4"/>
      <c r="CZ174" s="1"/>
      <c r="DA174" s="4"/>
      <c r="DB174" s="4"/>
      <c r="DC174" s="4"/>
      <c r="DD174" s="4"/>
      <c r="DE174" s="4"/>
      <c r="DF174" s="4"/>
      <c r="DG174" s="4"/>
      <c r="DH174" s="4"/>
      <c r="DI174" s="4"/>
      <c r="EB174" s="1"/>
      <c r="EC174" s="4"/>
      <c r="ED174" s="4"/>
      <c r="EE174" s="4"/>
      <c r="EF174" s="4"/>
      <c r="EG174" s="4"/>
      <c r="EH174" s="4"/>
      <c r="EI174" s="4"/>
      <c r="EJ174" s="4"/>
      <c r="EK174" s="4"/>
      <c r="FD174" s="1"/>
      <c r="FE174" s="4"/>
      <c r="FF174" s="4"/>
      <c r="FG174" s="4"/>
      <c r="FH174" s="4"/>
      <c r="FI174" s="4"/>
      <c r="FJ174" s="4"/>
      <c r="FK174" s="4"/>
    </row>
    <row r="175" spans="4:167" ht="19.899999999999999" customHeight="1" x14ac:dyDescent="0.2">
      <c r="D175" s="4"/>
      <c r="E175" s="4"/>
      <c r="F175" s="4"/>
      <c r="G175" s="4"/>
      <c r="H175" s="4"/>
      <c r="I175" s="1"/>
      <c r="J175" s="1"/>
      <c r="K175" s="1"/>
      <c r="L175" s="1"/>
      <c r="M175" s="1"/>
      <c r="N175" s="1"/>
      <c r="O175" s="1"/>
      <c r="P175" s="4"/>
      <c r="Q175" s="4"/>
      <c r="R175" s="4"/>
      <c r="S175" s="4"/>
      <c r="T175" s="1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9"/>
      <c r="AV175" s="1"/>
      <c r="AW175" s="4"/>
      <c r="AX175" s="4"/>
      <c r="AY175" s="4"/>
      <c r="AZ175" s="4"/>
      <c r="BA175" s="4"/>
      <c r="BB175" s="4"/>
      <c r="BC175" s="4"/>
      <c r="BD175" s="4"/>
      <c r="BE175" s="4"/>
      <c r="BX175" s="1"/>
      <c r="BY175" s="4"/>
      <c r="BZ175" s="4"/>
      <c r="CA175" s="4"/>
      <c r="CB175" s="4"/>
      <c r="CC175" s="4"/>
      <c r="CD175" s="4"/>
      <c r="CE175" s="4"/>
      <c r="CF175" s="4"/>
      <c r="CG175" s="4"/>
      <c r="CZ175" s="1"/>
      <c r="DA175" s="4"/>
      <c r="DB175" s="4"/>
      <c r="DC175" s="4"/>
      <c r="DD175" s="4"/>
      <c r="DE175" s="4"/>
      <c r="DF175" s="4"/>
      <c r="DG175" s="4"/>
      <c r="DH175" s="4"/>
      <c r="DI175" s="4"/>
      <c r="EB175" s="1"/>
      <c r="EC175" s="4"/>
      <c r="ED175" s="4"/>
      <c r="EE175" s="4"/>
      <c r="EF175" s="4"/>
      <c r="EG175" s="4"/>
      <c r="EH175" s="4"/>
      <c r="EI175" s="4"/>
      <c r="EJ175" s="4"/>
      <c r="EK175" s="4"/>
      <c r="FD175" s="1"/>
      <c r="FE175" s="4"/>
      <c r="FF175" s="4"/>
      <c r="FG175" s="4"/>
      <c r="FH175" s="4"/>
      <c r="FI175" s="4"/>
      <c r="FJ175" s="4"/>
      <c r="FK175" s="4"/>
    </row>
    <row r="176" spans="4:167" ht="19.899999999999999" customHeight="1" x14ac:dyDescent="0.2">
      <c r="D176" s="4"/>
      <c r="E176" s="4"/>
      <c r="F176" s="4"/>
      <c r="G176" s="4"/>
      <c r="H176" s="4"/>
      <c r="I176" s="1"/>
      <c r="J176" s="1"/>
      <c r="K176" s="1"/>
      <c r="L176" s="1"/>
      <c r="M176" s="1"/>
      <c r="N176" s="1"/>
      <c r="O176" s="1"/>
      <c r="P176" s="4"/>
      <c r="Q176" s="4"/>
      <c r="R176" s="4"/>
      <c r="S176" s="4"/>
      <c r="T176" s="1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9"/>
      <c r="AV176" s="1"/>
      <c r="AW176" s="4"/>
      <c r="AX176" s="4"/>
      <c r="AY176" s="4"/>
      <c r="AZ176" s="4"/>
      <c r="BA176" s="4"/>
      <c r="BB176" s="4"/>
      <c r="BC176" s="4"/>
      <c r="BD176" s="4"/>
      <c r="BE176" s="4"/>
      <c r="BX176" s="1"/>
      <c r="BY176" s="4"/>
      <c r="BZ176" s="4"/>
      <c r="CA176" s="4"/>
      <c r="CB176" s="4"/>
      <c r="CC176" s="4"/>
      <c r="CD176" s="4"/>
      <c r="CE176" s="4"/>
      <c r="CF176" s="4"/>
      <c r="CG176" s="4"/>
      <c r="CZ176" s="1"/>
      <c r="DA176" s="4"/>
      <c r="DB176" s="4"/>
      <c r="DC176" s="4"/>
      <c r="DD176" s="4"/>
      <c r="DE176" s="4"/>
      <c r="DF176" s="4"/>
      <c r="DG176" s="4"/>
      <c r="DH176" s="4"/>
      <c r="DI176" s="4"/>
      <c r="EB176" s="1"/>
      <c r="EC176" s="4"/>
      <c r="ED176" s="4"/>
      <c r="EE176" s="4"/>
      <c r="EF176" s="4"/>
      <c r="EG176" s="4"/>
      <c r="EH176" s="4"/>
      <c r="EI176" s="4"/>
      <c r="EJ176" s="4"/>
      <c r="EK176" s="4"/>
      <c r="FD176" s="1"/>
      <c r="FE176" s="4"/>
      <c r="FF176" s="4"/>
      <c r="FG176" s="4"/>
      <c r="FH176" s="4"/>
      <c r="FI176" s="4"/>
      <c r="FJ176" s="4"/>
      <c r="FK176" s="4"/>
    </row>
    <row r="177" spans="4:167" ht="19.899999999999999" customHeight="1" x14ac:dyDescent="0.2">
      <c r="D177" s="4"/>
      <c r="E177" s="4"/>
      <c r="F177" s="4"/>
      <c r="G177" s="4"/>
      <c r="H177" s="4"/>
      <c r="I177" s="1"/>
      <c r="J177" s="1"/>
      <c r="K177" s="1"/>
      <c r="L177" s="1"/>
      <c r="M177" s="1"/>
      <c r="N177" s="1"/>
      <c r="O177" s="1"/>
      <c r="P177" s="4"/>
      <c r="Q177" s="4"/>
      <c r="R177" s="4"/>
      <c r="S177" s="4"/>
      <c r="T177" s="1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9"/>
      <c r="AV177" s="1"/>
      <c r="AW177" s="4"/>
      <c r="AX177" s="4"/>
      <c r="AY177" s="4"/>
      <c r="AZ177" s="4"/>
      <c r="BA177" s="4"/>
      <c r="BB177" s="4"/>
      <c r="BC177" s="4"/>
      <c r="BD177" s="4"/>
      <c r="BE177" s="4"/>
      <c r="BX177" s="1"/>
      <c r="BY177" s="4"/>
      <c r="BZ177" s="4"/>
      <c r="CA177" s="4"/>
      <c r="CB177" s="4"/>
      <c r="CC177" s="4"/>
      <c r="CD177" s="4"/>
      <c r="CE177" s="4"/>
      <c r="CF177" s="4"/>
      <c r="CG177" s="4"/>
      <c r="CZ177" s="1"/>
      <c r="DA177" s="4"/>
      <c r="DB177" s="4"/>
      <c r="DC177" s="4"/>
      <c r="DD177" s="4"/>
      <c r="DE177" s="4"/>
      <c r="DF177" s="4"/>
      <c r="DG177" s="4"/>
      <c r="DH177" s="4"/>
      <c r="DI177" s="4"/>
      <c r="EB177" s="1"/>
      <c r="EC177" s="4"/>
      <c r="ED177" s="4"/>
      <c r="EE177" s="4"/>
      <c r="EF177" s="4"/>
      <c r="EG177" s="4"/>
      <c r="EH177" s="4"/>
      <c r="EI177" s="4"/>
      <c r="EJ177" s="4"/>
      <c r="EK177" s="4"/>
      <c r="FD177" s="1"/>
      <c r="FE177" s="4"/>
      <c r="FF177" s="4"/>
      <c r="FG177" s="4"/>
      <c r="FH177" s="4"/>
      <c r="FI177" s="4"/>
      <c r="FJ177" s="4"/>
      <c r="FK177" s="4"/>
    </row>
    <row r="178" spans="4:167" ht="19.899999999999999" customHeight="1" x14ac:dyDescent="0.2">
      <c r="D178" s="4"/>
      <c r="E178" s="4"/>
      <c r="F178" s="4"/>
      <c r="G178" s="4"/>
      <c r="H178" s="4"/>
      <c r="I178" s="1"/>
      <c r="J178" s="1"/>
      <c r="K178" s="1"/>
      <c r="L178" s="1"/>
      <c r="M178" s="1"/>
      <c r="N178" s="1"/>
      <c r="O178" s="1"/>
      <c r="P178" s="4"/>
      <c r="Q178" s="4"/>
      <c r="R178" s="4"/>
      <c r="S178" s="4"/>
      <c r="T178" s="1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9"/>
      <c r="AV178" s="1"/>
      <c r="AW178" s="4"/>
      <c r="AX178" s="4"/>
      <c r="AY178" s="4"/>
      <c r="AZ178" s="4"/>
      <c r="BA178" s="4"/>
      <c r="BB178" s="4"/>
      <c r="BC178" s="4"/>
      <c r="BD178" s="4"/>
      <c r="BE178" s="4"/>
      <c r="BX178" s="1"/>
      <c r="BY178" s="4"/>
      <c r="BZ178" s="4"/>
      <c r="CA178" s="4"/>
      <c r="CB178" s="4"/>
      <c r="CC178" s="4"/>
      <c r="CD178" s="4"/>
      <c r="CE178" s="4"/>
      <c r="CF178" s="4"/>
      <c r="CG178" s="4"/>
      <c r="CZ178" s="1"/>
      <c r="DA178" s="4"/>
      <c r="DB178" s="4"/>
      <c r="DC178" s="4"/>
      <c r="DD178" s="4"/>
      <c r="DE178" s="4"/>
      <c r="DF178" s="4"/>
      <c r="DG178" s="4"/>
      <c r="DH178" s="4"/>
      <c r="DI178" s="4"/>
      <c r="EB178" s="1"/>
      <c r="EC178" s="4"/>
      <c r="ED178" s="4"/>
      <c r="EE178" s="4"/>
      <c r="EF178" s="4"/>
      <c r="EG178" s="4"/>
      <c r="EH178" s="4"/>
      <c r="EI178" s="4"/>
      <c r="EJ178" s="4"/>
      <c r="EK178" s="4"/>
      <c r="FD178" s="1"/>
      <c r="FE178" s="4"/>
      <c r="FF178" s="4"/>
      <c r="FG178" s="4"/>
      <c r="FH178" s="4"/>
      <c r="FI178" s="4"/>
      <c r="FJ178" s="4"/>
      <c r="FK178" s="4"/>
    </row>
    <row r="179" spans="4:167" ht="19.899999999999999" customHeight="1" x14ac:dyDescent="0.2">
      <c r="D179" s="4"/>
      <c r="E179" s="4"/>
      <c r="F179" s="4"/>
      <c r="G179" s="4"/>
      <c r="H179" s="4"/>
      <c r="I179" s="1"/>
      <c r="J179" s="1"/>
      <c r="K179" s="3"/>
      <c r="L179" s="3"/>
      <c r="M179" s="3"/>
      <c r="N179" s="3"/>
      <c r="O179" s="3"/>
      <c r="T179" s="1"/>
      <c r="AV179" s="1"/>
      <c r="BX179" s="1"/>
      <c r="CZ179" s="1"/>
      <c r="EB179" s="1"/>
      <c r="FD179" s="1"/>
    </row>
    <row r="180" spans="4:167" ht="19.899999999999999" customHeight="1" x14ac:dyDescent="0.2">
      <c r="D180" s="4"/>
      <c r="E180" s="4"/>
      <c r="F180" s="4"/>
      <c r="G180" s="4"/>
      <c r="H180" s="4"/>
      <c r="I180" s="1"/>
      <c r="J180" s="1"/>
      <c r="K180" s="3"/>
      <c r="L180" s="3"/>
      <c r="M180" s="3"/>
      <c r="N180" s="3"/>
      <c r="O180" s="3"/>
      <c r="T180" s="1"/>
      <c r="AV180" s="1"/>
      <c r="BX180" s="1"/>
      <c r="CZ180" s="1"/>
      <c r="EB180" s="1"/>
      <c r="FD180" s="1"/>
    </row>
    <row r="181" spans="4:167" ht="19.899999999999999" customHeight="1" x14ac:dyDescent="0.2">
      <c r="D181" s="4"/>
      <c r="E181" s="4"/>
      <c r="F181" s="4"/>
      <c r="G181" s="4"/>
      <c r="H181" s="4"/>
      <c r="I181" s="1"/>
      <c r="J181" s="1"/>
      <c r="K181" s="3"/>
      <c r="L181" s="3"/>
      <c r="M181" s="3"/>
      <c r="N181" s="3"/>
      <c r="O181" s="3"/>
      <c r="T181" s="1"/>
      <c r="AV181" s="1"/>
      <c r="BX181" s="1"/>
      <c r="CZ181" s="1"/>
      <c r="EB181" s="1"/>
      <c r="FD181" s="1"/>
    </row>
    <row r="182" spans="4:167" ht="19.899999999999999" customHeight="1" x14ac:dyDescent="0.2">
      <c r="D182" s="4"/>
      <c r="E182" s="4"/>
      <c r="F182" s="4"/>
      <c r="G182" s="4"/>
      <c r="H182" s="4"/>
      <c r="I182" s="1"/>
      <c r="J182" s="1"/>
      <c r="K182" s="3"/>
      <c r="L182" s="3"/>
      <c r="M182" s="3"/>
      <c r="N182" s="3"/>
      <c r="O182" s="3"/>
      <c r="T182" s="1"/>
      <c r="AV182" s="1"/>
      <c r="BX182" s="1"/>
      <c r="CZ182" s="1"/>
      <c r="EB182" s="1"/>
      <c r="FD182" s="1"/>
    </row>
    <row r="183" spans="4:167" ht="19.899999999999999" customHeight="1" x14ac:dyDescent="0.2">
      <c r="D183" s="4"/>
      <c r="E183" s="4"/>
      <c r="F183" s="4"/>
      <c r="G183" s="4"/>
      <c r="H183" s="4"/>
      <c r="I183" s="1"/>
      <c r="J183" s="1"/>
      <c r="K183" s="3"/>
      <c r="L183" s="3"/>
      <c r="M183" s="3"/>
      <c r="N183" s="3"/>
      <c r="O183" s="3"/>
      <c r="T183" s="1"/>
      <c r="AV183" s="1"/>
      <c r="BX183" s="1"/>
      <c r="CZ183" s="1"/>
      <c r="EB183" s="1"/>
      <c r="FD183" s="1"/>
    </row>
    <row r="184" spans="4:167" ht="19.899999999999999" customHeight="1" x14ac:dyDescent="0.2">
      <c r="D184" s="4"/>
      <c r="E184" s="4"/>
      <c r="F184" s="4"/>
      <c r="G184" s="4"/>
      <c r="H184" s="4"/>
      <c r="I184" s="1"/>
      <c r="J184" s="1"/>
      <c r="K184" s="3"/>
      <c r="L184" s="3"/>
      <c r="M184" s="3"/>
      <c r="N184" s="3"/>
      <c r="O184" s="3"/>
      <c r="T184" s="1"/>
      <c r="AV184" s="1"/>
      <c r="BX184" s="1"/>
      <c r="CZ184" s="1"/>
      <c r="EB184" s="1"/>
      <c r="FD184" s="1"/>
    </row>
    <row r="185" spans="4:167" ht="19.899999999999999" customHeight="1" x14ac:dyDescent="0.2">
      <c r="D185" s="4"/>
      <c r="E185" s="4"/>
      <c r="F185" s="4"/>
      <c r="G185" s="4"/>
      <c r="H185" s="4"/>
      <c r="I185" s="1"/>
      <c r="J185" s="1"/>
      <c r="K185" s="3"/>
      <c r="L185" s="3"/>
      <c r="M185" s="3"/>
      <c r="N185" s="3"/>
      <c r="O185" s="3"/>
      <c r="T185" s="1"/>
      <c r="AV185" s="1"/>
      <c r="BX185" s="1"/>
      <c r="CZ185" s="1"/>
      <c r="EB185" s="1"/>
      <c r="FD185" s="1"/>
    </row>
    <row r="186" spans="4:167" ht="19.899999999999999" customHeight="1" x14ac:dyDescent="0.2">
      <c r="D186" s="4"/>
      <c r="E186" s="4"/>
      <c r="F186" s="4"/>
      <c r="G186" s="4"/>
      <c r="H186" s="4"/>
      <c r="I186" s="1"/>
      <c r="J186" s="1"/>
      <c r="K186" s="3"/>
      <c r="L186" s="3"/>
      <c r="M186" s="3"/>
      <c r="N186" s="3"/>
      <c r="O186" s="3"/>
      <c r="T186" s="1"/>
      <c r="AV186" s="1"/>
      <c r="BX186" s="1"/>
      <c r="CZ186" s="1"/>
      <c r="EB186" s="1"/>
      <c r="FD186" s="1"/>
    </row>
    <row r="187" spans="4:167" ht="19.899999999999999" customHeight="1" x14ac:dyDescent="0.2">
      <c r="D187" s="4"/>
      <c r="E187" s="4"/>
      <c r="F187" s="4"/>
      <c r="G187" s="4"/>
      <c r="H187" s="4"/>
      <c r="I187" s="1"/>
      <c r="J187" s="1"/>
      <c r="K187" s="3"/>
      <c r="L187" s="3"/>
      <c r="M187" s="3"/>
      <c r="N187" s="3"/>
      <c r="O187" s="3"/>
      <c r="T187" s="1"/>
      <c r="AV187" s="1"/>
      <c r="BX187" s="1"/>
      <c r="CZ187" s="1"/>
      <c r="EB187" s="1"/>
      <c r="FD187" s="1"/>
    </row>
    <row r="188" spans="4:167" ht="19.899999999999999" customHeight="1" x14ac:dyDescent="0.2">
      <c r="D188" s="4"/>
      <c r="E188" s="4"/>
      <c r="F188" s="4"/>
      <c r="G188" s="4"/>
      <c r="H188" s="4"/>
      <c r="I188" s="1"/>
      <c r="J188" s="1"/>
      <c r="K188" s="3"/>
      <c r="L188" s="3"/>
      <c r="M188" s="3"/>
      <c r="N188" s="3"/>
      <c r="O188" s="3"/>
      <c r="T188" s="1"/>
      <c r="AV188" s="1"/>
      <c r="BX188" s="1"/>
      <c r="CZ188" s="1"/>
      <c r="EB188" s="1"/>
      <c r="FD188" s="1"/>
    </row>
    <row r="189" spans="4:167" ht="19.899999999999999" customHeight="1" x14ac:dyDescent="0.2">
      <c r="D189" s="4"/>
      <c r="E189" s="4"/>
      <c r="F189" s="4"/>
      <c r="G189" s="4"/>
      <c r="H189" s="4"/>
      <c r="I189" s="1"/>
      <c r="J189" s="1"/>
      <c r="K189" s="3"/>
      <c r="L189" s="3"/>
      <c r="M189" s="3"/>
      <c r="N189" s="3"/>
      <c r="O189" s="3"/>
      <c r="T189" s="1"/>
      <c r="AV189" s="1"/>
      <c r="BX189" s="1"/>
      <c r="CZ189" s="1"/>
      <c r="EB189" s="1"/>
      <c r="FD189" s="1"/>
    </row>
    <row r="190" spans="4:167" ht="19.899999999999999" customHeight="1" x14ac:dyDescent="0.2">
      <c r="D190" s="4"/>
      <c r="E190" s="4"/>
      <c r="F190" s="4"/>
      <c r="G190" s="4"/>
      <c r="H190" s="4"/>
      <c r="I190" s="1"/>
      <c r="J190" s="1"/>
      <c r="K190" s="3"/>
      <c r="L190" s="3"/>
      <c r="M190" s="3"/>
      <c r="N190" s="3"/>
      <c r="O190" s="3"/>
      <c r="T190" s="1"/>
      <c r="AV190" s="1"/>
      <c r="BX190" s="1"/>
      <c r="CZ190" s="1"/>
      <c r="EB190" s="1"/>
      <c r="FD190" s="1"/>
    </row>
    <row r="191" spans="4:167" ht="19.899999999999999" customHeight="1" x14ac:dyDescent="0.2">
      <c r="D191" s="4"/>
      <c r="E191" s="4"/>
      <c r="F191" s="4"/>
      <c r="G191" s="4"/>
      <c r="H191" s="4"/>
      <c r="I191" s="1"/>
      <c r="J191" s="1"/>
      <c r="T191" s="1"/>
      <c r="AV191" s="1"/>
      <c r="BX191" s="1"/>
      <c r="CZ191" s="1"/>
      <c r="EB191" s="1"/>
      <c r="FD191" s="1"/>
    </row>
    <row r="192" spans="4:167" ht="19.899999999999999" customHeight="1" x14ac:dyDescent="0.2">
      <c r="D192" s="4"/>
      <c r="E192" s="4"/>
      <c r="F192" s="4"/>
      <c r="G192" s="4"/>
      <c r="H192" s="4"/>
      <c r="I192" s="1"/>
      <c r="J192" s="1"/>
      <c r="T192" s="1"/>
      <c r="AV192" s="1"/>
      <c r="BX192" s="1"/>
      <c r="CZ192" s="1"/>
      <c r="EB192" s="1"/>
      <c r="FD192" s="1"/>
    </row>
    <row r="193" spans="4:160" ht="19.899999999999999" customHeight="1" x14ac:dyDescent="0.2">
      <c r="D193" s="4"/>
      <c r="E193" s="4"/>
      <c r="F193" s="4"/>
      <c r="G193" s="4"/>
      <c r="H193" s="4"/>
      <c r="I193" s="1"/>
      <c r="J193" s="1"/>
      <c r="T193" s="1"/>
      <c r="AV193" s="1"/>
      <c r="BX193" s="1"/>
      <c r="CZ193" s="1"/>
      <c r="EB193" s="1"/>
      <c r="FD193" s="1"/>
    </row>
    <row r="194" spans="4:160" ht="19.899999999999999" customHeight="1" x14ac:dyDescent="0.2">
      <c r="D194" s="4"/>
      <c r="E194" s="4"/>
      <c r="F194" s="4"/>
      <c r="G194" s="4"/>
      <c r="H194" s="4"/>
      <c r="I194" s="1"/>
      <c r="J194" s="1"/>
      <c r="T194" s="1"/>
      <c r="AV194" s="1"/>
      <c r="BX194" s="1"/>
      <c r="CZ194" s="1"/>
      <c r="EB194" s="1"/>
      <c r="FD194" s="1"/>
    </row>
    <row r="195" spans="4:160" ht="19.899999999999999" customHeight="1" x14ac:dyDescent="0.2">
      <c r="D195" s="4"/>
      <c r="E195" s="4"/>
      <c r="F195" s="4"/>
      <c r="G195" s="4"/>
      <c r="H195" s="4"/>
      <c r="I195" s="1"/>
      <c r="J195" s="1"/>
      <c r="T195" s="1"/>
      <c r="AV195" s="1"/>
      <c r="BX195" s="1"/>
      <c r="CZ195" s="1"/>
      <c r="EB195" s="1"/>
      <c r="FD195" s="1"/>
    </row>
    <row r="196" spans="4:160" ht="19.899999999999999" customHeight="1" x14ac:dyDescent="0.2">
      <c r="D196" s="4"/>
      <c r="E196" s="4"/>
      <c r="F196" s="4"/>
      <c r="G196" s="4"/>
      <c r="H196" s="4"/>
      <c r="I196" s="1"/>
      <c r="J196" s="1"/>
      <c r="T196" s="1"/>
      <c r="AV196" s="1"/>
      <c r="BX196" s="1"/>
      <c r="CZ196" s="1"/>
      <c r="EB196" s="1"/>
      <c r="FD196" s="1"/>
    </row>
    <row r="197" spans="4:160" ht="19.899999999999999" customHeight="1" x14ac:dyDescent="0.2">
      <c r="D197" s="4"/>
      <c r="E197" s="4"/>
      <c r="F197" s="4"/>
      <c r="G197" s="4"/>
      <c r="H197" s="4"/>
      <c r="I197" s="1"/>
      <c r="J197" s="1"/>
      <c r="T197" s="1"/>
      <c r="AV197" s="1"/>
      <c r="BX197" s="1"/>
      <c r="CZ197" s="1"/>
      <c r="EB197" s="1"/>
      <c r="FD197" s="1"/>
    </row>
    <row r="198" spans="4:160" ht="19.899999999999999" customHeight="1" x14ac:dyDescent="0.2">
      <c r="D198" s="4"/>
      <c r="E198" s="4"/>
      <c r="F198" s="4"/>
      <c r="G198" s="4"/>
      <c r="H198" s="4"/>
      <c r="I198" s="1"/>
      <c r="J198" s="1"/>
      <c r="T198" s="1"/>
      <c r="AV198" s="1"/>
      <c r="BX198" s="1"/>
      <c r="CZ198" s="1"/>
      <c r="EB198" s="1"/>
      <c r="FD198" s="1"/>
    </row>
    <row r="199" spans="4:160" ht="19.899999999999999" customHeight="1" x14ac:dyDescent="0.2">
      <c r="D199" s="4"/>
      <c r="E199" s="4"/>
      <c r="F199" s="4"/>
      <c r="G199" s="4"/>
      <c r="H199" s="4"/>
      <c r="I199" s="1"/>
      <c r="J199" s="1"/>
      <c r="T199" s="1"/>
      <c r="AV199" s="1"/>
      <c r="BX199" s="1"/>
      <c r="CZ199" s="1"/>
      <c r="EB199" s="1"/>
      <c r="FD199" s="1"/>
    </row>
    <row r="200" spans="4:160" ht="19.899999999999999" customHeight="1" x14ac:dyDescent="0.2">
      <c r="D200" s="4"/>
      <c r="E200" s="4"/>
      <c r="F200" s="4"/>
      <c r="G200" s="4"/>
      <c r="H200" s="4"/>
      <c r="I200" s="1"/>
      <c r="J200" s="1"/>
      <c r="T200" s="1"/>
      <c r="AV200" s="1"/>
      <c r="BX200" s="1"/>
      <c r="CZ200" s="1"/>
      <c r="EB200" s="1"/>
      <c r="FD200" s="1"/>
    </row>
    <row r="201" spans="4:160" ht="19.899999999999999" customHeight="1" x14ac:dyDescent="0.2">
      <c r="D201" s="4"/>
      <c r="E201" s="4"/>
      <c r="F201" s="4"/>
      <c r="G201" s="4"/>
      <c r="H201" s="4"/>
      <c r="I201" s="1"/>
      <c r="J201" s="1"/>
      <c r="T201" s="1"/>
      <c r="AV201" s="1"/>
      <c r="BX201" s="1"/>
      <c r="CZ201" s="1"/>
      <c r="EB201" s="1"/>
      <c r="FD201" s="1"/>
    </row>
    <row r="202" spans="4:160" ht="19.899999999999999" customHeight="1" x14ac:dyDescent="0.2">
      <c r="D202" s="4"/>
      <c r="E202" s="4"/>
      <c r="F202" s="4"/>
      <c r="G202" s="4"/>
      <c r="H202" s="4"/>
      <c r="I202" s="1"/>
      <c r="J202" s="1"/>
      <c r="T202" s="1"/>
      <c r="AV202" s="1"/>
      <c r="BX202" s="1"/>
      <c r="CZ202" s="1"/>
      <c r="EB202" s="1"/>
      <c r="FD202" s="1"/>
    </row>
    <row r="203" spans="4:160" ht="19.899999999999999" customHeight="1" x14ac:dyDescent="0.2">
      <c r="D203" s="4"/>
      <c r="E203" s="4"/>
      <c r="F203" s="4"/>
      <c r="G203" s="4"/>
      <c r="H203" s="4"/>
      <c r="I203" s="1"/>
      <c r="J203" s="1"/>
      <c r="T203" s="1"/>
      <c r="AV203" s="1"/>
      <c r="BX203" s="1"/>
      <c r="CZ203" s="1"/>
      <c r="EB203" s="1"/>
      <c r="FD203" s="1"/>
    </row>
    <row r="204" spans="4:160" ht="19.899999999999999" customHeight="1" x14ac:dyDescent="0.2">
      <c r="D204" s="4"/>
      <c r="E204" s="4"/>
      <c r="F204" s="4"/>
      <c r="G204" s="4"/>
      <c r="H204" s="4"/>
      <c r="I204" s="1"/>
      <c r="J204" s="1"/>
      <c r="T204" s="1"/>
      <c r="AV204" s="1"/>
      <c r="BX204" s="1"/>
      <c r="CZ204" s="1"/>
      <c r="EB204" s="1"/>
      <c r="FD204" s="1"/>
    </row>
    <row r="205" spans="4:160" ht="19.899999999999999" customHeight="1" x14ac:dyDescent="0.2">
      <c r="D205" s="4"/>
      <c r="E205" s="4"/>
      <c r="F205" s="4"/>
      <c r="G205" s="4"/>
      <c r="H205" s="4"/>
      <c r="I205" s="1"/>
      <c r="J205" s="1"/>
      <c r="T205" s="1"/>
      <c r="AV205" s="1"/>
      <c r="BX205" s="1"/>
      <c r="CZ205" s="1"/>
      <c r="EB205" s="1"/>
      <c r="FD205" s="1"/>
    </row>
    <row r="206" spans="4:160" ht="19.899999999999999" customHeight="1" x14ac:dyDescent="0.2">
      <c r="D206" s="4"/>
      <c r="E206" s="4"/>
      <c r="F206" s="4"/>
      <c r="G206" s="4"/>
      <c r="H206" s="4"/>
      <c r="I206" s="1"/>
      <c r="J206" s="1"/>
      <c r="T206" s="1"/>
      <c r="AV206" s="1"/>
      <c r="BX206" s="1"/>
      <c r="CZ206" s="1"/>
      <c r="EB206" s="1"/>
      <c r="FD206" s="1"/>
    </row>
    <row r="207" spans="4:160" ht="19.899999999999999" customHeight="1" x14ac:dyDescent="0.2">
      <c r="D207" s="4"/>
      <c r="E207" s="4"/>
      <c r="F207" s="4"/>
      <c r="G207" s="4"/>
      <c r="H207" s="4"/>
      <c r="I207" s="1"/>
      <c r="J207" s="1"/>
      <c r="T207" s="1"/>
      <c r="AV207" s="1"/>
      <c r="BX207" s="1"/>
      <c r="CZ207" s="1"/>
      <c r="EB207" s="1"/>
      <c r="FD207" s="1"/>
    </row>
    <row r="208" spans="4:160" ht="19.899999999999999" customHeight="1" x14ac:dyDescent="0.2">
      <c r="D208" s="4"/>
      <c r="E208" s="4"/>
      <c r="F208" s="4"/>
      <c r="G208" s="4"/>
      <c r="H208" s="4"/>
      <c r="I208" s="1"/>
      <c r="J208" s="1"/>
      <c r="T208" s="1"/>
      <c r="AV208" s="1"/>
      <c r="BX208" s="1"/>
      <c r="CZ208" s="1"/>
      <c r="EB208" s="1"/>
      <c r="FD208" s="1"/>
    </row>
    <row r="209" spans="4:160" ht="19.899999999999999" customHeight="1" x14ac:dyDescent="0.2">
      <c r="D209" s="4"/>
      <c r="E209" s="4"/>
      <c r="F209" s="4"/>
      <c r="G209" s="4"/>
      <c r="H209" s="4"/>
      <c r="I209" s="1"/>
      <c r="J209" s="1"/>
      <c r="T209" s="1"/>
      <c r="AV209" s="1"/>
      <c r="BX209" s="1"/>
      <c r="CZ209" s="1"/>
      <c r="EB209" s="1"/>
      <c r="FD209" s="1"/>
    </row>
    <row r="210" spans="4:160" ht="19.899999999999999" customHeight="1" x14ac:dyDescent="0.2">
      <c r="D210" s="4"/>
      <c r="E210" s="4"/>
      <c r="F210" s="4"/>
      <c r="G210" s="4"/>
      <c r="H210" s="4"/>
      <c r="I210" s="1"/>
      <c r="J210" s="1"/>
      <c r="T210" s="1"/>
      <c r="AV210" s="1"/>
      <c r="BX210" s="1"/>
      <c r="CZ210" s="1"/>
      <c r="EB210" s="1"/>
      <c r="FD210" s="1"/>
    </row>
    <row r="211" spans="4:160" ht="19.899999999999999" customHeight="1" x14ac:dyDescent="0.2">
      <c r="D211" s="4"/>
      <c r="E211" s="4"/>
      <c r="F211" s="4"/>
      <c r="G211" s="4"/>
      <c r="H211" s="4"/>
      <c r="I211" s="1"/>
      <c r="J211" s="1"/>
      <c r="T211" s="1"/>
      <c r="AV211" s="1"/>
      <c r="BX211" s="1"/>
      <c r="CZ211" s="1"/>
      <c r="EB211" s="1"/>
      <c r="FD211" s="1"/>
    </row>
    <row r="212" spans="4:160" ht="19.899999999999999" customHeight="1" x14ac:dyDescent="0.2">
      <c r="D212" s="4"/>
      <c r="E212" s="4"/>
      <c r="F212" s="4"/>
      <c r="G212" s="4"/>
      <c r="H212" s="4"/>
      <c r="I212" s="1"/>
      <c r="J212" s="1"/>
      <c r="T212" s="1"/>
      <c r="AV212" s="1"/>
      <c r="BX212" s="1"/>
      <c r="CZ212" s="1"/>
      <c r="EB212" s="1"/>
      <c r="FD212" s="1"/>
    </row>
    <row r="213" spans="4:160" ht="19.899999999999999" customHeight="1" x14ac:dyDescent="0.2">
      <c r="D213" s="4"/>
      <c r="E213" s="4"/>
      <c r="F213" s="4"/>
      <c r="G213" s="4"/>
      <c r="H213" s="4"/>
      <c r="I213" s="1"/>
      <c r="J213" s="1"/>
      <c r="T213" s="1"/>
      <c r="AV213" s="1"/>
      <c r="BX213" s="1"/>
      <c r="CZ213" s="1"/>
      <c r="EB213" s="1"/>
      <c r="FD213" s="1"/>
    </row>
    <row r="214" spans="4:160" ht="19.899999999999999" customHeight="1" x14ac:dyDescent="0.2">
      <c r="D214" s="4"/>
      <c r="E214" s="4"/>
      <c r="F214" s="4"/>
      <c r="G214" s="4"/>
      <c r="H214" s="4"/>
      <c r="I214" s="1"/>
      <c r="J214" s="1"/>
      <c r="T214" s="1"/>
      <c r="AV214" s="1"/>
      <c r="BX214" s="1"/>
      <c r="CZ214" s="1"/>
      <c r="EB214" s="1"/>
      <c r="FD214" s="1"/>
    </row>
    <row r="215" spans="4:160" ht="19.899999999999999" customHeight="1" x14ac:dyDescent="0.2">
      <c r="D215" s="4"/>
      <c r="E215" s="4"/>
      <c r="F215" s="4"/>
      <c r="G215" s="4"/>
      <c r="H215" s="4"/>
      <c r="I215" s="1"/>
      <c r="J215" s="1"/>
      <c r="T215" s="1"/>
      <c r="AV215" s="1"/>
      <c r="BX215" s="1"/>
      <c r="CZ215" s="1"/>
      <c r="EB215" s="1"/>
      <c r="FD215" s="1"/>
    </row>
    <row r="216" spans="4:160" ht="19.899999999999999" customHeight="1" x14ac:dyDescent="0.2">
      <c r="D216" s="4"/>
      <c r="E216" s="4"/>
      <c r="F216" s="4"/>
      <c r="G216" s="4"/>
      <c r="H216" s="4"/>
      <c r="I216" s="1"/>
      <c r="J216" s="1"/>
      <c r="T216" s="1"/>
      <c r="AV216" s="1"/>
      <c r="BX216" s="1"/>
      <c r="CZ216" s="1"/>
      <c r="EB216" s="1"/>
      <c r="FD216" s="1"/>
    </row>
    <row r="217" spans="4:160" ht="19.899999999999999" customHeight="1" x14ac:dyDescent="0.2">
      <c r="D217" s="4"/>
      <c r="E217" s="4"/>
      <c r="F217" s="4"/>
      <c r="G217" s="4"/>
      <c r="H217" s="4"/>
      <c r="I217" s="1"/>
      <c r="J217" s="1"/>
      <c r="T217" s="1"/>
      <c r="AV217" s="1"/>
      <c r="BX217" s="1"/>
      <c r="CZ217" s="1"/>
      <c r="EB217" s="1"/>
      <c r="FD217" s="1"/>
    </row>
    <row r="218" spans="4:160" ht="19.899999999999999" customHeight="1" x14ac:dyDescent="0.2">
      <c r="D218" s="4"/>
      <c r="E218" s="4"/>
      <c r="F218" s="4"/>
      <c r="G218" s="4"/>
      <c r="H218" s="4"/>
      <c r="I218" s="1"/>
      <c r="J218" s="1"/>
      <c r="T218" s="1"/>
      <c r="AV218" s="1"/>
      <c r="BX218" s="1"/>
      <c r="CZ218" s="1"/>
      <c r="EB218" s="1"/>
      <c r="FD218" s="1"/>
    </row>
    <row r="219" spans="4:160" ht="19.899999999999999" customHeight="1" x14ac:dyDescent="0.2">
      <c r="D219" s="4"/>
      <c r="E219" s="4"/>
      <c r="F219" s="4"/>
      <c r="G219" s="4"/>
      <c r="H219" s="4"/>
      <c r="I219" s="1"/>
      <c r="J219" s="1"/>
      <c r="T219" s="1"/>
      <c r="AV219" s="1"/>
      <c r="BX219" s="1"/>
      <c r="CZ219" s="1"/>
      <c r="EB219" s="1"/>
      <c r="FD219" s="1"/>
    </row>
    <row r="220" spans="4:160" ht="19.899999999999999" customHeight="1" x14ac:dyDescent="0.2">
      <c r="D220" s="4"/>
      <c r="E220" s="4"/>
      <c r="F220" s="4"/>
      <c r="G220" s="4"/>
      <c r="H220" s="4"/>
      <c r="I220" s="1"/>
      <c r="J220" s="1"/>
      <c r="T220" s="1"/>
      <c r="AV220" s="1"/>
      <c r="BX220" s="1"/>
      <c r="CZ220" s="1"/>
      <c r="EB220" s="1"/>
      <c r="FD220" s="1"/>
    </row>
    <row r="221" spans="4:160" ht="19.899999999999999" customHeight="1" x14ac:dyDescent="0.2">
      <c r="D221" s="4"/>
      <c r="E221" s="4"/>
      <c r="F221" s="4"/>
      <c r="G221" s="4"/>
      <c r="H221" s="4"/>
      <c r="I221" s="1"/>
      <c r="J221" s="1"/>
      <c r="T221" s="1"/>
      <c r="AV221" s="1"/>
      <c r="BX221" s="1"/>
      <c r="CZ221" s="1"/>
      <c r="EB221" s="1"/>
      <c r="FD221" s="1"/>
    </row>
    <row r="222" spans="4:160" ht="19.899999999999999" customHeight="1" x14ac:dyDescent="0.2">
      <c r="D222" s="4"/>
      <c r="E222" s="4"/>
      <c r="F222" s="4"/>
      <c r="G222" s="4"/>
      <c r="H222" s="4"/>
      <c r="I222" s="1"/>
      <c r="J222" s="1"/>
      <c r="T222" s="1"/>
      <c r="AV222" s="1"/>
      <c r="BX222" s="1"/>
      <c r="CZ222" s="1"/>
      <c r="EB222" s="1"/>
      <c r="FD222" s="1"/>
    </row>
    <row r="223" spans="4:160" ht="19.899999999999999" customHeight="1" x14ac:dyDescent="0.2">
      <c r="D223" s="4"/>
      <c r="E223" s="4"/>
      <c r="F223" s="4"/>
      <c r="G223" s="4"/>
      <c r="H223" s="4"/>
      <c r="I223" s="1"/>
      <c r="J223" s="1"/>
      <c r="T223" s="1"/>
      <c r="AV223" s="1"/>
      <c r="BX223" s="1"/>
      <c r="CZ223" s="1"/>
      <c r="EB223" s="1"/>
      <c r="FD223" s="1"/>
    </row>
    <row r="224" spans="4:160" ht="19.899999999999999" customHeight="1" x14ac:dyDescent="0.2">
      <c r="D224" s="4"/>
      <c r="E224" s="4"/>
      <c r="F224" s="4"/>
      <c r="G224" s="4"/>
      <c r="H224" s="4"/>
      <c r="I224" s="1"/>
      <c r="J224" s="1"/>
      <c r="T224" s="1"/>
      <c r="AV224" s="1"/>
      <c r="BX224" s="1"/>
      <c r="CZ224" s="1"/>
      <c r="EB224" s="1"/>
      <c r="FD224" s="1"/>
    </row>
    <row r="225" spans="4:160" ht="19.899999999999999" customHeight="1" x14ac:dyDescent="0.2">
      <c r="D225" s="4"/>
      <c r="E225" s="4"/>
      <c r="F225" s="4"/>
      <c r="G225" s="4"/>
      <c r="H225" s="4"/>
      <c r="I225" s="1"/>
      <c r="J225" s="1"/>
      <c r="T225" s="1"/>
      <c r="AV225" s="1"/>
      <c r="BX225" s="1"/>
      <c r="CZ225" s="1"/>
      <c r="EB225" s="1"/>
      <c r="FD225" s="1"/>
    </row>
    <row r="226" spans="4:160" ht="19.899999999999999" customHeight="1" x14ac:dyDescent="0.2">
      <c r="D226" s="4"/>
      <c r="E226" s="4"/>
      <c r="F226" s="4"/>
      <c r="G226" s="4"/>
      <c r="H226" s="4"/>
      <c r="I226" s="1"/>
      <c r="J226" s="1"/>
      <c r="T226" s="1"/>
      <c r="AV226" s="1"/>
      <c r="BX226" s="1"/>
      <c r="CZ226" s="1"/>
      <c r="EB226" s="1"/>
      <c r="FD226" s="1"/>
    </row>
    <row r="227" spans="4:160" ht="19.899999999999999" customHeight="1" x14ac:dyDescent="0.2">
      <c r="D227" s="4"/>
      <c r="E227" s="4"/>
      <c r="F227" s="4"/>
      <c r="G227" s="4"/>
      <c r="H227" s="4"/>
      <c r="I227" s="1"/>
      <c r="J227" s="1"/>
      <c r="T227" s="1"/>
      <c r="AV227" s="1"/>
      <c r="BX227" s="1"/>
      <c r="CZ227" s="1"/>
      <c r="EB227" s="1"/>
      <c r="FD227" s="1"/>
    </row>
    <row r="228" spans="4:160" ht="19.899999999999999" customHeight="1" x14ac:dyDescent="0.2">
      <c r="D228" s="4"/>
      <c r="E228" s="4"/>
      <c r="F228" s="4"/>
      <c r="G228" s="4"/>
      <c r="H228" s="4"/>
      <c r="I228" s="1"/>
      <c r="J228" s="1"/>
      <c r="T228" s="1"/>
      <c r="AV228" s="1"/>
      <c r="BX228" s="1"/>
      <c r="CZ228" s="1"/>
      <c r="EB228" s="1"/>
      <c r="FD228" s="1"/>
    </row>
    <row r="229" spans="4:160" ht="19.899999999999999" customHeight="1" x14ac:dyDescent="0.2">
      <c r="D229" s="4"/>
      <c r="E229" s="4"/>
      <c r="F229" s="4"/>
      <c r="G229" s="4"/>
      <c r="H229" s="4"/>
      <c r="I229" s="1"/>
      <c r="J229" s="1"/>
      <c r="T229" s="1"/>
      <c r="AV229" s="1"/>
      <c r="BX229" s="1"/>
      <c r="CZ229" s="1"/>
      <c r="EB229" s="1"/>
      <c r="FD229" s="1"/>
    </row>
    <row r="230" spans="4:160" ht="19.899999999999999" customHeight="1" x14ac:dyDescent="0.2">
      <c r="D230" s="4"/>
      <c r="E230" s="4"/>
      <c r="F230" s="4"/>
      <c r="G230" s="4"/>
      <c r="H230" s="4"/>
      <c r="I230" s="1"/>
      <c r="J230" s="1"/>
      <c r="T230" s="1"/>
      <c r="AV230" s="1"/>
      <c r="BX230" s="1"/>
      <c r="CZ230" s="1"/>
      <c r="EB230" s="1"/>
      <c r="FD230" s="1"/>
    </row>
    <row r="231" spans="4:160" ht="19.899999999999999" customHeight="1" x14ac:dyDescent="0.2">
      <c r="D231" s="4"/>
      <c r="E231" s="4"/>
      <c r="F231" s="4"/>
      <c r="G231" s="4"/>
      <c r="H231" s="4"/>
      <c r="I231" s="1"/>
      <c r="J231" s="1"/>
      <c r="T231" s="1"/>
      <c r="AV231" s="1"/>
      <c r="BX231" s="1"/>
      <c r="CZ231" s="1"/>
      <c r="EB231" s="1"/>
      <c r="FD231" s="1"/>
    </row>
    <row r="232" spans="4:160" ht="19.899999999999999" customHeight="1" x14ac:dyDescent="0.2">
      <c r="D232" s="4"/>
      <c r="E232" s="4"/>
      <c r="F232" s="4"/>
      <c r="G232" s="4"/>
      <c r="H232" s="4"/>
      <c r="I232" s="1"/>
      <c r="J232" s="1"/>
      <c r="T232" s="1"/>
      <c r="AV232" s="1"/>
      <c r="BX232" s="1"/>
      <c r="CZ232" s="1"/>
      <c r="EB232" s="1"/>
      <c r="FD232" s="1"/>
    </row>
    <row r="233" spans="4:160" ht="19.899999999999999" customHeight="1" x14ac:dyDescent="0.2">
      <c r="D233" s="4"/>
      <c r="E233" s="4"/>
      <c r="F233" s="4"/>
      <c r="G233" s="4"/>
      <c r="H233" s="4"/>
      <c r="I233" s="1"/>
      <c r="J233" s="1"/>
      <c r="T233" s="1"/>
      <c r="AV233" s="1"/>
      <c r="BX233" s="1"/>
      <c r="CZ233" s="1"/>
      <c r="EB233" s="1"/>
      <c r="FD233" s="1"/>
    </row>
    <row r="234" spans="4:160" ht="19.899999999999999" customHeight="1" x14ac:dyDescent="0.2">
      <c r="D234" s="4"/>
      <c r="E234" s="4"/>
      <c r="F234" s="4"/>
      <c r="G234" s="4"/>
      <c r="H234" s="4"/>
      <c r="I234" s="1"/>
      <c r="J234" s="1"/>
      <c r="T234" s="1"/>
      <c r="AV234" s="1"/>
      <c r="BX234" s="1"/>
      <c r="CZ234" s="1"/>
      <c r="EB234" s="1"/>
      <c r="FD234" s="1"/>
    </row>
    <row r="235" spans="4:160" ht="19.899999999999999" customHeight="1" x14ac:dyDescent="0.2">
      <c r="D235" s="4"/>
      <c r="E235" s="4"/>
      <c r="F235" s="4"/>
      <c r="G235" s="4"/>
      <c r="H235" s="4"/>
      <c r="I235" s="1"/>
      <c r="J235" s="1"/>
      <c r="T235" s="1"/>
      <c r="AV235" s="1"/>
      <c r="BX235" s="1"/>
      <c r="CZ235" s="1"/>
      <c r="EB235" s="1"/>
      <c r="FD235" s="1"/>
    </row>
    <row r="236" spans="4:160" ht="19.899999999999999" customHeight="1" x14ac:dyDescent="0.2">
      <c r="D236" s="4"/>
      <c r="E236" s="4"/>
      <c r="F236" s="4"/>
      <c r="G236" s="4"/>
      <c r="H236" s="4"/>
      <c r="I236" s="1"/>
      <c r="J236" s="1"/>
      <c r="T236" s="1"/>
      <c r="AV236" s="1"/>
      <c r="BX236" s="1"/>
      <c r="CZ236" s="1"/>
      <c r="EB236" s="1"/>
      <c r="FD236" s="1"/>
    </row>
    <row r="237" spans="4:160" ht="19.899999999999999" customHeight="1" x14ac:dyDescent="0.2">
      <c r="D237" s="4"/>
      <c r="E237" s="4"/>
      <c r="F237" s="4"/>
      <c r="G237" s="4"/>
      <c r="H237" s="4"/>
      <c r="I237" s="1"/>
      <c r="J237" s="1"/>
      <c r="T237" s="1"/>
      <c r="AV237" s="1"/>
      <c r="BX237" s="1"/>
      <c r="CZ237" s="1"/>
      <c r="EB237" s="1"/>
      <c r="FD237" s="1"/>
    </row>
    <row r="238" spans="4:160" ht="19.899999999999999" customHeight="1" x14ac:dyDescent="0.2">
      <c r="D238" s="4"/>
      <c r="E238" s="4"/>
      <c r="F238" s="4"/>
      <c r="G238" s="4"/>
      <c r="H238" s="4"/>
      <c r="I238" s="1"/>
      <c r="J238" s="1"/>
      <c r="T238" s="1"/>
      <c r="AV238" s="1"/>
      <c r="BX238" s="1"/>
      <c r="CZ238" s="1"/>
      <c r="EB238" s="1"/>
      <c r="FD238" s="1"/>
    </row>
    <row r="239" spans="4:160" ht="19.899999999999999" customHeight="1" x14ac:dyDescent="0.2">
      <c r="D239" s="4"/>
      <c r="E239" s="4"/>
      <c r="F239" s="4"/>
      <c r="G239" s="4"/>
      <c r="H239" s="4"/>
      <c r="I239" s="1"/>
      <c r="J239" s="1"/>
      <c r="T239" s="1"/>
      <c r="AV239" s="1"/>
      <c r="BX239" s="1"/>
      <c r="CZ239" s="1"/>
      <c r="EB239" s="1"/>
      <c r="FD239" s="1"/>
    </row>
    <row r="240" spans="4:160" ht="19.899999999999999" customHeight="1" x14ac:dyDescent="0.2">
      <c r="D240" s="4"/>
      <c r="E240" s="4"/>
      <c r="F240" s="4"/>
      <c r="G240" s="4"/>
      <c r="H240" s="4"/>
      <c r="I240" s="1"/>
      <c r="J240" s="1"/>
      <c r="T240" s="1"/>
      <c r="AV240" s="1"/>
      <c r="BX240" s="1"/>
      <c r="CZ240" s="1"/>
      <c r="EB240" s="1"/>
      <c r="FD240" s="1"/>
    </row>
    <row r="241" spans="4:160" ht="19.899999999999999" customHeight="1" x14ac:dyDescent="0.2">
      <c r="D241" s="4"/>
      <c r="E241" s="4"/>
      <c r="F241" s="4"/>
      <c r="G241" s="4"/>
      <c r="H241" s="4"/>
      <c r="I241" s="1"/>
      <c r="J241" s="1"/>
      <c r="T241" s="1"/>
      <c r="AV241" s="1"/>
      <c r="BX241" s="1"/>
      <c r="CZ241" s="1"/>
      <c r="EB241" s="1"/>
      <c r="FD241" s="1"/>
    </row>
    <row r="242" spans="4:160" ht="19.899999999999999" customHeight="1" x14ac:dyDescent="0.2">
      <c r="D242" s="4"/>
      <c r="E242" s="4"/>
      <c r="F242" s="4"/>
      <c r="G242" s="4"/>
      <c r="H242" s="4"/>
      <c r="I242" s="1"/>
      <c r="J242" s="1"/>
      <c r="T242" s="1"/>
      <c r="AV242" s="1"/>
      <c r="BX242" s="1"/>
      <c r="CZ242" s="1"/>
      <c r="EB242" s="1"/>
      <c r="FD242" s="1"/>
    </row>
    <row r="243" spans="4:160" ht="19.899999999999999" customHeight="1" x14ac:dyDescent="0.2">
      <c r="D243" s="4"/>
      <c r="E243" s="4"/>
      <c r="F243" s="4"/>
      <c r="G243" s="4"/>
      <c r="H243" s="4"/>
      <c r="I243" s="1"/>
      <c r="J243" s="1"/>
      <c r="T243" s="1"/>
      <c r="AV243" s="1"/>
      <c r="BX243" s="1"/>
      <c r="CZ243" s="1"/>
      <c r="EB243" s="1"/>
      <c r="FD243" s="1"/>
    </row>
    <row r="244" spans="4:160" ht="19.899999999999999" customHeight="1" x14ac:dyDescent="0.2">
      <c r="D244" s="4"/>
      <c r="E244" s="4"/>
      <c r="F244" s="4"/>
      <c r="G244" s="4"/>
      <c r="H244" s="4"/>
      <c r="I244" s="1"/>
      <c r="J244" s="1"/>
      <c r="T244" s="1"/>
      <c r="AV244" s="1"/>
      <c r="BX244" s="1"/>
      <c r="CZ244" s="1"/>
      <c r="EB244" s="1"/>
      <c r="FD244" s="1"/>
    </row>
    <row r="245" spans="4:160" ht="19.899999999999999" customHeight="1" x14ac:dyDescent="0.2">
      <c r="D245" s="4"/>
      <c r="E245" s="4"/>
      <c r="F245" s="4"/>
      <c r="G245" s="4"/>
      <c r="H245" s="4"/>
      <c r="I245" s="1"/>
      <c r="J245" s="1"/>
      <c r="T245" s="1"/>
      <c r="AV245" s="1"/>
      <c r="BX245" s="1"/>
      <c r="CZ245" s="1"/>
      <c r="EB245" s="1"/>
      <c r="FD245" s="1"/>
    </row>
    <row r="246" spans="4:160" ht="19.899999999999999" customHeight="1" x14ac:dyDescent="0.2">
      <c r="D246" s="4"/>
      <c r="E246" s="4"/>
      <c r="F246" s="4"/>
      <c r="G246" s="4"/>
      <c r="H246" s="4"/>
      <c r="I246" s="1"/>
      <c r="J246" s="1"/>
      <c r="T246" s="1"/>
      <c r="AV246" s="1"/>
      <c r="BX246" s="1"/>
      <c r="CZ246" s="1"/>
      <c r="EB246" s="1"/>
      <c r="FD246" s="1"/>
    </row>
    <row r="247" spans="4:160" ht="19.899999999999999" customHeight="1" x14ac:dyDescent="0.2">
      <c r="D247" s="4"/>
      <c r="E247" s="4"/>
      <c r="F247" s="4"/>
      <c r="G247" s="4"/>
      <c r="H247" s="4"/>
      <c r="I247" s="1"/>
      <c r="J247" s="1"/>
      <c r="T247" s="1"/>
      <c r="AV247" s="1"/>
      <c r="BX247" s="1"/>
      <c r="CZ247" s="1"/>
      <c r="EB247" s="1"/>
      <c r="FD247" s="1"/>
    </row>
    <row r="248" spans="4:160" ht="19.899999999999999" customHeight="1" x14ac:dyDescent="0.2">
      <c r="D248" s="4"/>
      <c r="E248" s="4"/>
      <c r="F248" s="4"/>
      <c r="G248" s="4"/>
      <c r="H248" s="4"/>
      <c r="I248" s="1"/>
      <c r="J248" s="1"/>
      <c r="T248" s="1"/>
      <c r="AV248" s="1"/>
      <c r="BX248" s="1"/>
      <c r="CZ248" s="1"/>
      <c r="EB248" s="1"/>
      <c r="FD248" s="1"/>
    </row>
    <row r="249" spans="4:160" ht="19.899999999999999" customHeight="1" x14ac:dyDescent="0.2">
      <c r="D249" s="4"/>
      <c r="E249" s="4"/>
      <c r="F249" s="4"/>
      <c r="G249" s="4"/>
      <c r="H249" s="4"/>
      <c r="I249" s="1"/>
      <c r="J249" s="1"/>
      <c r="T249" s="1"/>
      <c r="AV249" s="1"/>
      <c r="BX249" s="1"/>
      <c r="CZ249" s="1"/>
      <c r="EB249" s="1"/>
      <c r="FD249" s="1"/>
    </row>
    <row r="250" spans="4:160" ht="19.899999999999999" customHeight="1" x14ac:dyDescent="0.2">
      <c r="D250" s="4"/>
      <c r="E250" s="4"/>
      <c r="F250" s="4"/>
      <c r="G250" s="4"/>
      <c r="H250" s="4"/>
      <c r="I250" s="1"/>
      <c r="J250" s="1"/>
      <c r="T250" s="1"/>
      <c r="AV250" s="1"/>
      <c r="BX250" s="1"/>
      <c r="CZ250" s="1"/>
      <c r="EB250" s="1"/>
      <c r="FD250" s="1"/>
    </row>
    <row r="251" spans="4:160" ht="19.899999999999999" customHeight="1" x14ac:dyDescent="0.2">
      <c r="D251" s="4"/>
      <c r="E251" s="4"/>
      <c r="F251" s="4"/>
      <c r="G251" s="4"/>
      <c r="H251" s="4"/>
      <c r="I251" s="1"/>
      <c r="J251" s="1"/>
      <c r="T251" s="1"/>
      <c r="AV251" s="1"/>
      <c r="BX251" s="1"/>
      <c r="CZ251" s="1"/>
      <c r="EB251" s="1"/>
      <c r="FD251" s="1"/>
    </row>
    <row r="252" spans="4:160" ht="19.899999999999999" customHeight="1" x14ac:dyDescent="0.2">
      <c r="D252" s="4"/>
      <c r="E252" s="4"/>
      <c r="F252" s="4"/>
      <c r="G252" s="4"/>
      <c r="H252" s="4"/>
      <c r="I252" s="1"/>
      <c r="J252" s="1"/>
      <c r="T252" s="1"/>
      <c r="AV252" s="1"/>
      <c r="BX252" s="1"/>
      <c r="CZ252" s="1"/>
      <c r="EB252" s="1"/>
      <c r="FD252" s="1"/>
    </row>
    <row r="253" spans="4:160" ht="19.899999999999999" customHeight="1" x14ac:dyDescent="0.2">
      <c r="D253" s="4"/>
      <c r="E253" s="4"/>
      <c r="F253" s="4"/>
      <c r="G253" s="4"/>
      <c r="H253" s="4"/>
      <c r="I253" s="1"/>
      <c r="J253" s="1"/>
      <c r="T253" s="1"/>
      <c r="AV253" s="1"/>
      <c r="BX253" s="1"/>
      <c r="CZ253" s="1"/>
      <c r="EB253" s="1"/>
      <c r="FD253" s="1"/>
    </row>
    <row r="254" spans="4:160" ht="19.899999999999999" customHeight="1" x14ac:dyDescent="0.2">
      <c r="D254" s="4"/>
      <c r="E254" s="4"/>
      <c r="F254" s="4"/>
      <c r="G254" s="4"/>
      <c r="H254" s="4"/>
      <c r="I254" s="1"/>
      <c r="J254" s="1"/>
      <c r="T254" s="1"/>
      <c r="AV254" s="1"/>
      <c r="BX254" s="1"/>
      <c r="CZ254" s="1"/>
      <c r="EB254" s="1"/>
      <c r="FD254" s="1"/>
    </row>
    <row r="255" spans="4:160" ht="19.899999999999999" customHeight="1" x14ac:dyDescent="0.2">
      <c r="D255" s="4"/>
      <c r="E255" s="4"/>
      <c r="F255" s="4"/>
      <c r="G255" s="4"/>
      <c r="H255" s="4"/>
      <c r="I255" s="1"/>
      <c r="J255" s="1"/>
      <c r="T255" s="1"/>
      <c r="AV255" s="1"/>
      <c r="BX255" s="1"/>
      <c r="CZ255" s="1"/>
      <c r="EB255" s="1"/>
      <c r="FD255" s="1"/>
    </row>
    <row r="256" spans="4:160" ht="19.899999999999999" customHeight="1" x14ac:dyDescent="0.2">
      <c r="D256" s="4"/>
      <c r="E256" s="4"/>
      <c r="F256" s="4"/>
      <c r="G256" s="4"/>
      <c r="H256" s="4"/>
      <c r="I256" s="1"/>
      <c r="J256" s="1"/>
      <c r="T256" s="1"/>
      <c r="AV256" s="1"/>
      <c r="BX256" s="1"/>
      <c r="CZ256" s="1"/>
      <c r="EB256" s="1"/>
      <c r="FD256" s="1"/>
    </row>
    <row r="257" spans="4:160" ht="19.899999999999999" customHeight="1" x14ac:dyDescent="0.2">
      <c r="D257" s="4"/>
      <c r="E257" s="4"/>
      <c r="F257" s="4"/>
      <c r="G257" s="4"/>
      <c r="H257" s="4"/>
      <c r="I257" s="1"/>
      <c r="J257" s="1"/>
      <c r="T257" s="1"/>
      <c r="AV257" s="1"/>
      <c r="BX257" s="1"/>
      <c r="CZ257" s="1"/>
      <c r="EB257" s="1"/>
      <c r="FD257" s="1"/>
    </row>
    <row r="258" spans="4:160" ht="19.899999999999999" customHeight="1" x14ac:dyDescent="0.2">
      <c r="D258" s="4"/>
      <c r="E258" s="4"/>
      <c r="F258" s="4"/>
      <c r="G258" s="4"/>
      <c r="H258" s="4"/>
      <c r="I258" s="1"/>
      <c r="J258" s="1"/>
      <c r="T258" s="1"/>
      <c r="AV258" s="1"/>
      <c r="BX258" s="1"/>
      <c r="CZ258" s="1"/>
      <c r="EB258" s="1"/>
      <c r="FD258" s="1"/>
    </row>
    <row r="259" spans="4:160" ht="19.899999999999999" customHeight="1" x14ac:dyDescent="0.2">
      <c r="D259" s="4"/>
      <c r="E259" s="4"/>
      <c r="F259" s="4"/>
      <c r="G259" s="4"/>
      <c r="H259" s="4"/>
      <c r="I259" s="1"/>
      <c r="J259" s="1"/>
      <c r="T259" s="1"/>
      <c r="AV259" s="1"/>
      <c r="BX259" s="1"/>
      <c r="CZ259" s="1"/>
      <c r="EB259" s="1"/>
      <c r="FD259" s="1"/>
    </row>
    <row r="260" spans="4:160" ht="19.899999999999999" customHeight="1" x14ac:dyDescent="0.2">
      <c r="D260" s="4"/>
      <c r="E260" s="4"/>
      <c r="F260" s="4"/>
      <c r="G260" s="4"/>
      <c r="H260" s="4"/>
      <c r="I260" s="1"/>
      <c r="J260" s="1"/>
      <c r="T260" s="1"/>
      <c r="AV260" s="1"/>
      <c r="BX260" s="1"/>
      <c r="CZ260" s="1"/>
      <c r="EB260" s="1"/>
      <c r="FD260" s="1"/>
    </row>
    <row r="261" spans="4:160" ht="19.899999999999999" customHeight="1" x14ac:dyDescent="0.2">
      <c r="D261" s="4"/>
      <c r="E261" s="4"/>
      <c r="F261" s="4"/>
      <c r="G261" s="4"/>
      <c r="H261" s="4"/>
      <c r="I261" s="1"/>
      <c r="J261" s="1"/>
      <c r="T261" s="1"/>
      <c r="AV261" s="1"/>
      <c r="BX261" s="1"/>
      <c r="CZ261" s="1"/>
      <c r="EB261" s="1"/>
      <c r="FD261" s="1"/>
    </row>
    <row r="262" spans="4:160" ht="19.899999999999999" customHeight="1" x14ac:dyDescent="0.2">
      <c r="D262" s="4"/>
      <c r="E262" s="4"/>
      <c r="F262" s="4"/>
      <c r="G262" s="4"/>
      <c r="H262" s="4"/>
      <c r="I262" s="1"/>
      <c r="J262" s="1"/>
      <c r="T262" s="1"/>
      <c r="AV262" s="1"/>
      <c r="BX262" s="1"/>
      <c r="CZ262" s="1"/>
      <c r="EB262" s="1"/>
      <c r="FD262" s="1"/>
    </row>
    <row r="263" spans="4:160" ht="19.899999999999999" customHeight="1" x14ac:dyDescent="0.2">
      <c r="D263" s="4"/>
      <c r="E263" s="4"/>
      <c r="F263" s="4"/>
      <c r="G263" s="4"/>
      <c r="H263" s="4"/>
      <c r="I263" s="1"/>
      <c r="J263" s="1"/>
      <c r="T263" s="1"/>
      <c r="AV263" s="1"/>
      <c r="BX263" s="1"/>
      <c r="CZ263" s="1"/>
      <c r="EB263" s="1"/>
      <c r="FD263" s="1"/>
    </row>
    <row r="264" spans="4:160" ht="19.899999999999999" customHeight="1" x14ac:dyDescent="0.2">
      <c r="D264" s="4"/>
      <c r="E264" s="4"/>
      <c r="F264" s="4"/>
      <c r="G264" s="4"/>
      <c r="H264" s="4"/>
      <c r="I264" s="1"/>
      <c r="J264" s="1"/>
      <c r="T264" s="1"/>
      <c r="AV264" s="1"/>
      <c r="BX264" s="1"/>
      <c r="CZ264" s="1"/>
      <c r="EB264" s="1"/>
      <c r="FD264" s="1"/>
    </row>
    <row r="265" spans="4:160" ht="19.899999999999999" customHeight="1" x14ac:dyDescent="0.2">
      <c r="D265" s="4"/>
      <c r="E265" s="4"/>
      <c r="F265" s="4"/>
      <c r="G265" s="4"/>
      <c r="H265" s="4"/>
      <c r="I265" s="1"/>
      <c r="J265" s="1"/>
      <c r="T265" s="1"/>
      <c r="AV265" s="1"/>
      <c r="BX265" s="1"/>
      <c r="CZ265" s="1"/>
      <c r="EB265" s="1"/>
      <c r="FD265" s="1"/>
    </row>
    <row r="266" spans="4:160" ht="19.899999999999999" customHeight="1" x14ac:dyDescent="0.2">
      <c r="D266" s="4"/>
      <c r="E266" s="4"/>
      <c r="F266" s="4"/>
      <c r="G266" s="4"/>
      <c r="H266" s="4"/>
      <c r="I266" s="1"/>
      <c r="J266" s="1"/>
      <c r="T266" s="1"/>
      <c r="AV266" s="1"/>
      <c r="BX266" s="1"/>
      <c r="CZ266" s="1"/>
      <c r="EB266" s="1"/>
      <c r="FD266" s="1"/>
    </row>
    <row r="267" spans="4:160" ht="19.899999999999999" customHeight="1" x14ac:dyDescent="0.2">
      <c r="D267" s="4"/>
      <c r="E267" s="4"/>
      <c r="F267" s="4"/>
      <c r="G267" s="4"/>
      <c r="H267" s="4"/>
      <c r="I267" s="1"/>
      <c r="J267" s="1"/>
      <c r="T267" s="1"/>
      <c r="AV267" s="1"/>
      <c r="BX267" s="1"/>
      <c r="CZ267" s="1"/>
      <c r="EB267" s="1"/>
      <c r="FD267" s="1"/>
    </row>
    <row r="268" spans="4:160" ht="19.899999999999999" customHeight="1" x14ac:dyDescent="0.2">
      <c r="D268" s="4"/>
      <c r="E268" s="4"/>
      <c r="F268" s="4"/>
      <c r="G268" s="4"/>
      <c r="H268" s="4"/>
      <c r="I268" s="1"/>
      <c r="J268" s="1"/>
      <c r="T268" s="1"/>
      <c r="AV268" s="1"/>
      <c r="BX268" s="1"/>
      <c r="CZ268" s="1"/>
      <c r="EB268" s="1"/>
      <c r="FD268" s="1"/>
    </row>
    <row r="269" spans="4:160" ht="19.899999999999999" customHeight="1" x14ac:dyDescent="0.2">
      <c r="D269" s="4"/>
      <c r="E269" s="4"/>
      <c r="F269" s="4"/>
      <c r="G269" s="4"/>
      <c r="H269" s="4"/>
      <c r="I269" s="1"/>
      <c r="J269" s="1"/>
      <c r="T269" s="1"/>
      <c r="AV269" s="1"/>
      <c r="BX269" s="1"/>
      <c r="CZ269" s="1"/>
      <c r="EB269" s="1"/>
      <c r="FD269" s="1"/>
    </row>
    <row r="270" spans="4:160" ht="19.899999999999999" customHeight="1" x14ac:dyDescent="0.2">
      <c r="D270" s="4"/>
      <c r="E270" s="4"/>
      <c r="F270" s="4"/>
      <c r="G270" s="4"/>
      <c r="H270" s="4"/>
      <c r="I270" s="1"/>
      <c r="J270" s="1"/>
      <c r="T270" s="1"/>
      <c r="AV270" s="1"/>
      <c r="BX270" s="1"/>
      <c r="CZ270" s="1"/>
      <c r="EB270" s="1"/>
      <c r="FD270" s="1"/>
    </row>
    <row r="271" spans="4:160" ht="19.899999999999999" customHeight="1" x14ac:dyDescent="0.2">
      <c r="D271" s="4"/>
      <c r="E271" s="4"/>
      <c r="F271" s="4"/>
      <c r="G271" s="4"/>
      <c r="H271" s="4"/>
      <c r="I271" s="1"/>
      <c r="J271" s="1"/>
      <c r="T271" s="1"/>
      <c r="AV271" s="1"/>
      <c r="BX271" s="1"/>
      <c r="CZ271" s="1"/>
      <c r="EB271" s="1"/>
      <c r="FD271" s="1"/>
    </row>
    <row r="272" spans="4:160" ht="19.899999999999999" customHeight="1" x14ac:dyDescent="0.2">
      <c r="D272" s="4"/>
      <c r="E272" s="4"/>
      <c r="F272" s="4"/>
      <c r="G272" s="4"/>
      <c r="H272" s="4"/>
      <c r="I272" s="1"/>
      <c r="J272" s="1"/>
      <c r="T272" s="1"/>
      <c r="AV272" s="1"/>
      <c r="BX272" s="1"/>
      <c r="CZ272" s="1"/>
      <c r="EB272" s="1"/>
      <c r="FD272" s="1"/>
    </row>
    <row r="273" spans="4:160" ht="19.899999999999999" customHeight="1" x14ac:dyDescent="0.2">
      <c r="D273" s="4"/>
      <c r="E273" s="4"/>
      <c r="F273" s="4"/>
      <c r="G273" s="4"/>
      <c r="H273" s="4"/>
      <c r="I273" s="1"/>
      <c r="J273" s="1"/>
      <c r="T273" s="1"/>
      <c r="AV273" s="1"/>
      <c r="BX273" s="1"/>
      <c r="CZ273" s="1"/>
      <c r="EB273" s="1"/>
      <c r="FD273" s="1"/>
    </row>
    <row r="274" spans="4:160" ht="19.899999999999999" customHeight="1" x14ac:dyDescent="0.2">
      <c r="D274" s="4"/>
      <c r="E274" s="4"/>
      <c r="F274" s="4"/>
      <c r="G274" s="4"/>
      <c r="H274" s="4"/>
      <c r="I274" s="1"/>
      <c r="J274" s="1"/>
      <c r="T274" s="1"/>
      <c r="AV274" s="1"/>
      <c r="BX274" s="1"/>
      <c r="CZ274" s="1"/>
      <c r="EB274" s="1"/>
      <c r="FD274" s="1"/>
    </row>
    <row r="275" spans="4:160" ht="19.899999999999999" customHeight="1" x14ac:dyDescent="0.2">
      <c r="D275" s="4"/>
      <c r="E275" s="4"/>
      <c r="F275" s="4"/>
      <c r="G275" s="4"/>
      <c r="H275" s="4"/>
      <c r="I275" s="1"/>
      <c r="J275" s="1"/>
      <c r="T275" s="1"/>
      <c r="AV275" s="1"/>
      <c r="BX275" s="1"/>
      <c r="CZ275" s="1"/>
      <c r="EB275" s="1"/>
      <c r="FD275" s="1"/>
    </row>
    <row r="276" spans="4:160" ht="19.899999999999999" customHeight="1" x14ac:dyDescent="0.2">
      <c r="D276" s="4"/>
      <c r="E276" s="4"/>
      <c r="F276" s="4"/>
      <c r="G276" s="4"/>
      <c r="H276" s="4"/>
      <c r="I276" s="1"/>
      <c r="J276" s="1"/>
      <c r="T276" s="1"/>
      <c r="AV276" s="1"/>
      <c r="BX276" s="1"/>
      <c r="CZ276" s="1"/>
      <c r="EB276" s="1"/>
      <c r="FD276" s="1"/>
    </row>
    <row r="277" spans="4:160" ht="19.899999999999999" customHeight="1" x14ac:dyDescent="0.2">
      <c r="D277" s="4"/>
      <c r="E277" s="4"/>
      <c r="F277" s="4"/>
      <c r="G277" s="4"/>
      <c r="H277" s="4"/>
      <c r="I277" s="1"/>
      <c r="J277" s="1"/>
      <c r="T277" s="1"/>
      <c r="AV277" s="1"/>
      <c r="BX277" s="1"/>
      <c r="CZ277" s="1"/>
      <c r="EB277" s="1"/>
      <c r="FD277" s="1"/>
    </row>
    <row r="278" spans="4:160" ht="19.899999999999999" customHeight="1" x14ac:dyDescent="0.2">
      <c r="D278" s="4"/>
      <c r="E278" s="4"/>
      <c r="F278" s="4"/>
      <c r="G278" s="4"/>
      <c r="H278" s="4"/>
      <c r="I278" s="1"/>
      <c r="J278" s="1"/>
      <c r="T278" s="1"/>
      <c r="AV278" s="1"/>
      <c r="BX278" s="1"/>
      <c r="CZ278" s="1"/>
      <c r="EB278" s="1"/>
      <c r="FD278" s="1"/>
    </row>
    <row r="279" spans="4:160" ht="19.899999999999999" customHeight="1" x14ac:dyDescent="0.2">
      <c r="D279" s="4"/>
      <c r="E279" s="4"/>
      <c r="F279" s="4"/>
      <c r="G279" s="4"/>
      <c r="H279" s="4"/>
      <c r="I279" s="1"/>
      <c r="J279" s="1"/>
      <c r="T279" s="1"/>
      <c r="AV279" s="1"/>
      <c r="BX279" s="1"/>
      <c r="CZ279" s="1"/>
      <c r="EB279" s="1"/>
      <c r="FD279" s="1"/>
    </row>
    <row r="280" spans="4:160" ht="19.899999999999999" customHeight="1" x14ac:dyDescent="0.2">
      <c r="D280" s="4"/>
      <c r="E280" s="4"/>
      <c r="F280" s="4"/>
      <c r="G280" s="4"/>
      <c r="H280" s="4"/>
      <c r="I280" s="1"/>
      <c r="J280" s="1"/>
      <c r="T280" s="1"/>
      <c r="AV280" s="1"/>
      <c r="BX280" s="1"/>
      <c r="CZ280" s="1"/>
      <c r="EB280" s="1"/>
      <c r="FD280" s="1"/>
    </row>
    <row r="281" spans="4:160" ht="19.899999999999999" customHeight="1" x14ac:dyDescent="0.2">
      <c r="D281" s="4"/>
      <c r="E281" s="4"/>
      <c r="F281" s="4"/>
      <c r="G281" s="4"/>
      <c r="H281" s="4"/>
      <c r="I281" s="1"/>
      <c r="J281" s="1"/>
      <c r="T281" s="1"/>
      <c r="AV281" s="1"/>
      <c r="BX281" s="1"/>
      <c r="CZ281" s="1"/>
      <c r="EB281" s="1"/>
      <c r="FD281" s="1"/>
    </row>
    <row r="282" spans="4:160" ht="19.899999999999999" customHeight="1" x14ac:dyDescent="0.2">
      <c r="D282" s="4"/>
      <c r="E282" s="4"/>
      <c r="F282" s="4"/>
      <c r="G282" s="4"/>
      <c r="H282" s="4"/>
      <c r="I282" s="1"/>
      <c r="J282" s="1"/>
      <c r="T282" s="1"/>
      <c r="AV282" s="1"/>
      <c r="BX282" s="1"/>
      <c r="CZ282" s="1"/>
      <c r="EB282" s="1"/>
      <c r="FD282" s="1"/>
    </row>
    <row r="283" spans="4:160" ht="19.899999999999999" customHeight="1" x14ac:dyDescent="0.2">
      <c r="D283" s="4"/>
      <c r="E283" s="4"/>
      <c r="F283" s="4"/>
      <c r="G283" s="4"/>
      <c r="H283" s="4"/>
      <c r="I283" s="1"/>
      <c r="J283" s="1"/>
      <c r="T283" s="1"/>
      <c r="AV283" s="1"/>
      <c r="BX283" s="1"/>
      <c r="CZ283" s="1"/>
      <c r="EB283" s="1"/>
      <c r="FD283" s="1"/>
    </row>
    <row r="284" spans="4:160" ht="19.899999999999999" customHeight="1" x14ac:dyDescent="0.2">
      <c r="D284" s="4"/>
      <c r="E284" s="4"/>
      <c r="F284" s="4"/>
      <c r="G284" s="4"/>
      <c r="H284" s="4"/>
      <c r="I284" s="1"/>
      <c r="J284" s="1"/>
      <c r="T284" s="1"/>
      <c r="AV284" s="1"/>
      <c r="BX284" s="1"/>
      <c r="CZ284" s="1"/>
      <c r="EB284" s="1"/>
      <c r="FD284" s="1"/>
    </row>
    <row r="285" spans="4:160" ht="19.899999999999999" customHeight="1" x14ac:dyDescent="0.2">
      <c r="D285" s="4"/>
      <c r="E285" s="4"/>
      <c r="F285" s="4"/>
      <c r="G285" s="4"/>
      <c r="H285" s="4"/>
      <c r="I285" s="1"/>
      <c r="J285" s="1"/>
      <c r="T285" s="1"/>
      <c r="AV285" s="1"/>
      <c r="BX285" s="1"/>
      <c r="CZ285" s="1"/>
      <c r="EB285" s="1"/>
      <c r="FD285" s="1"/>
    </row>
    <row r="286" spans="4:160" ht="19.899999999999999" customHeight="1" x14ac:dyDescent="0.2">
      <c r="D286" s="4"/>
      <c r="E286" s="4"/>
      <c r="F286" s="4"/>
      <c r="G286" s="4"/>
      <c r="H286" s="4"/>
      <c r="I286" s="1"/>
      <c r="J286" s="1"/>
      <c r="T286" s="1"/>
      <c r="AV286" s="1"/>
      <c r="BX286" s="1"/>
      <c r="CZ286" s="1"/>
      <c r="EB286" s="1"/>
      <c r="FD286" s="1"/>
    </row>
    <row r="287" spans="4:160" ht="19.899999999999999" customHeight="1" x14ac:dyDescent="0.2">
      <c r="D287" s="4"/>
      <c r="E287" s="4"/>
      <c r="F287" s="4"/>
      <c r="G287" s="4"/>
      <c r="H287" s="4"/>
      <c r="I287" s="1"/>
      <c r="J287" s="1"/>
      <c r="T287" s="1"/>
      <c r="AV287" s="1"/>
      <c r="BX287" s="1"/>
      <c r="CZ287" s="1"/>
      <c r="EB287" s="1"/>
      <c r="FD287" s="1"/>
    </row>
    <row r="288" spans="4:160" ht="19.899999999999999" customHeight="1" x14ac:dyDescent="0.2">
      <c r="D288" s="4"/>
      <c r="E288" s="4"/>
      <c r="F288" s="4"/>
      <c r="G288" s="4"/>
      <c r="H288" s="4"/>
      <c r="I288" s="1"/>
      <c r="J288" s="1"/>
      <c r="T288" s="1"/>
      <c r="AV288" s="1"/>
      <c r="BX288" s="1"/>
      <c r="CZ288" s="1"/>
      <c r="EB288" s="1"/>
      <c r="FD288" s="1"/>
    </row>
    <row r="289" spans="4:160" ht="19.899999999999999" customHeight="1" x14ac:dyDescent="0.2">
      <c r="D289" s="4"/>
      <c r="E289" s="4"/>
      <c r="F289" s="4"/>
      <c r="G289" s="4"/>
      <c r="H289" s="4"/>
      <c r="I289" s="1"/>
      <c r="J289" s="1"/>
      <c r="T289" s="1"/>
      <c r="AV289" s="1"/>
      <c r="BX289" s="1"/>
      <c r="CZ289" s="1"/>
      <c r="EB289" s="1"/>
      <c r="FD289" s="1"/>
    </row>
    <row r="290" spans="4:160" ht="19.899999999999999" customHeight="1" x14ac:dyDescent="0.2">
      <c r="D290" s="4"/>
      <c r="E290" s="4"/>
      <c r="F290" s="4"/>
      <c r="G290" s="4"/>
      <c r="H290" s="4"/>
      <c r="I290" s="1"/>
      <c r="J290" s="1"/>
      <c r="T290" s="1"/>
      <c r="AV290" s="1"/>
      <c r="BX290" s="1"/>
      <c r="CZ290" s="1"/>
      <c r="EB290" s="1"/>
      <c r="FD290" s="1"/>
    </row>
    <row r="291" spans="4:160" ht="19.899999999999999" customHeight="1" x14ac:dyDescent="0.2">
      <c r="D291" s="4"/>
      <c r="E291" s="4"/>
      <c r="F291" s="4"/>
      <c r="G291" s="4"/>
      <c r="H291" s="4"/>
      <c r="I291" s="1"/>
      <c r="J291" s="1"/>
      <c r="T291" s="1"/>
      <c r="AV291" s="1"/>
      <c r="BX291" s="1"/>
      <c r="CZ291" s="1"/>
      <c r="EB291" s="1"/>
      <c r="FD291" s="1"/>
    </row>
    <row r="292" spans="4:160" ht="19.899999999999999" customHeight="1" x14ac:dyDescent="0.2">
      <c r="D292" s="4"/>
      <c r="E292" s="4"/>
      <c r="F292" s="4"/>
      <c r="G292" s="4"/>
      <c r="H292" s="4"/>
      <c r="I292" s="1"/>
      <c r="J292" s="1"/>
      <c r="T292" s="1"/>
      <c r="AV292" s="1"/>
      <c r="BX292" s="1"/>
      <c r="CZ292" s="1"/>
      <c r="EB292" s="1"/>
      <c r="FD292" s="1"/>
    </row>
    <row r="293" spans="4:160" ht="19.899999999999999" customHeight="1" x14ac:dyDescent="0.2">
      <c r="D293" s="4"/>
      <c r="E293" s="4"/>
      <c r="F293" s="4"/>
      <c r="G293" s="4"/>
      <c r="H293" s="4"/>
      <c r="I293" s="1"/>
      <c r="J293" s="1"/>
      <c r="T293" s="1"/>
      <c r="AV293" s="1"/>
      <c r="BX293" s="1"/>
      <c r="CZ293" s="1"/>
      <c r="EB293" s="1"/>
      <c r="FD293" s="1"/>
    </row>
    <row r="294" spans="4:160" ht="19.899999999999999" customHeight="1" x14ac:dyDescent="0.2">
      <c r="D294" s="4"/>
      <c r="E294" s="4"/>
      <c r="F294" s="4"/>
      <c r="G294" s="4"/>
      <c r="H294" s="4"/>
      <c r="I294" s="1"/>
      <c r="J294" s="1"/>
      <c r="T294" s="1"/>
      <c r="AV294" s="1"/>
      <c r="BX294" s="1"/>
      <c r="CZ294" s="1"/>
      <c r="EB294" s="1"/>
      <c r="FD294" s="1"/>
    </row>
    <row r="295" spans="4:160" ht="19.899999999999999" customHeight="1" x14ac:dyDescent="0.2">
      <c r="D295" s="4"/>
      <c r="E295" s="4"/>
      <c r="F295" s="4"/>
      <c r="G295" s="4"/>
      <c r="H295" s="4"/>
      <c r="I295" s="1"/>
      <c r="J295" s="1"/>
      <c r="T295" s="1"/>
      <c r="AV295" s="1"/>
      <c r="BX295" s="1"/>
      <c r="CZ295" s="1"/>
      <c r="EB295" s="1"/>
      <c r="FD295" s="1"/>
    </row>
    <row r="296" spans="4:160" ht="19.899999999999999" customHeight="1" x14ac:dyDescent="0.2">
      <c r="D296" s="4"/>
      <c r="E296" s="4"/>
      <c r="F296" s="4"/>
      <c r="G296" s="4"/>
      <c r="H296" s="4"/>
      <c r="I296" s="1"/>
      <c r="J296" s="1"/>
      <c r="T296" s="1"/>
      <c r="AV296" s="1"/>
      <c r="BX296" s="1"/>
      <c r="CZ296" s="1"/>
      <c r="EB296" s="1"/>
      <c r="FD296" s="1"/>
    </row>
    <row r="297" spans="4:160" ht="19.899999999999999" customHeight="1" x14ac:dyDescent="0.2">
      <c r="D297" s="4"/>
      <c r="E297" s="4"/>
      <c r="F297" s="4"/>
      <c r="G297" s="4"/>
      <c r="H297" s="4"/>
      <c r="I297" s="1"/>
      <c r="J297" s="1"/>
      <c r="T297" s="1"/>
      <c r="AV297" s="1"/>
      <c r="BX297" s="1"/>
      <c r="CZ297" s="1"/>
      <c r="EB297" s="1"/>
      <c r="FD297" s="1"/>
    </row>
    <row r="298" spans="4:160" ht="19.899999999999999" customHeight="1" x14ac:dyDescent="0.2">
      <c r="D298" s="4"/>
      <c r="E298" s="4"/>
      <c r="F298" s="4"/>
      <c r="G298" s="4"/>
      <c r="H298" s="4"/>
      <c r="I298" s="1"/>
      <c r="J298" s="1"/>
      <c r="T298" s="1"/>
      <c r="AV298" s="1"/>
      <c r="BX298" s="1"/>
      <c r="CZ298" s="1"/>
      <c r="EB298" s="1"/>
      <c r="FD298" s="1"/>
    </row>
    <row r="299" spans="4:160" ht="19.899999999999999" customHeight="1" x14ac:dyDescent="0.2">
      <c r="D299" s="4"/>
      <c r="E299" s="4"/>
      <c r="F299" s="4"/>
      <c r="G299" s="4"/>
      <c r="H299" s="4"/>
      <c r="I299" s="1"/>
      <c r="J299" s="1"/>
      <c r="T299" s="1"/>
      <c r="AV299" s="1"/>
      <c r="BX299" s="1"/>
      <c r="CZ299" s="1"/>
      <c r="EB299" s="1"/>
      <c r="FD299" s="1"/>
    </row>
    <row r="300" spans="4:160" ht="19.899999999999999" customHeight="1" x14ac:dyDescent="0.2">
      <c r="D300" s="4"/>
      <c r="E300" s="4"/>
      <c r="F300" s="4"/>
      <c r="G300" s="4"/>
      <c r="H300" s="4"/>
      <c r="I300" s="1"/>
      <c r="J300" s="1"/>
      <c r="T300" s="1"/>
      <c r="AV300" s="1"/>
      <c r="BX300" s="1"/>
      <c r="CZ300" s="1"/>
      <c r="EB300" s="1"/>
      <c r="FD300" s="1"/>
    </row>
    <row r="301" spans="4:160" ht="19.899999999999999" customHeight="1" x14ac:dyDescent="0.2">
      <c r="D301" s="4"/>
      <c r="E301" s="4"/>
      <c r="F301" s="4"/>
      <c r="G301" s="4"/>
      <c r="H301" s="4"/>
      <c r="I301" s="1"/>
      <c r="J301" s="1"/>
      <c r="T301" s="1"/>
      <c r="AV301" s="1"/>
      <c r="BX301" s="1"/>
      <c r="CZ301" s="1"/>
      <c r="EB301" s="1"/>
      <c r="FD301" s="1"/>
    </row>
    <row r="302" spans="4:160" ht="19.899999999999999" customHeight="1" x14ac:dyDescent="0.2">
      <c r="D302" s="4"/>
      <c r="E302" s="4"/>
      <c r="F302" s="4"/>
      <c r="G302" s="4"/>
      <c r="H302" s="4"/>
      <c r="I302" s="1"/>
      <c r="J302" s="1"/>
      <c r="T302" s="1"/>
      <c r="AV302" s="1"/>
      <c r="BX302" s="1"/>
      <c r="CZ302" s="1"/>
      <c r="EB302" s="1"/>
      <c r="FD302" s="1"/>
    </row>
    <row r="303" spans="4:160" ht="19.899999999999999" customHeight="1" x14ac:dyDescent="0.2">
      <c r="D303" s="4"/>
      <c r="E303" s="4"/>
      <c r="F303" s="4"/>
      <c r="G303" s="4"/>
      <c r="H303" s="4"/>
      <c r="I303" s="1"/>
      <c r="J303" s="1"/>
      <c r="T303" s="1"/>
      <c r="AV303" s="1"/>
      <c r="BX303" s="1"/>
      <c r="CZ303" s="1"/>
      <c r="EB303" s="1"/>
      <c r="FD303" s="1"/>
    </row>
    <row r="304" spans="4:160" ht="19.899999999999999" customHeight="1" x14ac:dyDescent="0.2">
      <c r="D304" s="4"/>
      <c r="E304" s="4"/>
      <c r="F304" s="4"/>
      <c r="G304" s="4"/>
      <c r="H304" s="4"/>
      <c r="I304" s="1"/>
      <c r="J304" s="1"/>
      <c r="T304" s="1"/>
      <c r="AV304" s="1"/>
      <c r="BX304" s="1"/>
      <c r="CZ304" s="1"/>
      <c r="EB304" s="1"/>
      <c r="FD304" s="1"/>
    </row>
    <row r="305" spans="4:160" ht="19.899999999999999" customHeight="1" x14ac:dyDescent="0.2">
      <c r="D305" s="4"/>
      <c r="E305" s="4"/>
      <c r="F305" s="4"/>
      <c r="G305" s="4"/>
      <c r="H305" s="4"/>
      <c r="I305" s="1"/>
      <c r="J305" s="1"/>
      <c r="T305" s="1"/>
      <c r="AV305" s="1"/>
      <c r="BX305" s="1"/>
      <c r="CZ305" s="1"/>
      <c r="EB305" s="1"/>
      <c r="FD305" s="1"/>
    </row>
    <row r="306" spans="4:160" ht="19.899999999999999" customHeight="1" x14ac:dyDescent="0.2">
      <c r="D306" s="4"/>
      <c r="E306" s="4"/>
      <c r="F306" s="4"/>
      <c r="G306" s="4"/>
      <c r="H306" s="4"/>
      <c r="I306" s="1"/>
      <c r="J306" s="1"/>
      <c r="T306" s="1"/>
      <c r="AV306" s="1"/>
      <c r="BX306" s="1"/>
      <c r="CZ306" s="1"/>
      <c r="EB306" s="1"/>
      <c r="FD306" s="1"/>
    </row>
    <row r="307" spans="4:160" ht="19.899999999999999" customHeight="1" x14ac:dyDescent="0.2">
      <c r="D307" s="4"/>
      <c r="E307" s="4"/>
      <c r="F307" s="4"/>
      <c r="G307" s="4"/>
      <c r="H307" s="4"/>
      <c r="I307" s="1"/>
      <c r="J307" s="1"/>
      <c r="T307" s="1"/>
      <c r="AV307" s="1"/>
      <c r="BX307" s="1"/>
      <c r="CZ307" s="1"/>
      <c r="EB307" s="1"/>
      <c r="FD307" s="1"/>
    </row>
    <row r="308" spans="4:160" ht="19.899999999999999" customHeight="1" x14ac:dyDescent="0.2">
      <c r="D308" s="4"/>
      <c r="E308" s="4"/>
      <c r="F308" s="4"/>
      <c r="G308" s="4"/>
      <c r="H308" s="4"/>
      <c r="I308" s="1"/>
      <c r="J308" s="1"/>
      <c r="T308" s="1"/>
      <c r="AV308" s="1"/>
      <c r="BX308" s="1"/>
      <c r="CZ308" s="1"/>
      <c r="EB308" s="1"/>
      <c r="FD308" s="1"/>
    </row>
    <row r="309" spans="4:160" ht="19.899999999999999" customHeight="1" x14ac:dyDescent="0.2">
      <c r="D309" s="4"/>
      <c r="E309" s="4"/>
      <c r="F309" s="4"/>
      <c r="G309" s="4"/>
      <c r="H309" s="4"/>
      <c r="I309" s="1"/>
      <c r="J309" s="1"/>
      <c r="T309" s="1"/>
      <c r="AV309" s="1"/>
      <c r="BX309" s="1"/>
      <c r="CZ309" s="1"/>
      <c r="EB309" s="1"/>
      <c r="FD309" s="1"/>
    </row>
    <row r="310" spans="4:160" ht="19.899999999999999" customHeight="1" x14ac:dyDescent="0.2">
      <c r="D310" s="4"/>
      <c r="E310" s="4"/>
      <c r="F310" s="4"/>
      <c r="G310" s="4"/>
      <c r="H310" s="4"/>
      <c r="I310" s="1"/>
      <c r="J310" s="1"/>
      <c r="T310" s="1"/>
      <c r="AV310" s="1"/>
      <c r="BX310" s="1"/>
      <c r="CZ310" s="1"/>
      <c r="EB310" s="1"/>
      <c r="FD310" s="1"/>
    </row>
    <row r="311" spans="4:160" ht="19.899999999999999" customHeight="1" x14ac:dyDescent="0.2">
      <c r="D311" s="4"/>
      <c r="E311" s="4"/>
      <c r="F311" s="4"/>
      <c r="G311" s="4"/>
      <c r="H311" s="4"/>
      <c r="I311" s="1"/>
      <c r="J311" s="1"/>
      <c r="T311" s="1"/>
      <c r="AV311" s="1"/>
      <c r="BX311" s="1"/>
      <c r="CZ311" s="1"/>
      <c r="EB311" s="1"/>
      <c r="FD311" s="1"/>
    </row>
    <row r="312" spans="4:160" ht="19.899999999999999" customHeight="1" x14ac:dyDescent="0.2">
      <c r="D312" s="4"/>
      <c r="E312" s="4"/>
      <c r="F312" s="4"/>
      <c r="G312" s="4"/>
      <c r="H312" s="4"/>
      <c r="I312" s="1"/>
      <c r="J312" s="1"/>
      <c r="T312" s="1"/>
      <c r="AV312" s="1"/>
      <c r="BX312" s="1"/>
      <c r="CZ312" s="1"/>
      <c r="EB312" s="1"/>
      <c r="FD312" s="1"/>
    </row>
    <row r="313" spans="4:160" ht="19.899999999999999" customHeight="1" x14ac:dyDescent="0.2">
      <c r="D313" s="4"/>
      <c r="E313" s="4"/>
      <c r="F313" s="4"/>
      <c r="G313" s="4"/>
      <c r="H313" s="4"/>
      <c r="I313" s="1"/>
      <c r="J313" s="1"/>
      <c r="T313" s="1"/>
      <c r="AV313" s="1"/>
      <c r="BX313" s="1"/>
      <c r="CZ313" s="1"/>
      <c r="EB313" s="1"/>
      <c r="FD313" s="1"/>
    </row>
    <row r="314" spans="4:160" ht="19.899999999999999" customHeight="1" x14ac:dyDescent="0.2">
      <c r="D314" s="4"/>
      <c r="E314" s="4"/>
      <c r="F314" s="4"/>
      <c r="G314" s="4"/>
      <c r="H314" s="4"/>
      <c r="I314" s="1"/>
      <c r="J314" s="1"/>
      <c r="T314" s="1"/>
      <c r="AV314" s="1"/>
      <c r="BX314" s="1"/>
      <c r="CZ314" s="1"/>
      <c r="EB314" s="1"/>
      <c r="FD314" s="1"/>
    </row>
    <row r="315" spans="4:160" ht="19.899999999999999" customHeight="1" x14ac:dyDescent="0.2">
      <c r="D315" s="4"/>
      <c r="E315" s="4"/>
      <c r="F315" s="4"/>
      <c r="G315" s="4"/>
      <c r="H315" s="4"/>
      <c r="I315" s="1"/>
      <c r="J315" s="1"/>
      <c r="T315" s="1"/>
      <c r="AV315" s="1"/>
      <c r="BX315" s="1"/>
      <c r="CZ315" s="1"/>
      <c r="EB315" s="1"/>
      <c r="FD315" s="1"/>
    </row>
    <row r="316" spans="4:160" ht="19.899999999999999" customHeight="1" x14ac:dyDescent="0.2">
      <c r="D316" s="4"/>
      <c r="E316" s="4"/>
      <c r="F316" s="4"/>
      <c r="G316" s="4"/>
      <c r="H316" s="4"/>
      <c r="I316" s="1"/>
      <c r="J316" s="1"/>
      <c r="T316" s="1"/>
      <c r="AV316" s="1"/>
      <c r="BX316" s="1"/>
      <c r="CZ316" s="1"/>
      <c r="EB316" s="1"/>
      <c r="FD316" s="1"/>
    </row>
    <row r="317" spans="4:160" ht="19.899999999999999" customHeight="1" x14ac:dyDescent="0.2">
      <c r="D317" s="4"/>
      <c r="E317" s="4"/>
      <c r="F317" s="4"/>
      <c r="G317" s="4"/>
      <c r="H317" s="4"/>
      <c r="I317" s="1"/>
      <c r="J317" s="1"/>
      <c r="T317" s="1"/>
      <c r="AV317" s="1"/>
      <c r="BX317" s="1"/>
      <c r="CZ317" s="1"/>
      <c r="EB317" s="1"/>
      <c r="FD317" s="1"/>
    </row>
    <row r="318" spans="4:160" ht="19.899999999999999" customHeight="1" x14ac:dyDescent="0.2">
      <c r="D318" s="4"/>
      <c r="E318" s="4"/>
      <c r="F318" s="4"/>
      <c r="G318" s="4"/>
      <c r="H318" s="4"/>
      <c r="I318" s="1"/>
      <c r="J318" s="1"/>
      <c r="T318" s="1"/>
      <c r="AV318" s="1"/>
      <c r="BX318" s="1"/>
      <c r="CZ318" s="1"/>
      <c r="EB318" s="1"/>
      <c r="FD318" s="1"/>
    </row>
    <row r="319" spans="4:160" ht="19.899999999999999" customHeight="1" x14ac:dyDescent="0.2">
      <c r="D319" s="4"/>
      <c r="E319" s="4"/>
      <c r="F319" s="4"/>
      <c r="G319" s="4"/>
      <c r="H319" s="4"/>
      <c r="I319" s="1"/>
      <c r="J319" s="1"/>
      <c r="T319" s="1"/>
      <c r="AV319" s="1"/>
      <c r="BX319" s="1"/>
      <c r="CZ319" s="1"/>
      <c r="EB319" s="1"/>
      <c r="FD319" s="1"/>
    </row>
    <row r="320" spans="4:160" ht="19.899999999999999" customHeight="1" x14ac:dyDescent="0.2">
      <c r="D320" s="4"/>
      <c r="E320" s="4"/>
      <c r="F320" s="4"/>
      <c r="G320" s="4"/>
      <c r="H320" s="4"/>
      <c r="I320" s="1"/>
      <c r="J320" s="1"/>
      <c r="T320" s="1"/>
      <c r="AV320" s="1"/>
      <c r="BX320" s="1"/>
      <c r="CZ320" s="1"/>
      <c r="EB320" s="1"/>
      <c r="FD320" s="1"/>
    </row>
    <row r="321" spans="4:160" ht="19.899999999999999" customHeight="1" x14ac:dyDescent="0.2">
      <c r="D321" s="4"/>
      <c r="E321" s="4"/>
      <c r="F321" s="4"/>
      <c r="G321" s="4"/>
      <c r="H321" s="4"/>
      <c r="I321" s="1"/>
      <c r="J321" s="1"/>
      <c r="T321" s="1"/>
      <c r="AV321" s="1"/>
      <c r="BX321" s="1"/>
      <c r="CZ321" s="1"/>
      <c r="EB321" s="1"/>
      <c r="FD321" s="1"/>
    </row>
    <row r="322" spans="4:160" ht="19.899999999999999" customHeight="1" x14ac:dyDescent="0.2">
      <c r="D322" s="4"/>
      <c r="E322" s="4"/>
      <c r="F322" s="4"/>
      <c r="G322" s="4"/>
      <c r="H322" s="4"/>
      <c r="I322" s="1"/>
      <c r="J322" s="1"/>
      <c r="T322" s="1"/>
      <c r="AV322" s="1"/>
      <c r="BX322" s="1"/>
      <c r="CZ322" s="1"/>
      <c r="EB322" s="1"/>
      <c r="FD322" s="1"/>
    </row>
    <row r="323" spans="4:160" ht="19.899999999999999" customHeight="1" x14ac:dyDescent="0.2">
      <c r="D323" s="4"/>
      <c r="E323" s="4"/>
      <c r="F323" s="4"/>
      <c r="G323" s="4"/>
      <c r="H323" s="4"/>
      <c r="I323" s="1"/>
      <c r="J323" s="1"/>
      <c r="T323" s="1"/>
      <c r="AV323" s="1"/>
      <c r="BX323" s="1"/>
      <c r="CZ323" s="1"/>
      <c r="EB323" s="1"/>
      <c r="FD323" s="1"/>
    </row>
    <row r="324" spans="4:160" ht="19.899999999999999" customHeight="1" x14ac:dyDescent="0.2">
      <c r="D324" s="4"/>
      <c r="E324" s="4"/>
      <c r="F324" s="4"/>
      <c r="G324" s="4"/>
      <c r="H324" s="4"/>
      <c r="I324" s="1"/>
      <c r="J324" s="1"/>
      <c r="T324" s="1"/>
      <c r="AV324" s="1"/>
      <c r="BX324" s="1"/>
      <c r="CZ324" s="1"/>
      <c r="EB324" s="1"/>
      <c r="FD324" s="1"/>
    </row>
    <row r="325" spans="4:160" ht="19.899999999999999" customHeight="1" x14ac:dyDescent="0.2">
      <c r="D325" s="4"/>
      <c r="E325" s="4"/>
      <c r="F325" s="4"/>
      <c r="G325" s="4"/>
      <c r="H325" s="4"/>
      <c r="I325" s="1"/>
      <c r="J325" s="1"/>
      <c r="T325" s="1"/>
      <c r="AV325" s="1"/>
      <c r="BX325" s="1"/>
      <c r="CZ325" s="1"/>
      <c r="EB325" s="1"/>
      <c r="FD325" s="1"/>
    </row>
    <row r="326" spans="4:160" ht="19.899999999999999" customHeight="1" x14ac:dyDescent="0.2">
      <c r="D326" s="4"/>
      <c r="E326" s="4"/>
      <c r="F326" s="4"/>
      <c r="G326" s="4"/>
      <c r="H326" s="4"/>
      <c r="I326" s="1"/>
      <c r="J326" s="1"/>
      <c r="T326" s="1"/>
      <c r="AV326" s="1"/>
      <c r="BX326" s="1"/>
      <c r="CZ326" s="1"/>
      <c r="EB326" s="1"/>
      <c r="FD326" s="1"/>
    </row>
    <row r="327" spans="4:160" ht="19.899999999999999" customHeight="1" x14ac:dyDescent="0.2">
      <c r="D327" s="4"/>
      <c r="E327" s="4"/>
      <c r="F327" s="4"/>
      <c r="G327" s="4"/>
      <c r="H327" s="4"/>
      <c r="I327" s="1"/>
      <c r="J327" s="1"/>
      <c r="T327" s="1"/>
      <c r="AV327" s="1"/>
      <c r="BX327" s="1"/>
      <c r="CZ327" s="1"/>
      <c r="EB327" s="1"/>
      <c r="FD327" s="1"/>
    </row>
    <row r="328" spans="4:160" ht="19.899999999999999" customHeight="1" x14ac:dyDescent="0.2">
      <c r="D328" s="4"/>
      <c r="E328" s="4"/>
      <c r="F328" s="4"/>
      <c r="G328" s="4"/>
      <c r="H328" s="4"/>
      <c r="I328" s="1"/>
      <c r="J328" s="1"/>
      <c r="T328" s="1"/>
      <c r="AV328" s="1"/>
      <c r="BX328" s="1"/>
      <c r="CZ328" s="1"/>
      <c r="EB328" s="1"/>
      <c r="FD328" s="1"/>
    </row>
    <row r="329" spans="4:160" ht="19.899999999999999" customHeight="1" x14ac:dyDescent="0.2">
      <c r="D329" s="4"/>
      <c r="E329" s="4"/>
      <c r="F329" s="4"/>
      <c r="G329" s="4"/>
      <c r="H329" s="4"/>
      <c r="I329" s="1"/>
      <c r="J329" s="1"/>
      <c r="T329" s="1"/>
      <c r="AV329" s="1"/>
      <c r="BX329" s="1"/>
      <c r="CZ329" s="1"/>
      <c r="EB329" s="1"/>
      <c r="FD329" s="1"/>
    </row>
    <row r="330" spans="4:160" ht="19.899999999999999" customHeight="1" x14ac:dyDescent="0.2">
      <c r="D330" s="4"/>
      <c r="E330" s="4"/>
      <c r="F330" s="4"/>
      <c r="G330" s="4"/>
      <c r="H330" s="4"/>
      <c r="I330" s="1"/>
      <c r="J330" s="1"/>
      <c r="T330" s="1"/>
      <c r="AV330" s="1"/>
      <c r="BX330" s="1"/>
      <c r="CZ330" s="1"/>
      <c r="EB330" s="1"/>
      <c r="FD330" s="1"/>
    </row>
    <row r="331" spans="4:160" ht="19.899999999999999" customHeight="1" x14ac:dyDescent="0.2">
      <c r="D331" s="4"/>
      <c r="E331" s="4"/>
      <c r="F331" s="4"/>
      <c r="G331" s="4"/>
      <c r="H331" s="4"/>
      <c r="I331" s="1"/>
      <c r="J331" s="1"/>
      <c r="T331" s="1"/>
      <c r="AV331" s="1"/>
      <c r="BX331" s="1"/>
      <c r="CZ331" s="1"/>
      <c r="EB331" s="1"/>
      <c r="FD331" s="1"/>
    </row>
    <row r="332" spans="4:160" ht="19.899999999999999" customHeight="1" x14ac:dyDescent="0.2">
      <c r="D332" s="4"/>
      <c r="E332" s="4"/>
      <c r="F332" s="4"/>
      <c r="G332" s="4"/>
      <c r="H332" s="4"/>
      <c r="I332" s="1"/>
      <c r="J332" s="1"/>
      <c r="T332" s="1"/>
      <c r="AV332" s="1"/>
      <c r="BX332" s="1"/>
      <c r="CZ332" s="1"/>
      <c r="EB332" s="1"/>
      <c r="FD332" s="1"/>
    </row>
    <row r="333" spans="4:160" ht="19.899999999999999" customHeight="1" x14ac:dyDescent="0.2">
      <c r="D333" s="4"/>
      <c r="E333" s="4"/>
      <c r="F333" s="4"/>
      <c r="G333" s="4"/>
      <c r="H333" s="4"/>
      <c r="I333" s="1"/>
      <c r="J333" s="1"/>
      <c r="T333" s="1"/>
      <c r="AV333" s="1"/>
      <c r="BX333" s="1"/>
      <c r="CZ333" s="1"/>
      <c r="EB333" s="1"/>
      <c r="FD333" s="1"/>
    </row>
    <row r="334" spans="4:160" ht="19.899999999999999" customHeight="1" x14ac:dyDescent="0.2">
      <c r="D334" s="4"/>
      <c r="E334" s="4"/>
      <c r="F334" s="4"/>
      <c r="G334" s="4"/>
      <c r="H334" s="4"/>
      <c r="I334" s="1"/>
      <c r="J334" s="1"/>
      <c r="T334" s="1"/>
      <c r="AV334" s="1"/>
      <c r="BX334" s="1"/>
      <c r="CZ334" s="1"/>
      <c r="EB334" s="1"/>
      <c r="FD334" s="1"/>
    </row>
    <row r="335" spans="4:160" ht="19.899999999999999" customHeight="1" x14ac:dyDescent="0.2">
      <c r="D335" s="4"/>
      <c r="E335" s="4"/>
      <c r="F335" s="4"/>
      <c r="G335" s="4"/>
      <c r="H335" s="4"/>
      <c r="I335" s="1"/>
      <c r="J335" s="1"/>
      <c r="T335" s="1"/>
      <c r="AV335" s="1"/>
      <c r="BX335" s="1"/>
      <c r="CZ335" s="1"/>
      <c r="EB335" s="1"/>
      <c r="FD335" s="1"/>
    </row>
    <row r="336" spans="4:160" ht="19.899999999999999" customHeight="1" x14ac:dyDescent="0.2">
      <c r="D336" s="4"/>
      <c r="E336" s="4"/>
      <c r="F336" s="4"/>
      <c r="G336" s="4"/>
      <c r="H336" s="4"/>
      <c r="I336" s="1"/>
      <c r="J336" s="1"/>
      <c r="T336" s="1"/>
      <c r="AV336" s="1"/>
      <c r="BX336" s="1"/>
      <c r="CZ336" s="1"/>
      <c r="EB336" s="1"/>
      <c r="FD336" s="1"/>
    </row>
    <row r="337" spans="4:160" ht="19.899999999999999" customHeight="1" x14ac:dyDescent="0.2">
      <c r="D337" s="4"/>
      <c r="E337" s="4"/>
      <c r="F337" s="4"/>
      <c r="G337" s="4"/>
      <c r="H337" s="4"/>
      <c r="I337" s="1"/>
      <c r="J337" s="1"/>
      <c r="T337" s="1"/>
      <c r="AV337" s="1"/>
      <c r="BX337" s="1"/>
      <c r="CZ337" s="1"/>
      <c r="EB337" s="1"/>
      <c r="FD337" s="1"/>
    </row>
    <row r="338" spans="4:160" ht="19.899999999999999" customHeight="1" x14ac:dyDescent="0.2">
      <c r="D338" s="4"/>
      <c r="E338" s="4"/>
      <c r="F338" s="4"/>
      <c r="G338" s="4"/>
      <c r="H338" s="4"/>
      <c r="I338" s="1"/>
      <c r="J338" s="1"/>
      <c r="T338" s="1"/>
      <c r="AV338" s="1"/>
      <c r="BX338" s="1"/>
      <c r="CZ338" s="1"/>
      <c r="EB338" s="1"/>
      <c r="FD338" s="1"/>
    </row>
    <row r="339" spans="4:160" ht="19.899999999999999" customHeight="1" x14ac:dyDescent="0.2">
      <c r="D339" s="4"/>
      <c r="E339" s="4"/>
      <c r="F339" s="4"/>
      <c r="G339" s="4"/>
      <c r="H339" s="4"/>
      <c r="I339" s="1"/>
      <c r="J339" s="1"/>
      <c r="T339" s="1"/>
      <c r="AV339" s="1"/>
      <c r="BX339" s="1"/>
      <c r="CZ339" s="1"/>
      <c r="EB339" s="1"/>
      <c r="FD339" s="1"/>
    </row>
    <row r="340" spans="4:160" ht="19.899999999999999" customHeight="1" x14ac:dyDescent="0.2">
      <c r="D340" s="4"/>
      <c r="E340" s="4"/>
      <c r="F340" s="4"/>
      <c r="G340" s="4"/>
      <c r="H340" s="4"/>
      <c r="I340" s="1"/>
      <c r="J340" s="1"/>
      <c r="T340" s="1"/>
      <c r="AV340" s="1"/>
      <c r="BX340" s="1"/>
      <c r="CZ340" s="1"/>
      <c r="EB340" s="1"/>
      <c r="FD340" s="1"/>
    </row>
    <row r="341" spans="4:160" ht="19.899999999999999" customHeight="1" x14ac:dyDescent="0.2">
      <c r="D341" s="4"/>
      <c r="E341" s="4"/>
      <c r="F341" s="4"/>
      <c r="G341" s="4"/>
      <c r="H341" s="4"/>
      <c r="I341" s="1"/>
      <c r="J341" s="1"/>
      <c r="T341" s="1"/>
      <c r="AV341" s="1"/>
      <c r="BX341" s="1"/>
      <c r="CZ341" s="1"/>
      <c r="EB341" s="1"/>
      <c r="FD341" s="1"/>
    </row>
    <row r="342" spans="4:160" ht="19.899999999999999" customHeight="1" x14ac:dyDescent="0.2">
      <c r="D342" s="4"/>
      <c r="E342" s="4"/>
      <c r="F342" s="4"/>
      <c r="G342" s="4"/>
      <c r="H342" s="4"/>
      <c r="I342" s="1"/>
      <c r="J342" s="1"/>
      <c r="T342" s="1"/>
      <c r="AV342" s="1"/>
      <c r="BX342" s="1"/>
      <c r="CZ342" s="1"/>
      <c r="EB342" s="1"/>
      <c r="FD342" s="1"/>
    </row>
    <row r="343" spans="4:160" ht="19.899999999999999" customHeight="1" x14ac:dyDescent="0.2">
      <c r="D343" s="4"/>
      <c r="E343" s="4"/>
      <c r="F343" s="4"/>
      <c r="G343" s="4"/>
      <c r="H343" s="4"/>
      <c r="I343" s="1"/>
      <c r="J343" s="1"/>
      <c r="T343" s="1"/>
      <c r="AV343" s="1"/>
      <c r="BX343" s="1"/>
      <c r="CZ343" s="1"/>
      <c r="EB343" s="1"/>
      <c r="FD343" s="1"/>
    </row>
    <row r="344" spans="4:160" ht="19.899999999999999" customHeight="1" x14ac:dyDescent="0.2">
      <c r="D344" s="4"/>
      <c r="E344" s="4"/>
      <c r="F344" s="4"/>
      <c r="G344" s="4"/>
      <c r="H344" s="4"/>
      <c r="I344" s="1"/>
      <c r="J344" s="1"/>
      <c r="T344" s="1"/>
      <c r="AV344" s="1"/>
      <c r="BX344" s="1"/>
      <c r="CZ344" s="1"/>
      <c r="EB344" s="1"/>
      <c r="FD344" s="1"/>
    </row>
    <row r="345" spans="4:160" ht="19.899999999999999" customHeight="1" x14ac:dyDescent="0.2">
      <c r="D345" s="4"/>
      <c r="E345" s="4"/>
      <c r="F345" s="4"/>
      <c r="G345" s="4"/>
      <c r="H345" s="4"/>
      <c r="I345" s="1"/>
      <c r="J345" s="1"/>
      <c r="T345" s="1"/>
      <c r="AV345" s="1"/>
      <c r="BX345" s="1"/>
      <c r="CZ345" s="1"/>
      <c r="EB345" s="1"/>
      <c r="FD345" s="1"/>
    </row>
    <row r="346" spans="4:160" ht="19.899999999999999" customHeight="1" x14ac:dyDescent="0.2">
      <c r="D346" s="4"/>
      <c r="E346" s="4"/>
      <c r="F346" s="4"/>
      <c r="G346" s="4"/>
      <c r="H346" s="4"/>
      <c r="I346" s="1"/>
      <c r="J346" s="1"/>
      <c r="T346" s="1"/>
      <c r="AV346" s="1"/>
      <c r="BX346" s="1"/>
      <c r="CZ346" s="1"/>
      <c r="EB346" s="1"/>
      <c r="FD346" s="1"/>
    </row>
    <row r="347" spans="4:160" ht="19.899999999999999" customHeight="1" x14ac:dyDescent="0.2">
      <c r="D347" s="4"/>
      <c r="E347" s="4"/>
      <c r="F347" s="4"/>
      <c r="G347" s="4"/>
      <c r="H347" s="4"/>
      <c r="I347" s="1"/>
      <c r="J347" s="1"/>
      <c r="T347" s="1"/>
      <c r="AV347" s="1"/>
      <c r="BX347" s="1"/>
      <c r="CZ347" s="1"/>
      <c r="EB347" s="1"/>
      <c r="FD347" s="1"/>
    </row>
    <row r="348" spans="4:160" ht="19.899999999999999" customHeight="1" x14ac:dyDescent="0.2">
      <c r="D348" s="4"/>
      <c r="E348" s="4"/>
      <c r="F348" s="4"/>
      <c r="G348" s="4"/>
      <c r="H348" s="4"/>
      <c r="I348" s="1"/>
      <c r="J348" s="1"/>
      <c r="T348" s="1"/>
      <c r="AV348" s="1"/>
      <c r="BX348" s="1"/>
      <c r="CZ348" s="1"/>
      <c r="EB348" s="1"/>
      <c r="FD348" s="1"/>
    </row>
    <row r="349" spans="4:160" ht="19.899999999999999" customHeight="1" x14ac:dyDescent="0.2">
      <c r="D349" s="4"/>
      <c r="E349" s="4"/>
      <c r="F349" s="4"/>
      <c r="G349" s="4"/>
      <c r="H349" s="4"/>
      <c r="I349" s="1"/>
      <c r="J349" s="1"/>
      <c r="T349" s="1"/>
      <c r="AV349" s="1"/>
      <c r="BX349" s="1"/>
      <c r="CZ349" s="1"/>
      <c r="EB349" s="1"/>
      <c r="FD349" s="1"/>
    </row>
    <row r="350" spans="4:160" ht="19.899999999999999" customHeight="1" x14ac:dyDescent="0.2">
      <c r="D350" s="4"/>
      <c r="E350" s="4"/>
      <c r="F350" s="4"/>
      <c r="G350" s="4"/>
      <c r="H350" s="4"/>
      <c r="I350" s="1"/>
      <c r="J350" s="1"/>
      <c r="T350" s="1"/>
      <c r="AV350" s="1"/>
      <c r="BX350" s="1"/>
      <c r="CZ350" s="1"/>
      <c r="EB350" s="1"/>
      <c r="FD350" s="1"/>
    </row>
    <row r="351" spans="4:160" ht="19.899999999999999" customHeight="1" x14ac:dyDescent="0.2">
      <c r="D351" s="4"/>
      <c r="E351" s="4"/>
      <c r="F351" s="4"/>
      <c r="G351" s="4"/>
      <c r="H351" s="4"/>
      <c r="I351" s="1"/>
      <c r="J351" s="1"/>
      <c r="T351" s="1"/>
      <c r="AV351" s="1"/>
      <c r="BX351" s="1"/>
      <c r="CZ351" s="1"/>
      <c r="EB351" s="1"/>
      <c r="FD351" s="1"/>
    </row>
    <row r="352" spans="4:160" ht="19.899999999999999" customHeight="1" x14ac:dyDescent="0.2">
      <c r="D352" s="4"/>
      <c r="E352" s="4"/>
      <c r="F352" s="4"/>
      <c r="G352" s="4"/>
      <c r="H352" s="4"/>
      <c r="I352" s="1"/>
      <c r="J352" s="1"/>
      <c r="T352" s="1"/>
      <c r="AV352" s="1"/>
      <c r="BX352" s="1"/>
      <c r="CZ352" s="1"/>
      <c r="EB352" s="1"/>
      <c r="FD352" s="1"/>
    </row>
    <row r="353" spans="4:160" ht="19.899999999999999" customHeight="1" x14ac:dyDescent="0.2">
      <c r="D353" s="4"/>
      <c r="E353" s="4"/>
      <c r="F353" s="4"/>
      <c r="G353" s="4"/>
      <c r="H353" s="4"/>
      <c r="I353" s="1"/>
      <c r="J353" s="1"/>
      <c r="T353" s="1"/>
      <c r="AV353" s="1"/>
      <c r="BX353" s="1"/>
      <c r="CZ353" s="1"/>
      <c r="EB353" s="1"/>
      <c r="FD353" s="1"/>
    </row>
    <row r="354" spans="4:160" ht="19.899999999999999" customHeight="1" x14ac:dyDescent="0.2">
      <c r="D354" s="4"/>
      <c r="E354" s="4"/>
      <c r="F354" s="4"/>
      <c r="G354" s="4"/>
      <c r="H354" s="4"/>
      <c r="I354" s="1"/>
      <c r="J354" s="1"/>
      <c r="T354" s="1"/>
      <c r="AV354" s="1"/>
      <c r="BX354" s="1"/>
      <c r="CZ354" s="1"/>
      <c r="EB354" s="1"/>
      <c r="FD354" s="1"/>
    </row>
    <row r="355" spans="4:160" ht="19.899999999999999" customHeight="1" x14ac:dyDescent="0.2">
      <c r="D355" s="4"/>
      <c r="E355" s="4"/>
      <c r="F355" s="4"/>
      <c r="G355" s="4"/>
      <c r="H355" s="4"/>
      <c r="I355" s="1"/>
      <c r="J355" s="1"/>
      <c r="T355" s="1"/>
      <c r="AV355" s="1"/>
      <c r="BX355" s="1"/>
      <c r="CZ355" s="1"/>
      <c r="EB355" s="1"/>
      <c r="FD355" s="1"/>
    </row>
    <row r="356" spans="4:160" ht="19.899999999999999" customHeight="1" x14ac:dyDescent="0.2">
      <c r="D356" s="4"/>
      <c r="E356" s="4"/>
      <c r="F356" s="4"/>
      <c r="G356" s="4"/>
      <c r="H356" s="4"/>
      <c r="I356" s="1"/>
      <c r="J356" s="1"/>
      <c r="T356" s="1"/>
      <c r="AV356" s="1"/>
      <c r="BX356" s="1"/>
      <c r="CZ356" s="1"/>
      <c r="EB356" s="1"/>
      <c r="FD356" s="1"/>
    </row>
    <row r="357" spans="4:160" ht="19.899999999999999" customHeight="1" x14ac:dyDescent="0.2">
      <c r="D357" s="4"/>
      <c r="E357" s="4"/>
      <c r="F357" s="4"/>
      <c r="G357" s="4"/>
      <c r="H357" s="4"/>
      <c r="I357" s="1"/>
      <c r="J357" s="1"/>
      <c r="T357" s="1"/>
      <c r="AV357" s="1"/>
      <c r="BX357" s="1"/>
      <c r="CZ357" s="1"/>
      <c r="EB357" s="1"/>
      <c r="FD357" s="1"/>
    </row>
    <row r="358" spans="4:160" ht="19.899999999999999" customHeight="1" x14ac:dyDescent="0.2">
      <c r="D358" s="4"/>
      <c r="E358" s="4"/>
      <c r="F358" s="4"/>
      <c r="G358" s="4"/>
      <c r="H358" s="4"/>
      <c r="I358" s="1"/>
      <c r="J358" s="1"/>
      <c r="T358" s="1"/>
      <c r="AV358" s="1"/>
      <c r="BX358" s="1"/>
      <c r="CZ358" s="1"/>
      <c r="EB358" s="1"/>
      <c r="FD358" s="1"/>
    </row>
    <row r="359" spans="4:160" ht="19.899999999999999" customHeight="1" x14ac:dyDescent="0.2">
      <c r="D359" s="4"/>
      <c r="E359" s="4"/>
      <c r="F359" s="4"/>
      <c r="G359" s="4"/>
      <c r="H359" s="4"/>
      <c r="I359" s="1"/>
      <c r="J359" s="1"/>
      <c r="T359" s="1"/>
      <c r="AV359" s="1"/>
      <c r="BX359" s="1"/>
      <c r="CZ359" s="1"/>
      <c r="EB359" s="1"/>
      <c r="FD359" s="1"/>
    </row>
    <row r="360" spans="4:160" ht="19.899999999999999" customHeight="1" x14ac:dyDescent="0.2">
      <c r="D360" s="4"/>
      <c r="E360" s="4"/>
      <c r="F360" s="4"/>
      <c r="G360" s="4"/>
      <c r="H360" s="4"/>
      <c r="I360" s="1"/>
      <c r="J360" s="1"/>
      <c r="T360" s="1"/>
      <c r="AV360" s="1"/>
      <c r="BX360" s="1"/>
      <c r="CZ360" s="1"/>
      <c r="EB360" s="1"/>
      <c r="FD360" s="1"/>
    </row>
    <row r="361" spans="4:160" ht="19.899999999999999" customHeight="1" x14ac:dyDescent="0.2">
      <c r="D361" s="4"/>
      <c r="E361" s="4"/>
      <c r="F361" s="4"/>
      <c r="G361" s="4"/>
      <c r="H361" s="4"/>
      <c r="I361" s="1"/>
      <c r="J361" s="1"/>
      <c r="T361" s="1"/>
      <c r="AV361" s="1"/>
      <c r="BX361" s="1"/>
      <c r="CZ361" s="1"/>
      <c r="EB361" s="1"/>
      <c r="FD361" s="1"/>
    </row>
    <row r="362" spans="4:160" ht="19.899999999999999" customHeight="1" x14ac:dyDescent="0.2">
      <c r="D362" s="4"/>
      <c r="E362" s="4"/>
      <c r="F362" s="4"/>
      <c r="G362" s="4"/>
      <c r="H362" s="4"/>
      <c r="I362" s="1"/>
      <c r="J362" s="1"/>
      <c r="T362" s="1"/>
      <c r="AV362" s="1"/>
      <c r="BX362" s="1"/>
      <c r="CZ362" s="1"/>
      <c r="EB362" s="1"/>
      <c r="FD362" s="1"/>
    </row>
    <row r="363" spans="4:160" ht="19.899999999999999" customHeight="1" x14ac:dyDescent="0.2">
      <c r="D363" s="4"/>
      <c r="E363" s="4"/>
      <c r="F363" s="4"/>
      <c r="G363" s="4"/>
      <c r="H363" s="4"/>
      <c r="I363" s="1"/>
      <c r="J363" s="1"/>
      <c r="T363" s="1"/>
      <c r="AV363" s="1"/>
      <c r="BX363" s="1"/>
      <c r="CZ363" s="1"/>
      <c r="EB363" s="1"/>
      <c r="FD363" s="1"/>
    </row>
    <row r="364" spans="4:160" ht="19.899999999999999" customHeight="1" x14ac:dyDescent="0.2">
      <c r="D364" s="4"/>
      <c r="E364" s="4"/>
      <c r="F364" s="4"/>
      <c r="G364" s="4"/>
      <c r="H364" s="4"/>
      <c r="I364" s="1"/>
      <c r="J364" s="1"/>
      <c r="T364" s="1"/>
      <c r="AV364" s="1"/>
      <c r="BX364" s="1"/>
      <c r="CZ364" s="1"/>
      <c r="EB364" s="1"/>
      <c r="FD364" s="1"/>
    </row>
    <row r="365" spans="4:160" ht="19.899999999999999" customHeight="1" x14ac:dyDescent="0.2">
      <c r="D365" s="4"/>
      <c r="E365" s="4"/>
      <c r="F365" s="4"/>
      <c r="G365" s="4"/>
      <c r="H365" s="4"/>
      <c r="I365" s="1"/>
      <c r="J365" s="1"/>
      <c r="T365" s="1"/>
      <c r="AV365" s="1"/>
      <c r="BX365" s="1"/>
      <c r="CZ365" s="1"/>
      <c r="EB365" s="1"/>
      <c r="FD365" s="1"/>
    </row>
    <row r="366" spans="4:160" ht="19.899999999999999" customHeight="1" x14ac:dyDescent="0.2">
      <c r="D366" s="4"/>
      <c r="E366" s="4"/>
      <c r="F366" s="4"/>
      <c r="G366" s="4"/>
      <c r="H366" s="4"/>
      <c r="I366" s="1"/>
      <c r="J366" s="1"/>
      <c r="T366" s="1"/>
      <c r="AV366" s="1"/>
      <c r="BX366" s="1"/>
      <c r="CZ366" s="1"/>
      <c r="EB366" s="1"/>
      <c r="FD366" s="1"/>
    </row>
    <row r="367" spans="4:160" ht="19.899999999999999" customHeight="1" x14ac:dyDescent="0.2">
      <c r="D367" s="4"/>
      <c r="E367" s="4"/>
      <c r="F367" s="4"/>
      <c r="G367" s="4"/>
      <c r="H367" s="4"/>
      <c r="I367" s="1"/>
      <c r="J367" s="1"/>
      <c r="T367" s="1"/>
      <c r="AV367" s="1"/>
      <c r="BX367" s="1"/>
      <c r="CZ367" s="1"/>
      <c r="EB367" s="1"/>
      <c r="FD367" s="1"/>
    </row>
    <row r="368" spans="4:160" ht="19.899999999999999" customHeight="1" x14ac:dyDescent="0.2">
      <c r="D368" s="4"/>
      <c r="E368" s="4"/>
      <c r="F368" s="4"/>
      <c r="G368" s="4"/>
      <c r="H368" s="4"/>
      <c r="I368" s="1"/>
      <c r="J368" s="1"/>
      <c r="T368" s="1"/>
      <c r="AV368" s="1"/>
      <c r="BX368" s="1"/>
      <c r="CZ368" s="1"/>
      <c r="EB368" s="1"/>
      <c r="FD368" s="1"/>
    </row>
    <row r="369" spans="4:160" ht="19.899999999999999" customHeight="1" x14ac:dyDescent="0.2">
      <c r="D369" s="4"/>
      <c r="E369" s="4"/>
      <c r="F369" s="4"/>
      <c r="G369" s="4"/>
      <c r="H369" s="4"/>
      <c r="I369" s="1"/>
      <c r="J369" s="1"/>
      <c r="T369" s="1"/>
      <c r="AV369" s="1"/>
      <c r="BX369" s="1"/>
      <c r="CZ369" s="1"/>
      <c r="EB369" s="1"/>
      <c r="FD369" s="1"/>
    </row>
    <row r="370" spans="4:160" ht="19.899999999999999" customHeight="1" x14ac:dyDescent="0.2">
      <c r="D370" s="4"/>
      <c r="E370" s="4"/>
      <c r="F370" s="4"/>
      <c r="G370" s="4"/>
      <c r="H370" s="4"/>
      <c r="I370" s="1"/>
      <c r="J370" s="1"/>
      <c r="T370" s="1"/>
      <c r="AV370" s="1"/>
      <c r="BX370" s="1"/>
      <c r="CZ370" s="1"/>
      <c r="EB370" s="1"/>
      <c r="FD370" s="1"/>
    </row>
    <row r="371" spans="4:160" ht="19.899999999999999" customHeight="1" x14ac:dyDescent="0.2">
      <c r="D371" s="4"/>
      <c r="E371" s="4"/>
      <c r="F371" s="4"/>
      <c r="G371" s="4"/>
      <c r="H371" s="4"/>
      <c r="I371" s="1"/>
      <c r="J371" s="1"/>
      <c r="T371" s="1"/>
      <c r="AV371" s="1"/>
      <c r="BX371" s="1"/>
      <c r="CZ371" s="1"/>
      <c r="EB371" s="1"/>
      <c r="FD371" s="1"/>
    </row>
    <row r="372" spans="4:160" ht="19.899999999999999" customHeight="1" x14ac:dyDescent="0.2">
      <c r="D372" s="4"/>
      <c r="E372" s="4"/>
      <c r="F372" s="4"/>
      <c r="G372" s="4"/>
      <c r="H372" s="4"/>
      <c r="I372" s="1"/>
      <c r="J372" s="1"/>
      <c r="T372" s="1"/>
      <c r="AV372" s="1"/>
      <c r="BX372" s="1"/>
      <c r="CZ372" s="1"/>
      <c r="EB372" s="1"/>
      <c r="FD372" s="1"/>
    </row>
    <row r="373" spans="4:160" ht="19.899999999999999" customHeight="1" x14ac:dyDescent="0.2">
      <c r="D373" s="4"/>
      <c r="E373" s="4"/>
      <c r="F373" s="4"/>
      <c r="G373" s="4"/>
      <c r="H373" s="4"/>
      <c r="I373" s="1"/>
      <c r="J373" s="1"/>
      <c r="T373" s="1"/>
      <c r="AV373" s="1"/>
      <c r="BX373" s="1"/>
      <c r="CZ373" s="1"/>
      <c r="EB373" s="1"/>
      <c r="FD373" s="1"/>
    </row>
    <row r="374" spans="4:160" ht="19.899999999999999" customHeight="1" x14ac:dyDescent="0.2">
      <c r="D374" s="4"/>
      <c r="E374" s="4"/>
      <c r="F374" s="4"/>
      <c r="G374" s="4"/>
      <c r="H374" s="4"/>
      <c r="I374" s="1"/>
      <c r="J374" s="1"/>
      <c r="T374" s="1"/>
      <c r="AV374" s="1"/>
      <c r="BX374" s="1"/>
      <c r="CZ374" s="1"/>
      <c r="EB374" s="1"/>
      <c r="FD374" s="1"/>
    </row>
    <row r="375" spans="4:160" ht="19.899999999999999" customHeight="1" x14ac:dyDescent="0.2">
      <c r="D375" s="4"/>
      <c r="E375" s="4"/>
      <c r="F375" s="4"/>
      <c r="G375" s="4"/>
      <c r="H375" s="4"/>
      <c r="I375" s="1"/>
      <c r="J375" s="1"/>
      <c r="T375" s="1"/>
      <c r="AV375" s="1"/>
      <c r="BX375" s="1"/>
      <c r="CZ375" s="1"/>
      <c r="EB375" s="1"/>
      <c r="FD375" s="1"/>
    </row>
    <row r="376" spans="4:160" ht="19.899999999999999" customHeight="1" x14ac:dyDescent="0.2">
      <c r="D376" s="4"/>
      <c r="E376" s="4"/>
      <c r="F376" s="4"/>
      <c r="G376" s="4"/>
      <c r="H376" s="4"/>
      <c r="I376" s="1"/>
      <c r="J376" s="1"/>
      <c r="T376" s="1"/>
      <c r="AV376" s="1"/>
      <c r="BX376" s="1"/>
      <c r="CZ376" s="1"/>
      <c r="EB376" s="1"/>
      <c r="FD376" s="1"/>
    </row>
    <row r="377" spans="4:160" ht="19.899999999999999" customHeight="1" x14ac:dyDescent="0.2">
      <c r="D377" s="4"/>
      <c r="E377" s="4"/>
      <c r="F377" s="4"/>
      <c r="G377" s="4"/>
      <c r="H377" s="4"/>
      <c r="I377" s="1"/>
      <c r="J377" s="1"/>
      <c r="T377" s="1"/>
      <c r="AV377" s="1"/>
      <c r="BX377" s="1"/>
      <c r="CZ377" s="1"/>
      <c r="EB377" s="1"/>
      <c r="FD377" s="1"/>
    </row>
    <row r="378" spans="4:160" ht="19.899999999999999" customHeight="1" x14ac:dyDescent="0.2">
      <c r="D378" s="4"/>
      <c r="E378" s="4"/>
      <c r="F378" s="4"/>
      <c r="G378" s="4"/>
      <c r="H378" s="4"/>
      <c r="I378" s="1"/>
      <c r="J378" s="1"/>
      <c r="T378" s="1"/>
      <c r="AV378" s="1"/>
      <c r="BX378" s="1"/>
      <c r="CZ378" s="1"/>
      <c r="EB378" s="1"/>
      <c r="FD378" s="1"/>
    </row>
    <row r="379" spans="4:160" ht="19.899999999999999" customHeight="1" x14ac:dyDescent="0.2">
      <c r="D379" s="4"/>
      <c r="E379" s="4"/>
      <c r="F379" s="4"/>
      <c r="G379" s="4"/>
      <c r="H379" s="4"/>
      <c r="I379" s="1"/>
      <c r="J379" s="1"/>
      <c r="T379" s="1"/>
      <c r="AV379" s="1"/>
      <c r="BX379" s="1"/>
      <c r="CZ379" s="1"/>
      <c r="EB379" s="1"/>
      <c r="FD379" s="1"/>
    </row>
    <row r="380" spans="4:160" ht="19.899999999999999" customHeight="1" x14ac:dyDescent="0.2">
      <c r="D380" s="4"/>
      <c r="E380" s="4"/>
      <c r="F380" s="4"/>
      <c r="G380" s="4"/>
      <c r="H380" s="4"/>
      <c r="I380" s="1"/>
      <c r="J380" s="1"/>
      <c r="T380" s="1"/>
      <c r="AV380" s="1"/>
      <c r="BX380" s="1"/>
      <c r="CZ380" s="1"/>
      <c r="EB380" s="1"/>
      <c r="FD380" s="1"/>
    </row>
    <row r="381" spans="4:160" ht="19.899999999999999" customHeight="1" x14ac:dyDescent="0.2">
      <c r="D381" s="4"/>
      <c r="E381" s="4"/>
      <c r="F381" s="4"/>
      <c r="G381" s="4"/>
      <c r="H381" s="4"/>
      <c r="I381" s="1"/>
      <c r="J381" s="1"/>
      <c r="T381" s="1"/>
      <c r="AV381" s="1"/>
      <c r="BX381" s="1"/>
      <c r="CZ381" s="1"/>
      <c r="EB381" s="1"/>
      <c r="FD381" s="1"/>
    </row>
    <row r="382" spans="4:160" ht="19.899999999999999" customHeight="1" x14ac:dyDescent="0.2">
      <c r="D382" s="4"/>
      <c r="E382" s="4"/>
      <c r="F382" s="4"/>
      <c r="G382" s="4"/>
      <c r="H382" s="4"/>
      <c r="I382" s="1"/>
      <c r="J382" s="1"/>
      <c r="T382" s="1"/>
      <c r="AV382" s="1"/>
      <c r="BX382" s="1"/>
      <c r="CZ382" s="1"/>
      <c r="EB382" s="1"/>
      <c r="FD382" s="1"/>
    </row>
    <row r="383" spans="4:160" ht="19.899999999999999" customHeight="1" x14ac:dyDescent="0.2">
      <c r="D383" s="4"/>
      <c r="E383" s="4"/>
      <c r="F383" s="4"/>
      <c r="G383" s="4"/>
      <c r="H383" s="4"/>
      <c r="I383" s="1"/>
      <c r="J383" s="1"/>
      <c r="T383" s="1"/>
      <c r="AV383" s="1"/>
      <c r="BX383" s="1"/>
      <c r="CZ383" s="1"/>
      <c r="EB383" s="1"/>
      <c r="FD383" s="1"/>
    </row>
    <row r="384" spans="4:160" ht="19.899999999999999" customHeight="1" x14ac:dyDescent="0.2">
      <c r="D384" s="4"/>
      <c r="E384" s="4"/>
      <c r="F384" s="4"/>
      <c r="G384" s="4"/>
      <c r="H384" s="4"/>
      <c r="I384" s="1"/>
      <c r="J384" s="1"/>
      <c r="T384" s="1"/>
      <c r="AV384" s="1"/>
      <c r="BX384" s="1"/>
      <c r="CZ384" s="1"/>
      <c r="EB384" s="1"/>
      <c r="FD384" s="1"/>
    </row>
    <row r="385" spans="4:160" ht="19.899999999999999" customHeight="1" x14ac:dyDescent="0.2">
      <c r="D385" s="4"/>
      <c r="E385" s="4"/>
      <c r="F385" s="4"/>
      <c r="G385" s="4"/>
      <c r="H385" s="4"/>
      <c r="I385" s="1"/>
      <c r="J385" s="1"/>
      <c r="T385" s="1"/>
      <c r="AV385" s="1"/>
      <c r="BX385" s="1"/>
      <c r="CZ385" s="1"/>
      <c r="EB385" s="1"/>
      <c r="FD385" s="1"/>
    </row>
    <row r="386" spans="4:160" ht="19.899999999999999" customHeight="1" x14ac:dyDescent="0.2">
      <c r="D386" s="4"/>
      <c r="E386" s="4"/>
      <c r="F386" s="4"/>
      <c r="G386" s="4"/>
      <c r="H386" s="4"/>
      <c r="I386" s="1"/>
      <c r="J386" s="1"/>
      <c r="T386" s="1"/>
      <c r="AV386" s="1"/>
      <c r="BX386" s="1"/>
      <c r="CZ386" s="1"/>
      <c r="EB386" s="1"/>
      <c r="FD386" s="1"/>
    </row>
    <row r="387" spans="4:160" ht="19.899999999999999" customHeight="1" x14ac:dyDescent="0.2">
      <c r="D387" s="4"/>
      <c r="E387" s="4"/>
      <c r="F387" s="4"/>
      <c r="G387" s="4"/>
      <c r="H387" s="4"/>
      <c r="I387" s="1"/>
      <c r="J387" s="1"/>
      <c r="T387" s="1"/>
      <c r="AV387" s="1"/>
      <c r="BX387" s="1"/>
      <c r="CZ387" s="1"/>
      <c r="EB387" s="1"/>
      <c r="FD387" s="1"/>
    </row>
    <row r="388" spans="4:160" ht="19.899999999999999" customHeight="1" x14ac:dyDescent="0.2">
      <c r="D388" s="4"/>
      <c r="E388" s="4"/>
      <c r="F388" s="4"/>
      <c r="G388" s="4"/>
      <c r="H388" s="4"/>
      <c r="I388" s="1"/>
      <c r="J388" s="1"/>
      <c r="T388" s="1"/>
      <c r="AV388" s="1"/>
      <c r="BX388" s="1"/>
      <c r="CZ388" s="1"/>
      <c r="EB388" s="1"/>
      <c r="FD388" s="1"/>
    </row>
    <row r="389" spans="4:160" ht="19.899999999999999" customHeight="1" x14ac:dyDescent="0.2">
      <c r="D389" s="4"/>
      <c r="E389" s="4"/>
      <c r="F389" s="4"/>
      <c r="G389" s="4"/>
      <c r="H389" s="4"/>
      <c r="I389" s="1"/>
      <c r="J389" s="1"/>
      <c r="T389" s="1"/>
      <c r="AV389" s="1"/>
      <c r="BX389" s="1"/>
      <c r="CZ389" s="1"/>
      <c r="EB389" s="1"/>
      <c r="FD389" s="1"/>
    </row>
    <row r="390" spans="4:160" ht="19.899999999999999" customHeight="1" x14ac:dyDescent="0.2">
      <c r="D390" s="4"/>
      <c r="E390" s="4"/>
      <c r="F390" s="4"/>
      <c r="G390" s="4"/>
      <c r="H390" s="4"/>
      <c r="I390" s="1"/>
      <c r="J390" s="1"/>
      <c r="T390" s="1"/>
      <c r="AV390" s="1"/>
      <c r="BX390" s="1"/>
      <c r="CZ390" s="1"/>
      <c r="EB390" s="1"/>
      <c r="FD390" s="1"/>
    </row>
    <row r="391" spans="4:160" ht="19.899999999999999" customHeight="1" x14ac:dyDescent="0.2">
      <c r="D391" s="4"/>
      <c r="E391" s="4"/>
      <c r="F391" s="4"/>
      <c r="G391" s="4"/>
      <c r="H391" s="4"/>
      <c r="I391" s="1"/>
      <c r="J391" s="1"/>
      <c r="T391" s="1"/>
      <c r="AV391" s="1"/>
      <c r="BX391" s="1"/>
      <c r="CZ391" s="1"/>
      <c r="EB391" s="1"/>
      <c r="FD391" s="1"/>
    </row>
    <row r="392" spans="4:160" ht="19.899999999999999" customHeight="1" x14ac:dyDescent="0.2">
      <c r="D392" s="4"/>
      <c r="E392" s="4"/>
      <c r="F392" s="4"/>
      <c r="G392" s="4"/>
      <c r="H392" s="4"/>
      <c r="I392" s="1"/>
      <c r="J392" s="1"/>
      <c r="T392" s="1"/>
      <c r="AV392" s="1"/>
      <c r="BX392" s="1"/>
      <c r="CZ392" s="1"/>
      <c r="EB392" s="1"/>
      <c r="FD392" s="1"/>
    </row>
    <row r="393" spans="4:160" ht="19.899999999999999" customHeight="1" x14ac:dyDescent="0.2">
      <c r="D393" s="4"/>
      <c r="E393" s="4"/>
      <c r="F393" s="4"/>
      <c r="G393" s="4"/>
      <c r="H393" s="4"/>
      <c r="I393" s="1"/>
      <c r="J393" s="1"/>
      <c r="T393" s="1"/>
      <c r="AV393" s="1"/>
      <c r="BX393" s="1"/>
      <c r="CZ393" s="1"/>
      <c r="EB393" s="1"/>
      <c r="FD393" s="1"/>
    </row>
    <row r="394" spans="4:160" ht="19.899999999999999" customHeight="1" x14ac:dyDescent="0.2">
      <c r="D394" s="4"/>
      <c r="E394" s="4"/>
      <c r="F394" s="4"/>
      <c r="G394" s="4"/>
      <c r="H394" s="4"/>
      <c r="I394" s="1"/>
      <c r="J394" s="1"/>
      <c r="T394" s="1"/>
      <c r="AV394" s="1"/>
      <c r="BX394" s="1"/>
      <c r="CZ394" s="1"/>
      <c r="EB394" s="1"/>
      <c r="FD394" s="1"/>
    </row>
    <row r="395" spans="4:160" ht="19.899999999999999" customHeight="1" x14ac:dyDescent="0.2">
      <c r="D395" s="4"/>
      <c r="E395" s="4"/>
      <c r="F395" s="4"/>
      <c r="G395" s="4"/>
      <c r="H395" s="4"/>
      <c r="I395" s="1"/>
      <c r="J395" s="1"/>
      <c r="T395" s="1"/>
      <c r="AV395" s="1"/>
      <c r="BX395" s="1"/>
      <c r="CZ395" s="1"/>
      <c r="EB395" s="1"/>
      <c r="FD395" s="1"/>
    </row>
    <row r="396" spans="4:160" ht="19.899999999999999" customHeight="1" x14ac:dyDescent="0.2">
      <c r="D396" s="4"/>
      <c r="E396" s="4"/>
      <c r="F396" s="4"/>
      <c r="G396" s="4"/>
      <c r="H396" s="4"/>
      <c r="I396" s="1"/>
      <c r="J396" s="1"/>
      <c r="T396" s="1"/>
      <c r="AV396" s="1"/>
      <c r="BX396" s="1"/>
      <c r="CZ396" s="1"/>
      <c r="EB396" s="1"/>
      <c r="FD396" s="1"/>
    </row>
    <row r="397" spans="4:160" ht="19.899999999999999" customHeight="1" x14ac:dyDescent="0.2">
      <c r="D397" s="4"/>
      <c r="E397" s="4"/>
      <c r="F397" s="4"/>
      <c r="G397" s="4"/>
      <c r="H397" s="4"/>
      <c r="I397" s="1"/>
      <c r="J397" s="1"/>
      <c r="T397" s="1"/>
      <c r="AV397" s="1"/>
      <c r="BX397" s="1"/>
      <c r="CZ397" s="1"/>
      <c r="EB397" s="1"/>
      <c r="FD397" s="1"/>
    </row>
    <row r="398" spans="4:160" ht="19.899999999999999" customHeight="1" x14ac:dyDescent="0.2">
      <c r="D398" s="4"/>
      <c r="E398" s="4"/>
      <c r="F398" s="4"/>
      <c r="G398" s="4"/>
      <c r="H398" s="4"/>
      <c r="I398" s="1"/>
      <c r="J398" s="1"/>
      <c r="T398" s="1"/>
      <c r="AV398" s="1"/>
      <c r="BX398" s="1"/>
      <c r="CZ398" s="1"/>
      <c r="EB398" s="1"/>
      <c r="FD398" s="1"/>
    </row>
    <row r="399" spans="4:160" ht="19.899999999999999" customHeight="1" x14ac:dyDescent="0.2">
      <c r="D399" s="4"/>
      <c r="E399" s="4"/>
      <c r="F399" s="4"/>
      <c r="G399" s="4"/>
      <c r="H399" s="4"/>
      <c r="I399" s="1"/>
      <c r="J399" s="1"/>
      <c r="T399" s="1"/>
      <c r="AV399" s="1"/>
      <c r="BX399" s="1"/>
      <c r="CZ399" s="1"/>
      <c r="EB399" s="1"/>
      <c r="FD399" s="1"/>
    </row>
    <row r="400" spans="4:160" ht="19.899999999999999" customHeight="1" x14ac:dyDescent="0.2">
      <c r="D400" s="4"/>
      <c r="E400" s="4"/>
      <c r="F400" s="4"/>
      <c r="G400" s="4"/>
      <c r="H400" s="4"/>
      <c r="I400" s="1"/>
      <c r="J400" s="1"/>
      <c r="T400" s="1"/>
      <c r="AV400" s="1"/>
      <c r="BX400" s="1"/>
      <c r="CZ400" s="1"/>
      <c r="EB400" s="1"/>
      <c r="FD400" s="1"/>
    </row>
    <row r="401" spans="4:160" ht="19.899999999999999" customHeight="1" x14ac:dyDescent="0.2">
      <c r="D401" s="4"/>
      <c r="E401" s="4"/>
      <c r="F401" s="4"/>
      <c r="G401" s="4"/>
      <c r="H401" s="4"/>
      <c r="I401" s="1"/>
      <c r="J401" s="1"/>
      <c r="T401" s="1"/>
      <c r="AV401" s="1"/>
      <c r="BX401" s="1"/>
      <c r="CZ401" s="1"/>
      <c r="EB401" s="1"/>
      <c r="FD401" s="1"/>
    </row>
    <row r="402" spans="4:160" ht="19.899999999999999" customHeight="1" x14ac:dyDescent="0.2">
      <c r="D402" s="4"/>
      <c r="E402" s="4"/>
      <c r="F402" s="4"/>
      <c r="G402" s="4"/>
      <c r="H402" s="4"/>
      <c r="I402" s="1"/>
      <c r="J402" s="1"/>
      <c r="T402" s="1"/>
      <c r="AV402" s="1"/>
      <c r="BX402" s="1"/>
      <c r="CZ402" s="1"/>
      <c r="EB402" s="1"/>
      <c r="FD402" s="1"/>
    </row>
    <row r="403" spans="4:160" ht="19.899999999999999" customHeight="1" x14ac:dyDescent="0.2">
      <c r="D403" s="4"/>
      <c r="E403" s="4"/>
      <c r="F403" s="4"/>
      <c r="G403" s="4"/>
      <c r="H403" s="4"/>
      <c r="I403" s="1"/>
      <c r="J403" s="1"/>
      <c r="T403" s="1"/>
      <c r="AV403" s="1"/>
      <c r="BX403" s="1"/>
      <c r="CZ403" s="1"/>
      <c r="EB403" s="1"/>
      <c r="FD403" s="1"/>
    </row>
    <row r="404" spans="4:160" ht="19.899999999999999" customHeight="1" x14ac:dyDescent="0.2">
      <c r="D404" s="4"/>
      <c r="E404" s="4"/>
      <c r="F404" s="4"/>
      <c r="G404" s="4"/>
      <c r="H404" s="4"/>
      <c r="I404" s="1"/>
      <c r="J404" s="1"/>
      <c r="T404" s="1"/>
      <c r="AV404" s="1"/>
      <c r="BX404" s="1"/>
      <c r="CZ404" s="1"/>
      <c r="EB404" s="1"/>
      <c r="FD404" s="1"/>
    </row>
    <row r="405" spans="4:160" ht="19.899999999999999" customHeight="1" x14ac:dyDescent="0.2">
      <c r="D405" s="4"/>
      <c r="E405" s="4"/>
      <c r="F405" s="4"/>
      <c r="G405" s="4"/>
      <c r="H405" s="4"/>
      <c r="I405" s="1"/>
      <c r="J405" s="1"/>
      <c r="T405" s="1"/>
      <c r="AV405" s="1"/>
      <c r="BX405" s="1"/>
      <c r="CZ405" s="1"/>
      <c r="EB405" s="1"/>
      <c r="FD405" s="1"/>
    </row>
    <row r="406" spans="4:160" ht="19.899999999999999" customHeight="1" x14ac:dyDescent="0.2">
      <c r="D406" s="4"/>
      <c r="E406" s="4"/>
      <c r="F406" s="4"/>
      <c r="G406" s="4"/>
      <c r="H406" s="4"/>
      <c r="I406" s="1"/>
      <c r="J406" s="1"/>
      <c r="T406" s="1"/>
      <c r="AV406" s="1"/>
      <c r="BX406" s="1"/>
      <c r="CZ406" s="1"/>
      <c r="EB406" s="1"/>
      <c r="FD406" s="1"/>
    </row>
    <row r="407" spans="4:160" ht="19.899999999999999" customHeight="1" x14ac:dyDescent="0.2">
      <c r="D407" s="4"/>
      <c r="E407" s="4"/>
      <c r="F407" s="4"/>
      <c r="G407" s="4"/>
      <c r="H407" s="4"/>
      <c r="I407" s="1"/>
      <c r="J407" s="1"/>
      <c r="T407" s="1"/>
      <c r="AV407" s="1"/>
      <c r="BX407" s="1"/>
      <c r="CZ407" s="1"/>
      <c r="EB407" s="1"/>
      <c r="FD407" s="1"/>
    </row>
    <row r="408" spans="4:160" ht="19.899999999999999" customHeight="1" x14ac:dyDescent="0.2">
      <c r="D408" s="4"/>
      <c r="E408" s="4"/>
      <c r="F408" s="4"/>
      <c r="G408" s="4"/>
      <c r="H408" s="4"/>
      <c r="I408" s="1"/>
      <c r="J408" s="1"/>
      <c r="T408" s="1"/>
      <c r="AV408" s="1"/>
      <c r="BX408" s="1"/>
      <c r="CZ408" s="1"/>
      <c r="EB408" s="1"/>
      <c r="FD408" s="1"/>
    </row>
    <row r="409" spans="4:160" ht="19.899999999999999" customHeight="1" x14ac:dyDescent="0.2">
      <c r="D409" s="4"/>
      <c r="E409" s="4"/>
      <c r="F409" s="4"/>
      <c r="G409" s="4"/>
      <c r="H409" s="4"/>
      <c r="I409" s="1"/>
      <c r="J409" s="1"/>
      <c r="T409" s="1"/>
      <c r="AV409" s="1"/>
      <c r="BX409" s="1"/>
      <c r="CZ409" s="1"/>
      <c r="EB409" s="1"/>
      <c r="FD409" s="1"/>
    </row>
    <row r="410" spans="4:160" ht="19.899999999999999" customHeight="1" x14ac:dyDescent="0.2">
      <c r="D410" s="4"/>
      <c r="E410" s="4"/>
      <c r="F410" s="4"/>
      <c r="G410" s="4"/>
      <c r="H410" s="4"/>
      <c r="I410" s="1"/>
      <c r="J410" s="1"/>
      <c r="T410" s="1"/>
      <c r="AV410" s="1"/>
      <c r="BX410" s="1"/>
      <c r="CZ410" s="1"/>
      <c r="EB410" s="1"/>
      <c r="FD410" s="1"/>
    </row>
    <row r="411" spans="4:160" ht="19.899999999999999" customHeight="1" x14ac:dyDescent="0.2">
      <c r="D411" s="4"/>
      <c r="E411" s="4"/>
      <c r="F411" s="4"/>
      <c r="G411" s="4"/>
      <c r="H411" s="4"/>
      <c r="I411" s="1"/>
      <c r="J411" s="1"/>
      <c r="T411" s="1"/>
      <c r="AV411" s="1"/>
      <c r="BX411" s="1"/>
      <c r="CZ411" s="1"/>
      <c r="EB411" s="1"/>
      <c r="FD411" s="1"/>
    </row>
    <row r="412" spans="4:160" ht="19.899999999999999" customHeight="1" x14ac:dyDescent="0.2">
      <c r="D412" s="4"/>
      <c r="E412" s="4"/>
      <c r="F412" s="4"/>
      <c r="G412" s="4"/>
      <c r="H412" s="4"/>
      <c r="I412" s="1"/>
      <c r="J412" s="1"/>
      <c r="T412" s="1"/>
      <c r="AV412" s="1"/>
      <c r="BX412" s="1"/>
      <c r="CZ412" s="1"/>
      <c r="EB412" s="1"/>
      <c r="FD412" s="1"/>
    </row>
    <row r="413" spans="4:160" ht="19.899999999999999" customHeight="1" x14ac:dyDescent="0.2">
      <c r="D413" s="4"/>
      <c r="E413" s="4"/>
      <c r="F413" s="4"/>
      <c r="G413" s="4"/>
      <c r="H413" s="4"/>
      <c r="I413" s="1"/>
      <c r="J413" s="1"/>
      <c r="T413" s="1"/>
      <c r="AV413" s="1"/>
      <c r="BX413" s="1"/>
      <c r="CZ413" s="1"/>
      <c r="EB413" s="1"/>
      <c r="FD413" s="1"/>
    </row>
    <row r="414" spans="4:160" ht="19.899999999999999" customHeight="1" x14ac:dyDescent="0.2">
      <c r="D414" s="4"/>
      <c r="E414" s="4"/>
      <c r="F414" s="4"/>
      <c r="G414" s="4"/>
      <c r="H414" s="4"/>
      <c r="I414" s="1"/>
      <c r="J414" s="1"/>
      <c r="T414" s="1"/>
      <c r="AV414" s="1"/>
      <c r="BX414" s="1"/>
      <c r="CZ414" s="1"/>
      <c r="EB414" s="1"/>
      <c r="FD414" s="1"/>
    </row>
    <row r="415" spans="4:160" ht="19.899999999999999" customHeight="1" x14ac:dyDescent="0.2">
      <c r="D415" s="4"/>
      <c r="E415" s="4"/>
      <c r="F415" s="4"/>
      <c r="G415" s="4"/>
      <c r="H415" s="4"/>
      <c r="I415" s="1"/>
      <c r="J415" s="1"/>
      <c r="T415" s="1"/>
      <c r="AV415" s="1"/>
      <c r="BX415" s="1"/>
      <c r="CZ415" s="1"/>
      <c r="EB415" s="1"/>
      <c r="FD415" s="1"/>
    </row>
    <row r="416" spans="4:160" ht="19.899999999999999" customHeight="1" x14ac:dyDescent="0.2">
      <c r="D416" s="4"/>
      <c r="E416" s="4"/>
      <c r="F416" s="4"/>
      <c r="G416" s="4"/>
      <c r="H416" s="4"/>
      <c r="I416" s="1"/>
      <c r="J416" s="1"/>
      <c r="T416" s="1"/>
      <c r="AV416" s="1"/>
      <c r="BX416" s="1"/>
      <c r="CZ416" s="1"/>
      <c r="EB416" s="1"/>
      <c r="FD416" s="1"/>
    </row>
    <row r="417" spans="4:160" ht="19.899999999999999" customHeight="1" x14ac:dyDescent="0.2">
      <c r="D417" s="4"/>
      <c r="E417" s="4"/>
      <c r="F417" s="4"/>
      <c r="G417" s="4"/>
      <c r="H417" s="4"/>
      <c r="I417" s="1"/>
      <c r="J417" s="1"/>
      <c r="T417" s="1"/>
      <c r="AV417" s="1"/>
      <c r="BX417" s="1"/>
      <c r="CZ417" s="1"/>
      <c r="EB417" s="1"/>
      <c r="FD417" s="1"/>
    </row>
    <row r="418" spans="4:160" ht="19.899999999999999" customHeight="1" x14ac:dyDescent="0.2">
      <c r="D418" s="4"/>
      <c r="E418" s="4"/>
      <c r="F418" s="4"/>
      <c r="G418" s="4"/>
      <c r="H418" s="4"/>
      <c r="I418" s="1"/>
      <c r="J418" s="1"/>
      <c r="T418" s="1"/>
      <c r="AV418" s="1"/>
      <c r="BX418" s="1"/>
      <c r="CZ418" s="1"/>
      <c r="EB418" s="1"/>
      <c r="FD418" s="1"/>
    </row>
    <row r="419" spans="4:160" ht="19.899999999999999" customHeight="1" x14ac:dyDescent="0.2">
      <c r="D419" s="4"/>
      <c r="E419" s="4"/>
      <c r="F419" s="4"/>
      <c r="G419" s="4"/>
      <c r="H419" s="4"/>
      <c r="I419" s="1"/>
      <c r="J419" s="1"/>
      <c r="T419" s="1"/>
      <c r="AV419" s="1"/>
      <c r="BX419" s="1"/>
      <c r="CZ419" s="1"/>
      <c r="EB419" s="1"/>
      <c r="FD419" s="1"/>
    </row>
    <row r="420" spans="4:160" ht="19.899999999999999" customHeight="1" x14ac:dyDescent="0.2">
      <c r="D420" s="4"/>
      <c r="E420" s="4"/>
      <c r="F420" s="4"/>
      <c r="G420" s="4"/>
      <c r="H420" s="4"/>
      <c r="I420" s="1"/>
      <c r="J420" s="1"/>
      <c r="T420" s="1"/>
      <c r="AV420" s="1"/>
      <c r="BX420" s="1"/>
      <c r="CZ420" s="1"/>
      <c r="EB420" s="1"/>
      <c r="FD420" s="1"/>
    </row>
    <row r="421" spans="4:160" ht="19.899999999999999" customHeight="1" x14ac:dyDescent="0.2">
      <c r="D421" s="4"/>
      <c r="E421" s="4"/>
      <c r="F421" s="4"/>
      <c r="G421" s="4"/>
      <c r="H421" s="4"/>
      <c r="I421" s="1"/>
      <c r="J421" s="1"/>
      <c r="T421" s="1"/>
      <c r="AV421" s="1"/>
      <c r="BX421" s="1"/>
      <c r="CZ421" s="1"/>
      <c r="EB421" s="1"/>
      <c r="FD421" s="1"/>
    </row>
    <row r="422" spans="4:160" ht="19.899999999999999" customHeight="1" x14ac:dyDescent="0.2">
      <c r="D422" s="4"/>
      <c r="E422" s="4"/>
      <c r="F422" s="4"/>
      <c r="G422" s="4"/>
      <c r="H422" s="4"/>
      <c r="I422" s="1"/>
      <c r="J422" s="1"/>
      <c r="T422" s="1"/>
      <c r="AV422" s="1"/>
      <c r="BX422" s="1"/>
      <c r="CZ422" s="1"/>
      <c r="EB422" s="1"/>
      <c r="FD422" s="1"/>
    </row>
    <row r="423" spans="4:160" ht="19.899999999999999" customHeight="1" x14ac:dyDescent="0.2">
      <c r="D423" s="4"/>
      <c r="E423" s="4"/>
      <c r="F423" s="4"/>
      <c r="G423" s="4"/>
      <c r="H423" s="4"/>
      <c r="I423" s="1"/>
      <c r="J423" s="1"/>
      <c r="T423" s="1"/>
      <c r="AV423" s="1"/>
      <c r="BX423" s="1"/>
      <c r="CZ423" s="1"/>
      <c r="EB423" s="1"/>
      <c r="FD423" s="1"/>
    </row>
    <row r="424" spans="4:160" ht="19.899999999999999" customHeight="1" x14ac:dyDescent="0.2">
      <c r="D424" s="4"/>
      <c r="E424" s="4"/>
      <c r="F424" s="4"/>
      <c r="G424" s="4"/>
      <c r="H424" s="4"/>
      <c r="I424" s="1"/>
      <c r="J424" s="1"/>
      <c r="T424" s="1"/>
      <c r="AV424" s="1"/>
      <c r="BX424" s="1"/>
      <c r="CZ424" s="1"/>
      <c r="EB424" s="1"/>
      <c r="FD424" s="1"/>
    </row>
    <row r="425" spans="4:160" ht="19.899999999999999" customHeight="1" x14ac:dyDescent="0.2">
      <c r="D425" s="4"/>
      <c r="E425" s="4"/>
      <c r="F425" s="4"/>
      <c r="G425" s="4"/>
      <c r="H425" s="4"/>
      <c r="I425" s="1"/>
      <c r="J425" s="1"/>
      <c r="T425" s="1"/>
      <c r="AV425" s="1"/>
      <c r="BX425" s="1"/>
      <c r="CZ425" s="1"/>
      <c r="EB425" s="1"/>
      <c r="FD425" s="1"/>
    </row>
    <row r="426" spans="4:160" ht="19.899999999999999" customHeight="1" x14ac:dyDescent="0.2">
      <c r="D426" s="4"/>
      <c r="E426" s="4"/>
      <c r="F426" s="4"/>
      <c r="G426" s="4"/>
      <c r="H426" s="4"/>
      <c r="I426" s="1"/>
      <c r="J426" s="1"/>
      <c r="T426" s="1"/>
      <c r="AV426" s="1"/>
      <c r="BX426" s="1"/>
      <c r="CZ426" s="1"/>
      <c r="EB426" s="1"/>
      <c r="FD426" s="1"/>
    </row>
    <row r="427" spans="4:160" ht="19.899999999999999" customHeight="1" x14ac:dyDescent="0.2">
      <c r="D427" s="4"/>
      <c r="E427" s="4"/>
      <c r="F427" s="4"/>
      <c r="G427" s="4"/>
      <c r="H427" s="4"/>
      <c r="I427" s="1"/>
      <c r="J427" s="1"/>
      <c r="T427" s="1"/>
      <c r="AV427" s="1"/>
      <c r="BX427" s="1"/>
      <c r="CZ427" s="1"/>
      <c r="EB427" s="1"/>
      <c r="FD427" s="1"/>
    </row>
    <row r="428" spans="4:160" ht="19.899999999999999" customHeight="1" x14ac:dyDescent="0.2">
      <c r="D428" s="4"/>
      <c r="E428" s="4"/>
      <c r="F428" s="4"/>
      <c r="G428" s="4"/>
      <c r="H428" s="4"/>
      <c r="I428" s="1"/>
      <c r="J428" s="1"/>
      <c r="T428" s="1"/>
      <c r="AV428" s="1"/>
      <c r="BX428" s="1"/>
      <c r="CZ428" s="1"/>
      <c r="EB428" s="1"/>
      <c r="FD428" s="1"/>
    </row>
    <row r="429" spans="4:160" ht="19.899999999999999" customHeight="1" x14ac:dyDescent="0.2">
      <c r="D429" s="4"/>
      <c r="E429" s="4"/>
      <c r="F429" s="4"/>
      <c r="G429" s="4"/>
      <c r="H429" s="4"/>
      <c r="I429" s="1"/>
      <c r="J429" s="1"/>
      <c r="T429" s="1"/>
      <c r="AV429" s="1"/>
      <c r="BX429" s="1"/>
      <c r="CZ429" s="1"/>
      <c r="EB429" s="1"/>
      <c r="FD429" s="1"/>
    </row>
    <row r="430" spans="4:160" ht="19.899999999999999" customHeight="1" x14ac:dyDescent="0.2">
      <c r="D430" s="4"/>
      <c r="E430" s="4"/>
      <c r="F430" s="4"/>
      <c r="G430" s="4"/>
      <c r="H430" s="4"/>
      <c r="I430" s="1"/>
      <c r="J430" s="1"/>
      <c r="T430" s="1"/>
      <c r="AV430" s="1"/>
      <c r="BX430" s="1"/>
      <c r="CZ430" s="1"/>
      <c r="EB430" s="1"/>
      <c r="FD430" s="1"/>
    </row>
    <row r="431" spans="4:160" ht="19.899999999999999" customHeight="1" x14ac:dyDescent="0.2">
      <c r="D431" s="4"/>
      <c r="E431" s="4"/>
      <c r="F431" s="4"/>
      <c r="G431" s="4"/>
      <c r="H431" s="4"/>
      <c r="I431" s="1"/>
      <c r="J431" s="1"/>
      <c r="T431" s="1"/>
      <c r="AV431" s="1"/>
      <c r="BX431" s="1"/>
      <c r="CZ431" s="1"/>
      <c r="EB431" s="1"/>
      <c r="FD431" s="1"/>
    </row>
    <row r="432" spans="4:160" ht="19.899999999999999" customHeight="1" x14ac:dyDescent="0.2">
      <c r="D432" s="4"/>
      <c r="E432" s="4"/>
      <c r="F432" s="4"/>
      <c r="G432" s="4"/>
      <c r="H432" s="4"/>
      <c r="I432" s="1"/>
      <c r="J432" s="1"/>
      <c r="T432" s="1"/>
      <c r="AV432" s="1"/>
      <c r="BX432" s="1"/>
      <c r="CZ432" s="1"/>
      <c r="EB432" s="1"/>
      <c r="FD432" s="1"/>
    </row>
    <row r="433" spans="4:160" ht="19.899999999999999" customHeight="1" x14ac:dyDescent="0.2">
      <c r="D433" s="4"/>
      <c r="E433" s="4"/>
      <c r="F433" s="4"/>
      <c r="G433" s="4"/>
      <c r="H433" s="4"/>
      <c r="I433" s="1"/>
      <c r="J433" s="1"/>
      <c r="T433" s="1"/>
      <c r="AV433" s="1"/>
      <c r="BX433" s="1"/>
      <c r="CZ433" s="1"/>
      <c r="EB433" s="1"/>
      <c r="FD433" s="1"/>
    </row>
    <row r="434" spans="4:160" ht="19.899999999999999" customHeight="1" x14ac:dyDescent="0.2">
      <c r="D434" s="4"/>
      <c r="E434" s="4"/>
      <c r="F434" s="4"/>
      <c r="G434" s="4"/>
      <c r="H434" s="4"/>
      <c r="I434" s="1"/>
      <c r="J434" s="1"/>
      <c r="T434" s="1"/>
      <c r="AV434" s="1"/>
      <c r="BX434" s="1"/>
      <c r="CZ434" s="1"/>
      <c r="EB434" s="1"/>
      <c r="FD434" s="1"/>
    </row>
    <row r="435" spans="4:160" ht="19.899999999999999" customHeight="1" x14ac:dyDescent="0.2">
      <c r="D435" s="4"/>
      <c r="E435" s="4"/>
      <c r="F435" s="4"/>
      <c r="G435" s="4"/>
      <c r="H435" s="4"/>
      <c r="I435" s="1"/>
      <c r="J435" s="1"/>
      <c r="T435" s="1"/>
      <c r="AV435" s="1"/>
      <c r="BX435" s="1"/>
      <c r="CZ435" s="1"/>
      <c r="EB435" s="1"/>
      <c r="FD435" s="1"/>
    </row>
    <row r="436" spans="4:160" ht="19.899999999999999" customHeight="1" x14ac:dyDescent="0.2">
      <c r="D436" s="4"/>
      <c r="E436" s="4"/>
      <c r="F436" s="4"/>
      <c r="G436" s="4"/>
      <c r="H436" s="4"/>
      <c r="I436" s="1"/>
      <c r="J436" s="1"/>
      <c r="T436" s="1"/>
      <c r="AV436" s="1"/>
      <c r="BX436" s="1"/>
      <c r="CZ436" s="1"/>
      <c r="EB436" s="1"/>
      <c r="FD436" s="1"/>
    </row>
    <row r="437" spans="4:160" ht="19.899999999999999" customHeight="1" x14ac:dyDescent="0.2">
      <c r="D437" s="4"/>
      <c r="E437" s="4"/>
      <c r="F437" s="4"/>
      <c r="G437" s="4"/>
      <c r="H437" s="4"/>
      <c r="I437" s="1"/>
      <c r="J437" s="1"/>
      <c r="T437" s="1"/>
      <c r="AV437" s="1"/>
      <c r="BX437" s="1"/>
      <c r="CZ437" s="1"/>
      <c r="EB437" s="1"/>
      <c r="FD437" s="1"/>
    </row>
    <row r="438" spans="4:160" ht="19.899999999999999" customHeight="1" x14ac:dyDescent="0.2">
      <c r="D438" s="4"/>
      <c r="E438" s="4"/>
      <c r="F438" s="4"/>
      <c r="G438" s="4"/>
      <c r="H438" s="4"/>
      <c r="I438" s="1"/>
      <c r="J438" s="1"/>
      <c r="T438" s="1"/>
      <c r="AV438" s="1"/>
      <c r="BX438" s="1"/>
      <c r="CZ438" s="1"/>
      <c r="EB438" s="1"/>
      <c r="FD438" s="1"/>
    </row>
    <row r="439" spans="4:160" ht="19.899999999999999" customHeight="1" x14ac:dyDescent="0.2">
      <c r="D439" s="4"/>
      <c r="E439" s="4"/>
      <c r="F439" s="4"/>
      <c r="G439" s="4"/>
      <c r="H439" s="4"/>
      <c r="I439" s="1"/>
      <c r="J439" s="1"/>
      <c r="T439" s="1"/>
      <c r="AV439" s="1"/>
      <c r="BX439" s="1"/>
      <c r="CZ439" s="1"/>
      <c r="EB439" s="1"/>
      <c r="FD439" s="1"/>
    </row>
    <row r="440" spans="4:160" ht="19.899999999999999" customHeight="1" x14ac:dyDescent="0.2">
      <c r="D440" s="4"/>
      <c r="E440" s="4"/>
      <c r="F440" s="4"/>
      <c r="G440" s="4"/>
      <c r="H440" s="4"/>
      <c r="I440" s="1"/>
      <c r="J440" s="1"/>
      <c r="T440" s="1"/>
      <c r="AV440" s="1"/>
      <c r="BX440" s="1"/>
      <c r="CZ440" s="1"/>
      <c r="EB440" s="1"/>
      <c r="FD440" s="1"/>
    </row>
    <row r="441" spans="4:160" ht="19.899999999999999" customHeight="1" x14ac:dyDescent="0.2">
      <c r="D441" s="4"/>
      <c r="E441" s="4"/>
      <c r="F441" s="4"/>
      <c r="G441" s="4"/>
      <c r="H441" s="4"/>
      <c r="I441" s="1"/>
      <c r="J441" s="1"/>
      <c r="T441" s="1"/>
      <c r="AV441" s="1"/>
      <c r="BX441" s="1"/>
      <c r="CZ441" s="1"/>
      <c r="EB441" s="1"/>
      <c r="FD441" s="1"/>
    </row>
    <row r="442" spans="4:160" ht="19.899999999999999" customHeight="1" x14ac:dyDescent="0.2">
      <c r="D442" s="4"/>
      <c r="E442" s="4"/>
      <c r="F442" s="4"/>
      <c r="G442" s="4"/>
      <c r="H442" s="4"/>
      <c r="I442" s="1"/>
      <c r="J442" s="1"/>
      <c r="T442" s="1"/>
      <c r="AV442" s="1"/>
      <c r="BX442" s="1"/>
      <c r="CZ442" s="1"/>
      <c r="EB442" s="1"/>
      <c r="FD442" s="1"/>
    </row>
    <row r="443" spans="4:160" ht="19.899999999999999" customHeight="1" x14ac:dyDescent="0.2">
      <c r="D443" s="4"/>
      <c r="E443" s="4"/>
      <c r="F443" s="4"/>
      <c r="G443" s="4"/>
      <c r="H443" s="4"/>
      <c r="I443" s="1"/>
      <c r="J443" s="1"/>
      <c r="T443" s="1"/>
      <c r="AV443" s="1"/>
      <c r="BX443" s="1"/>
      <c r="CZ443" s="1"/>
      <c r="EB443" s="1"/>
      <c r="FD443" s="1"/>
    </row>
    <row r="444" spans="4:160" ht="19.899999999999999" customHeight="1" x14ac:dyDescent="0.2">
      <c r="D444" s="4"/>
      <c r="E444" s="4"/>
      <c r="F444" s="4"/>
      <c r="G444" s="4"/>
      <c r="H444" s="4"/>
      <c r="I444" s="1"/>
      <c r="J444" s="1"/>
      <c r="T444" s="1"/>
      <c r="AV444" s="1"/>
      <c r="BX444" s="1"/>
      <c r="CZ444" s="1"/>
      <c r="EB444" s="1"/>
      <c r="FD444" s="1"/>
    </row>
    <row r="445" spans="4:160" ht="19.899999999999999" customHeight="1" x14ac:dyDescent="0.2">
      <c r="D445" s="4"/>
      <c r="E445" s="4"/>
      <c r="F445" s="4"/>
      <c r="G445" s="4"/>
      <c r="H445" s="4"/>
      <c r="I445" s="1"/>
      <c r="J445" s="1"/>
      <c r="T445" s="1"/>
      <c r="AV445" s="1"/>
      <c r="BX445" s="1"/>
      <c r="CZ445" s="1"/>
      <c r="EB445" s="1"/>
      <c r="FD445" s="1"/>
    </row>
    <row r="446" spans="4:160" ht="19.899999999999999" customHeight="1" x14ac:dyDescent="0.2">
      <c r="D446" s="4"/>
      <c r="E446" s="4"/>
      <c r="F446" s="4"/>
      <c r="G446" s="4"/>
      <c r="H446" s="4"/>
      <c r="I446" s="1"/>
      <c r="J446" s="1"/>
      <c r="T446" s="1"/>
      <c r="AV446" s="1"/>
      <c r="BX446" s="1"/>
      <c r="CZ446" s="1"/>
      <c r="EB446" s="1"/>
      <c r="FD446" s="1"/>
    </row>
    <row r="447" spans="4:160" ht="19.899999999999999" customHeight="1" x14ac:dyDescent="0.2">
      <c r="D447" s="4"/>
      <c r="E447" s="4"/>
      <c r="F447" s="4"/>
      <c r="G447" s="4"/>
      <c r="H447" s="4"/>
      <c r="I447" s="1"/>
      <c r="J447" s="1"/>
      <c r="T447" s="1"/>
      <c r="AV447" s="1"/>
      <c r="BX447" s="1"/>
      <c r="CZ447" s="1"/>
      <c r="EB447" s="1"/>
      <c r="FD447" s="1"/>
    </row>
    <row r="448" spans="4:160" ht="19.899999999999999" customHeight="1" x14ac:dyDescent="0.2">
      <c r="D448" s="4"/>
      <c r="E448" s="4"/>
      <c r="F448" s="4"/>
      <c r="G448" s="4"/>
      <c r="H448" s="4"/>
      <c r="I448" s="1"/>
      <c r="J448" s="1"/>
      <c r="T448" s="1"/>
      <c r="AV448" s="1"/>
      <c r="BX448" s="1"/>
      <c r="CZ448" s="1"/>
      <c r="EB448" s="1"/>
      <c r="FD448" s="1"/>
    </row>
    <row r="449" spans="4:160" ht="19.899999999999999" customHeight="1" x14ac:dyDescent="0.2">
      <c r="D449" s="4"/>
      <c r="E449" s="4"/>
      <c r="F449" s="4"/>
      <c r="G449" s="4"/>
      <c r="H449" s="4"/>
      <c r="I449" s="1"/>
      <c r="J449" s="1"/>
      <c r="T449" s="1"/>
      <c r="AV449" s="1"/>
      <c r="BX449" s="1"/>
      <c r="CZ449" s="1"/>
      <c r="EB449" s="1"/>
      <c r="FD449" s="1"/>
    </row>
    <row r="450" spans="4:160" ht="19.899999999999999" customHeight="1" x14ac:dyDescent="0.2">
      <c r="D450" s="4"/>
      <c r="E450" s="4"/>
      <c r="F450" s="4"/>
      <c r="G450" s="4"/>
      <c r="H450" s="4"/>
      <c r="I450" s="1"/>
      <c r="J450" s="1"/>
      <c r="T450" s="1"/>
      <c r="AV450" s="1"/>
      <c r="BX450" s="1"/>
      <c r="CZ450" s="1"/>
      <c r="EB450" s="1"/>
      <c r="FD450" s="1"/>
    </row>
    <row r="451" spans="4:160" ht="19.899999999999999" customHeight="1" x14ac:dyDescent="0.2">
      <c r="D451" s="4"/>
      <c r="E451" s="4"/>
      <c r="F451" s="4"/>
      <c r="G451" s="4"/>
      <c r="H451" s="4"/>
      <c r="I451" s="1"/>
      <c r="J451" s="1"/>
      <c r="T451" s="1"/>
      <c r="AV451" s="1"/>
      <c r="BX451" s="1"/>
      <c r="CZ451" s="1"/>
      <c r="EB451" s="1"/>
      <c r="FD451" s="1"/>
    </row>
    <row r="452" spans="4:160" ht="19.899999999999999" customHeight="1" x14ac:dyDescent="0.2">
      <c r="D452" s="4"/>
      <c r="E452" s="4"/>
      <c r="F452" s="4"/>
      <c r="G452" s="4"/>
      <c r="H452" s="4"/>
      <c r="I452" s="1"/>
      <c r="J452" s="1"/>
      <c r="T452" s="1"/>
      <c r="AV452" s="1"/>
      <c r="BX452" s="1"/>
      <c r="CZ452" s="1"/>
      <c r="EB452" s="1"/>
      <c r="FD452" s="1"/>
    </row>
    <row r="453" spans="4:160" ht="19.899999999999999" customHeight="1" x14ac:dyDescent="0.2">
      <c r="D453" s="4"/>
      <c r="E453" s="4"/>
      <c r="F453" s="4"/>
      <c r="G453" s="4"/>
      <c r="H453" s="4"/>
      <c r="I453" s="1"/>
      <c r="J453" s="1"/>
      <c r="T453" s="1"/>
      <c r="AV453" s="1"/>
      <c r="BX453" s="1"/>
      <c r="CZ453" s="1"/>
      <c r="EB453" s="1"/>
      <c r="FD453" s="1"/>
    </row>
    <row r="454" spans="4:160" ht="19.899999999999999" customHeight="1" x14ac:dyDescent="0.2">
      <c r="D454" s="4"/>
      <c r="E454" s="4"/>
      <c r="F454" s="4"/>
      <c r="G454" s="4"/>
      <c r="H454" s="4"/>
      <c r="I454" s="1"/>
      <c r="J454" s="1"/>
      <c r="T454" s="1"/>
      <c r="AV454" s="1"/>
      <c r="BX454" s="1"/>
      <c r="CZ454" s="1"/>
      <c r="EB454" s="1"/>
      <c r="FD454" s="1"/>
    </row>
    <row r="455" spans="4:160" ht="19.899999999999999" customHeight="1" x14ac:dyDescent="0.2">
      <c r="D455" s="4"/>
      <c r="E455" s="4"/>
      <c r="F455" s="4"/>
      <c r="G455" s="4"/>
      <c r="H455" s="4"/>
      <c r="I455" s="1"/>
      <c r="J455" s="1"/>
      <c r="T455" s="1"/>
      <c r="AV455" s="1"/>
      <c r="BX455" s="1"/>
      <c r="CZ455" s="1"/>
      <c r="EB455" s="1"/>
      <c r="FD455" s="1"/>
    </row>
    <row r="456" spans="4:160" ht="19.899999999999999" customHeight="1" x14ac:dyDescent="0.2">
      <c r="D456" s="4"/>
      <c r="E456" s="4"/>
      <c r="F456" s="4"/>
      <c r="G456" s="4"/>
      <c r="H456" s="4"/>
      <c r="I456" s="1"/>
      <c r="J456" s="1"/>
      <c r="T456" s="1"/>
      <c r="AV456" s="1"/>
      <c r="BX456" s="1"/>
      <c r="CZ456" s="1"/>
      <c r="EB456" s="1"/>
      <c r="FD456" s="1"/>
    </row>
    <row r="457" spans="4:160" ht="19.899999999999999" customHeight="1" x14ac:dyDescent="0.2">
      <c r="D457" s="4"/>
      <c r="E457" s="4"/>
      <c r="F457" s="4"/>
      <c r="G457" s="4"/>
      <c r="H457" s="4"/>
      <c r="I457" s="1"/>
      <c r="J457" s="1"/>
      <c r="T457" s="1"/>
      <c r="AV457" s="1"/>
      <c r="BX457" s="1"/>
      <c r="CZ457" s="1"/>
      <c r="EB457" s="1"/>
      <c r="FD457" s="1"/>
    </row>
    <row r="458" spans="4:160" ht="19.899999999999999" customHeight="1" x14ac:dyDescent="0.2">
      <c r="D458" s="4"/>
      <c r="E458" s="4"/>
      <c r="F458" s="4"/>
      <c r="G458" s="4"/>
      <c r="H458" s="4"/>
      <c r="I458" s="1"/>
      <c r="J458" s="1"/>
      <c r="T458" s="1"/>
      <c r="AV458" s="1"/>
      <c r="BX458" s="1"/>
      <c r="CZ458" s="1"/>
      <c r="EB458" s="1"/>
      <c r="FD458" s="1"/>
    </row>
    <row r="459" spans="4:160" ht="19.899999999999999" customHeight="1" x14ac:dyDescent="0.2">
      <c r="D459" s="4"/>
      <c r="E459" s="4"/>
      <c r="F459" s="4"/>
      <c r="G459" s="4"/>
      <c r="H459" s="4"/>
      <c r="I459" s="1"/>
      <c r="J459" s="1"/>
      <c r="T459" s="1"/>
      <c r="AV459" s="1"/>
      <c r="BX459" s="1"/>
      <c r="CZ459" s="1"/>
      <c r="EB459" s="1"/>
      <c r="FD459" s="1"/>
    </row>
    <row r="460" spans="4:160" ht="19.899999999999999" customHeight="1" x14ac:dyDescent="0.2">
      <c r="D460" s="4"/>
      <c r="E460" s="4"/>
      <c r="F460" s="4"/>
      <c r="G460" s="4"/>
      <c r="H460" s="4"/>
      <c r="I460" s="1"/>
      <c r="J460" s="1"/>
      <c r="T460" s="1"/>
      <c r="AV460" s="1"/>
      <c r="BX460" s="1"/>
      <c r="CZ460" s="1"/>
      <c r="EB460" s="1"/>
      <c r="FD460" s="1"/>
    </row>
    <row r="461" spans="4:160" ht="19.899999999999999" customHeight="1" x14ac:dyDescent="0.2">
      <c r="D461" s="4"/>
      <c r="E461" s="4"/>
      <c r="F461" s="4"/>
      <c r="G461" s="4"/>
      <c r="H461" s="4"/>
      <c r="I461" s="1"/>
      <c r="J461" s="1"/>
      <c r="T461" s="1"/>
      <c r="AV461" s="1"/>
      <c r="BX461" s="1"/>
      <c r="CZ461" s="1"/>
      <c r="EB461" s="1"/>
      <c r="FD461" s="1"/>
    </row>
    <row r="462" spans="4:160" ht="19.899999999999999" customHeight="1" x14ac:dyDescent="0.2">
      <c r="D462" s="4"/>
      <c r="E462" s="4"/>
      <c r="F462" s="4"/>
      <c r="G462" s="4"/>
      <c r="H462" s="4"/>
      <c r="I462" s="1"/>
      <c r="J462" s="1"/>
      <c r="T462" s="1"/>
      <c r="AV462" s="1"/>
      <c r="BX462" s="1"/>
      <c r="CZ462" s="1"/>
      <c r="EB462" s="1"/>
      <c r="FD462" s="1"/>
    </row>
    <row r="463" spans="4:160" ht="19.899999999999999" customHeight="1" x14ac:dyDescent="0.2">
      <c r="D463" s="4"/>
      <c r="E463" s="4"/>
      <c r="F463" s="4"/>
      <c r="G463" s="4"/>
      <c r="H463" s="4"/>
      <c r="I463" s="1"/>
      <c r="J463" s="1"/>
      <c r="T463" s="1"/>
      <c r="AV463" s="1"/>
      <c r="BX463" s="1"/>
      <c r="CZ463" s="1"/>
      <c r="EB463" s="1"/>
      <c r="FD463" s="1"/>
    </row>
    <row r="464" spans="4:160" ht="19.899999999999999" customHeight="1" x14ac:dyDescent="0.2">
      <c r="D464" s="4"/>
      <c r="E464" s="4"/>
      <c r="F464" s="4"/>
      <c r="G464" s="4"/>
      <c r="H464" s="4"/>
      <c r="I464" s="1"/>
      <c r="J464" s="1"/>
      <c r="T464" s="1"/>
      <c r="AV464" s="1"/>
      <c r="BX464" s="1"/>
      <c r="CZ464" s="1"/>
      <c r="EB464" s="1"/>
      <c r="FD464" s="1"/>
    </row>
    <row r="465" spans="4:160" ht="19.899999999999999" customHeight="1" x14ac:dyDescent="0.2">
      <c r="D465" s="4"/>
      <c r="E465" s="4"/>
      <c r="F465" s="4"/>
      <c r="G465" s="4"/>
      <c r="H465" s="4"/>
      <c r="I465" s="1"/>
      <c r="J465" s="1"/>
      <c r="T465" s="1"/>
      <c r="AV465" s="1"/>
      <c r="BX465" s="1"/>
      <c r="CZ465" s="1"/>
      <c r="EB465" s="1"/>
      <c r="FD465" s="1"/>
    </row>
    <row r="466" spans="4:160" ht="19.899999999999999" customHeight="1" x14ac:dyDescent="0.2">
      <c r="D466" s="4"/>
      <c r="E466" s="4"/>
      <c r="F466" s="4"/>
      <c r="G466" s="4"/>
      <c r="H466" s="4"/>
      <c r="I466" s="1"/>
      <c r="J466" s="1"/>
      <c r="T466" s="1"/>
      <c r="AV466" s="1"/>
      <c r="BX466" s="1"/>
      <c r="CZ466" s="1"/>
      <c r="EB466" s="1"/>
      <c r="FD466" s="1"/>
    </row>
    <row r="467" spans="4:160" ht="19.899999999999999" customHeight="1" x14ac:dyDescent="0.2">
      <c r="D467" s="4"/>
      <c r="E467" s="4"/>
      <c r="F467" s="4"/>
      <c r="G467" s="4"/>
      <c r="H467" s="4"/>
      <c r="I467" s="1"/>
      <c r="J467" s="1"/>
      <c r="T467" s="1"/>
      <c r="AV467" s="1"/>
      <c r="BX467" s="1"/>
      <c r="CZ467" s="1"/>
      <c r="EB467" s="1"/>
      <c r="FD467" s="1"/>
    </row>
    <row r="468" spans="4:160" ht="19.899999999999999" customHeight="1" x14ac:dyDescent="0.2">
      <c r="D468" s="4"/>
      <c r="E468" s="4"/>
      <c r="F468" s="4"/>
      <c r="G468" s="4"/>
      <c r="H468" s="4"/>
      <c r="I468" s="1"/>
      <c r="J468" s="1"/>
      <c r="T468" s="1"/>
      <c r="AV468" s="1"/>
      <c r="BX468" s="1"/>
      <c r="CZ468" s="1"/>
      <c r="EB468" s="1"/>
      <c r="FD468" s="1"/>
    </row>
    <row r="469" spans="4:160" ht="19.899999999999999" customHeight="1" x14ac:dyDescent="0.2">
      <c r="D469" s="4"/>
      <c r="E469" s="4"/>
      <c r="F469" s="4"/>
      <c r="G469" s="4"/>
      <c r="H469" s="4"/>
      <c r="I469" s="1"/>
      <c r="J469" s="1"/>
      <c r="T469" s="1"/>
      <c r="AV469" s="1"/>
      <c r="BX469" s="1"/>
      <c r="CZ469" s="1"/>
      <c r="EB469" s="1"/>
      <c r="FD469" s="1"/>
    </row>
    <row r="470" spans="4:160" ht="19.899999999999999" customHeight="1" x14ac:dyDescent="0.2">
      <c r="D470" s="4"/>
      <c r="E470" s="4"/>
      <c r="F470" s="4"/>
      <c r="G470" s="4"/>
      <c r="H470" s="4"/>
      <c r="I470" s="1"/>
      <c r="J470" s="1"/>
      <c r="T470" s="1"/>
      <c r="AV470" s="1"/>
      <c r="BX470" s="1"/>
      <c r="CZ470" s="1"/>
      <c r="EB470" s="1"/>
      <c r="FD470" s="1"/>
    </row>
    <row r="471" spans="4:160" ht="19.899999999999999" customHeight="1" x14ac:dyDescent="0.2">
      <c r="D471" s="4"/>
      <c r="E471" s="4"/>
      <c r="F471" s="4"/>
      <c r="G471" s="4"/>
      <c r="H471" s="4"/>
      <c r="I471" s="1"/>
      <c r="J471" s="1"/>
      <c r="T471" s="1"/>
      <c r="AV471" s="1"/>
      <c r="BX471" s="1"/>
      <c r="CZ471" s="1"/>
      <c r="EB471" s="1"/>
      <c r="FD471" s="1"/>
    </row>
    <row r="472" spans="4:160" ht="19.899999999999999" customHeight="1" x14ac:dyDescent="0.2">
      <c r="D472" s="4"/>
      <c r="E472" s="4"/>
      <c r="F472" s="4"/>
      <c r="G472" s="4"/>
      <c r="H472" s="4"/>
      <c r="I472" s="1"/>
      <c r="J472" s="1"/>
      <c r="T472" s="1"/>
      <c r="AV472" s="1"/>
      <c r="BX472" s="1"/>
      <c r="CZ472" s="1"/>
      <c r="EB472" s="1"/>
      <c r="FD472" s="1"/>
    </row>
    <row r="473" spans="4:160" ht="19.899999999999999" customHeight="1" x14ac:dyDescent="0.2">
      <c r="D473" s="4"/>
      <c r="E473" s="4"/>
      <c r="F473" s="4"/>
      <c r="G473" s="4"/>
      <c r="H473" s="4"/>
      <c r="I473" s="1"/>
      <c r="J473" s="1"/>
      <c r="T473" s="1"/>
      <c r="AV473" s="1"/>
      <c r="BX473" s="1"/>
      <c r="CZ473" s="1"/>
      <c r="EB473" s="1"/>
      <c r="FD473" s="1"/>
    </row>
    <row r="474" spans="4:160" ht="19.899999999999999" customHeight="1" x14ac:dyDescent="0.2">
      <c r="D474" s="4"/>
      <c r="E474" s="4"/>
      <c r="F474" s="4"/>
      <c r="G474" s="4"/>
      <c r="H474" s="4"/>
      <c r="I474" s="1"/>
      <c r="J474" s="1"/>
      <c r="T474" s="1"/>
      <c r="AV474" s="1"/>
      <c r="BX474" s="1"/>
      <c r="CZ474" s="1"/>
      <c r="EB474" s="1"/>
      <c r="FD474" s="1"/>
    </row>
    <row r="475" spans="4:160" ht="19.899999999999999" customHeight="1" x14ac:dyDescent="0.2">
      <c r="D475" s="4"/>
      <c r="E475" s="4"/>
      <c r="F475" s="4"/>
      <c r="G475" s="4"/>
      <c r="H475" s="4"/>
      <c r="I475" s="1"/>
      <c r="J475" s="1"/>
      <c r="T475" s="1"/>
      <c r="AV475" s="1"/>
      <c r="BX475" s="1"/>
      <c r="CZ475" s="1"/>
      <c r="EB475" s="1"/>
      <c r="FD475" s="1"/>
    </row>
    <row r="476" spans="4:160" ht="19.899999999999999" customHeight="1" x14ac:dyDescent="0.2">
      <c r="D476" s="4"/>
      <c r="E476" s="4"/>
      <c r="F476" s="4"/>
      <c r="G476" s="4"/>
      <c r="H476" s="4"/>
      <c r="I476" s="1"/>
      <c r="J476" s="1"/>
      <c r="T476" s="1"/>
      <c r="AV476" s="1"/>
      <c r="BX476" s="1"/>
      <c r="CZ476" s="1"/>
      <c r="EB476" s="1"/>
      <c r="FD476" s="1"/>
    </row>
    <row r="477" spans="4:160" ht="19.899999999999999" customHeight="1" x14ac:dyDescent="0.2">
      <c r="D477" s="4"/>
      <c r="E477" s="4"/>
      <c r="F477" s="4"/>
      <c r="G477" s="4"/>
      <c r="H477" s="4"/>
      <c r="I477" s="1"/>
      <c r="J477" s="1"/>
      <c r="T477" s="1"/>
      <c r="AV477" s="1"/>
      <c r="BX477" s="1"/>
      <c r="CZ477" s="1"/>
      <c r="EB477" s="1"/>
      <c r="FD477" s="1"/>
    </row>
    <row r="478" spans="4:160" ht="19.899999999999999" customHeight="1" x14ac:dyDescent="0.2">
      <c r="D478" s="4"/>
      <c r="E478" s="4"/>
      <c r="F478" s="4"/>
      <c r="G478" s="4"/>
      <c r="H478" s="4"/>
      <c r="I478" s="1"/>
      <c r="J478" s="1"/>
      <c r="T478" s="1"/>
      <c r="AV478" s="1"/>
      <c r="BX478" s="1"/>
      <c r="CZ478" s="1"/>
      <c r="EB478" s="1"/>
      <c r="FD478" s="1"/>
    </row>
    <row r="479" spans="4:160" ht="19.899999999999999" customHeight="1" x14ac:dyDescent="0.2">
      <c r="D479" s="4"/>
      <c r="E479" s="4"/>
      <c r="F479" s="4"/>
      <c r="G479" s="4"/>
      <c r="H479" s="4"/>
      <c r="I479" s="1"/>
      <c r="J479" s="1"/>
      <c r="T479" s="1"/>
      <c r="AV479" s="1"/>
      <c r="BX479" s="1"/>
      <c r="CZ479" s="1"/>
      <c r="EB479" s="1"/>
      <c r="FD479" s="1"/>
    </row>
    <row r="480" spans="4:160" ht="19.899999999999999" customHeight="1" x14ac:dyDescent="0.2">
      <c r="D480" s="4"/>
      <c r="E480" s="4"/>
      <c r="F480" s="4"/>
      <c r="G480" s="4"/>
      <c r="H480" s="4"/>
      <c r="I480" s="1"/>
      <c r="J480" s="1"/>
      <c r="T480" s="1"/>
      <c r="AV480" s="1"/>
      <c r="BX480" s="1"/>
      <c r="CZ480" s="1"/>
      <c r="EB480" s="1"/>
      <c r="FD480" s="1"/>
    </row>
    <row r="481" spans="4:160" ht="19.899999999999999" customHeight="1" x14ac:dyDescent="0.2">
      <c r="D481" s="4"/>
      <c r="E481" s="4"/>
      <c r="F481" s="4"/>
      <c r="G481" s="4"/>
      <c r="H481" s="4"/>
      <c r="I481" s="1"/>
      <c r="J481" s="1"/>
      <c r="T481" s="1"/>
      <c r="AV481" s="1"/>
      <c r="BX481" s="1"/>
      <c r="CZ481" s="1"/>
      <c r="EB481" s="1"/>
      <c r="FD481" s="1"/>
    </row>
    <row r="482" spans="4:160" ht="19.899999999999999" customHeight="1" x14ac:dyDescent="0.2">
      <c r="D482" s="4"/>
      <c r="E482" s="4"/>
      <c r="F482" s="4"/>
      <c r="G482" s="4"/>
      <c r="H482" s="4"/>
      <c r="I482" s="1"/>
      <c r="J482" s="1"/>
      <c r="T482" s="1"/>
      <c r="AV482" s="1"/>
      <c r="BX482" s="1"/>
      <c r="CZ482" s="1"/>
      <c r="EB482" s="1"/>
      <c r="FD482" s="1"/>
    </row>
    <row r="483" spans="4:160" ht="19.899999999999999" customHeight="1" x14ac:dyDescent="0.2">
      <c r="D483" s="4"/>
      <c r="E483" s="4"/>
      <c r="F483" s="4"/>
      <c r="G483" s="4"/>
      <c r="H483" s="4"/>
      <c r="I483" s="1"/>
      <c r="J483" s="1"/>
      <c r="T483" s="1"/>
      <c r="AV483" s="1"/>
      <c r="BX483" s="1"/>
      <c r="CZ483" s="1"/>
      <c r="EB483" s="1"/>
      <c r="FD483" s="1"/>
    </row>
    <row r="484" spans="4:160" ht="19.899999999999999" customHeight="1" x14ac:dyDescent="0.2">
      <c r="D484" s="4"/>
      <c r="E484" s="4"/>
      <c r="F484" s="4"/>
      <c r="G484" s="4"/>
      <c r="H484" s="4"/>
      <c r="I484" s="1"/>
      <c r="J484" s="1"/>
      <c r="T484" s="1"/>
      <c r="AV484" s="1"/>
      <c r="BX484" s="1"/>
      <c r="CZ484" s="1"/>
      <c r="EB484" s="1"/>
      <c r="FD484" s="1"/>
    </row>
    <row r="485" spans="4:160" ht="19.899999999999999" customHeight="1" x14ac:dyDescent="0.2">
      <c r="D485" s="4"/>
      <c r="E485" s="4"/>
      <c r="F485" s="4"/>
      <c r="G485" s="4"/>
      <c r="H485" s="4"/>
      <c r="I485" s="1"/>
      <c r="J485" s="1"/>
      <c r="T485" s="1"/>
      <c r="AV485" s="1"/>
      <c r="BX485" s="1"/>
      <c r="CZ485" s="1"/>
      <c r="EB485" s="1"/>
      <c r="FD485" s="1"/>
    </row>
    <row r="486" spans="4:160" ht="19.899999999999999" customHeight="1" x14ac:dyDescent="0.2">
      <c r="D486" s="4"/>
      <c r="E486" s="4"/>
      <c r="F486" s="4"/>
      <c r="G486" s="4"/>
      <c r="H486" s="4"/>
      <c r="I486" s="1"/>
      <c r="J486" s="1"/>
      <c r="T486" s="1"/>
      <c r="AV486" s="1"/>
      <c r="BX486" s="1"/>
      <c r="CZ486" s="1"/>
      <c r="EB486" s="1"/>
      <c r="FD486" s="1"/>
    </row>
    <row r="487" spans="4:160" ht="19.899999999999999" customHeight="1" x14ac:dyDescent="0.2">
      <c r="D487" s="4"/>
      <c r="E487" s="4"/>
      <c r="F487" s="4"/>
      <c r="G487" s="4"/>
      <c r="H487" s="4"/>
      <c r="I487" s="1"/>
      <c r="J487" s="1"/>
      <c r="T487" s="1"/>
      <c r="AV487" s="1"/>
      <c r="BX487" s="1"/>
      <c r="CZ487" s="1"/>
      <c r="EB487" s="1"/>
      <c r="FD487" s="1"/>
    </row>
    <row r="488" spans="4:160" ht="19.899999999999999" customHeight="1" x14ac:dyDescent="0.2">
      <c r="D488" s="4"/>
      <c r="E488" s="4"/>
      <c r="F488" s="4"/>
      <c r="G488" s="4"/>
      <c r="H488" s="4"/>
      <c r="I488" s="1"/>
      <c r="J488" s="1"/>
      <c r="T488" s="1"/>
      <c r="AV488" s="1"/>
      <c r="BX488" s="1"/>
      <c r="CZ488" s="1"/>
      <c r="EB488" s="1"/>
      <c r="FD488" s="1"/>
    </row>
    <row r="489" spans="4:160" ht="19.899999999999999" customHeight="1" x14ac:dyDescent="0.2">
      <c r="D489" s="4"/>
      <c r="E489" s="4"/>
      <c r="F489" s="4"/>
      <c r="G489" s="4"/>
      <c r="H489" s="4"/>
      <c r="I489" s="1"/>
      <c r="J489" s="1"/>
      <c r="T489" s="1"/>
      <c r="AV489" s="1"/>
      <c r="BX489" s="1"/>
      <c r="CZ489" s="1"/>
      <c r="EB489" s="1"/>
      <c r="FD489" s="1"/>
    </row>
    <row r="490" spans="4:160" ht="19.899999999999999" customHeight="1" x14ac:dyDescent="0.2">
      <c r="D490" s="4"/>
      <c r="E490" s="4"/>
      <c r="F490" s="4"/>
      <c r="G490" s="4"/>
      <c r="H490" s="4"/>
      <c r="I490" s="1"/>
      <c r="J490" s="1"/>
      <c r="T490" s="1"/>
      <c r="AV490" s="1"/>
      <c r="BX490" s="1"/>
      <c r="CZ490" s="1"/>
      <c r="EB490" s="1"/>
      <c r="FD490" s="1"/>
    </row>
    <row r="491" spans="4:160" ht="19.899999999999999" customHeight="1" x14ac:dyDescent="0.2">
      <c r="D491" s="4"/>
      <c r="E491" s="4"/>
      <c r="F491" s="4"/>
      <c r="G491" s="4"/>
      <c r="H491" s="4"/>
      <c r="I491" s="1"/>
      <c r="J491" s="1"/>
      <c r="T491" s="1"/>
      <c r="AV491" s="1"/>
      <c r="BX491" s="1"/>
      <c r="CZ491" s="1"/>
      <c r="EB491" s="1"/>
      <c r="FD491" s="1"/>
    </row>
    <row r="492" spans="4:160" ht="19.899999999999999" customHeight="1" x14ac:dyDescent="0.2">
      <c r="D492" s="4"/>
      <c r="E492" s="4"/>
      <c r="F492" s="4"/>
      <c r="G492" s="4"/>
      <c r="H492" s="4"/>
      <c r="I492" s="1"/>
      <c r="J492" s="1"/>
      <c r="T492" s="1"/>
      <c r="AV492" s="1"/>
      <c r="BX492" s="1"/>
      <c r="CZ492" s="1"/>
      <c r="EB492" s="1"/>
      <c r="FD492" s="1"/>
    </row>
    <row r="493" spans="4:160" ht="19.899999999999999" customHeight="1" x14ac:dyDescent="0.2">
      <c r="D493" s="4"/>
      <c r="E493" s="4"/>
      <c r="F493" s="4"/>
      <c r="G493" s="4"/>
      <c r="H493" s="4"/>
      <c r="I493" s="1"/>
      <c r="J493" s="1"/>
      <c r="T493" s="1"/>
      <c r="AV493" s="1"/>
      <c r="BX493" s="1"/>
      <c r="CZ493" s="1"/>
      <c r="EB493" s="1"/>
      <c r="FD493" s="1"/>
    </row>
    <row r="494" spans="4:160" ht="19.899999999999999" customHeight="1" x14ac:dyDescent="0.2">
      <c r="D494" s="4"/>
      <c r="E494" s="4"/>
      <c r="F494" s="4"/>
      <c r="G494" s="4"/>
      <c r="H494" s="4"/>
      <c r="I494" s="1"/>
      <c r="J494" s="1"/>
      <c r="T494" s="1"/>
      <c r="AV494" s="1"/>
      <c r="BX494" s="1"/>
      <c r="CZ494" s="1"/>
      <c r="EB494" s="1"/>
      <c r="FD494" s="1"/>
    </row>
    <row r="495" spans="4:160" ht="19.899999999999999" customHeight="1" x14ac:dyDescent="0.2">
      <c r="D495" s="4"/>
      <c r="E495" s="4"/>
      <c r="F495" s="4"/>
      <c r="G495" s="4"/>
      <c r="H495" s="4"/>
      <c r="I495" s="1"/>
      <c r="J495" s="1"/>
      <c r="T495" s="1"/>
      <c r="AV495" s="1"/>
      <c r="BX495" s="1"/>
      <c r="CZ495" s="1"/>
      <c r="EB495" s="1"/>
      <c r="FD495" s="1"/>
    </row>
    <row r="496" spans="4:160" ht="19.899999999999999" customHeight="1" x14ac:dyDescent="0.2">
      <c r="D496" s="4"/>
      <c r="E496" s="4"/>
      <c r="F496" s="4"/>
      <c r="G496" s="4"/>
      <c r="H496" s="4"/>
      <c r="I496" s="1"/>
      <c r="J496" s="1"/>
      <c r="T496" s="1"/>
      <c r="AV496" s="1"/>
      <c r="BX496" s="1"/>
      <c r="CZ496" s="1"/>
      <c r="EB496" s="1"/>
      <c r="FD496" s="1"/>
    </row>
    <row r="497" spans="4:160" ht="19.899999999999999" customHeight="1" x14ac:dyDescent="0.2">
      <c r="D497" s="4"/>
      <c r="E497" s="4"/>
      <c r="F497" s="4"/>
      <c r="G497" s="4"/>
      <c r="H497" s="4"/>
      <c r="I497" s="1"/>
      <c r="J497" s="1"/>
      <c r="T497" s="1"/>
      <c r="AV497" s="1"/>
      <c r="BX497" s="1"/>
      <c r="CZ497" s="1"/>
      <c r="EB497" s="1"/>
      <c r="FD497" s="1"/>
    </row>
    <row r="498" spans="4:160" ht="19.899999999999999" customHeight="1" x14ac:dyDescent="0.2">
      <c r="D498" s="4"/>
      <c r="E498" s="4"/>
      <c r="F498" s="4"/>
      <c r="G498" s="4"/>
      <c r="H498" s="4"/>
      <c r="I498" s="1"/>
      <c r="J498" s="1"/>
      <c r="T498" s="1"/>
      <c r="AV498" s="1"/>
      <c r="BX498" s="1"/>
      <c r="CZ498" s="1"/>
      <c r="EB498" s="1"/>
      <c r="FD498" s="1"/>
    </row>
    <row r="499" spans="4:160" ht="19.899999999999999" customHeight="1" x14ac:dyDescent="0.2">
      <c r="D499" s="4"/>
      <c r="E499" s="4"/>
      <c r="F499" s="4"/>
      <c r="G499" s="4"/>
      <c r="H499" s="4"/>
      <c r="I499" s="1"/>
      <c r="J499" s="1"/>
      <c r="T499" s="1"/>
      <c r="AV499" s="1"/>
      <c r="BX499" s="1"/>
      <c r="CZ499" s="1"/>
      <c r="EB499" s="1"/>
      <c r="FD499" s="1"/>
    </row>
    <row r="500" spans="4:160" ht="19.899999999999999" customHeight="1" x14ac:dyDescent="0.2">
      <c r="D500" s="4"/>
      <c r="E500" s="4"/>
      <c r="F500" s="4"/>
      <c r="G500" s="4"/>
      <c r="H500" s="4"/>
      <c r="I500" s="1"/>
      <c r="J500" s="1"/>
      <c r="T500" s="1"/>
      <c r="AV500" s="1"/>
      <c r="BX500" s="1"/>
      <c r="CZ500" s="1"/>
      <c r="EB500" s="1"/>
      <c r="FD500" s="1"/>
    </row>
    <row r="501" spans="4:160" ht="19.899999999999999" customHeight="1" x14ac:dyDescent="0.2">
      <c r="D501" s="4"/>
      <c r="E501" s="4"/>
      <c r="F501" s="4"/>
      <c r="G501" s="4"/>
      <c r="H501" s="4"/>
      <c r="I501" s="1"/>
      <c r="J501" s="1"/>
      <c r="T501" s="1"/>
      <c r="AV501" s="1"/>
      <c r="BX501" s="1"/>
      <c r="CZ501" s="1"/>
      <c r="EB501" s="1"/>
      <c r="FD501" s="1"/>
    </row>
    <row r="502" spans="4:160" ht="19.899999999999999" customHeight="1" x14ac:dyDescent="0.2">
      <c r="D502" s="7"/>
      <c r="E502" s="1"/>
      <c r="F502" s="1"/>
      <c r="G502" s="1"/>
      <c r="H502" s="1"/>
      <c r="I502" s="1"/>
      <c r="J502" s="1"/>
      <c r="T502" s="1"/>
      <c r="AV502" s="1"/>
      <c r="BX502" s="1"/>
      <c r="CZ502" s="1"/>
      <c r="EB502" s="1"/>
      <c r="FD502" s="1"/>
    </row>
    <row r="503" spans="4:160" ht="19.899999999999999" customHeight="1" x14ac:dyDescent="0.2">
      <c r="D503" s="7"/>
      <c r="E503" s="1"/>
      <c r="F503" s="1"/>
      <c r="G503" s="1"/>
      <c r="H503" s="1"/>
      <c r="I503" s="1"/>
      <c r="J503" s="1"/>
      <c r="T503" s="1"/>
      <c r="AV503" s="1"/>
      <c r="BX503" s="1"/>
      <c r="CZ503" s="1"/>
      <c r="EB503" s="1"/>
      <c r="FD503" s="1"/>
    </row>
    <row r="504" spans="4:160" ht="19.899999999999999" customHeight="1" x14ac:dyDescent="0.2">
      <c r="D504" s="7"/>
      <c r="E504" s="1"/>
      <c r="F504" s="1"/>
      <c r="G504" s="1"/>
      <c r="H504" s="1"/>
      <c r="I504" s="1"/>
      <c r="J504" s="1"/>
      <c r="T504" s="1"/>
      <c r="AV504" s="1"/>
      <c r="BX504" s="1"/>
      <c r="CZ504" s="1"/>
      <c r="EB504" s="1"/>
      <c r="FD504" s="1"/>
    </row>
    <row r="505" spans="4:160" ht="19.899999999999999" customHeight="1" x14ac:dyDescent="0.2">
      <c r="D505" s="7"/>
      <c r="E505" s="1"/>
      <c r="F505" s="1"/>
      <c r="G505" s="1"/>
      <c r="H505" s="1"/>
      <c r="I505" s="1"/>
      <c r="J505" s="1"/>
      <c r="T505" s="1"/>
      <c r="AV505" s="1"/>
      <c r="BX505" s="1"/>
      <c r="CZ505" s="1"/>
      <c r="EB505" s="1"/>
      <c r="FD505" s="1"/>
    </row>
    <row r="506" spans="4:160" ht="19.899999999999999" customHeight="1" x14ac:dyDescent="0.2">
      <c r="D506" s="7"/>
      <c r="E506" s="1"/>
      <c r="F506" s="1"/>
      <c r="G506" s="1"/>
      <c r="H506" s="1"/>
      <c r="I506" s="1"/>
      <c r="J506" s="1"/>
      <c r="T506" s="1"/>
      <c r="AV506" s="1"/>
      <c r="BX506" s="1"/>
      <c r="CZ506" s="1"/>
      <c r="EB506" s="1"/>
      <c r="FD506" s="1"/>
    </row>
    <row r="507" spans="4:160" ht="19.899999999999999" customHeight="1" x14ac:dyDescent="0.2">
      <c r="D507" s="7"/>
      <c r="E507" s="1"/>
      <c r="F507" s="1"/>
      <c r="G507" s="1"/>
      <c r="H507" s="1"/>
      <c r="I507" s="1"/>
      <c r="J507" s="1"/>
      <c r="T507" s="1"/>
      <c r="AV507" s="1"/>
      <c r="BX507" s="1"/>
      <c r="CZ507" s="1"/>
      <c r="EB507" s="1"/>
      <c r="FD507" s="1"/>
    </row>
    <row r="508" spans="4:160" ht="19.899999999999999" customHeight="1" x14ac:dyDescent="0.2">
      <c r="D508" s="7"/>
      <c r="E508" s="1"/>
      <c r="F508" s="1"/>
      <c r="G508" s="1"/>
      <c r="H508" s="1"/>
      <c r="I508" s="1"/>
      <c r="J508" s="1"/>
      <c r="T508" s="1"/>
      <c r="AV508" s="1"/>
      <c r="BX508" s="1"/>
      <c r="CZ508" s="1"/>
      <c r="EB508" s="1"/>
      <c r="FD508" s="1"/>
    </row>
    <row r="509" spans="4:160" ht="19.899999999999999" customHeight="1" x14ac:dyDescent="0.2">
      <c r="D509" s="7"/>
      <c r="E509" s="1"/>
      <c r="F509" s="1"/>
      <c r="G509" s="1"/>
      <c r="H509" s="1"/>
      <c r="I509" s="1"/>
      <c r="J509" s="1"/>
      <c r="T509" s="1"/>
      <c r="AV509" s="1"/>
      <c r="BX509" s="1"/>
      <c r="CZ509" s="1"/>
      <c r="EB509" s="1"/>
      <c r="FD509" s="1"/>
    </row>
    <row r="510" spans="4:160" ht="19.899999999999999" customHeight="1" x14ac:dyDescent="0.2">
      <c r="D510" s="7"/>
      <c r="E510" s="1"/>
      <c r="F510" s="1"/>
      <c r="G510" s="1"/>
      <c r="H510" s="1"/>
      <c r="I510" s="1"/>
      <c r="J510" s="1"/>
      <c r="T510" s="1"/>
      <c r="AV510" s="1"/>
      <c r="BX510" s="1"/>
      <c r="CZ510" s="1"/>
      <c r="EB510" s="1"/>
      <c r="FD510" s="1"/>
    </row>
    <row r="511" spans="4:160" ht="19.899999999999999" customHeight="1" x14ac:dyDescent="0.2">
      <c r="D511" s="7"/>
      <c r="E511" s="1"/>
      <c r="F511" s="1"/>
      <c r="G511" s="1"/>
      <c r="H511" s="1"/>
      <c r="I511" s="1"/>
      <c r="J511" s="1"/>
      <c r="T511" s="1"/>
      <c r="AV511" s="1"/>
      <c r="BX511" s="1"/>
      <c r="CZ511" s="1"/>
      <c r="EB511" s="1"/>
      <c r="FD511" s="1"/>
    </row>
    <row r="512" spans="4:160" ht="19.899999999999999" customHeight="1" x14ac:dyDescent="0.2">
      <c r="D512" s="7"/>
      <c r="E512" s="1"/>
      <c r="F512" s="1"/>
      <c r="G512" s="1"/>
      <c r="H512" s="1"/>
      <c r="I512" s="1"/>
      <c r="J512" s="1"/>
      <c r="T512" s="1"/>
      <c r="AV512" s="1"/>
      <c r="BX512" s="1"/>
      <c r="CZ512" s="1"/>
      <c r="EB512" s="1"/>
      <c r="FD512" s="1"/>
    </row>
    <row r="513" spans="4:160" ht="19.899999999999999" customHeight="1" x14ac:dyDescent="0.2">
      <c r="D513" s="7"/>
      <c r="E513" s="1"/>
      <c r="F513" s="1"/>
      <c r="G513" s="1"/>
      <c r="H513" s="1"/>
      <c r="I513" s="1"/>
      <c r="J513" s="1"/>
      <c r="T513" s="1"/>
      <c r="AV513" s="1"/>
      <c r="BX513" s="1"/>
      <c r="CZ513" s="1"/>
      <c r="EB513" s="1"/>
      <c r="FD513" s="1"/>
    </row>
    <row r="514" spans="4:160" ht="19.899999999999999" customHeight="1" x14ac:dyDescent="0.2">
      <c r="D514" s="7"/>
      <c r="E514" s="1"/>
      <c r="F514" s="1"/>
      <c r="G514" s="1"/>
      <c r="H514" s="1"/>
      <c r="I514" s="1"/>
      <c r="J514" s="1"/>
      <c r="T514" s="1"/>
      <c r="AV514" s="1"/>
      <c r="BX514" s="1"/>
      <c r="CZ514" s="1"/>
      <c r="EB514" s="1"/>
      <c r="FD514" s="1"/>
    </row>
    <row r="515" spans="4:160" ht="19.899999999999999" customHeight="1" x14ac:dyDescent="0.2">
      <c r="D515" s="7"/>
      <c r="E515" s="1"/>
      <c r="F515" s="1"/>
      <c r="G515" s="1"/>
      <c r="H515" s="1"/>
      <c r="I515" s="1"/>
      <c r="J515" s="1"/>
      <c r="T515" s="1"/>
      <c r="AV515" s="1"/>
      <c r="BX515" s="1"/>
      <c r="CZ515" s="1"/>
      <c r="EB515" s="1"/>
      <c r="FD515" s="1"/>
    </row>
    <row r="516" spans="4:160" ht="19.899999999999999" customHeight="1" x14ac:dyDescent="0.2">
      <c r="D516" s="7"/>
      <c r="E516" s="1"/>
      <c r="F516" s="1"/>
      <c r="G516" s="1"/>
      <c r="H516" s="1"/>
      <c r="I516" s="1"/>
      <c r="J516" s="1"/>
      <c r="T516" s="1"/>
      <c r="AV516" s="1"/>
      <c r="BX516" s="1"/>
      <c r="CZ516" s="1"/>
      <c r="EB516" s="1"/>
      <c r="FD516" s="1"/>
    </row>
    <row r="517" spans="4:160" ht="19.899999999999999" customHeight="1" x14ac:dyDescent="0.2">
      <c r="D517" s="7"/>
      <c r="E517" s="1"/>
      <c r="F517" s="1"/>
      <c r="G517" s="1"/>
      <c r="H517" s="1"/>
      <c r="I517" s="1"/>
      <c r="J517" s="1"/>
      <c r="T517" s="1"/>
      <c r="AV517" s="1"/>
      <c r="BX517" s="1"/>
      <c r="CZ517" s="1"/>
      <c r="EB517" s="1"/>
      <c r="FD517" s="1"/>
    </row>
    <row r="518" spans="4:160" ht="19.899999999999999" customHeight="1" x14ac:dyDescent="0.2">
      <c r="D518" s="7"/>
      <c r="E518" s="1"/>
      <c r="F518" s="1"/>
      <c r="G518" s="1"/>
      <c r="H518" s="1"/>
      <c r="I518" s="1"/>
      <c r="J518" s="1"/>
      <c r="T518" s="1"/>
      <c r="AV518" s="1"/>
      <c r="BX518" s="1"/>
      <c r="CZ518" s="1"/>
      <c r="EB518" s="1"/>
      <c r="FD518" s="1"/>
    </row>
  </sheetData>
  <sheetCalcPr fullCalcOnLoad="1"/>
  <mergeCells count="20">
    <mergeCell ref="U14:AA14"/>
    <mergeCell ref="AD3:AF3"/>
    <mergeCell ref="AD1:AL1"/>
    <mergeCell ref="FD1:FM1"/>
    <mergeCell ref="EU1:FC1"/>
    <mergeCell ref="EL1:ET1"/>
    <mergeCell ref="B1:J1"/>
    <mergeCell ref="K1:S1"/>
    <mergeCell ref="EB1:EK1"/>
    <mergeCell ref="DS1:EA1"/>
    <mergeCell ref="DJ1:DR1"/>
    <mergeCell ref="AM1:AU1"/>
    <mergeCell ref="AV1:BE1"/>
    <mergeCell ref="T1:AC1"/>
    <mergeCell ref="CZ1:DI1"/>
    <mergeCell ref="CQ1:CY1"/>
    <mergeCell ref="BX1:CG1"/>
    <mergeCell ref="CH1:CP1"/>
    <mergeCell ref="BF1:BN1"/>
    <mergeCell ref="BO1:BW1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Family</dc:creator>
  <cp:lastModifiedBy>R@chid</cp:lastModifiedBy>
  <dcterms:created xsi:type="dcterms:W3CDTF">2010-09-05T07:35:29Z</dcterms:created>
  <dcterms:modified xsi:type="dcterms:W3CDTF">2014-03-11T00:40:27Z</dcterms:modified>
</cp:coreProperties>
</file>