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 Rachid\Downloads\XLD\"/>
    </mc:Choice>
  </mc:AlternateContent>
  <xr:revisionPtr revIDLastSave="0" documentId="13_ncr:1_{2B861AEB-4A69-47DC-8B0B-5B3DECAFFEBD}" xr6:coauthVersionLast="47" xr6:coauthVersionMax="47" xr10:uidLastSave="{00000000-0000-0000-0000-000000000000}"/>
  <bookViews>
    <workbookView xWindow="28680" yWindow="-5520" windowWidth="38640" windowHeight="21240" xr2:uid="{C2E1D10D-D87A-411D-A0BC-BC342F24962F}"/>
  </bookViews>
  <sheets>
    <sheet name="2022" sheetId="1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Area" localSheetId="0">'2022'!$A$1:$R$30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0" i="1" l="1"/>
  <c r="P30" i="1" s="1"/>
  <c r="U29" i="1"/>
  <c r="N29" i="1"/>
  <c r="P29" i="1" s="1"/>
  <c r="U28" i="1"/>
  <c r="N28" i="1"/>
  <c r="P28" i="1" s="1"/>
  <c r="U27" i="1"/>
  <c r="P27" i="1"/>
  <c r="N27" i="1"/>
  <c r="U26" i="1"/>
  <c r="N26" i="1"/>
  <c r="P26" i="1" s="1"/>
  <c r="U25" i="1"/>
  <c r="N25" i="1"/>
  <c r="P25" i="1" s="1"/>
  <c r="U24" i="1"/>
  <c r="N24" i="1"/>
  <c r="P24" i="1" s="1"/>
  <c r="U23" i="1"/>
  <c r="P23" i="1"/>
  <c r="N23" i="1"/>
  <c r="U22" i="1"/>
  <c r="N22" i="1"/>
  <c r="P22" i="1" s="1"/>
  <c r="U21" i="1"/>
  <c r="N21" i="1"/>
  <c r="P21" i="1" s="1"/>
  <c r="U20" i="1"/>
  <c r="N20" i="1"/>
  <c r="P20" i="1" s="1"/>
  <c r="T19" i="1"/>
  <c r="U19" i="1" s="1"/>
  <c r="N19" i="1"/>
  <c r="P19" i="1" s="1"/>
  <c r="U18" i="1"/>
  <c r="N18" i="1"/>
  <c r="P18" i="1" s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Q14" i="1"/>
  <c r="Q13" i="1"/>
  <c r="Q12" i="1"/>
  <c r="Q11" i="1"/>
  <c r="Q9" i="1"/>
  <c r="Q8" i="1"/>
  <c r="Q7" i="1"/>
  <c r="Q6" i="1"/>
  <c r="Q5" i="1"/>
  <c r="Q4" i="1"/>
  <c r="Q3" i="1"/>
  <c r="C10" i="1" a="1"/>
  <c r="C10" i="1" l="1"/>
  <c r="Q10" i="1" s="1"/>
  <c r="C15" i="1"/>
  <c r="Q15" i="1" s="1"/>
  <c r="U3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<sst xmlns="http://schemas.openxmlformats.org/spreadsheetml/2006/main" count="67" uniqueCount="60">
  <si>
    <t>Mois/Chiffres</t>
  </si>
  <si>
    <t>Revenu</t>
  </si>
  <si>
    <t>Publicité</t>
  </si>
  <si>
    <t>Essence</t>
  </si>
  <si>
    <t>Ass+SAAQ</t>
  </si>
  <si>
    <t>Papeterie</t>
  </si>
  <si>
    <t>Cell+Câble</t>
  </si>
  <si>
    <t>Articles</t>
  </si>
  <si>
    <t>Nourriture</t>
  </si>
  <si>
    <t>Assurances</t>
  </si>
  <si>
    <t>Loyer</t>
  </si>
  <si>
    <t>Électricité</t>
  </si>
  <si>
    <t>Fêtes &amp; Activités</t>
  </si>
  <si>
    <t>Neige</t>
  </si>
  <si>
    <t>TOTAL(Dépenses)</t>
  </si>
  <si>
    <t>Net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</si>
  <si>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</si>
  <si>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</si>
  <si>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</si>
  <si>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</si>
  <si>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</si>
  <si>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</si>
  <si>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</si>
  <si>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</si>
  <si>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</si>
  <si>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</si>
  <si>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</si>
  <si>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</si>
  <si>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</si>
  <si>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Enfants/Jours Gardés</t>
  </si>
  <si>
    <t>DATE DE DÉPART</t>
  </si>
  <si>
    <t>DATE DE FIN</t>
  </si>
  <si>
    <t>Tot.Jours</t>
  </si>
  <si>
    <t>Tx/Jour</t>
  </si>
  <si>
    <t>Nombre de jours ouvrables par Mois</t>
  </si>
  <si>
    <t>01/01</t>
  </si>
  <si>
    <t>31/01</t>
  </si>
  <si>
    <t>01/02</t>
  </si>
  <si>
    <t>01/03</t>
  </si>
  <si>
    <t>31/03</t>
  </si>
  <si>
    <t>01/04</t>
  </si>
  <si>
    <t>30/04</t>
  </si>
  <si>
    <t>01/05</t>
  </si>
  <si>
    <t>31/05</t>
  </si>
  <si>
    <t>01/06</t>
  </si>
  <si>
    <t>30/06</t>
  </si>
  <si>
    <t>01/07</t>
  </si>
  <si>
    <t>31/07</t>
  </si>
  <si>
    <t>01/08</t>
  </si>
  <si>
    <t>31/08</t>
  </si>
  <si>
    <t>01/09</t>
  </si>
  <si>
    <t>30/09</t>
  </si>
  <si>
    <t>01/10</t>
  </si>
  <si>
    <t>31/10</t>
  </si>
  <si>
    <t>01/11</t>
  </si>
  <si>
    <t>30/11</t>
  </si>
  <si>
    <t>01/12</t>
  </si>
  <si>
    <t>31/12</t>
  </si>
  <si>
    <t>Jean Pierre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</si>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</sst>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$-C0C];[Red]#,##0.00\ [$$-C0C]"/>
    <numFmt numFmtId="165" formatCode="#,##0.00_ ;[Red]\-#,##0.00\ 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D0021B"/>
      <name val="Consolas"/>
      <family val="3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3" borderId="7" xfId="0" applyFill="1" applyBorder="1"/>
    <xf numFmtId="164" fontId="0" fillId="3" borderId="8" xfId="0" applyNumberFormat="1" applyFill="1" applyBorder="1"/>
    <xf numFmtId="164" fontId="0" fillId="0" borderId="8" xfId="0" applyNumberFormat="1" applyBorder="1"/>
    <xf numFmtId="165" fontId="1" fillId="3" borderId="9" xfId="0" applyNumberFormat="1" applyFont="1" applyFill="1" applyBorder="1"/>
    <xf numFmtId="0" fontId="1" fillId="2" borderId="10" xfId="0" applyFont="1" applyFill="1" applyBorder="1" applyAlignment="1">
      <alignment horizontal="center"/>
    </xf>
    <xf numFmtId="164" fontId="0" fillId="3" borderId="11" xfId="0" applyNumberFormat="1" applyFill="1" applyBorder="1"/>
    <xf numFmtId="164" fontId="0" fillId="0" borderId="11" xfId="0" applyNumberFormat="1" applyBorder="1"/>
    <xf numFmtId="165" fontId="1" fillId="3" borderId="12" xfId="0" applyNumberFormat="1" applyFont="1" applyFill="1" applyBorder="1"/>
    <xf numFmtId="164" fontId="4" fillId="0" borderId="11" xfId="0" applyNumberFormat="1" applyFont="1" applyBorder="1"/>
    <xf numFmtId="0" fontId="1" fillId="2" borderId="13" xfId="0" applyFont="1" applyFill="1" applyBorder="1" applyAlignment="1">
      <alignment horizontal="center"/>
    </xf>
    <xf numFmtId="0" fontId="1" fillId="3" borderId="14" xfId="0" applyFont="1" applyFill="1" applyBorder="1"/>
    <xf numFmtId="164" fontId="1" fillId="3" borderId="15" xfId="0" applyNumberFormat="1" applyFont="1" applyFill="1" applyBorder="1"/>
    <xf numFmtId="165" fontId="1" fillId="2" borderId="16" xfId="0" applyNumberFormat="1" applyFont="1" applyFill="1" applyBorder="1"/>
    <xf numFmtId="49" fontId="0" fillId="0" borderId="0" xfId="0" applyNumberFormat="1"/>
    <xf numFmtId="0" fontId="2" fillId="3" borderId="17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2" borderId="6" xfId="0" applyFont="1" applyFill="1" applyBorder="1"/>
    <xf numFmtId="164" fontId="1" fillId="3" borderId="6" xfId="0" applyNumberFormat="1" applyFont="1" applyFill="1" applyBorder="1"/>
    <xf numFmtId="164" fontId="1" fillId="2" borderId="6" xfId="0" applyNumberFormat="1" applyFont="1" applyFill="1" applyBorder="1"/>
    <xf numFmtId="49" fontId="0" fillId="0" borderId="18" xfId="0" applyNumberFormat="1" applyBorder="1"/>
    <xf numFmtId="49" fontId="0" fillId="0" borderId="20" xfId="0" applyNumberFormat="1" applyBorder="1"/>
    <xf numFmtId="0" fontId="1" fillId="0" borderId="20" xfId="0" applyFont="1" applyBorder="1"/>
    <xf numFmtId="0" fontId="1" fillId="4" borderId="26" xfId="0" applyFont="1" applyFill="1" applyBorder="1" applyAlignment="1">
      <alignment horizontal="center"/>
    </xf>
    <xf numFmtId="0" fontId="1" fillId="2" borderId="10" xfId="0" applyFont="1" applyFill="1" applyBorder="1"/>
    <xf numFmtId="164" fontId="1" fillId="3" borderId="10" xfId="0" applyNumberFormat="1" applyFont="1" applyFill="1" applyBorder="1"/>
    <xf numFmtId="164" fontId="1" fillId="2" borderId="10" xfId="0" applyNumberFormat="1" applyFont="1" applyFill="1" applyBorder="1"/>
    <xf numFmtId="49" fontId="0" fillId="0" borderId="30" xfId="0" applyNumberFormat="1" applyBorder="1"/>
    <xf numFmtId="0" fontId="1" fillId="0" borderId="1" xfId="0" applyFont="1" applyBorder="1"/>
    <xf numFmtId="0" fontId="1" fillId="0" borderId="31" xfId="0" applyFont="1" applyBorder="1"/>
    <xf numFmtId="49" fontId="0" fillId="0" borderId="31" xfId="0" applyNumberFormat="1" applyBorder="1"/>
    <xf numFmtId="0" fontId="0" fillId="4" borderId="10" xfId="0" applyFill="1" applyBorder="1"/>
    <xf numFmtId="49" fontId="0" fillId="0" borderId="32" xfId="0" applyNumberFormat="1" applyBorder="1"/>
    <xf numFmtId="49" fontId="0" fillId="0" borderId="33" xfId="0" applyNumberFormat="1" applyBorder="1"/>
    <xf numFmtId="0" fontId="1" fillId="0" borderId="33" xfId="0" applyFont="1" applyBorder="1"/>
    <xf numFmtId="0" fontId="0" fillId="4" borderId="13" xfId="0" applyFill="1" applyBorder="1"/>
    <xf numFmtId="0" fontId="1" fillId="2" borderId="13" xfId="0" applyFont="1" applyFill="1" applyBorder="1"/>
    <xf numFmtId="164" fontId="1" fillId="3" borderId="13" xfId="0" applyNumberFormat="1" applyFont="1" applyFill="1" applyBorder="1"/>
    <xf numFmtId="164" fontId="1" fillId="2" borderId="13" xfId="0" applyNumberFormat="1" applyFont="1" applyFill="1" applyBorder="1"/>
    <xf numFmtId="49" fontId="0" fillId="0" borderId="37" xfId="0" applyNumberFormat="1" applyBorder="1"/>
    <xf numFmtId="0" fontId="0" fillId="0" borderId="1" xfId="0" applyBorder="1"/>
    <xf numFmtId="0" fontId="5" fillId="0" borderId="0" xfId="0" applyFont="1"/>
    <xf numFmtId="14" fontId="1" fillId="0" borderId="27" xfId="0" applyNumberFormat="1" applyFont="1" applyBorder="1" applyAlignment="1">
      <alignment horizontal="center"/>
    </xf>
    <xf numFmtId="14" fontId="1" fillId="0" borderId="28" xfId="0" applyNumberFormat="1" applyFont="1" applyBorder="1" applyAlignment="1">
      <alignment horizontal="center"/>
    </xf>
    <xf numFmtId="14" fontId="1" fillId="0" borderId="29" xfId="0" applyNumberFormat="1" applyFont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14" fontId="1" fillId="0" borderId="24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4" fontId="1" fillId="0" borderId="25" xfId="0" applyNumberFormat="1" applyFont="1" applyBorder="1" applyAlignment="1">
      <alignment horizontal="center"/>
    </xf>
    <xf numFmtId="14" fontId="1" fillId="0" borderId="34" xfId="0" applyNumberFormat="1" applyFont="1" applyBorder="1" applyAlignment="1">
      <alignment horizontal="center"/>
    </xf>
    <xf numFmtId="14" fontId="1" fillId="0" borderId="35" xfId="0" applyNumberFormat="1" applyFont="1" applyBorder="1" applyAlignment="1">
      <alignment horizontal="center"/>
    </xf>
    <xf numFmtId="14" fontId="1" fillId="0" borderId="36" xfId="0" applyNumberFormat="1" applyFont="1" applyBorder="1" applyAlignment="1">
      <alignment horizontal="center"/>
    </xf>
    <xf numFmtId="0" fontId="0" fillId="5" borderId="1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C8A61-38AF-46C9-B598-BF5F8AD27159}">
  <sheetPr codeName="Feuil9">
    <pageSetUpPr fitToPage="1"/>
  </sheetPr>
  <dimension ref="A1:W33"/>
  <sheetViews>
    <sheetView tabSelected="1" workbookViewId="0">
      <selection activeCell="C10" sqref="C10"/>
    </sheetView>
  </sheetViews>
  <sheetFormatPr baseColWidth="10" defaultColWidth="11.42578125" defaultRowHeight="15" x14ac:dyDescent="0.25"/>
  <cols>
    <col min="1" max="1" width="18.5703125" customWidth="1"/>
    <col min="2" max="2" width="6.42578125" hidden="1" customWidth="1"/>
    <col min="3" max="3" width="12" customWidth="1"/>
    <col min="4" max="4" width="10.42578125" customWidth="1"/>
    <col min="5" max="5" width="8.42578125" customWidth="1"/>
    <col min="6" max="6" width="9.140625" customWidth="1"/>
    <col min="7" max="7" width="9.42578125" customWidth="1"/>
    <col min="8" max="8" width="10" customWidth="1"/>
    <col min="9" max="9" width="9.42578125" customWidth="1"/>
    <col min="10" max="10" width="10" customWidth="1"/>
    <col min="11" max="11" width="10.42578125" customWidth="1"/>
    <col min="12" max="12" width="9.42578125" customWidth="1"/>
    <col min="13" max="13" width="9.7109375" customWidth="1"/>
    <col min="14" max="14" width="15.7109375" customWidth="1"/>
    <col min="15" max="15" width="9.42578125" customWidth="1"/>
    <col min="16" max="16" width="13" customWidth="1"/>
    <col min="17" max="17" width="13.140625" customWidth="1"/>
    <col min="21" max="21" width="15.42578125" customWidth="1"/>
  </cols>
  <sheetData>
    <row r="1" spans="1:20" ht="15.75" thickBot="1" x14ac:dyDescent="0.3">
      <c r="A1" s="1">
        <v>2022</v>
      </c>
    </row>
    <row r="2" spans="1:20" ht="15.75" thickBot="1" x14ac:dyDescent="0.3">
      <c r="A2" s="2" t="s">
        <v>0</v>
      </c>
      <c r="B2" s="3"/>
      <c r="C2" s="4" t="s">
        <v>1</v>
      </c>
      <c r="D2" s="5" t="s">
        <v>2</v>
      </c>
      <c r="E2" s="5" t="s">
        <v>3</v>
      </c>
      <c r="F2" s="6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  <c r="O2" s="5" t="s">
        <v>13</v>
      </c>
      <c r="P2" s="7" t="s">
        <v>14</v>
      </c>
      <c r="Q2" s="8" t="s">
        <v>15</v>
      </c>
    </row>
    <row r="3" spans="1:20" x14ac:dyDescent="0.25">
      <c r="A3" s="9" t="s">
        <v>16</v>
      </c>
      <c r="B3" s="10"/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1"/>
      <c r="Q3" s="13">
        <f t="shared" ref="Q3:Q15" si="0">C3-P3</f>
        <v>0</v>
      </c>
    </row>
    <row r="4" spans="1:20" x14ac:dyDescent="0.25">
      <c r="A4" s="14" t="s">
        <v>17</v>
      </c>
      <c r="B4" s="10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5"/>
      <c r="Q4" s="17">
        <f t="shared" si="0"/>
        <v>0</v>
      </c>
    </row>
    <row r="5" spans="1:20" x14ac:dyDescent="0.25">
      <c r="A5" s="14" t="s">
        <v>18</v>
      </c>
      <c r="B5" s="10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5"/>
      <c r="Q5" s="17">
        <f t="shared" si="0"/>
        <v>0</v>
      </c>
    </row>
    <row r="6" spans="1:20" x14ac:dyDescent="0.25">
      <c r="A6" s="14" t="s">
        <v>19</v>
      </c>
      <c r="B6" s="10"/>
      <c r="C6" s="15"/>
      <c r="D6" s="18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5"/>
      <c r="Q6" s="17">
        <f t="shared" si="0"/>
        <v>0</v>
      </c>
    </row>
    <row r="7" spans="1:20" x14ac:dyDescent="0.25">
      <c r="A7" s="14" t="s">
        <v>20</v>
      </c>
      <c r="B7" s="10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5"/>
      <c r="Q7" s="17">
        <f t="shared" si="0"/>
        <v>0</v>
      </c>
    </row>
    <row r="8" spans="1:20" x14ac:dyDescent="0.25">
      <c r="A8" s="14" t="s">
        <v>21</v>
      </c>
      <c r="B8" s="10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5"/>
      <c r="Q8" s="17">
        <f t="shared" si="0"/>
        <v>0</v>
      </c>
    </row>
    <row r="9" spans="1:20" x14ac:dyDescent="0.25">
      <c r="A9" s="14" t="s">
        <v>22</v>
      </c>
      <c r="B9" s="10"/>
      <c r="C9" s="1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5"/>
      <c r="Q9" s="17">
        <f t="shared" si="0"/>
        <v>0</v>
      </c>
    </row>
    <row r="10" spans="1:20" x14ac:dyDescent="0.25">
      <c r="A10" s="14" t="s">
        <v>23</v>
      </c>
      <c r="B10" s="10"/>
      <c r="C10" s="68" cm="1">
        <f t="array" aca="1" ref="C10" ca="1">SUMPRODUCT(--(MONTH(ROW(INDIRECT(B23&amp;":"&amp;H23)))=MONTH("1/"&amp;A10)))</f>
        <v>10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5"/>
      <c r="Q10" s="17">
        <f t="shared" ca="1" si="0"/>
        <v>10</v>
      </c>
    </row>
    <row r="11" spans="1:20" x14ac:dyDescent="0.25">
      <c r="A11" s="14" t="s">
        <v>24</v>
      </c>
      <c r="B11" s="10"/>
      <c r="C11" s="15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5"/>
      <c r="Q11" s="17">
        <f t="shared" si="0"/>
        <v>0</v>
      </c>
    </row>
    <row r="12" spans="1:20" x14ac:dyDescent="0.25">
      <c r="A12" s="14" t="s">
        <v>25</v>
      </c>
      <c r="B12" s="10"/>
      <c r="C12" s="15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5"/>
      <c r="Q12" s="17">
        <f t="shared" si="0"/>
        <v>0</v>
      </c>
    </row>
    <row r="13" spans="1:20" x14ac:dyDescent="0.25">
      <c r="A13" s="14" t="s">
        <v>26</v>
      </c>
      <c r="B13" s="10"/>
      <c r="C13" s="15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5"/>
      <c r="Q13" s="17">
        <f t="shared" si="0"/>
        <v>0</v>
      </c>
    </row>
    <row r="14" spans="1:20" x14ac:dyDescent="0.25">
      <c r="A14" s="14" t="s">
        <v>27</v>
      </c>
      <c r="B14" s="10"/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5"/>
      <c r="Q14" s="17">
        <f t="shared" si="0"/>
        <v>0</v>
      </c>
    </row>
    <row r="15" spans="1:20" ht="15.75" thickBot="1" x14ac:dyDescent="0.3">
      <c r="A15" s="19" t="s">
        <v>28</v>
      </c>
      <c r="B15" s="20"/>
      <c r="C15" s="21">
        <f>SUM(P18:P30)</f>
        <v>54860</v>
      </c>
      <c r="D15" s="21">
        <f t="shared" ref="D15:P15" si="1">SUM(D3:D14)</f>
        <v>0</v>
      </c>
      <c r="E15" s="21">
        <f t="shared" si="1"/>
        <v>0</v>
      </c>
      <c r="F15" s="21">
        <f t="shared" si="1"/>
        <v>0</v>
      </c>
      <c r="G15" s="21">
        <f t="shared" si="1"/>
        <v>0</v>
      </c>
      <c r="H15" s="21">
        <f t="shared" si="1"/>
        <v>0</v>
      </c>
      <c r="I15" s="21">
        <f t="shared" si="1"/>
        <v>0</v>
      </c>
      <c r="J15" s="21">
        <f t="shared" si="1"/>
        <v>0</v>
      </c>
      <c r="K15" s="21">
        <f t="shared" si="1"/>
        <v>0</v>
      </c>
      <c r="L15" s="21">
        <f t="shared" si="1"/>
        <v>0</v>
      </c>
      <c r="M15" s="21">
        <f t="shared" si="1"/>
        <v>0</v>
      </c>
      <c r="N15" s="21">
        <f t="shared" si="1"/>
        <v>0</v>
      </c>
      <c r="O15" s="21">
        <f t="shared" si="1"/>
        <v>0</v>
      </c>
      <c r="P15" s="21">
        <f t="shared" si="1"/>
        <v>0</v>
      </c>
      <c r="Q15" s="22">
        <f t="shared" si="0"/>
        <v>54860</v>
      </c>
      <c r="S15" s="23"/>
      <c r="T15" s="23"/>
    </row>
    <row r="16" spans="1:20" ht="15.75" thickBot="1" x14ac:dyDescent="0.3"/>
    <row r="17" spans="1:21" ht="15.75" thickBot="1" x14ac:dyDescent="0.3">
      <c r="A17" s="24" t="s">
        <v>29</v>
      </c>
      <c r="B17" s="56" t="s">
        <v>30</v>
      </c>
      <c r="C17" s="57"/>
      <c r="D17" s="57"/>
      <c r="E17" s="57"/>
      <c r="F17" s="57"/>
      <c r="G17" s="58"/>
      <c r="H17" s="57" t="s">
        <v>31</v>
      </c>
      <c r="I17" s="57"/>
      <c r="J17" s="57"/>
      <c r="K17" s="57"/>
      <c r="L17" s="57"/>
      <c r="M17" s="58"/>
      <c r="N17" s="25" t="s">
        <v>32</v>
      </c>
      <c r="O17" s="26" t="s">
        <v>33</v>
      </c>
      <c r="P17" s="25" t="s">
        <v>59</v>
      </c>
      <c r="S17" s="59" t="s">
        <v>34</v>
      </c>
      <c r="T17" s="60"/>
      <c r="U17" s="61"/>
    </row>
    <row r="18" spans="1:21" ht="15.75" thickBot="1" x14ac:dyDescent="0.3">
      <c r="A18" s="27" t="s">
        <v>58</v>
      </c>
      <c r="B18" s="62">
        <v>44562</v>
      </c>
      <c r="C18" s="63"/>
      <c r="D18" s="63"/>
      <c r="E18" s="63"/>
      <c r="F18" s="63"/>
      <c r="G18" s="64"/>
      <c r="H18" s="62">
        <v>44792</v>
      </c>
      <c r="I18" s="63"/>
      <c r="J18" s="63"/>
      <c r="K18" s="63"/>
      <c r="L18" s="63"/>
      <c r="M18" s="64"/>
      <c r="N18" s="28">
        <f t="shared" ref="N18:N30" si="2">NETWORKDAYS(B18,H18)</f>
        <v>165</v>
      </c>
      <c r="O18" s="29">
        <v>36</v>
      </c>
      <c r="P18" s="30">
        <f t="shared" ref="P18:P30" si="3">N18*O18</f>
        <v>5940</v>
      </c>
      <c r="S18" s="31" t="s">
        <v>35</v>
      </c>
      <c r="T18" s="32" t="s">
        <v>36</v>
      </c>
      <c r="U18" s="33">
        <f>NETWORKDAYS(S18,T18)</f>
        <v>22</v>
      </c>
    </row>
    <row r="19" spans="1:21" ht="15.75" thickBot="1" x14ac:dyDescent="0.3">
      <c r="A19" s="27" t="s">
        <v>58</v>
      </c>
      <c r="B19" s="53">
        <v>44610</v>
      </c>
      <c r="C19" s="54"/>
      <c r="D19" s="54"/>
      <c r="E19" s="54"/>
      <c r="F19" s="54"/>
      <c r="G19" s="55"/>
      <c r="H19" s="53">
        <v>44926</v>
      </c>
      <c r="I19" s="54"/>
      <c r="J19" s="54"/>
      <c r="K19" s="54"/>
      <c r="L19" s="54"/>
      <c r="M19" s="55"/>
      <c r="N19" s="35">
        <f t="shared" si="2"/>
        <v>226</v>
      </c>
      <c r="O19" s="36">
        <v>40</v>
      </c>
      <c r="P19" s="37">
        <f t="shared" si="3"/>
        <v>9040</v>
      </c>
      <c r="S19" s="38" t="s">
        <v>37</v>
      </c>
      <c r="T19" s="39" t="str">
        <f>IF(OR(MOD(A1,400)=0,AND(MOD(A1,4)=0,MOD(A1,100)&lt;&gt;0)),"29/02", "28/02")</f>
        <v>28/02</v>
      </c>
      <c r="U19" s="40">
        <f t="shared" ref="U19:U29" si="4">NETWORKDAYS(S19,T19)</f>
        <v>20</v>
      </c>
    </row>
    <row r="20" spans="1:21" ht="15.75" thickBot="1" x14ac:dyDescent="0.3">
      <c r="A20" s="27" t="s">
        <v>58</v>
      </c>
      <c r="B20" s="53">
        <v>44802</v>
      </c>
      <c r="C20" s="54"/>
      <c r="D20" s="54"/>
      <c r="E20" s="54"/>
      <c r="F20" s="54"/>
      <c r="G20" s="55"/>
      <c r="H20" s="53">
        <v>44926</v>
      </c>
      <c r="I20" s="54"/>
      <c r="J20" s="54"/>
      <c r="K20" s="54"/>
      <c r="L20" s="54"/>
      <c r="M20" s="55"/>
      <c r="N20" s="35">
        <f t="shared" si="2"/>
        <v>90</v>
      </c>
      <c r="O20" s="36">
        <v>36</v>
      </c>
      <c r="P20" s="37">
        <f t="shared" si="3"/>
        <v>3240</v>
      </c>
      <c r="S20" s="38" t="s">
        <v>38</v>
      </c>
      <c r="T20" s="41" t="s">
        <v>39</v>
      </c>
      <c r="U20" s="40">
        <f t="shared" si="4"/>
        <v>23</v>
      </c>
    </row>
    <row r="21" spans="1:21" ht="15.75" thickBot="1" x14ac:dyDescent="0.3">
      <c r="A21" s="27" t="s">
        <v>58</v>
      </c>
      <c r="B21" s="53">
        <v>44562</v>
      </c>
      <c r="C21" s="54"/>
      <c r="D21" s="54"/>
      <c r="E21" s="54"/>
      <c r="F21" s="54"/>
      <c r="G21" s="55"/>
      <c r="H21" s="53">
        <v>44722</v>
      </c>
      <c r="I21" s="54"/>
      <c r="J21" s="54"/>
      <c r="K21" s="54"/>
      <c r="L21" s="54"/>
      <c r="M21" s="55"/>
      <c r="N21" s="35">
        <f t="shared" si="2"/>
        <v>115</v>
      </c>
      <c r="O21" s="36">
        <v>35</v>
      </c>
      <c r="P21" s="37">
        <f t="shared" si="3"/>
        <v>4025</v>
      </c>
      <c r="S21" s="38" t="s">
        <v>40</v>
      </c>
      <c r="T21" s="41" t="s">
        <v>41</v>
      </c>
      <c r="U21" s="40">
        <f t="shared" si="4"/>
        <v>20</v>
      </c>
    </row>
    <row r="22" spans="1:21" ht="15.75" thickBot="1" x14ac:dyDescent="0.3">
      <c r="A22" s="27" t="s">
        <v>58</v>
      </c>
      <c r="B22" s="53">
        <v>44562</v>
      </c>
      <c r="C22" s="54"/>
      <c r="D22" s="54"/>
      <c r="E22" s="54"/>
      <c r="F22" s="54"/>
      <c r="G22" s="55"/>
      <c r="H22" s="53">
        <v>44926</v>
      </c>
      <c r="I22" s="54"/>
      <c r="J22" s="54"/>
      <c r="K22" s="54"/>
      <c r="L22" s="54"/>
      <c r="M22" s="55"/>
      <c r="N22" s="35">
        <f t="shared" si="2"/>
        <v>260</v>
      </c>
      <c r="O22" s="36">
        <v>35</v>
      </c>
      <c r="P22" s="37">
        <f t="shared" si="3"/>
        <v>9100</v>
      </c>
      <c r="S22" s="38" t="s">
        <v>42</v>
      </c>
      <c r="T22" s="41" t="s">
        <v>43</v>
      </c>
      <c r="U22" s="40">
        <f t="shared" si="4"/>
        <v>23</v>
      </c>
    </row>
    <row r="23" spans="1:21" ht="15.75" thickBot="1" x14ac:dyDescent="0.3">
      <c r="A23" s="27" t="s">
        <v>58</v>
      </c>
      <c r="B23" s="53">
        <v>44795</v>
      </c>
      <c r="C23" s="54"/>
      <c r="D23" s="54"/>
      <c r="E23" s="54"/>
      <c r="F23" s="54"/>
      <c r="G23" s="55"/>
      <c r="H23" s="53">
        <v>44926</v>
      </c>
      <c r="I23" s="54"/>
      <c r="J23" s="54"/>
      <c r="K23" s="54"/>
      <c r="L23" s="54"/>
      <c r="M23" s="55"/>
      <c r="N23" s="35">
        <f t="shared" si="2"/>
        <v>95</v>
      </c>
      <c r="O23" s="36">
        <v>45</v>
      </c>
      <c r="P23" s="37">
        <f t="shared" si="3"/>
        <v>4275</v>
      </c>
      <c r="S23" s="38" t="s">
        <v>44</v>
      </c>
      <c r="T23" s="41" t="s">
        <v>45</v>
      </c>
      <c r="U23" s="40">
        <f t="shared" si="4"/>
        <v>22</v>
      </c>
    </row>
    <row r="24" spans="1:21" ht="15.75" thickBot="1" x14ac:dyDescent="0.3">
      <c r="A24" s="27" t="s">
        <v>58</v>
      </c>
      <c r="B24" s="53">
        <v>44562</v>
      </c>
      <c r="C24" s="54"/>
      <c r="D24" s="54"/>
      <c r="E24" s="54"/>
      <c r="F24" s="54"/>
      <c r="G24" s="55"/>
      <c r="H24" s="53">
        <v>44926</v>
      </c>
      <c r="I24" s="54"/>
      <c r="J24" s="54"/>
      <c r="K24" s="54"/>
      <c r="L24" s="54"/>
      <c r="M24" s="55"/>
      <c r="N24" s="35">
        <f t="shared" si="2"/>
        <v>260</v>
      </c>
      <c r="O24" s="36">
        <v>36</v>
      </c>
      <c r="P24" s="37">
        <f t="shared" si="3"/>
        <v>9360</v>
      </c>
      <c r="S24" s="38" t="s">
        <v>46</v>
      </c>
      <c r="T24" s="41" t="s">
        <v>47</v>
      </c>
      <c r="U24" s="40">
        <f t="shared" si="4"/>
        <v>21</v>
      </c>
    </row>
    <row r="25" spans="1:21" x14ac:dyDescent="0.25">
      <c r="A25" s="27" t="s">
        <v>58</v>
      </c>
      <c r="B25" s="53">
        <v>44562</v>
      </c>
      <c r="C25" s="54"/>
      <c r="D25" s="54"/>
      <c r="E25" s="54"/>
      <c r="F25" s="54"/>
      <c r="G25" s="55"/>
      <c r="H25" s="53">
        <v>44926</v>
      </c>
      <c r="I25" s="54"/>
      <c r="J25" s="54"/>
      <c r="K25" s="54"/>
      <c r="L25" s="54"/>
      <c r="M25" s="55"/>
      <c r="N25" s="35">
        <f t="shared" si="2"/>
        <v>260</v>
      </c>
      <c r="O25" s="36">
        <v>38</v>
      </c>
      <c r="P25" s="37">
        <f t="shared" si="3"/>
        <v>9880</v>
      </c>
      <c r="S25" s="38" t="s">
        <v>48</v>
      </c>
      <c r="T25" s="41" t="s">
        <v>49</v>
      </c>
      <c r="U25" s="40">
        <f t="shared" si="4"/>
        <v>23</v>
      </c>
    </row>
    <row r="26" spans="1:21" x14ac:dyDescent="0.25">
      <c r="A26" s="34"/>
      <c r="B26" s="53"/>
      <c r="C26" s="54"/>
      <c r="D26" s="54"/>
      <c r="E26" s="54"/>
      <c r="F26" s="54"/>
      <c r="G26" s="55"/>
      <c r="H26" s="53"/>
      <c r="I26" s="54"/>
      <c r="J26" s="54"/>
      <c r="K26" s="54"/>
      <c r="L26" s="54"/>
      <c r="M26" s="55"/>
      <c r="N26" s="35">
        <f t="shared" si="2"/>
        <v>0</v>
      </c>
      <c r="O26" s="36">
        <v>20</v>
      </c>
      <c r="P26" s="37">
        <f t="shared" si="3"/>
        <v>0</v>
      </c>
      <c r="S26" s="38" t="s">
        <v>50</v>
      </c>
      <c r="T26" s="41" t="s">
        <v>51</v>
      </c>
      <c r="U26" s="40">
        <f t="shared" si="4"/>
        <v>21</v>
      </c>
    </row>
    <row r="27" spans="1:21" x14ac:dyDescent="0.25">
      <c r="A27" s="34"/>
      <c r="B27" s="53"/>
      <c r="C27" s="54"/>
      <c r="D27" s="54"/>
      <c r="E27" s="54"/>
      <c r="F27" s="54"/>
      <c r="G27" s="55"/>
      <c r="H27" s="53"/>
      <c r="I27" s="54"/>
      <c r="J27" s="54"/>
      <c r="K27" s="54"/>
      <c r="L27" s="54"/>
      <c r="M27" s="55"/>
      <c r="N27" s="35">
        <f t="shared" si="2"/>
        <v>0</v>
      </c>
      <c r="O27" s="36">
        <v>20</v>
      </c>
      <c r="P27" s="37">
        <f t="shared" si="3"/>
        <v>0</v>
      </c>
      <c r="S27" s="38" t="s">
        <v>52</v>
      </c>
      <c r="T27" s="41" t="s">
        <v>53</v>
      </c>
      <c r="U27" s="40">
        <f t="shared" si="4"/>
        <v>22</v>
      </c>
    </row>
    <row r="28" spans="1:21" x14ac:dyDescent="0.25">
      <c r="A28" s="42"/>
      <c r="B28" s="53"/>
      <c r="C28" s="54"/>
      <c r="D28" s="54"/>
      <c r="E28" s="54"/>
      <c r="F28" s="54"/>
      <c r="G28" s="55"/>
      <c r="H28" s="53"/>
      <c r="I28" s="54"/>
      <c r="J28" s="54"/>
      <c r="K28" s="54"/>
      <c r="L28" s="54"/>
      <c r="M28" s="55"/>
      <c r="N28" s="35">
        <f t="shared" si="2"/>
        <v>0</v>
      </c>
      <c r="O28" s="36">
        <v>20</v>
      </c>
      <c r="P28" s="37">
        <f t="shared" si="3"/>
        <v>0</v>
      </c>
      <c r="S28" s="38" t="s">
        <v>54</v>
      </c>
      <c r="T28" s="41" t="s">
        <v>55</v>
      </c>
      <c r="U28" s="40">
        <f t="shared" si="4"/>
        <v>22</v>
      </c>
    </row>
    <row r="29" spans="1:21" ht="15.75" thickBot="1" x14ac:dyDescent="0.3">
      <c r="A29" s="42"/>
      <c r="B29" s="53"/>
      <c r="C29" s="54"/>
      <c r="D29" s="54"/>
      <c r="E29" s="54"/>
      <c r="F29" s="54"/>
      <c r="G29" s="55"/>
      <c r="H29" s="53"/>
      <c r="I29" s="54"/>
      <c r="J29" s="54"/>
      <c r="K29" s="54"/>
      <c r="L29" s="54"/>
      <c r="M29" s="55"/>
      <c r="N29" s="35">
        <f t="shared" si="2"/>
        <v>0</v>
      </c>
      <c r="O29" s="36">
        <v>20</v>
      </c>
      <c r="P29" s="37">
        <f t="shared" si="3"/>
        <v>0</v>
      </c>
      <c r="S29" s="43" t="s">
        <v>56</v>
      </c>
      <c r="T29" s="44" t="s">
        <v>57</v>
      </c>
      <c r="U29" s="45">
        <f t="shared" si="4"/>
        <v>21</v>
      </c>
    </row>
    <row r="30" spans="1:21" ht="15.75" thickBot="1" x14ac:dyDescent="0.3">
      <c r="A30" s="46"/>
      <c r="B30" s="65"/>
      <c r="C30" s="66"/>
      <c r="D30" s="66"/>
      <c r="E30" s="66"/>
      <c r="F30" s="66"/>
      <c r="G30" s="67"/>
      <c r="H30" s="65"/>
      <c r="I30" s="66"/>
      <c r="J30" s="66"/>
      <c r="K30" s="66"/>
      <c r="L30" s="66"/>
      <c r="M30" s="67"/>
      <c r="N30" s="47">
        <f t="shared" si="2"/>
        <v>0</v>
      </c>
      <c r="O30" s="48">
        <v>20</v>
      </c>
      <c r="P30" s="49">
        <f t="shared" si="3"/>
        <v>0</v>
      </c>
      <c r="S30" s="43"/>
      <c r="T30" s="50"/>
      <c r="U30" s="51">
        <f>SUM(U18:U29)</f>
        <v>260</v>
      </c>
    </row>
    <row r="33" spans="23:23" x14ac:dyDescent="0.25">
      <c r="W33" s="52"/>
    </row>
  </sheetData>
  <mergeCells count="29">
    <mergeCell ref="B29:G29"/>
    <mergeCell ref="H29:M29"/>
    <mergeCell ref="B30:G30"/>
    <mergeCell ref="H30:M30"/>
    <mergeCell ref="B26:G26"/>
    <mergeCell ref="H26:M26"/>
    <mergeCell ref="B27:G27"/>
    <mergeCell ref="H27:M27"/>
    <mergeCell ref="B28:G28"/>
    <mergeCell ref="H28:M28"/>
    <mergeCell ref="B23:G23"/>
    <mergeCell ref="H23:M23"/>
    <mergeCell ref="B24:G24"/>
    <mergeCell ref="H24:M24"/>
    <mergeCell ref="B25:G25"/>
    <mergeCell ref="H25:M25"/>
    <mergeCell ref="B20:G20"/>
    <mergeCell ref="H20:M20"/>
    <mergeCell ref="B21:G21"/>
    <mergeCell ref="H21:M21"/>
    <mergeCell ref="B22:G22"/>
    <mergeCell ref="H22:M22"/>
    <mergeCell ref="B19:G19"/>
    <mergeCell ref="H19:M19"/>
    <mergeCell ref="B17:G17"/>
    <mergeCell ref="H17:M17"/>
    <mergeCell ref="S17:U17"/>
    <mergeCell ref="B18:G18"/>
    <mergeCell ref="H18:M18"/>
  </mergeCells>
  <pageMargins left="0.19685039370078741" right="0.19685039370078741" top="1.1417322834645669" bottom="0.74803149606299213" header="0.31496062992125984" footer="0.31496062992125984"/>
  <pageSetup scale="63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2022</vt:lpstr>
      <vt:lpstr>'2022'!Zone_d_impression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FLIX-ADMIN-2</dc:creator>
  <cp:lastModifiedBy>M. Rachid</cp:lastModifiedBy>
  <dcterms:created xsi:type="dcterms:W3CDTF">2023-02-15T01:17:20Z</dcterms:created>
  <dcterms:modified xsi:type="dcterms:W3CDTF">2023-02-15T18:20:23Z</dcterms:modified>
</cp:coreProperties>
</file>