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20" windowWidth="19320" windowHeight="12525"/>
  </bookViews>
  <sheets>
    <sheet name="Feuil1" sheetId="1" r:id="rId1"/>
  </sheets>
  <definedNames>
    <definedName name="_xlnm._FilterDatabase" localSheetId="0" hidden="1">Feuil1!$A$2:$AG$18</definedName>
    <definedName name="Fers">Feuil1!$AN$2:$AN$13</definedName>
    <definedName name="Mois">Feuil1!$AL$1:$AL$12</definedName>
  </definedNames>
  <calcPr calcId="145621"/>
</workbook>
</file>

<file path=xl/calcChain.xml><?xml version="1.0" encoding="utf-8"?>
<calcChain xmlns="http://schemas.openxmlformats.org/spreadsheetml/2006/main">
  <c r="AN10" i="1" l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17" i="1"/>
  <c r="AG3" i="1"/>
  <c r="AN2" i="1"/>
  <c r="AN9" i="1"/>
  <c r="AN8" i="1"/>
  <c r="AN7" i="1"/>
  <c r="AN6" i="1"/>
  <c r="AN5" i="1"/>
  <c r="AN4" i="1"/>
  <c r="AN3" i="1"/>
  <c r="AN11" i="1" s="1"/>
  <c r="B2" i="1"/>
  <c r="C2" i="1" s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18" i="1" l="1"/>
  <c r="AN13" i="1"/>
  <c r="AN12" i="1"/>
</calcChain>
</file>

<file path=xl/sharedStrings.xml><?xml version="1.0" encoding="utf-8"?>
<sst xmlns="http://schemas.openxmlformats.org/spreadsheetml/2006/main" count="36" uniqueCount="21">
  <si>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</si>
  <si>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</si>
  <si>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</si>
  <si>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</si>
  <si>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</si>
  <si>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</si>
  <si>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</si>
  <si>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</si>
  <si>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</si>
  <si>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</si>
  <si>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</si>
  <si>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</si>
  <si>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</si>
  <si>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Total Mois</t>
  </si>
  <si>
    <t>Lundi de pâques</t>
  </si>
  <si>
    <t>Ascension</t>
  </si>
  <si>
    <t>Lundi de pentecôte</t>
  </si>
  <si>
    <t>Noël</t>
  </si>
  <si>
    <t>Jour de l'an</t>
  </si>
  <si>
    <t>Pâques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</si>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</sst>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"/>
    <numFmt numFmtId="165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sz val="10"/>
      <name val="Comic Sans MS"/>
      <family val="4"/>
    </font>
    <font>
      <sz val="8"/>
      <color theme="1"/>
      <name val="Calibri"/>
      <family val="2"/>
      <scheme val="minor"/>
    </font>
    <font>
      <b/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/>
  </cellStyleXfs>
  <cellXfs count="16">
    <xf numFmtId="0" fontId="0" fillId="0" borderId="0" xfId="0"/>
    <xf numFmtId="0" fontId="6" fillId="0" borderId="0" xfId="0" applyFont="1"/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1" fillId="0" borderId="0" xfId="1" applyFill="1" applyBorder="1"/>
    <xf numFmtId="0" fontId="0" fillId="0" borderId="0" xfId="1" applyFont="1" applyFill="1" applyBorder="1"/>
    <xf numFmtId="49" fontId="0" fillId="0" borderId="0" xfId="0" applyNumberFormat="1" applyFill="1" applyBorder="1" applyAlignment="1"/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0" xfId="0" applyFont="1" applyFill="1" applyBorder="1"/>
    <xf numFmtId="164" fontId="6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Border="1"/>
    <xf numFmtId="0" fontId="3" fillId="3" borderId="1" xfId="0" applyFont="1" applyFill="1" applyBorder="1" applyAlignment="1" applyProtection="1">
      <alignment horizontal="center" vertical="center"/>
    </xf>
    <xf numFmtId="165" fontId="4" fillId="3" borderId="1" xfId="2" applyNumberFormat="1" applyFont="1" applyFill="1" applyBorder="1" applyAlignment="1" applyProtection="1">
      <alignment horizontal="center"/>
    </xf>
    <xf numFmtId="0" fontId="5" fillId="0" borderId="0" xfId="0" applyFont="1" applyFill="1" applyAlignment="1" applyProtection="1">
      <alignment horizontal="center" vertical="center"/>
    </xf>
  </cellXfs>
  <cellStyles count="3">
    <cellStyle name="40 % - Accent1" xfId="1" builtinId="31"/>
    <cellStyle name="Normal" xfId="0" builtinId="0"/>
    <cellStyle name="Normal_calendrier_auto_CalendrierMatriciel" xfId="2"/>
  </cellStyles>
  <dxfs count="6"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1"/>
  <sheetViews>
    <sheetView tabSelected="1" zoomScale="80" zoomScaleNormal="80" workbookViewId="0">
      <selection activeCell="A2" sqref="A2"/>
    </sheetView>
  </sheetViews>
  <sheetFormatPr baseColWidth="10" defaultRowHeight="15" x14ac:dyDescent="0.25"/>
  <cols>
    <col min="1" max="1" width="33" style="2" bestFit="1" customWidth="1"/>
    <col min="2" max="32" width="5.85546875" style="2" customWidth="1"/>
    <col min="33" max="39" width="11.42578125" style="2"/>
    <col min="40" max="40" width="24.7109375" style="2" bestFit="1" customWidth="1"/>
    <col min="41" max="16384" width="11.42578125" style="2"/>
  </cols>
  <sheetData>
    <row r="1" spans="1:41" x14ac:dyDescent="0.25">
      <c r="A1" s="8">
        <v>2015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3"/>
      <c r="AL1" s="1" t="s">
        <v>0</v>
      </c>
      <c r="AM1"/>
      <c r="AN1" s="13" t="s">
        <v>12</v>
      </c>
      <c r="AO1" s="4"/>
    </row>
    <row r="2" spans="1:41" x14ac:dyDescent="0.25">
      <c r="A2" s="8" t="s">
        <v>4</v>
      </c>
      <c r="B2" s="11">
        <f>DATE(A1,MONTH(1&amp;A2),1)</f>
        <v>42125</v>
      </c>
      <c r="C2" s="11">
        <f>IF(B2="","",IF(MONTH(B2+1)&lt;&gt;MONTH($B$2),"",B2+1))</f>
        <v>42126</v>
      </c>
      <c r="D2" s="11">
        <f>IF(C2="","",IF(MONTH(C2+1)&lt;&gt;MONTH($B$2),"",C2+1))</f>
        <v>42127</v>
      </c>
      <c r="E2" s="11">
        <f>IF(D2="","",IF(MONTH(D2+1)&lt;&gt;MONTH($B$2),"",D2+1))</f>
        <v>42128</v>
      </c>
      <c r="F2" s="11">
        <f t="shared" ref="F2:AF2" si="0">IF(E2="","",IF(MONTH(E2+1)&lt;&gt;MONTH($B$2),"",E2+1))</f>
        <v>42129</v>
      </c>
      <c r="G2" s="11">
        <f t="shared" si="0"/>
        <v>42130</v>
      </c>
      <c r="H2" s="11">
        <f t="shared" si="0"/>
        <v>42131</v>
      </c>
      <c r="I2" s="11">
        <f t="shared" si="0"/>
        <v>42132</v>
      </c>
      <c r="J2" s="11">
        <f t="shared" si="0"/>
        <v>42133</v>
      </c>
      <c r="K2" s="11">
        <f t="shared" si="0"/>
        <v>42134</v>
      </c>
      <c r="L2" s="11">
        <f t="shared" si="0"/>
        <v>42135</v>
      </c>
      <c r="M2" s="11">
        <f t="shared" si="0"/>
        <v>42136</v>
      </c>
      <c r="N2" s="11">
        <f t="shared" si="0"/>
        <v>42137</v>
      </c>
      <c r="O2" s="11">
        <f t="shared" si="0"/>
        <v>42138</v>
      </c>
      <c r="P2" s="11">
        <f t="shared" si="0"/>
        <v>42139</v>
      </c>
      <c r="Q2" s="11">
        <f t="shared" si="0"/>
        <v>42140</v>
      </c>
      <c r="R2" s="11">
        <f t="shared" si="0"/>
        <v>42141</v>
      </c>
      <c r="S2" s="11">
        <f t="shared" si="0"/>
        <v>42142</v>
      </c>
      <c r="T2" s="11">
        <f t="shared" si="0"/>
        <v>42143</v>
      </c>
      <c r="U2" s="11">
        <f t="shared" si="0"/>
        <v>42144</v>
      </c>
      <c r="V2" s="11">
        <f t="shared" si="0"/>
        <v>42145</v>
      </c>
      <c r="W2" s="11">
        <f t="shared" si="0"/>
        <v>42146</v>
      </c>
      <c r="X2" s="11">
        <f t="shared" si="0"/>
        <v>42147</v>
      </c>
      <c r="Y2" s="11">
        <f t="shared" si="0"/>
        <v>42148</v>
      </c>
      <c r="Z2" s="11">
        <f t="shared" si="0"/>
        <v>42149</v>
      </c>
      <c r="AA2" s="11">
        <f t="shared" si="0"/>
        <v>42150</v>
      </c>
      <c r="AB2" s="11">
        <f t="shared" si="0"/>
        <v>42151</v>
      </c>
      <c r="AC2" s="11">
        <f t="shared" si="0"/>
        <v>42152</v>
      </c>
      <c r="AD2" s="11">
        <f t="shared" si="0"/>
        <v>42153</v>
      </c>
      <c r="AE2" s="11">
        <f t="shared" si="0"/>
        <v>42154</v>
      </c>
      <c r="AF2" s="11">
        <f t="shared" si="0"/>
        <v>42155</v>
      </c>
      <c r="AG2" s="9" t="s">
        <v>13</v>
      </c>
      <c r="AL2" s="1" t="s">
        <v>1</v>
      </c>
      <c r="AM2"/>
      <c r="AN2" s="14">
        <f>DATE(A1,1,1)</f>
        <v>42005</v>
      </c>
      <c r="AO2" s="4" t="s">
        <v>18</v>
      </c>
    </row>
    <row r="3" spans="1:41" x14ac:dyDescent="0.25">
      <c r="A3" s="6" t="s">
        <v>20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3">
        <f>SUM(B3:AF3)</f>
        <v>0</v>
      </c>
      <c r="AL3" s="1" t="s">
        <v>2</v>
      </c>
      <c r="AM3"/>
      <c r="AN3" s="14">
        <f>ROUND(DATE(Feuil1!A1,4,MOD(234-11*MOD(Feuil1!A1,19),30))/7,0)*7-6</f>
        <v>42099</v>
      </c>
      <c r="AO3" s="15" t="s">
        <v>19</v>
      </c>
    </row>
    <row r="4" spans="1:41" x14ac:dyDescent="0.25">
      <c r="A4" s="6" t="s">
        <v>20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>
        <f t="shared" ref="AG4:AG17" si="1">SUM(B4:AF4)</f>
        <v>0</v>
      </c>
      <c r="AL4" s="1" t="s">
        <v>3</v>
      </c>
      <c r="AM4"/>
      <c r="AN4" s="14">
        <f>DATE(Feuil1!A1,5,1)</f>
        <v>42125</v>
      </c>
      <c r="AO4" s="4"/>
    </row>
    <row r="5" spans="1:41" x14ac:dyDescent="0.25">
      <c r="A5" s="6" t="s">
        <v>20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3">
        <f t="shared" si="1"/>
        <v>0</v>
      </c>
      <c r="AL5" s="1" t="s">
        <v>4</v>
      </c>
      <c r="AM5"/>
      <c r="AN5" s="14">
        <f>DATE(Feuil1!A1,5,8)</f>
        <v>42132</v>
      </c>
      <c r="AO5" s="4"/>
    </row>
    <row r="6" spans="1:41" x14ac:dyDescent="0.25">
      <c r="A6" s="6" t="s">
        <v>20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>
        <f t="shared" si="1"/>
        <v>0</v>
      </c>
      <c r="AL6" s="1" t="s">
        <v>5</v>
      </c>
      <c r="AM6"/>
      <c r="AN6" s="14">
        <f>DATE(Feuil1!A1,7,14)</f>
        <v>42199</v>
      </c>
      <c r="AO6" s="4"/>
    </row>
    <row r="7" spans="1:41" x14ac:dyDescent="0.25">
      <c r="A7" s="6" t="s">
        <v>20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3">
        <f t="shared" si="1"/>
        <v>0</v>
      </c>
      <c r="AL7" s="1" t="s">
        <v>6</v>
      </c>
      <c r="AM7"/>
      <c r="AN7" s="14">
        <f>DATE(Feuil1!A1,8,15)</f>
        <v>42231</v>
      </c>
      <c r="AO7" s="4"/>
    </row>
    <row r="8" spans="1:41" x14ac:dyDescent="0.25">
      <c r="A8" s="6" t="s">
        <v>20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>
        <f t="shared" si="1"/>
        <v>0</v>
      </c>
      <c r="AL8" s="1" t="s">
        <v>7</v>
      </c>
      <c r="AM8"/>
      <c r="AN8" s="14">
        <f>DATE(Feuil1!A1,11,1)</f>
        <v>42309</v>
      </c>
      <c r="AO8" s="4"/>
    </row>
    <row r="9" spans="1:41" x14ac:dyDescent="0.25">
      <c r="A9" s="6" t="s">
        <v>20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3">
        <f t="shared" si="1"/>
        <v>0</v>
      </c>
      <c r="AL9" s="1" t="s">
        <v>8</v>
      </c>
      <c r="AM9"/>
      <c r="AN9" s="14">
        <f>DATE(Feuil1!A1,11,11)</f>
        <v>42319</v>
      </c>
      <c r="AO9" s="4"/>
    </row>
    <row r="10" spans="1:41" x14ac:dyDescent="0.25">
      <c r="A10" s="6" t="s">
        <v>20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>
        <f t="shared" si="1"/>
        <v>0</v>
      </c>
      <c r="AL10" s="1" t="s">
        <v>9</v>
      </c>
      <c r="AM10"/>
      <c r="AN10" s="14">
        <f>DATE(A1,12,25)</f>
        <v>42363</v>
      </c>
      <c r="AO10" s="4" t="s">
        <v>17</v>
      </c>
    </row>
    <row r="11" spans="1:41" x14ac:dyDescent="0.25">
      <c r="A11" s="6" t="s">
        <v>20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3">
        <f t="shared" si="1"/>
        <v>0</v>
      </c>
      <c r="AL11" s="1" t="s">
        <v>10</v>
      </c>
      <c r="AM11"/>
      <c r="AN11" s="14">
        <f>AN3+1</f>
        <v>42100</v>
      </c>
      <c r="AO11" s="4" t="s">
        <v>14</v>
      </c>
    </row>
    <row r="12" spans="1:41" x14ac:dyDescent="0.25">
      <c r="A12" s="6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>
        <f t="shared" si="1"/>
        <v>0</v>
      </c>
      <c r="AL12" s="1" t="s">
        <v>11</v>
      </c>
      <c r="AM12"/>
      <c r="AN12" s="14">
        <f>AN3+39</f>
        <v>42138</v>
      </c>
      <c r="AO12" s="4" t="s">
        <v>15</v>
      </c>
    </row>
    <row r="13" spans="1:41" x14ac:dyDescent="0.25">
      <c r="A13" s="6" t="s">
        <v>20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3">
        <f t="shared" si="1"/>
        <v>0</v>
      </c>
      <c r="AL13"/>
      <c r="AM13"/>
      <c r="AN13" s="14">
        <f>AN3+50</f>
        <v>42149</v>
      </c>
      <c r="AO13" s="4" t="s">
        <v>16</v>
      </c>
    </row>
    <row r="14" spans="1:41" x14ac:dyDescent="0.25">
      <c r="A14" s="6" t="s">
        <v>20</v>
      </c>
      <c r="B14" s="10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>
        <f t="shared" si="1"/>
        <v>0</v>
      </c>
    </row>
    <row r="15" spans="1:41" x14ac:dyDescent="0.25">
      <c r="A15" s="6" t="s">
        <v>20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3">
        <f t="shared" si="1"/>
        <v>0</v>
      </c>
    </row>
    <row r="16" spans="1:41" x14ac:dyDescent="0.25">
      <c r="A16" s="6" t="s">
        <v>20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>
        <f t="shared" si="1"/>
        <v>0</v>
      </c>
    </row>
    <row r="17" spans="1:33" x14ac:dyDescent="0.25">
      <c r="A17" s="6" t="s">
        <v>20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3">
        <f t="shared" si="1"/>
        <v>0</v>
      </c>
    </row>
    <row r="18" spans="1:33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>
        <f>SUM(AG3:AG17)</f>
        <v>0</v>
      </c>
    </row>
    <row r="25" spans="1:33" x14ac:dyDescent="0.25">
      <c r="B25" s="3"/>
      <c r="C25" s="3"/>
      <c r="D25" s="3"/>
      <c r="E25" s="3"/>
    </row>
    <row r="26" spans="1:33" x14ac:dyDescent="0.25">
      <c r="B26" s="3"/>
      <c r="C26" s="3"/>
      <c r="D26" s="3"/>
      <c r="E26" s="3"/>
    </row>
    <row r="27" spans="1:33" x14ac:dyDescent="0.25">
      <c r="B27" s="3"/>
      <c r="C27" s="3"/>
      <c r="D27" s="3"/>
      <c r="E27" s="3"/>
    </row>
    <row r="28" spans="1:33" x14ac:dyDescent="0.25">
      <c r="B28" s="3"/>
      <c r="C28" s="3"/>
      <c r="D28" s="3"/>
      <c r="E28" s="3"/>
    </row>
    <row r="29" spans="1:33" x14ac:dyDescent="0.25">
      <c r="A29" s="12"/>
      <c r="B29" s="3"/>
      <c r="C29" s="3"/>
      <c r="D29" s="3"/>
      <c r="E29" s="3"/>
    </row>
    <row r="30" spans="1:33" x14ac:dyDescent="0.25">
      <c r="A30" s="12"/>
    </row>
    <row r="31" spans="1:33" x14ac:dyDescent="0.25">
      <c r="A31" s="12"/>
    </row>
  </sheetData>
  <conditionalFormatting sqref="B2:AF17">
    <cfRule type="expression" dxfId="3" priority="5" stopIfTrue="1">
      <formula>WEEKDAY(B$2,2)&gt;5</formula>
    </cfRule>
    <cfRule type="expression" dxfId="2" priority="1" stopIfTrue="1">
      <formula>COUNTIF(Fers,B$2)</formula>
    </cfRule>
  </conditionalFormatting>
  <dataValidations count="1">
    <dataValidation type="list" allowBlank="1" showInputMessage="1" showErrorMessage="1" sqref="A2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Fers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R@chid</cp:lastModifiedBy>
  <dcterms:created xsi:type="dcterms:W3CDTF">2015-09-19T12:41:09Z</dcterms:created>
  <dcterms:modified xsi:type="dcterms:W3CDTF">2015-09-19T22:54:01Z</dcterms:modified>
</cp:coreProperties>
</file>