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5775" windowHeight="3960"/>
  </bookViews>
  <sheets>
    <sheet name="Anniversaire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  <c r="H3" i="1" l="1" a="1"/>
  <c r="H10" i="1" a="1"/>
  <c r="H6" i="1" a="1"/>
  <c r="H9" i="1" a="1"/>
  <c r="H2" i="1" a="1"/>
  <c r="J10" i="1" a="1"/>
  <c r="J8" i="1" a="1"/>
  <c r="H5" i="1" a="1"/>
  <c r="H8" i="1" a="1"/>
  <c r="H4" i="1" a="1"/>
  <c r="H7" i="1" a="1"/>
  <c r="H11" i="1" a="1"/>
  <c r="J11" i="1" a="1"/>
  <c r="J9" i="1" a="1"/>
  <c r="J7" i="1" a="1"/>
  <c r="J7" i="1" l="1"/>
  <c r="J9" i="1"/>
  <c r="J11" i="1"/>
  <c r="H11" i="1"/>
  <c r="I11" i="1" s="1"/>
  <c r="H7" i="1"/>
  <c r="I7" i="1" s="1"/>
  <c r="H4" i="1"/>
  <c r="I4" i="1" s="1"/>
  <c r="H8" i="1"/>
  <c r="I8" i="1" s="1"/>
  <c r="H5" i="1"/>
  <c r="I5" i="1" s="1"/>
  <c r="J8" i="1"/>
  <c r="J10" i="1"/>
  <c r="H2" i="1"/>
  <c r="I2" i="1" s="1"/>
  <c r="H9" i="1"/>
  <c r="I9" i="1" s="1"/>
  <c r="H6" i="1"/>
  <c r="I6" i="1" s="1"/>
  <c r="H10" i="1"/>
  <c r="I10" i="1" s="1"/>
  <c r="H3" i="1"/>
  <c r="I3" i="1" s="1"/>
</calcChain>
</file>

<file path=xl/sharedStrings.xml><?xml version="1.0" encoding="utf-8"?>
<sst xmlns="http://schemas.openxmlformats.org/spreadsheetml/2006/main" count="77" uniqueCount="48">
  <si>
    <t>Noms des joueurs</t>
  </si>
  <si>
    <t>Dates d'anniversaire</t>
  </si>
  <si>
    <t>Dates</t>
  </si>
  <si>
    <t xml:space="preserve">Anniversaires </t>
  </si>
  <si>
    <t>Numéros des Semaines, 1ère moitié</t>
  </si>
  <si>
    <t>Cédule, 1ère moitié</t>
  </si>
  <si>
    <t>Numéros  des Semaines, 2ème moitié</t>
  </si>
  <si>
    <t>Cédule, 2ième moitié</t>
  </si>
  <si>
    <t>Semaine-01</t>
  </si>
  <si>
    <t>Semaine-15</t>
  </si>
  <si>
    <t>Semaine-02</t>
  </si>
  <si>
    <t>Semaine-16</t>
  </si>
  <si>
    <t>Semaine-03</t>
  </si>
  <si>
    <t>Semaine-17</t>
  </si>
  <si>
    <t>Semaine-04</t>
  </si>
  <si>
    <t>Semaine-18</t>
  </si>
  <si>
    <t>Semaine-05</t>
  </si>
  <si>
    <t>Semaine-19</t>
  </si>
  <si>
    <t>Semaine-07</t>
  </si>
  <si>
    <t>Semaine-21</t>
  </si>
  <si>
    <t>Semaine-08</t>
  </si>
  <si>
    <t>Semaine-22</t>
  </si>
  <si>
    <t>Semaine-09</t>
  </si>
  <si>
    <t>Semaine-23</t>
  </si>
  <si>
    <t>Semaine-10</t>
  </si>
  <si>
    <t>Semaine-24</t>
  </si>
  <si>
    <t>Semaine-11</t>
  </si>
  <si>
    <t>Semaine-25</t>
  </si>
  <si>
    <t>Semaine-12</t>
  </si>
  <si>
    <t>Semaine-26</t>
  </si>
  <si>
    <t>Semaine-13</t>
  </si>
  <si>
    <t>Semaine-27</t>
  </si>
  <si>
    <t>Semaine-14</t>
  </si>
  <si>
    <t>Semaine-28</t>
  </si>
  <si>
    <t>Gilberte Caron</t>
  </si>
  <si>
    <t>Michel Taillon</t>
  </si>
  <si>
    <t>Alfred Prudhomme</t>
  </si>
  <si>
    <t>Claire Lessard</t>
  </si>
  <si>
    <t>Berthe Martineau</t>
  </si>
  <si>
    <t>Robert Latendresse</t>
  </si>
  <si>
    <t>Martin Simonneau</t>
  </si>
  <si>
    <t>Chantal St-Pierre</t>
  </si>
  <si>
    <t>Alexane Courville</t>
  </si>
  <si>
    <t>Noémie Harton</t>
  </si>
  <si>
    <t/>
  </si>
  <si>
    <t>02-fev</t>
  </si>
  <si>
    <t>Date Naissance</t>
  </si>
  <si>
    <t>Date Anniversiare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</si>
</sst>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1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5" fontId="3" fillId="6" borderId="4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/>
    </xf>
    <xf numFmtId="15" fontId="3" fillId="6" borderId="3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 vertical="center"/>
    </xf>
    <xf numFmtId="0" fontId="0" fillId="0" borderId="1" xfId="0" applyBorder="1"/>
    <xf numFmtId="0" fontId="1" fillId="0" borderId="4" xfId="0" applyFon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 vertical="center" wrapText="1"/>
    </xf>
    <xf numFmtId="15" fontId="3" fillId="6" borderId="8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2" borderId="6" xfId="0" applyFill="1" applyBorder="1" applyAlignment="1"/>
    <xf numFmtId="16" fontId="0" fillId="3" borderId="11" xfId="0" applyNumberFormat="1" applyFill="1" applyBorder="1" applyAlignment="1">
      <alignment horizontal="center" vertical="center"/>
    </xf>
    <xf numFmtId="0" fontId="0" fillId="2" borderId="12" xfId="0" applyFill="1" applyBorder="1" applyAlignment="1"/>
    <xf numFmtId="16" fontId="0" fillId="3" borderId="13" xfId="0" applyNumberFormat="1" applyFill="1" applyBorder="1" applyAlignment="1">
      <alignment horizontal="center" vertical="center"/>
    </xf>
    <xf numFmtId="15" fontId="3" fillId="2" borderId="3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6" fontId="0" fillId="2" borderId="1" xfId="0" applyNumberFormat="1" applyFill="1" applyBorder="1" applyAlignment="1">
      <alignment horizontal="center" vertical="center"/>
    </xf>
    <xf numFmtId="0" fontId="0" fillId="6" borderId="7" xfId="0" applyFill="1" applyBorder="1"/>
    <xf numFmtId="16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 wrapText="1"/>
    </xf>
    <xf numFmtId="14" fontId="0" fillId="7" borderId="1" xfId="0" applyNumberFormat="1" applyFill="1" applyBorder="1"/>
  </cellXfs>
  <cellStyles count="3">
    <cellStyle name="Normal" xfId="0" builtinId="0"/>
    <cellStyle name="Normal 2 10 2 2 2" xfId="2"/>
    <cellStyle name="Normal 4" xfId="1"/>
  </cellStyles>
  <dxfs count="1">
    <dxf>
      <font>
        <color rgb="FF00B0F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"/>
  <sheetViews>
    <sheetView tabSelected="1" workbookViewId="0">
      <selection activeCell="C2" sqref="C2"/>
    </sheetView>
  </sheetViews>
  <sheetFormatPr baseColWidth="10" defaultRowHeight="15" x14ac:dyDescent="0.2"/>
  <cols>
    <col min="1" max="1" width="17.6640625" customWidth="1"/>
    <col min="2" max="2" width="13.21875" style="9" customWidth="1"/>
    <col min="3" max="3" width="14.44140625" customWidth="1"/>
    <col min="4" max="4" width="22.44140625" customWidth="1"/>
    <col min="5" max="5" width="17" customWidth="1"/>
    <col min="6" max="6" width="13.77734375" style="8" customWidth="1"/>
    <col min="7" max="7" width="12.21875" customWidth="1"/>
    <col min="8" max="8" width="16.77734375" customWidth="1"/>
  </cols>
  <sheetData>
    <row r="1" spans="1:17" ht="36.75" thickBot="1" x14ac:dyDescent="0.25">
      <c r="A1" s="27" t="s">
        <v>0</v>
      </c>
      <c r="B1" s="28" t="s">
        <v>46</v>
      </c>
      <c r="C1" s="28" t="s">
        <v>47</v>
      </c>
      <c r="E1" s="11" t="s">
        <v>0</v>
      </c>
      <c r="F1" s="12" t="s">
        <v>1</v>
      </c>
      <c r="H1" s="14" t="s">
        <v>3</v>
      </c>
      <c r="I1" s="15" t="s">
        <v>2</v>
      </c>
      <c r="K1" s="3" t="s">
        <v>4</v>
      </c>
      <c r="L1" s="3" t="s">
        <v>5</v>
      </c>
      <c r="M1" s="3" t="s">
        <v>6</v>
      </c>
      <c r="N1" s="3" t="s">
        <v>7</v>
      </c>
    </row>
    <row r="2" spans="1:17" ht="15.75" thickBot="1" x14ac:dyDescent="0.25">
      <c r="A2" s="10" t="s">
        <v>34</v>
      </c>
      <c r="B2" s="1">
        <v>42013</v>
      </c>
      <c r="C2" s="29">
        <f ca="1">DATE(YEAR(TODAY()),MONTH(B2),DAY(B2))</f>
        <v>41648</v>
      </c>
      <c r="D2" s="26"/>
      <c r="E2" s="23" t="s">
        <v>42</v>
      </c>
      <c r="F2" s="24">
        <v>41860</v>
      </c>
      <c r="H2" s="16" t="str">
        <f t="array" aca="1" ref="H2" ca="1">IFERROR(INDEX(E$2:E$11,SMALL(IF((F$2:F$11&lt;=$N$4+6)*(F$2:F$11&gt;$N$4-1),ROW(INDIRECT("1:"&amp;ROWS(F$2:F$11)))),ROWS($2:2))),"")</f>
        <v>Alfred Prudhomme</v>
      </c>
      <c r="I2" s="17">
        <f ca="1">VLOOKUP(H2,E2:F11,2)</f>
        <v>42015</v>
      </c>
      <c r="J2" s="2"/>
      <c r="K2" s="5" t="s">
        <v>8</v>
      </c>
      <c r="L2" s="4">
        <v>41886</v>
      </c>
      <c r="M2" s="5" t="s">
        <v>9</v>
      </c>
      <c r="N2" s="6">
        <v>41984</v>
      </c>
      <c r="P2" t="s">
        <v>44</v>
      </c>
      <c r="Q2" t="s">
        <v>44</v>
      </c>
    </row>
    <row r="3" spans="1:17" ht="15.75" thickBot="1" x14ac:dyDescent="0.25">
      <c r="A3" s="10" t="s">
        <v>35</v>
      </c>
      <c r="B3" s="1">
        <v>41939</v>
      </c>
      <c r="C3" s="29">
        <f t="shared" ref="C3:C11" ca="1" si="0">DATE(YEAR(TODAY()),MONTH(B3),DAY(B3))</f>
        <v>41939</v>
      </c>
      <c r="D3" s="26"/>
      <c r="E3" s="21" t="s">
        <v>36</v>
      </c>
      <c r="F3" s="22">
        <v>42015</v>
      </c>
      <c r="H3" s="16" t="str">
        <f t="array" aca="1" ref="H3" ca="1">IFERROR(INDEX(E$2:E$11,SMALL(IF((F$2:F$11&lt;=$N$4+6)*(F$2:F$11&gt;$N$4-1),ROW(INDIRECT("1:"&amp;ROWS(F$2:F$11)))),ROWS($2:3))),"")</f>
        <v>Noémie Harton</v>
      </c>
      <c r="I3" s="17">
        <f ca="1">VLOOKUP(H3,E3:F12,2)</f>
        <v>42013</v>
      </c>
      <c r="J3" s="2"/>
      <c r="K3" s="5" t="s">
        <v>10</v>
      </c>
      <c r="L3" s="4">
        <v>41893</v>
      </c>
      <c r="M3" s="5" t="s">
        <v>11</v>
      </c>
      <c r="N3" s="6">
        <v>41991</v>
      </c>
      <c r="P3" t="s">
        <v>44</v>
      </c>
      <c r="Q3" t="s">
        <v>44</v>
      </c>
    </row>
    <row r="4" spans="1:17" ht="15.75" thickBot="1" x14ac:dyDescent="0.25">
      <c r="A4" s="10" t="s">
        <v>36</v>
      </c>
      <c r="B4" s="1">
        <v>42015</v>
      </c>
      <c r="C4" s="29">
        <f t="shared" ca="1" si="0"/>
        <v>41650</v>
      </c>
      <c r="D4" s="26"/>
      <c r="E4" s="25" t="s">
        <v>38</v>
      </c>
      <c r="F4" s="24">
        <v>41860</v>
      </c>
      <c r="H4" s="16" t="str">
        <f t="array" aca="1" ref="H4" ca="1">IFERROR(INDEX(E$2:E$11,SMALL(IF((F$2:F$11&lt;=$N$4+6)*(F$2:F$11&gt;$N$4-1),ROW(INDIRECT("1:"&amp;ROWS(F$2:F$11)))),ROWS($2:4))),"")</f>
        <v>Robert Latendresse</v>
      </c>
      <c r="I4" s="17">
        <f ca="1">VLOOKUP(H4,E4:F13,2)</f>
        <v>42016</v>
      </c>
      <c r="J4" s="2"/>
      <c r="K4" s="5" t="s">
        <v>12</v>
      </c>
      <c r="L4" s="4">
        <v>41900</v>
      </c>
      <c r="M4" s="5" t="s">
        <v>13</v>
      </c>
      <c r="N4" s="20">
        <v>42012</v>
      </c>
      <c r="P4" t="s">
        <v>44</v>
      </c>
      <c r="Q4" t="s">
        <v>44</v>
      </c>
    </row>
    <row r="5" spans="1:17" ht="15.75" thickBot="1" x14ac:dyDescent="0.25">
      <c r="A5" s="10" t="s">
        <v>37</v>
      </c>
      <c r="B5" s="1">
        <v>41890</v>
      </c>
      <c r="C5" s="29">
        <f t="shared" ca="1" si="0"/>
        <v>41890</v>
      </c>
      <c r="D5" s="26"/>
      <c r="E5" s="25" t="s">
        <v>41</v>
      </c>
      <c r="F5" s="24" t="s">
        <v>45</v>
      </c>
      <c r="H5" s="16" t="str">
        <f t="array" aca="1" ref="H5" ca="1">IFERROR(INDEX(E$2:E$11,SMALL(IF((F$2:F$11&lt;=$N$4+6)*(F$2:F$11&gt;$N$4-1),ROW(INDIRECT("1:"&amp;ROWS(F$2:F$11)))),ROWS($2:5))),"")</f>
        <v/>
      </c>
      <c r="I5" s="17" t="e">
        <f ca="1">VLOOKUP(H5,E5:F14,2)</f>
        <v>#N/A</v>
      </c>
      <c r="J5" s="2"/>
      <c r="K5" s="5" t="s">
        <v>14</v>
      </c>
      <c r="L5" s="4">
        <v>41907</v>
      </c>
      <c r="M5" s="5" t="s">
        <v>15</v>
      </c>
      <c r="N5" s="6">
        <v>42019</v>
      </c>
      <c r="P5" t="s">
        <v>44</v>
      </c>
      <c r="Q5" t="s">
        <v>44</v>
      </c>
    </row>
    <row r="6" spans="1:17" ht="15.75" thickBot="1" x14ac:dyDescent="0.25">
      <c r="A6" s="10" t="s">
        <v>38</v>
      </c>
      <c r="B6" s="1">
        <v>41860</v>
      </c>
      <c r="C6" s="29">
        <f t="shared" ca="1" si="0"/>
        <v>41860</v>
      </c>
      <c r="D6" s="26"/>
      <c r="E6" s="25" t="s">
        <v>37</v>
      </c>
      <c r="F6" s="24">
        <v>42255</v>
      </c>
      <c r="H6" s="16" t="str">
        <f t="array" aca="1" ref="H6" ca="1">IFERROR(INDEX(E$2:E$11,SMALL(IF((F$2:F$11&lt;=$N$4+6)*(F$2:F$11&gt;$N$4-1),ROW(INDIRECT("1:"&amp;ROWS(F$2:F$11)))),ROWS($2:6))),"")</f>
        <v/>
      </c>
      <c r="I6" s="17" t="e">
        <f ca="1">VLOOKUP(H6,E6:F15,2)</f>
        <v>#N/A</v>
      </c>
      <c r="J6" s="2"/>
      <c r="K6" s="5" t="s">
        <v>16</v>
      </c>
      <c r="L6" s="4">
        <v>41914</v>
      </c>
      <c r="M6" s="5" t="s">
        <v>17</v>
      </c>
      <c r="N6" s="6">
        <v>42026</v>
      </c>
      <c r="P6" t="s">
        <v>44</v>
      </c>
      <c r="Q6" t="s">
        <v>44</v>
      </c>
    </row>
    <row r="7" spans="1:17" ht="15.75" thickBot="1" x14ac:dyDescent="0.25">
      <c r="A7" s="10" t="s">
        <v>39</v>
      </c>
      <c r="B7" s="1">
        <v>42016</v>
      </c>
      <c r="C7" s="29">
        <f t="shared" ca="1" si="0"/>
        <v>41651</v>
      </c>
      <c r="D7" s="26"/>
      <c r="E7" s="25" t="s">
        <v>40</v>
      </c>
      <c r="F7" s="24">
        <v>41865</v>
      </c>
      <c r="H7" s="16" t="str">
        <f t="array" aca="1" ref="H7" ca="1">IFERROR(INDEX(E$2:E$11,SMALL(IF((F$2:F$11&lt;=$N$4+6)*(F$2:F$11&gt;$N$4-1),ROW(INDIRECT("1:"&amp;ROWS(F$2:F$11)))),ROWS($2:7))),"")</f>
        <v/>
      </c>
      <c r="I7" s="17" t="e">
        <f t="shared" ref="I7:I11" ca="1" si="1">VLOOKUP(H7,E7:F17,2)</f>
        <v>#N/A</v>
      </c>
      <c r="J7" s="2" t="str">
        <f t="array" aca="1" ref="J7" ca="1">IFERROR(INDEX(E$2:E$11,SMALL(IF((F$2:F$11&lt;=TODAY()+6)*(F$2:F$11&gt;TODAY()-1),ROW(INDIRECT("1:"&amp;ROWS(F$2:F$11)))),ROWS($2:7))),"")</f>
        <v/>
      </c>
      <c r="K7" s="5" t="s">
        <v>18</v>
      </c>
      <c r="L7" s="4">
        <v>41928</v>
      </c>
      <c r="M7" s="5" t="s">
        <v>19</v>
      </c>
      <c r="N7" s="6">
        <v>42040</v>
      </c>
      <c r="P7" t="s">
        <v>44</v>
      </c>
      <c r="Q7" t="s">
        <v>44</v>
      </c>
    </row>
    <row r="8" spans="1:17" ht="15.75" thickBot="1" x14ac:dyDescent="0.25">
      <c r="A8" s="10" t="s">
        <v>40</v>
      </c>
      <c r="B8" s="1">
        <v>41773</v>
      </c>
      <c r="C8" s="29">
        <f t="shared" ca="1" si="0"/>
        <v>41773</v>
      </c>
      <c r="D8" s="26"/>
      <c r="E8" s="25" t="s">
        <v>35</v>
      </c>
      <c r="F8" s="24">
        <v>41939</v>
      </c>
      <c r="H8" s="16" t="str">
        <f t="array" aca="1" ref="H8" ca="1">IFERROR(INDEX(E$2:E$11,SMALL(IF((F$2:F$11&lt;=$N$4+6)*(F$2:F$11&gt;$N$4-1),ROW(INDIRECT("1:"&amp;ROWS(F$2:F$11)))),ROWS($2:8))),"")</f>
        <v/>
      </c>
      <c r="I8" s="17" t="e">
        <f t="shared" ca="1" si="1"/>
        <v>#N/A</v>
      </c>
      <c r="J8" s="2" t="str">
        <f t="array" aca="1" ref="J8" ca="1">IFERROR(INDEX(E$2:E$11,SMALL(IF((F$2:F$11&lt;=TODAY()+6)*(F$2:F$11&gt;TODAY()-1),ROW(INDIRECT("1:"&amp;ROWS(F$2:F$11)))),ROWS($2:8))),"")</f>
        <v/>
      </c>
      <c r="K8" s="5" t="s">
        <v>20</v>
      </c>
      <c r="L8" s="4">
        <v>41935</v>
      </c>
      <c r="M8" s="5" t="s">
        <v>21</v>
      </c>
      <c r="N8" s="6">
        <v>42047</v>
      </c>
      <c r="P8" t="s">
        <v>44</v>
      </c>
      <c r="Q8" t="s">
        <v>44</v>
      </c>
    </row>
    <row r="9" spans="1:17" ht="15.75" thickBot="1" x14ac:dyDescent="0.25">
      <c r="A9" s="10" t="s">
        <v>41</v>
      </c>
      <c r="B9" s="1">
        <v>41683</v>
      </c>
      <c r="C9" s="29">
        <f t="shared" ca="1" si="0"/>
        <v>41683</v>
      </c>
      <c r="D9" s="26"/>
      <c r="E9" s="21" t="s">
        <v>43</v>
      </c>
      <c r="F9" s="22">
        <v>42013</v>
      </c>
      <c r="H9" s="16" t="str">
        <f t="array" aca="1" ref="H9" ca="1">IFERROR(INDEX(E$2:E$11,SMALL(IF((F$2:F$11&lt;=$N$4+6)*(F$2:F$11&gt;$N$4-1),ROW(INDIRECT("1:"&amp;ROWS(F$2:F$11)))),ROWS($2:9))),"")</f>
        <v/>
      </c>
      <c r="I9" s="17" t="e">
        <f t="shared" ca="1" si="1"/>
        <v>#N/A</v>
      </c>
      <c r="J9" s="2" t="str">
        <f t="array" aca="1" ref="J9" ca="1">IFERROR(INDEX(E$2:E$11,SMALL(IF((F$2:F$11&lt;=TODAY()+6)*(F$2:F$11&gt;TODAY()-1),ROW(INDIRECT("1:"&amp;ROWS(F$2:F$11)))),ROWS($2:9))),"")</f>
        <v/>
      </c>
      <c r="K9" s="5" t="s">
        <v>22</v>
      </c>
      <c r="L9" s="4">
        <v>41942</v>
      </c>
      <c r="M9" s="5" t="s">
        <v>23</v>
      </c>
      <c r="N9" s="6">
        <v>42054</v>
      </c>
      <c r="P9" t="s">
        <v>44</v>
      </c>
      <c r="Q9" t="s">
        <v>44</v>
      </c>
    </row>
    <row r="10" spans="1:17" ht="15.75" thickBot="1" x14ac:dyDescent="0.25">
      <c r="A10" s="10" t="s">
        <v>42</v>
      </c>
      <c r="B10" s="1">
        <v>41860</v>
      </c>
      <c r="C10" s="29">
        <f t="shared" ca="1" si="0"/>
        <v>41860</v>
      </c>
      <c r="D10" s="26"/>
      <c r="E10" s="21" t="s">
        <v>39</v>
      </c>
      <c r="F10" s="22">
        <v>42016</v>
      </c>
      <c r="H10" s="16" t="str">
        <f t="array" aca="1" ref="H10" ca="1">IFERROR(INDEX(E$2:E$11,SMALL(IF((F$2:F$11&lt;=$N$4+6)*(F$2:F$11&gt;$N$4-1),ROW(INDIRECT("1:"&amp;ROWS(F$2:F$11)))),ROWS($2:10))),"")</f>
        <v/>
      </c>
      <c r="I10" s="17" t="e">
        <f t="shared" ca="1" si="1"/>
        <v>#N/A</v>
      </c>
      <c r="J10" s="2" t="str">
        <f t="array" aca="1" ref="J10" ca="1">IFERROR(INDEX(E$2:E$11,SMALL(IF((F$2:F$11&lt;=TODAY()+6)*(F$2:F$11&gt;TODAY()-1),ROW(INDIRECT("1:"&amp;ROWS(F$2:F$11)))),ROWS($2:10))),"")</f>
        <v/>
      </c>
      <c r="K10" s="5" t="s">
        <v>24</v>
      </c>
      <c r="L10" s="4">
        <v>41949</v>
      </c>
      <c r="M10" s="5" t="s">
        <v>25</v>
      </c>
      <c r="N10" s="6">
        <v>42061</v>
      </c>
      <c r="P10" t="s">
        <v>44</v>
      </c>
      <c r="Q10" t="s">
        <v>44</v>
      </c>
    </row>
    <row r="11" spans="1:17" ht="15.75" thickBot="1" x14ac:dyDescent="0.25">
      <c r="A11" s="10" t="s">
        <v>43</v>
      </c>
      <c r="B11" s="1">
        <v>42013</v>
      </c>
      <c r="C11" s="29">
        <f t="shared" ca="1" si="0"/>
        <v>41648</v>
      </c>
      <c r="D11" s="26"/>
      <c r="E11" s="25"/>
      <c r="F11" s="24"/>
      <c r="H11" s="18" t="str">
        <f t="array" aca="1" ref="H11" ca="1">IFERROR(INDEX(E$2:E$11,SMALL(IF((F$2:F$11&lt;=$N$4+6)*(F$2:F$11&gt;$N$4-1),ROW(INDIRECT("1:"&amp;ROWS(F$2:F$11)))),ROWS($2:11))),"")</f>
        <v/>
      </c>
      <c r="I11" s="19" t="e">
        <f t="shared" ca="1" si="1"/>
        <v>#N/A</v>
      </c>
      <c r="J11" s="2" t="str">
        <f t="array" aca="1" ref="J11" ca="1">IFERROR(INDEX(E$2:E$11,SMALL(IF((F$2:F$11&lt;=TODAY()+6)*(F$2:F$11&gt;TODAY()-1),ROW(INDIRECT("1:"&amp;ROWS(F$2:F$11)))),ROWS($2:11))),"")</f>
        <v/>
      </c>
      <c r="K11" s="5" t="s">
        <v>26</v>
      </c>
      <c r="L11" s="4">
        <v>41956</v>
      </c>
      <c r="M11" s="5" t="s">
        <v>27</v>
      </c>
      <c r="N11" s="6">
        <v>42068</v>
      </c>
      <c r="P11" t="s">
        <v>44</v>
      </c>
      <c r="Q11" t="s">
        <v>44</v>
      </c>
    </row>
    <row r="12" spans="1:17" ht="15.75" thickBot="1" x14ac:dyDescent="0.25">
      <c r="K12" s="5" t="s">
        <v>28</v>
      </c>
      <c r="L12" s="4">
        <v>41963</v>
      </c>
      <c r="M12" s="5" t="s">
        <v>29</v>
      </c>
      <c r="N12" s="6">
        <v>42075</v>
      </c>
    </row>
    <row r="13" spans="1:17" ht="15.75" thickBot="1" x14ac:dyDescent="0.25">
      <c r="K13" s="5" t="s">
        <v>30</v>
      </c>
      <c r="L13" s="4">
        <v>41970</v>
      </c>
      <c r="M13" s="5" t="s">
        <v>31</v>
      </c>
      <c r="N13" s="6">
        <v>42082</v>
      </c>
    </row>
    <row r="14" spans="1:17" ht="15.75" thickBot="1" x14ac:dyDescent="0.25">
      <c r="K14" s="7" t="s">
        <v>32</v>
      </c>
      <c r="L14" s="4">
        <v>41977</v>
      </c>
      <c r="M14" s="7" t="s">
        <v>33</v>
      </c>
      <c r="N14" s="13">
        <v>42089</v>
      </c>
    </row>
  </sheetData>
  <sortState ref="E2:F12">
    <sortCondition ref="E2:E12"/>
  </sortState>
  <conditionalFormatting sqref="I2:I11">
    <cfRule type="containsErrors" dxfId="0" priority="4">
      <formula>ISERROR(I2)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R@chid</cp:lastModifiedBy>
  <dcterms:created xsi:type="dcterms:W3CDTF">2014-08-05T13:55:00Z</dcterms:created>
  <dcterms:modified xsi:type="dcterms:W3CDTF">2014-08-08T16:58:15Z</dcterms:modified>
</cp:coreProperties>
</file>