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60" yWindow="20" windowWidth="21300" windowHeight="11090"/>
  </bookViews>
  <sheets>
    <sheet name="Backup" sheetId="1" r:id="rId1"/>
  </sheets>
  <externalReferences>
    <externalReference r:id="rId2"/>
    <externalReference r:id="rId3"/>
  </externalReferences>
  <definedNames>
    <definedName name="copieDonnees">"Analyse'!$O$49:$AP$100"</definedName>
    <definedName name="lettres">[1]Prog!$B$12:$D$24</definedName>
    <definedName name="NbEleves" localSheetId="0">decaller('[2]Mesurer les progrès'!XFD$72,,,('[2]Mesurer les progrès'!$C$48)-1,1)</definedName>
    <definedName name="pecriture">INDIRECT([1]Photo!$C$9)</definedName>
    <definedName name="plecture">INDIRECT([1]Photo!$C$7)</definedName>
    <definedName name="PourGraph" localSheetId="0">Backup!$C$7:$D$16</definedName>
    <definedName name="praisonner">INDIRECT([1]Photo!$C$13)</definedName>
    <definedName name="premiereetape" localSheetId="0">Backup!$A$7:$L$16</definedName>
    <definedName name="presoudre">INDIRECT([1]Photo!$C$11)</definedName>
    <definedName name="test">OFFSET('[1]Mesurer les progrès'!$F$8,,,COUNTA('[1]Mesurer les progrès'!1:1),1)</definedName>
    <definedName name="valeurs">[1]Prog!$T$4:$U$10</definedName>
  </definedNames>
  <calcPr calcId="145621" iterateCount="1"/>
</workbook>
</file>

<file path=xl/calcChain.xml><?xml version="1.0" encoding="utf-8"?>
<calcChain xmlns="http://schemas.openxmlformats.org/spreadsheetml/2006/main">
  <c r="X16" i="1" l="1"/>
  <c r="V16" i="1"/>
  <c r="X15" i="1"/>
  <c r="V15" i="1"/>
  <c r="X14" i="1"/>
  <c r="V14" i="1"/>
  <c r="X13" i="1"/>
  <c r="V13" i="1"/>
  <c r="X12" i="1"/>
  <c r="V12" i="1"/>
  <c r="X11" i="1"/>
  <c r="V11" i="1"/>
  <c r="X10" i="1"/>
  <c r="V10" i="1"/>
  <c r="X9" i="1"/>
  <c r="V9" i="1"/>
  <c r="X8" i="1"/>
  <c r="V8" i="1"/>
  <c r="X7" i="1"/>
  <c r="V7" i="1"/>
  <c r="T16" i="1"/>
  <c r="R16" i="1"/>
  <c r="T15" i="1"/>
  <c r="R15" i="1"/>
  <c r="T14" i="1"/>
  <c r="R14" i="1"/>
  <c r="T13" i="1"/>
  <c r="R13" i="1"/>
  <c r="T12" i="1"/>
  <c r="R12" i="1"/>
  <c r="T11" i="1"/>
  <c r="T10" i="1"/>
  <c r="R10" i="1"/>
  <c r="T9" i="1"/>
  <c r="R9" i="1"/>
  <c r="T8" i="1"/>
  <c r="R8" i="1"/>
  <c r="T7" i="1"/>
  <c r="R7" i="1"/>
  <c r="N16" i="1"/>
  <c r="K16" i="1"/>
  <c r="D16" i="1"/>
  <c r="C16" i="1"/>
  <c r="A16" i="1"/>
  <c r="N15" i="1"/>
  <c r="K15" i="1"/>
  <c r="D15" i="1"/>
  <c r="C15" i="1"/>
  <c r="A15" i="1"/>
  <c r="N14" i="1"/>
  <c r="K14" i="1"/>
  <c r="D14" i="1"/>
  <c r="C14" i="1"/>
  <c r="A14" i="1"/>
  <c r="N13" i="1"/>
  <c r="K13" i="1"/>
  <c r="D13" i="1"/>
  <c r="C13" i="1"/>
  <c r="A13" i="1"/>
  <c r="N12" i="1"/>
  <c r="K12" i="1"/>
  <c r="D12" i="1"/>
  <c r="C12" i="1"/>
  <c r="A12" i="1"/>
  <c r="K11" i="1"/>
  <c r="D11" i="1"/>
  <c r="C11" i="1"/>
  <c r="A11" i="1"/>
  <c r="N10" i="1"/>
  <c r="K10" i="1"/>
  <c r="D10" i="1"/>
  <c r="C10" i="1"/>
  <c r="A10" i="1"/>
  <c r="N9" i="1"/>
  <c r="K9" i="1"/>
  <c r="D9" i="1"/>
  <c r="C9" i="1"/>
  <c r="A9" i="1"/>
  <c r="N8" i="1"/>
  <c r="K8" i="1"/>
  <c r="D8" i="1"/>
  <c r="C8" i="1"/>
  <c r="A8" i="1"/>
  <c r="N7" i="1"/>
  <c r="K7" i="1"/>
  <c r="D7" i="1"/>
  <c r="C7" i="1"/>
  <c r="A7" i="1"/>
  <c r="J5" i="1"/>
  <c r="I5" i="1"/>
  <c r="H5" i="1"/>
  <c r="G5" i="1"/>
  <c r="F5" i="1"/>
  <c r="E5" i="1"/>
  <c r="E14" i="1" l="1"/>
  <c r="E15" i="1"/>
  <c r="E11" i="1"/>
  <c r="E13" i="1"/>
  <c r="E9" i="1"/>
  <c r="E16" i="1"/>
  <c r="E8" i="1"/>
  <c r="E7" i="1"/>
  <c r="E12" i="1"/>
  <c r="E10" i="1"/>
  <c r="G7" i="1" l="1"/>
  <c r="J7" i="1"/>
  <c r="F7" i="1"/>
  <c r="I7" i="1"/>
  <c r="H7" i="1"/>
  <c r="H13" i="1"/>
  <c r="G13" i="1"/>
  <c r="I13" i="1"/>
  <c r="J13" i="1"/>
  <c r="F13" i="1"/>
  <c r="N11" i="1"/>
  <c r="J11" i="1"/>
  <c r="I11" i="1"/>
  <c r="R11" i="1" s="1"/>
  <c r="P11" i="1"/>
  <c r="G11" i="1"/>
  <c r="F11" i="1"/>
  <c r="H11" i="1"/>
  <c r="H8" i="1"/>
  <c r="G8" i="1"/>
  <c r="F8" i="1"/>
  <c r="J8" i="1"/>
  <c r="I8" i="1"/>
  <c r="J15" i="1"/>
  <c r="F15" i="1"/>
  <c r="I15" i="1"/>
  <c r="P15" i="1"/>
  <c r="G15" i="1"/>
  <c r="H15" i="1"/>
  <c r="H10" i="1"/>
  <c r="J10" i="1"/>
  <c r="F10" i="1"/>
  <c r="I10" i="1"/>
  <c r="G10" i="1"/>
  <c r="P16" i="1"/>
  <c r="G16" i="1"/>
  <c r="J16" i="1"/>
  <c r="F16" i="1"/>
  <c r="H16" i="1"/>
  <c r="I16" i="1"/>
  <c r="G12" i="1"/>
  <c r="J12" i="1"/>
  <c r="F12" i="1"/>
  <c r="H12" i="1"/>
  <c r="I12" i="1"/>
  <c r="P9" i="1"/>
  <c r="G9" i="1"/>
  <c r="I9" i="1"/>
  <c r="J9" i="1"/>
  <c r="H9" i="1"/>
  <c r="F9" i="1"/>
  <c r="I14" i="1"/>
  <c r="H14" i="1"/>
  <c r="J14" i="1"/>
  <c r="F14" i="1"/>
  <c r="G14" i="1"/>
  <c r="P14" i="1" l="1"/>
  <c r="P12" i="1"/>
  <c r="P7" i="1"/>
  <c r="P10" i="1"/>
  <c r="P13" i="1"/>
  <c r="P8" i="1"/>
</calcChain>
</file>

<file path=xl/sharedStrings.xml><?xml version="1.0" encoding="utf-8"?>
<sst xmlns="http://schemas.openxmlformats.org/spreadsheetml/2006/main" count="68" uniqueCount="25">
  <si>
    <t>Français</t>
  </si>
  <si>
    <t>Quiz/test</t>
  </si>
  <si>
    <t>Lecture</t>
  </si>
  <si>
    <t>Date</t>
  </si>
  <si>
    <t>Matière</t>
  </si>
  <si>
    <t>ad</t>
  </si>
  <si>
    <t>Ajout péd.</t>
  </si>
  <si>
    <t>Médailles</t>
  </si>
  <si>
    <t>Pondération</t>
  </si>
  <si>
    <t>note</t>
  </si>
  <si>
    <t>med</t>
  </si>
  <si>
    <t>Ce chiffre change quand on change le moment où on considère la balise pour choisir le quartile relatif (ex année dernière = 0, 1e étape 1…</t>
  </si>
  <si>
    <t>Sujet</t>
  </si>
  <si>
    <t>Nom de fam</t>
  </si>
  <si>
    <t>gars/fille</t>
  </si>
  <si>
    <t>Jeunes/Vieux</t>
  </si>
  <si>
    <t>%</t>
  </si>
  <si>
    <t xml:space="preserve"> </t>
  </si>
  <si>
    <t>abs</t>
  </si>
  <si>
    <t>or</t>
  </si>
  <si>
    <t>argent</t>
  </si>
  <si>
    <t>bronze</t>
  </si>
  <si>
    <t>participation</t>
  </si>
  <si>
    <t>trophee</t>
  </si>
  <si>
    <t>certificat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</si>
</sst>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0" tint="-4.9989318521683403E-2"/>
      <name val="Calibri"/>
      <family val="2"/>
      <scheme val="minor"/>
    </font>
    <font>
      <sz val="8"/>
      <name val="MS Sans Serif"/>
      <family val="2"/>
    </font>
    <font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9" fillId="0" borderId="0" applyAlignment="0">
      <alignment vertical="top" wrapText="1"/>
      <protection locked="0"/>
    </xf>
    <xf numFmtId="0" fontId="10" fillId="0" borderId="0"/>
  </cellStyleXfs>
  <cellXfs count="69">
    <xf numFmtId="0" fontId="0" fillId="0" borderId="0" xfId="0"/>
    <xf numFmtId="0" fontId="1" fillId="2" borderId="0" xfId="0" applyFont="1" applyFill="1" applyProtection="1">
      <protection locked="0"/>
    </xf>
    <xf numFmtId="0" fontId="0" fillId="3" borderId="0" xfId="0" applyFill="1"/>
    <xf numFmtId="0" fontId="0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hidden="1"/>
    </xf>
    <xf numFmtId="0" fontId="0" fillId="3" borderId="0" xfId="0" applyFill="1" applyBorder="1" applyAlignment="1" applyProtection="1">
      <alignment horizontal="center"/>
      <protection locked="0"/>
    </xf>
    <xf numFmtId="0" fontId="3" fillId="5" borderId="1" xfId="0" applyFont="1" applyFill="1" applyBorder="1" applyProtection="1">
      <protection locked="0"/>
    </xf>
    <xf numFmtId="0" fontId="3" fillId="5" borderId="0" xfId="0" applyFont="1" applyFill="1" applyBorder="1" applyProtection="1">
      <protection locked="0"/>
    </xf>
    <xf numFmtId="1" fontId="0" fillId="7" borderId="0" xfId="0" applyNumberFormat="1" applyFont="1" applyFill="1" applyBorder="1" applyAlignment="1" applyProtection="1">
      <protection locked="0"/>
    </xf>
    <xf numFmtId="49" fontId="0" fillId="8" borderId="2" xfId="0" applyNumberFormat="1" applyFont="1" applyFill="1" applyBorder="1" applyAlignment="1" applyProtection="1">
      <alignment horizontal="center"/>
      <protection locked="0"/>
    </xf>
    <xf numFmtId="49" fontId="2" fillId="7" borderId="2" xfId="0" applyNumberFormat="1" applyFont="1" applyFill="1" applyBorder="1" applyAlignment="1" applyProtection="1">
      <alignment horizontal="center"/>
      <protection locked="0"/>
    </xf>
    <xf numFmtId="0" fontId="0" fillId="0" borderId="0" xfId="0" applyFill="1"/>
    <xf numFmtId="0" fontId="1" fillId="2" borderId="0" xfId="0" applyFont="1" applyFill="1" applyBorder="1" applyProtection="1">
      <protection locked="0"/>
    </xf>
    <xf numFmtId="0" fontId="5" fillId="3" borderId="0" xfId="0" applyFont="1" applyFill="1" applyBorder="1" applyAlignment="1" applyProtection="1">
      <alignment horizontal="center"/>
      <protection hidden="1"/>
    </xf>
    <xf numFmtId="164" fontId="0" fillId="0" borderId="0" xfId="0" applyNumberFormat="1" applyFont="1" applyBorder="1" applyAlignment="1" applyProtection="1">
      <alignment horizontal="center" vertical="center"/>
      <protection locked="0"/>
    </xf>
    <xf numFmtId="164" fontId="0" fillId="0" borderId="4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Border="1" applyAlignment="1" applyProtection="1">
      <alignment horizontal="center"/>
      <protection locked="0"/>
    </xf>
    <xf numFmtId="49" fontId="0" fillId="0" borderId="4" xfId="0" applyNumberFormat="1" applyFont="1" applyBorder="1" applyAlignment="1" applyProtection="1">
      <protection locked="0"/>
    </xf>
    <xf numFmtId="49" fontId="0" fillId="0" borderId="0" xfId="0" applyNumberFormat="1" applyFont="1" applyBorder="1" applyAlignment="1" applyProtection="1">
      <protection locked="0"/>
    </xf>
    <xf numFmtId="0" fontId="0" fillId="0" borderId="0" xfId="0" applyFill="1" applyBorder="1"/>
    <xf numFmtId="0" fontId="0" fillId="0" borderId="0" xfId="0" applyBorder="1"/>
    <xf numFmtId="0" fontId="6" fillId="2" borderId="0" xfId="0" applyFont="1" applyFill="1" applyBorder="1" applyProtection="1">
      <protection locked="0"/>
    </xf>
    <xf numFmtId="0" fontId="7" fillId="3" borderId="0" xfId="0" applyFont="1" applyFill="1" applyBorder="1" applyAlignment="1" applyProtection="1">
      <alignment horizontal="center"/>
      <protection locked="0" hidden="1"/>
    </xf>
    <xf numFmtId="0" fontId="0" fillId="3" borderId="0" xfId="0" applyFill="1" applyBorder="1" applyAlignment="1" applyProtection="1">
      <alignment horizontal="center"/>
      <protection locked="0"/>
    </xf>
    <xf numFmtId="1" fontId="0" fillId="3" borderId="0" xfId="0" applyNumberFormat="1" applyFill="1"/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9" borderId="7" xfId="0" applyFill="1" applyBorder="1" applyAlignment="1">
      <alignment horizontal="right"/>
    </xf>
    <xf numFmtId="0" fontId="3" fillId="5" borderId="1" xfId="0" applyFont="1" applyFill="1" applyBorder="1"/>
    <xf numFmtId="0" fontId="0" fillId="0" borderId="0" xfId="0" applyAlignment="1">
      <alignment horizontal="center"/>
    </xf>
    <xf numFmtId="0" fontId="3" fillId="5" borderId="0" xfId="0" applyFont="1" applyFill="1" applyBorder="1"/>
    <xf numFmtId="0" fontId="4" fillId="7" borderId="0" xfId="0" applyFont="1" applyFill="1" applyBorder="1" applyAlignment="1">
      <alignment horizontal="center"/>
    </xf>
    <xf numFmtId="0" fontId="0" fillId="9" borderId="9" xfId="0" applyFont="1" applyFill="1" applyBorder="1" applyAlignment="1" applyProtection="1">
      <alignment horizontal="center"/>
      <protection locked="0"/>
    </xf>
    <xf numFmtId="0" fontId="8" fillId="7" borderId="4" xfId="0" applyFont="1" applyFill="1" applyBorder="1" applyAlignment="1">
      <alignment horizontal="center"/>
    </xf>
    <xf numFmtId="0" fontId="0" fillId="7" borderId="3" xfId="0" applyFont="1" applyFill="1" applyBorder="1" applyAlignment="1" applyProtection="1">
      <alignment horizontal="center" textRotation="90"/>
    </xf>
    <xf numFmtId="0" fontId="0" fillId="7" borderId="0" xfId="0" applyFill="1" applyBorder="1" applyAlignment="1" applyProtection="1">
      <alignment horizontal="center" textRotation="90"/>
    </xf>
    <xf numFmtId="0" fontId="0" fillId="7" borderId="4" xfId="0" applyFill="1" applyBorder="1" applyAlignment="1" applyProtection="1">
      <alignment horizontal="center" textRotation="90"/>
    </xf>
    <xf numFmtId="0" fontId="0" fillId="3" borderId="0" xfId="0" applyFill="1" applyBorder="1" applyAlignment="1">
      <alignment horizontal="right"/>
    </xf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 applyAlignment="1" applyProtection="1">
      <alignment horizontal="center"/>
      <protection locked="0"/>
    </xf>
    <xf numFmtId="165" fontId="0" fillId="3" borderId="0" xfId="0" applyNumberFormat="1" applyFill="1"/>
    <xf numFmtId="0" fontId="0" fillId="3" borderId="0" xfId="0" applyFill="1" applyAlignment="1" applyProtection="1">
      <alignment horizontal="center" textRotation="90"/>
      <protection hidden="1"/>
    </xf>
    <xf numFmtId="0" fontId="0" fillId="7" borderId="10" xfId="0" applyFont="1" applyFill="1" applyBorder="1" applyAlignment="1" applyProtection="1">
      <alignment horizontal="center" textRotation="90"/>
    </xf>
    <xf numFmtId="0" fontId="0" fillId="7" borderId="11" xfId="0" applyFill="1" applyBorder="1" applyAlignment="1" applyProtection="1">
      <alignment horizontal="center" textRotation="90"/>
    </xf>
    <xf numFmtId="0" fontId="0" fillId="7" borderId="12" xfId="0" applyFill="1" applyBorder="1" applyAlignment="1" applyProtection="1">
      <alignment horizontal="center" textRotation="90"/>
    </xf>
    <xf numFmtId="0" fontId="0" fillId="3" borderId="0" xfId="0" applyFont="1" applyFill="1" applyBorder="1" applyAlignment="1">
      <alignment horizontal="center"/>
    </xf>
    <xf numFmtId="0" fontId="3" fillId="5" borderId="1" xfId="0" applyFont="1" applyFill="1" applyBorder="1" applyAlignment="1">
      <alignment vertical="center"/>
    </xf>
    <xf numFmtId="0" fontId="3" fillId="5" borderId="0" xfId="0" applyFont="1" applyFill="1" applyBorder="1" applyAlignment="1">
      <alignment vertical="center"/>
    </xf>
    <xf numFmtId="0" fontId="0" fillId="6" borderId="13" xfId="0" applyFont="1" applyFill="1" applyBorder="1" applyAlignment="1" applyProtection="1">
      <alignment horizontal="center" vertical="center"/>
      <protection locked="0"/>
    </xf>
    <xf numFmtId="0" fontId="0" fillId="7" borderId="14" xfId="0" applyFont="1" applyFill="1" applyBorder="1" applyAlignment="1" applyProtection="1">
      <alignment horizontal="center" vertical="center"/>
    </xf>
    <xf numFmtId="0" fontId="0" fillId="7" borderId="15" xfId="0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Alignment="1" applyProtection="1">
      <alignment horizontal="center"/>
      <protection hidden="1"/>
    </xf>
    <xf numFmtId="0" fontId="0" fillId="10" borderId="0" xfId="0" applyNumberFormat="1" applyFill="1" applyAlignment="1" applyProtection="1">
      <alignment horizontal="center"/>
      <protection hidden="1"/>
    </xf>
    <xf numFmtId="0" fontId="0" fillId="11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right"/>
    </xf>
    <xf numFmtId="0" fontId="3" fillId="5" borderId="1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3" fillId="5" borderId="0" xfId="0" applyFont="1" applyFill="1" applyBorder="1" applyAlignment="1" applyProtection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center"/>
      <protection hidden="1"/>
    </xf>
    <xf numFmtId="0" fontId="0" fillId="14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02"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theme="0"/>
        </patternFill>
      </fill>
    </dxf>
    <dxf>
      <fill>
        <patternFill>
          <bgColor theme="7" tint="0.59996337778862885"/>
        </patternFill>
      </fill>
    </dxf>
    <dxf>
      <fill>
        <gradientFill degree="315">
          <stop position="0">
            <color rgb="FFFFC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135">
          <stop position="0">
            <color rgb="FFFFFFC9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 degree="135">
          <stop position="0">
            <color theme="0"/>
          </stop>
          <stop position="1">
            <color theme="7"/>
          </stop>
        </gradientFill>
      </fill>
    </dxf>
    <dxf>
      <fill>
        <patternFill>
          <bgColor rgb="FFCCFFFF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d%2031/Excel%20v31-13%20Effet%20graphiqu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test6/Dropbox/conseiller%20&#224;%20la%20r&#233;ussite/Excel/1-pr&#233;-analyse/Copie%20de%20Excel%20analyse%20v25%20-%20calculs%20&#224;%20mario%20sur%20le%20bilan%20et%20le%20temp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oto"/>
      <sheetName val="Courriel parents"/>
      <sheetName val="En cours d'étape"/>
      <sheetName val="FAjoutRetirer"/>
      <sheetName val="Feuil1"/>
      <sheetName val="Rencontre de parents"/>
      <sheetName val="source"/>
      <sheetName val="Prog"/>
      <sheetName val="Calculs"/>
      <sheetName val="Mesurer les progrès"/>
      <sheetName val="Entrée données"/>
      <sheetName val="Analyse"/>
      <sheetName val="Fiches élèves"/>
      <sheetName val="Dev + Comm"/>
      <sheetName val="A-publier"/>
      <sheetName val="Backup"/>
      <sheetName val="Lecture"/>
      <sheetName val="Calcul prod ecrite"/>
      <sheetName val="Production Ecrite"/>
      <sheetName val="Ecriture"/>
      <sheetName val="Feuil2"/>
    </sheetNames>
    <definedNames>
      <definedName name="NotesFinEtapeTransfererFiche"/>
    </definedNames>
    <sheetDataSet>
      <sheetData sheetId="0">
        <row r="7">
          <cell r="C7" t="str">
            <v>pcertificat</v>
          </cell>
        </row>
        <row r="9">
          <cell r="C9" t="str">
            <v>pengrenage</v>
          </cell>
        </row>
        <row r="11">
          <cell r="C11" t="e">
            <v>#REF!</v>
          </cell>
        </row>
        <row r="13">
          <cell r="C13" t="e">
            <v>#REF!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4">
          <cell r="T4" t="str">
            <v>Participation</v>
          </cell>
          <cell r="U4">
            <v>-2</v>
          </cell>
        </row>
        <row r="5">
          <cell r="S5">
            <v>9.9</v>
          </cell>
          <cell r="T5" t="str">
            <v>Certificat</v>
          </cell>
          <cell r="U5">
            <v>1</v>
          </cell>
        </row>
        <row r="6">
          <cell r="S6">
            <v>19.899999999999999</v>
          </cell>
          <cell r="T6" t="str">
            <v>Bronze</v>
          </cell>
          <cell r="U6">
            <v>2</v>
          </cell>
        </row>
        <row r="7">
          <cell r="S7">
            <v>29.9</v>
          </cell>
          <cell r="T7" t="str">
            <v>Argent</v>
          </cell>
          <cell r="U7">
            <v>3</v>
          </cell>
        </row>
        <row r="8">
          <cell r="S8">
            <v>59.9</v>
          </cell>
          <cell r="T8" t="str">
            <v>Or</v>
          </cell>
          <cell r="U8">
            <v>4</v>
          </cell>
        </row>
        <row r="9">
          <cell r="S9">
            <v>89.9</v>
          </cell>
          <cell r="T9" t="str">
            <v>Double Or</v>
          </cell>
          <cell r="U9">
            <v>6</v>
          </cell>
        </row>
        <row r="10">
          <cell r="T10" t="str">
            <v>Trophée</v>
          </cell>
          <cell r="U10">
            <v>9</v>
          </cell>
        </row>
        <row r="12">
          <cell r="B12" t="str">
            <v>a+</v>
          </cell>
          <cell r="C12" t="str">
            <v>A+</v>
          </cell>
          <cell r="D12">
            <v>100</v>
          </cell>
        </row>
        <row r="13">
          <cell r="B13" t="str">
            <v>a</v>
          </cell>
          <cell r="C13" t="str">
            <v>A</v>
          </cell>
          <cell r="D13">
            <v>95</v>
          </cell>
        </row>
        <row r="14">
          <cell r="B14" t="str">
            <v>a-</v>
          </cell>
          <cell r="C14" t="str">
            <v>A-</v>
          </cell>
          <cell r="D14">
            <v>90</v>
          </cell>
        </row>
        <row r="15">
          <cell r="B15" t="str">
            <v>b+</v>
          </cell>
          <cell r="C15" t="str">
            <v>B+</v>
          </cell>
          <cell r="D15">
            <v>85</v>
          </cell>
        </row>
        <row r="16">
          <cell r="B16" t="str">
            <v>b</v>
          </cell>
          <cell r="C16" t="str">
            <v>B</v>
          </cell>
          <cell r="D16">
            <v>80</v>
          </cell>
        </row>
        <row r="17">
          <cell r="B17" t="str">
            <v>b-</v>
          </cell>
          <cell r="C17" t="str">
            <v>B-</v>
          </cell>
          <cell r="D17">
            <v>75</v>
          </cell>
        </row>
        <row r="18">
          <cell r="B18" t="str">
            <v>c+</v>
          </cell>
          <cell r="C18" t="str">
            <v>C+</v>
          </cell>
          <cell r="D18">
            <v>70</v>
          </cell>
        </row>
        <row r="19">
          <cell r="B19" t="str">
            <v>c</v>
          </cell>
          <cell r="C19" t="str">
            <v>C</v>
          </cell>
          <cell r="D19">
            <v>65</v>
          </cell>
        </row>
        <row r="20">
          <cell r="B20" t="str">
            <v>c-</v>
          </cell>
          <cell r="C20" t="str">
            <v>C-</v>
          </cell>
          <cell r="D20">
            <v>60</v>
          </cell>
        </row>
        <row r="21">
          <cell r="B21" t="str">
            <v>d+</v>
          </cell>
          <cell r="C21" t="str">
            <v>D+</v>
          </cell>
          <cell r="D21">
            <v>55</v>
          </cell>
        </row>
        <row r="22">
          <cell r="B22" t="str">
            <v>d</v>
          </cell>
          <cell r="C22" t="str">
            <v>D</v>
          </cell>
          <cell r="D22">
            <v>50</v>
          </cell>
        </row>
        <row r="23">
          <cell r="B23" t="str">
            <v>e</v>
          </cell>
          <cell r="C23" t="str">
            <v>E</v>
          </cell>
          <cell r="D23">
            <v>45</v>
          </cell>
        </row>
        <row r="24">
          <cell r="B24" t="str">
            <v>abs</v>
          </cell>
          <cell r="C24" t="str">
            <v>ABS</v>
          </cell>
          <cell r="D24" t="str">
            <v>ABSENT</v>
          </cell>
        </row>
      </sheetData>
      <sheetData sheetId="8"/>
      <sheetData sheetId="9">
        <row r="8">
          <cell r="F8" t="str">
            <v>3</v>
          </cell>
        </row>
      </sheetData>
      <sheetData sheetId="10"/>
      <sheetData sheetId="11"/>
      <sheetData sheetId="12">
        <row r="7">
          <cell r="A7">
            <v>1</v>
          </cell>
          <cell r="C7" t="str">
            <v>Philippe</v>
          </cell>
          <cell r="H7" t="str">
            <v>m</v>
          </cell>
          <cell r="N7" t="str">
            <v>V</v>
          </cell>
        </row>
        <row r="8">
          <cell r="A8">
            <v>2</v>
          </cell>
          <cell r="C8" t="str">
            <v>Ziktopec</v>
          </cell>
          <cell r="H8" t="str">
            <v>M</v>
          </cell>
          <cell r="N8" t="str">
            <v>V</v>
          </cell>
        </row>
        <row r="9">
          <cell r="A9">
            <v>3</v>
          </cell>
          <cell r="C9" t="str">
            <v>Julie</v>
          </cell>
          <cell r="H9" t="str">
            <v>f</v>
          </cell>
          <cell r="N9" t="str">
            <v>J</v>
          </cell>
        </row>
        <row r="10">
          <cell r="A10">
            <v>4</v>
          </cell>
          <cell r="C10" t="str">
            <v>Julia</v>
          </cell>
          <cell r="H10" t="str">
            <v>f</v>
          </cell>
          <cell r="N10" t="str">
            <v>J</v>
          </cell>
        </row>
        <row r="11">
          <cell r="A11">
            <v>5</v>
          </cell>
          <cell r="C11" t="str">
            <v>Ariane</v>
          </cell>
          <cell r="H11" t="str">
            <v>f</v>
          </cell>
          <cell r="N11" t="str">
            <v>V</v>
          </cell>
        </row>
        <row r="12">
          <cell r="A12">
            <v>6</v>
          </cell>
          <cell r="C12" t="str">
            <v>Jean</v>
          </cell>
          <cell r="H12" t="str">
            <v>M</v>
          </cell>
          <cell r="N12" t="str">
            <v>V</v>
          </cell>
        </row>
        <row r="13">
          <cell r="A13">
            <v>7</v>
          </cell>
          <cell r="C13" t="str">
            <v>Martin</v>
          </cell>
          <cell r="H13" t="str">
            <v>m</v>
          </cell>
          <cell r="N13" t="str">
            <v>J</v>
          </cell>
        </row>
        <row r="14">
          <cell r="A14">
            <v>8</v>
          </cell>
          <cell r="C14" t="str">
            <v>Stéphane</v>
          </cell>
          <cell r="H14" t="str">
            <v>m</v>
          </cell>
          <cell r="N14" t="str">
            <v>J</v>
          </cell>
        </row>
        <row r="15">
          <cell r="A15">
            <v>8.1999999999999993</v>
          </cell>
          <cell r="C15" t="str">
            <v>Constantin</v>
          </cell>
          <cell r="H15" t="str">
            <v>M</v>
          </cell>
          <cell r="N15" t="str">
            <v>V</v>
          </cell>
        </row>
        <row r="16">
          <cell r="A16">
            <v>9</v>
          </cell>
          <cell r="C16" t="str">
            <v>Jacques</v>
          </cell>
          <cell r="H16" t="str">
            <v>M</v>
          </cell>
          <cell r="N16" t="str">
            <v>J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élèves"/>
      <sheetName val="Entrée données"/>
      <sheetName val="Analyse"/>
      <sheetName val="Mesurer les progrès"/>
      <sheetName val="Calculs"/>
      <sheetName val="Prog"/>
      <sheetName val="Objectif"/>
      <sheetName val="Ponderation"/>
      <sheetName val="Feuil3"/>
    </sheetNames>
    <sheetDataSet>
      <sheetData sheetId="0">
        <row r="3">
          <cell r="C3" t="str">
            <v>Antonina</v>
          </cell>
        </row>
      </sheetData>
      <sheetData sheetId="1">
        <row r="5">
          <cell r="F5" t="str">
            <v>moyenne</v>
          </cell>
        </row>
      </sheetData>
      <sheetData sheetId="2">
        <row r="49">
          <cell r="O49">
            <v>0</v>
          </cell>
        </row>
      </sheetData>
      <sheetData sheetId="3">
        <row r="8">
          <cell r="F8" t="str">
            <v>4</v>
          </cell>
        </row>
        <row r="48">
          <cell r="C48">
            <v>0</v>
          </cell>
        </row>
      </sheetData>
      <sheetData sheetId="4"/>
      <sheetData sheetId="5">
        <row r="7">
          <cell r="A7" t="str">
            <v>Participation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atFLecture2">
    <tabColor rgb="FFFF0000"/>
  </sheetPr>
  <dimension ref="A1:AFY16"/>
  <sheetViews>
    <sheetView tabSelected="1" topLeftCell="A2" zoomScaleNormal="100" workbookViewId="0">
      <pane xSplit="11" topLeftCell="L1" activePane="topRight" state="frozen"/>
      <selection activeCell="AI10" sqref="AI10"/>
      <selection pane="topRight" activeCell="C11" sqref="C11"/>
    </sheetView>
  </sheetViews>
  <sheetFormatPr baseColWidth="10" defaultColWidth="11.453125" defaultRowHeight="14.5" x14ac:dyDescent="0.35"/>
  <cols>
    <col min="1" max="1" width="4.1796875" customWidth="1"/>
    <col min="2" max="2" width="14.1796875" customWidth="1"/>
    <col min="3" max="4" width="4.1796875" style="64" customWidth="1"/>
    <col min="5" max="5" width="12.90625" style="65" hidden="1" customWidth="1"/>
    <col min="6" max="9" width="3.453125" style="66" hidden="1" customWidth="1"/>
    <col min="10" max="10" width="3.453125" style="67" hidden="1" customWidth="1"/>
    <col min="11" max="11" width="12" style="68" customWidth="1"/>
    <col min="12" max="12" width="2.26953125" style="29" customWidth="1"/>
    <col min="13" max="13" width="5.6328125" style="31" customWidth="1"/>
    <col min="14" max="14" width="7.81640625" style="31" customWidth="1"/>
    <col min="15" max="15" width="4.6328125" style="31" customWidth="1"/>
    <col min="16" max="16" width="3.6328125" style="31" customWidth="1"/>
    <col min="17" max="17" width="5.6328125" style="31" customWidth="1"/>
    <col min="18" max="18" width="7.81640625" style="31" customWidth="1"/>
    <col min="19" max="19" width="4.6328125" style="31" customWidth="1"/>
    <col min="20" max="20" width="3.6328125" style="31" customWidth="1"/>
    <col min="21" max="21" width="5.6328125" style="31" customWidth="1"/>
    <col min="22" max="22" width="7.81640625" style="31" customWidth="1"/>
    <col min="23" max="23" width="4.6328125" style="31" customWidth="1"/>
    <col min="24" max="24" width="3.6328125" style="31" customWidth="1"/>
    <col min="25" max="857" width="11.453125" style="11"/>
  </cols>
  <sheetData>
    <row r="1" spans="1:857" ht="15" customHeight="1" x14ac:dyDescent="0.35">
      <c r="A1" s="1" t="s">
        <v>0</v>
      </c>
      <c r="B1" s="1"/>
      <c r="C1" s="4"/>
      <c r="D1" s="4"/>
      <c r="E1" s="5"/>
      <c r="F1" s="5"/>
      <c r="G1" s="5"/>
      <c r="H1" s="5"/>
      <c r="I1" s="5"/>
      <c r="J1" s="5"/>
      <c r="K1" s="3"/>
      <c r="L1" s="6"/>
      <c r="M1" s="8"/>
      <c r="N1" s="9" t="s">
        <v>1</v>
      </c>
      <c r="O1" s="10">
        <v>1</v>
      </c>
      <c r="P1" s="7"/>
      <c r="Q1" s="8"/>
      <c r="R1" s="9" t="s">
        <v>1</v>
      </c>
      <c r="S1" s="10">
        <v>1</v>
      </c>
      <c r="T1" s="7"/>
      <c r="U1" s="8"/>
      <c r="V1" s="9" t="s">
        <v>1</v>
      </c>
      <c r="W1" s="10">
        <v>1</v>
      </c>
      <c r="X1" s="7"/>
    </row>
    <row r="2" spans="1:857" s="20" customFormat="1" ht="15.75" customHeight="1" x14ac:dyDescent="0.35">
      <c r="A2" s="12" t="s">
        <v>2</v>
      </c>
      <c r="B2" s="12"/>
      <c r="C2" s="13"/>
      <c r="D2" s="13"/>
      <c r="E2" s="5"/>
      <c r="F2" s="5"/>
      <c r="G2" s="5"/>
      <c r="H2" s="5"/>
      <c r="I2" s="5"/>
      <c r="J2" s="5"/>
      <c r="K2" s="3"/>
      <c r="L2" s="6"/>
      <c r="M2" s="14" t="s">
        <v>3</v>
      </c>
      <c r="N2" s="14"/>
      <c r="O2" s="15"/>
      <c r="P2" s="7"/>
      <c r="Q2" s="14" t="s">
        <v>3</v>
      </c>
      <c r="R2" s="14"/>
      <c r="S2" s="15"/>
      <c r="T2" s="7"/>
      <c r="U2" s="14" t="s">
        <v>3</v>
      </c>
      <c r="V2" s="14"/>
      <c r="W2" s="15"/>
      <c r="X2" s="7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9"/>
      <c r="IS2" s="19"/>
      <c r="IT2" s="19"/>
      <c r="IU2" s="19"/>
      <c r="IV2" s="19"/>
      <c r="IW2" s="19"/>
      <c r="IX2" s="19"/>
      <c r="IY2" s="19"/>
      <c r="IZ2" s="19"/>
      <c r="JA2" s="19"/>
      <c r="JB2" s="19"/>
      <c r="JC2" s="19"/>
      <c r="JD2" s="19"/>
      <c r="JE2" s="19"/>
      <c r="JF2" s="19"/>
      <c r="JG2" s="19"/>
      <c r="JH2" s="19"/>
      <c r="JI2" s="19"/>
      <c r="JJ2" s="19"/>
      <c r="JK2" s="19"/>
      <c r="JL2" s="19"/>
      <c r="JM2" s="19"/>
      <c r="JN2" s="19"/>
      <c r="JO2" s="19"/>
      <c r="JP2" s="19"/>
      <c r="JQ2" s="19"/>
      <c r="JR2" s="19"/>
      <c r="JS2" s="19"/>
      <c r="JT2" s="19"/>
      <c r="JU2" s="19"/>
      <c r="JV2" s="19"/>
      <c r="JW2" s="19"/>
      <c r="JX2" s="19"/>
      <c r="JY2" s="19"/>
      <c r="JZ2" s="19"/>
      <c r="KA2" s="19"/>
      <c r="KB2" s="19"/>
      <c r="KC2" s="19"/>
      <c r="KD2" s="19"/>
      <c r="KE2" s="19"/>
      <c r="KF2" s="19"/>
      <c r="KG2" s="19"/>
      <c r="KH2" s="19"/>
      <c r="KI2" s="19"/>
      <c r="KJ2" s="19"/>
      <c r="KK2" s="19"/>
      <c r="KL2" s="19"/>
      <c r="KM2" s="19"/>
      <c r="KN2" s="19"/>
      <c r="KO2" s="19"/>
      <c r="KP2" s="19"/>
      <c r="KQ2" s="19"/>
      <c r="KR2" s="19"/>
      <c r="KS2" s="19"/>
      <c r="KT2" s="19"/>
      <c r="KU2" s="19"/>
      <c r="KV2" s="19"/>
      <c r="KW2" s="19"/>
      <c r="KX2" s="19"/>
      <c r="KY2" s="19"/>
      <c r="KZ2" s="19"/>
      <c r="LA2" s="19"/>
      <c r="LB2" s="19"/>
      <c r="LC2" s="19"/>
      <c r="LD2" s="19"/>
      <c r="LE2" s="19"/>
      <c r="LF2" s="19"/>
      <c r="LG2" s="19"/>
      <c r="LH2" s="19"/>
      <c r="LI2" s="19"/>
      <c r="LJ2" s="19"/>
      <c r="LK2" s="19"/>
      <c r="LL2" s="19"/>
      <c r="LM2" s="19"/>
      <c r="LN2" s="19"/>
      <c r="LO2" s="19"/>
      <c r="LP2" s="19"/>
      <c r="LQ2" s="19"/>
      <c r="LR2" s="19"/>
      <c r="LS2" s="19"/>
      <c r="LT2" s="19"/>
      <c r="LU2" s="19"/>
      <c r="LV2" s="19"/>
      <c r="LW2" s="19"/>
      <c r="LX2" s="19"/>
      <c r="LY2" s="19"/>
      <c r="LZ2" s="19"/>
      <c r="MA2" s="19"/>
      <c r="MB2" s="19"/>
      <c r="MC2" s="19"/>
      <c r="MD2" s="19"/>
      <c r="ME2" s="19"/>
      <c r="MF2" s="19"/>
      <c r="MG2" s="19"/>
      <c r="MH2" s="19"/>
      <c r="MI2" s="19"/>
      <c r="MJ2" s="19"/>
      <c r="MK2" s="19"/>
      <c r="ML2" s="19"/>
      <c r="MM2" s="19"/>
      <c r="MN2" s="19"/>
      <c r="MO2" s="19"/>
      <c r="MP2" s="19"/>
      <c r="MQ2" s="19"/>
      <c r="MR2" s="19"/>
      <c r="MS2" s="19"/>
      <c r="MT2" s="19"/>
      <c r="MU2" s="19"/>
      <c r="MV2" s="19"/>
      <c r="MW2" s="19"/>
      <c r="MX2" s="19"/>
      <c r="MY2" s="19"/>
      <c r="MZ2" s="19"/>
      <c r="NA2" s="19"/>
      <c r="NB2" s="19"/>
      <c r="NC2" s="19"/>
      <c r="ND2" s="19"/>
      <c r="NE2" s="19"/>
      <c r="NF2" s="19"/>
      <c r="NG2" s="19"/>
      <c r="NH2" s="19"/>
      <c r="NI2" s="19"/>
      <c r="NJ2" s="19"/>
      <c r="NK2" s="19"/>
      <c r="NL2" s="19"/>
      <c r="NM2" s="19"/>
      <c r="NN2" s="19"/>
      <c r="NO2" s="19"/>
      <c r="NP2" s="19"/>
      <c r="NQ2" s="19"/>
      <c r="NR2" s="19"/>
      <c r="NS2" s="19"/>
      <c r="NT2" s="19"/>
      <c r="NU2" s="19"/>
      <c r="NV2" s="19"/>
      <c r="NW2" s="19"/>
      <c r="NX2" s="19"/>
      <c r="NY2" s="19"/>
      <c r="NZ2" s="19"/>
      <c r="OA2" s="19"/>
      <c r="OB2" s="19"/>
      <c r="OC2" s="19"/>
      <c r="OD2" s="19"/>
      <c r="OE2" s="19"/>
      <c r="OF2" s="19"/>
      <c r="OG2" s="19"/>
      <c r="OH2" s="19"/>
      <c r="OI2" s="19"/>
      <c r="OJ2" s="19"/>
      <c r="OK2" s="19"/>
      <c r="OL2" s="19"/>
      <c r="OM2" s="19"/>
      <c r="ON2" s="19"/>
      <c r="OO2" s="19"/>
      <c r="OP2" s="19"/>
      <c r="OQ2" s="19"/>
      <c r="OR2" s="19"/>
      <c r="OS2" s="19"/>
      <c r="OT2" s="19"/>
      <c r="OU2" s="19"/>
      <c r="OV2" s="19"/>
      <c r="OW2" s="19"/>
      <c r="OX2" s="19"/>
      <c r="OY2" s="19"/>
      <c r="OZ2" s="19"/>
      <c r="PA2" s="19"/>
      <c r="PB2" s="19"/>
      <c r="PC2" s="19"/>
      <c r="PD2" s="19"/>
      <c r="PE2" s="19"/>
      <c r="PF2" s="19"/>
      <c r="PG2" s="19"/>
      <c r="PH2" s="19"/>
      <c r="PI2" s="19"/>
      <c r="PJ2" s="19"/>
      <c r="PK2" s="19"/>
      <c r="PL2" s="19"/>
      <c r="PM2" s="19"/>
      <c r="PN2" s="19"/>
      <c r="PO2" s="19"/>
      <c r="PP2" s="19"/>
      <c r="PQ2" s="19"/>
      <c r="PR2" s="19"/>
      <c r="PS2" s="19"/>
      <c r="PT2" s="19"/>
      <c r="PU2" s="19"/>
      <c r="PV2" s="19"/>
      <c r="PW2" s="19"/>
      <c r="PX2" s="19"/>
      <c r="PY2" s="19"/>
      <c r="PZ2" s="19"/>
      <c r="QA2" s="19"/>
      <c r="QB2" s="19"/>
      <c r="QC2" s="19"/>
      <c r="QD2" s="19"/>
      <c r="QE2" s="19"/>
      <c r="QF2" s="19"/>
      <c r="QG2" s="19"/>
      <c r="QH2" s="19"/>
      <c r="QI2" s="19"/>
      <c r="QJ2" s="19"/>
      <c r="QK2" s="19"/>
      <c r="QL2" s="19"/>
      <c r="QM2" s="19"/>
      <c r="QN2" s="19"/>
      <c r="QO2" s="19"/>
      <c r="QP2" s="19"/>
      <c r="QQ2" s="19"/>
      <c r="QR2" s="19"/>
      <c r="QS2" s="19"/>
      <c r="QT2" s="19"/>
      <c r="QU2" s="19"/>
      <c r="QV2" s="19"/>
      <c r="QW2" s="19"/>
      <c r="QX2" s="19"/>
      <c r="QY2" s="19"/>
      <c r="QZ2" s="19"/>
      <c r="RA2" s="19"/>
      <c r="RB2" s="19"/>
      <c r="RC2" s="19"/>
      <c r="RD2" s="19"/>
      <c r="RE2" s="19"/>
      <c r="RF2" s="19"/>
      <c r="RG2" s="19"/>
      <c r="RH2" s="19"/>
      <c r="RI2" s="19"/>
      <c r="RJ2" s="19"/>
      <c r="RK2" s="19"/>
      <c r="RL2" s="19"/>
      <c r="RM2" s="19"/>
      <c r="RN2" s="19"/>
      <c r="RO2" s="19"/>
      <c r="RP2" s="19"/>
      <c r="RQ2" s="19"/>
      <c r="RR2" s="19"/>
      <c r="RS2" s="19"/>
      <c r="RT2" s="19"/>
      <c r="RU2" s="19"/>
      <c r="RV2" s="19"/>
      <c r="RW2" s="19"/>
      <c r="RX2" s="19"/>
      <c r="RY2" s="19"/>
      <c r="RZ2" s="19"/>
      <c r="SA2" s="19"/>
      <c r="SB2" s="19"/>
      <c r="SC2" s="19"/>
      <c r="SD2" s="19"/>
      <c r="SE2" s="19"/>
      <c r="SF2" s="19"/>
      <c r="SG2" s="19"/>
      <c r="SH2" s="19"/>
      <c r="SI2" s="19"/>
      <c r="SJ2" s="19"/>
      <c r="SK2" s="19"/>
      <c r="SL2" s="19"/>
      <c r="SM2" s="19"/>
      <c r="SN2" s="19"/>
      <c r="SO2" s="19"/>
      <c r="SP2" s="19"/>
      <c r="SQ2" s="19"/>
      <c r="SR2" s="19"/>
      <c r="SS2" s="19"/>
      <c r="ST2" s="19"/>
      <c r="SU2" s="19"/>
      <c r="SV2" s="19"/>
      <c r="SW2" s="19"/>
      <c r="SX2" s="19"/>
      <c r="SY2" s="19"/>
      <c r="SZ2" s="19"/>
      <c r="TA2" s="19"/>
      <c r="TB2" s="19"/>
      <c r="TC2" s="19"/>
      <c r="TD2" s="19"/>
      <c r="TE2" s="19"/>
      <c r="TF2" s="19"/>
      <c r="TG2" s="19"/>
      <c r="TH2" s="19"/>
      <c r="TI2" s="19"/>
      <c r="TJ2" s="19"/>
      <c r="TK2" s="19"/>
      <c r="TL2" s="19"/>
      <c r="TM2" s="19"/>
      <c r="TN2" s="19"/>
      <c r="TO2" s="19"/>
      <c r="TP2" s="19"/>
      <c r="TQ2" s="19"/>
      <c r="TR2" s="19"/>
      <c r="TS2" s="19"/>
      <c r="TT2" s="19"/>
      <c r="TU2" s="19"/>
      <c r="TV2" s="19"/>
      <c r="TW2" s="19"/>
      <c r="TX2" s="19"/>
      <c r="TY2" s="19"/>
      <c r="TZ2" s="19"/>
      <c r="UA2" s="19"/>
      <c r="UB2" s="19"/>
      <c r="UC2" s="19"/>
      <c r="UD2" s="19"/>
      <c r="UE2" s="19"/>
      <c r="UF2" s="19"/>
      <c r="UG2" s="19"/>
      <c r="UH2" s="19"/>
      <c r="UI2" s="19"/>
      <c r="UJ2" s="19"/>
      <c r="UK2" s="19"/>
      <c r="UL2" s="19"/>
      <c r="UM2" s="19"/>
      <c r="UN2" s="19"/>
      <c r="UO2" s="19"/>
      <c r="UP2" s="19"/>
      <c r="UQ2" s="19"/>
      <c r="UR2" s="19"/>
      <c r="US2" s="19"/>
      <c r="UT2" s="19"/>
      <c r="UU2" s="19"/>
      <c r="UV2" s="19"/>
      <c r="UW2" s="19"/>
      <c r="UX2" s="19"/>
      <c r="UY2" s="19"/>
      <c r="UZ2" s="19"/>
      <c r="VA2" s="19"/>
      <c r="VB2" s="19"/>
      <c r="VC2" s="19"/>
      <c r="VD2" s="19"/>
      <c r="VE2" s="19"/>
      <c r="VF2" s="19"/>
      <c r="VG2" s="19"/>
      <c r="VH2" s="19"/>
      <c r="VI2" s="19"/>
      <c r="VJ2" s="19"/>
      <c r="VK2" s="19"/>
      <c r="VL2" s="19"/>
      <c r="VM2" s="19"/>
      <c r="VN2" s="19"/>
      <c r="VO2" s="19"/>
      <c r="VP2" s="19"/>
      <c r="VQ2" s="19"/>
      <c r="VR2" s="19"/>
      <c r="VS2" s="19"/>
      <c r="VT2" s="19"/>
      <c r="VU2" s="19"/>
      <c r="VV2" s="19"/>
      <c r="VW2" s="19"/>
      <c r="VX2" s="19"/>
      <c r="VY2" s="19"/>
      <c r="VZ2" s="19"/>
      <c r="WA2" s="19"/>
      <c r="WB2" s="19"/>
      <c r="WC2" s="19"/>
      <c r="WD2" s="19"/>
      <c r="WE2" s="19"/>
      <c r="WF2" s="19"/>
      <c r="WG2" s="19"/>
      <c r="WH2" s="19"/>
      <c r="WI2" s="19"/>
      <c r="WJ2" s="19"/>
      <c r="WK2" s="19"/>
      <c r="WL2" s="19"/>
      <c r="WM2" s="19"/>
      <c r="WN2" s="19"/>
      <c r="WO2" s="19"/>
      <c r="WP2" s="19"/>
      <c r="WQ2" s="19"/>
      <c r="WR2" s="19"/>
      <c r="WS2" s="19"/>
      <c r="WT2" s="19"/>
      <c r="WU2" s="19"/>
      <c r="WV2" s="19"/>
      <c r="WW2" s="19"/>
      <c r="WX2" s="19"/>
      <c r="WY2" s="19"/>
      <c r="WZ2" s="19"/>
      <c r="XA2" s="19"/>
      <c r="XB2" s="19"/>
      <c r="XC2" s="19"/>
      <c r="XD2" s="19"/>
      <c r="XE2" s="19"/>
      <c r="XF2" s="19"/>
      <c r="XG2" s="19"/>
      <c r="XH2" s="19"/>
      <c r="XI2" s="19"/>
      <c r="XJ2" s="19"/>
      <c r="XK2" s="19"/>
      <c r="XL2" s="19"/>
      <c r="XM2" s="19"/>
      <c r="XN2" s="19"/>
      <c r="XO2" s="19"/>
      <c r="XP2" s="19"/>
      <c r="XQ2" s="19"/>
      <c r="XR2" s="19"/>
      <c r="XS2" s="19"/>
      <c r="XT2" s="19"/>
      <c r="XU2" s="19"/>
      <c r="XV2" s="19"/>
      <c r="XW2" s="19"/>
      <c r="XX2" s="19"/>
      <c r="XY2" s="19"/>
      <c r="XZ2" s="19"/>
      <c r="YA2" s="19"/>
      <c r="YB2" s="19"/>
      <c r="YC2" s="19"/>
      <c r="YD2" s="19"/>
      <c r="YE2" s="19"/>
      <c r="YF2" s="19"/>
      <c r="YG2" s="19"/>
      <c r="YH2" s="19"/>
      <c r="YI2" s="19"/>
      <c r="YJ2" s="19"/>
      <c r="YK2" s="19"/>
      <c r="YL2" s="19"/>
      <c r="YM2" s="19"/>
      <c r="YN2" s="19"/>
      <c r="YO2" s="19"/>
      <c r="YP2" s="19"/>
      <c r="YQ2" s="19"/>
      <c r="YR2" s="19"/>
      <c r="YS2" s="19"/>
      <c r="YT2" s="19"/>
      <c r="YU2" s="19"/>
      <c r="YV2" s="19"/>
      <c r="YW2" s="19"/>
      <c r="YX2" s="19"/>
      <c r="YY2" s="19"/>
      <c r="YZ2" s="19"/>
      <c r="ZA2" s="19"/>
      <c r="ZB2" s="19"/>
      <c r="ZC2" s="19"/>
      <c r="ZD2" s="19"/>
      <c r="ZE2" s="19"/>
      <c r="ZF2" s="19"/>
      <c r="ZG2" s="19"/>
      <c r="ZH2" s="19"/>
      <c r="ZI2" s="19"/>
      <c r="ZJ2" s="19"/>
      <c r="ZK2" s="19"/>
      <c r="ZL2" s="19"/>
      <c r="ZM2" s="19"/>
      <c r="ZN2" s="19"/>
      <c r="ZO2" s="19"/>
      <c r="ZP2" s="19"/>
      <c r="ZQ2" s="19"/>
      <c r="ZR2" s="19"/>
      <c r="ZS2" s="19"/>
      <c r="ZT2" s="19"/>
      <c r="ZU2" s="19"/>
      <c r="ZV2" s="19"/>
      <c r="ZW2" s="19"/>
      <c r="ZX2" s="19"/>
      <c r="ZY2" s="19"/>
      <c r="ZZ2" s="19"/>
      <c r="AAA2" s="19"/>
      <c r="AAB2" s="19"/>
      <c r="AAC2" s="19"/>
      <c r="AAD2" s="19"/>
      <c r="AAE2" s="19"/>
      <c r="AAF2" s="19"/>
      <c r="AAG2" s="19"/>
      <c r="AAH2" s="19"/>
      <c r="AAI2" s="19"/>
      <c r="AAJ2" s="19"/>
      <c r="AAK2" s="19"/>
      <c r="AAL2" s="19"/>
      <c r="AAM2" s="19"/>
      <c r="AAN2" s="19"/>
      <c r="AAO2" s="19"/>
      <c r="AAP2" s="19"/>
      <c r="AAQ2" s="19"/>
      <c r="AAR2" s="19"/>
      <c r="AAS2" s="19"/>
      <c r="AAT2" s="19"/>
      <c r="AAU2" s="19"/>
      <c r="AAV2" s="19"/>
      <c r="AAW2" s="19"/>
      <c r="AAX2" s="19"/>
      <c r="AAY2" s="19"/>
      <c r="AAZ2" s="19"/>
      <c r="ABA2" s="19"/>
      <c r="ABB2" s="19"/>
      <c r="ABC2" s="19"/>
      <c r="ABD2" s="19"/>
      <c r="ABE2" s="19"/>
      <c r="ABF2" s="19"/>
      <c r="ABG2" s="19"/>
      <c r="ABH2" s="19"/>
      <c r="ABI2" s="19"/>
      <c r="ABJ2" s="19"/>
      <c r="ABK2" s="19"/>
      <c r="ABL2" s="19"/>
      <c r="ABM2" s="19"/>
      <c r="ABN2" s="19"/>
      <c r="ABO2" s="19"/>
      <c r="ABP2" s="19"/>
      <c r="ABQ2" s="19"/>
      <c r="ABR2" s="19"/>
      <c r="ABS2" s="19"/>
      <c r="ABT2" s="19"/>
      <c r="ABU2" s="19"/>
      <c r="ABV2" s="19"/>
      <c r="ABW2" s="19"/>
      <c r="ABX2" s="19"/>
      <c r="ABY2" s="19"/>
      <c r="ABZ2" s="19"/>
      <c r="ACA2" s="19"/>
      <c r="ACB2" s="19"/>
      <c r="ACC2" s="19"/>
      <c r="ACD2" s="19"/>
      <c r="ACE2" s="19"/>
      <c r="ACF2" s="19"/>
      <c r="ACG2" s="19"/>
      <c r="ACH2" s="19"/>
      <c r="ACI2" s="19"/>
      <c r="ACJ2" s="19"/>
      <c r="ACK2" s="19"/>
      <c r="ACL2" s="19"/>
      <c r="ACM2" s="19"/>
      <c r="ACN2" s="19"/>
      <c r="ACO2" s="19"/>
      <c r="ACP2" s="19"/>
      <c r="ACQ2" s="19"/>
      <c r="ACR2" s="19"/>
      <c r="ACS2" s="19"/>
      <c r="ACT2" s="19"/>
      <c r="ACU2" s="19"/>
      <c r="ACV2" s="19"/>
      <c r="ACW2" s="19"/>
      <c r="ACX2" s="19"/>
      <c r="ACY2" s="19"/>
      <c r="ACZ2" s="19"/>
      <c r="ADA2" s="19"/>
      <c r="ADB2" s="19"/>
      <c r="ADC2" s="19"/>
      <c r="ADD2" s="19"/>
      <c r="ADE2" s="19"/>
      <c r="ADF2" s="19"/>
      <c r="ADG2" s="19"/>
      <c r="ADH2" s="19"/>
      <c r="ADI2" s="19"/>
      <c r="ADJ2" s="19"/>
      <c r="ADK2" s="19"/>
      <c r="ADL2" s="19"/>
      <c r="ADM2" s="19"/>
      <c r="ADN2" s="19"/>
      <c r="ADO2" s="19"/>
      <c r="ADP2" s="19"/>
      <c r="ADQ2" s="19"/>
      <c r="ADR2" s="19"/>
      <c r="ADS2" s="19"/>
      <c r="ADT2" s="19"/>
      <c r="ADU2" s="19"/>
      <c r="ADV2" s="19"/>
      <c r="ADW2" s="19"/>
      <c r="ADX2" s="19"/>
      <c r="ADY2" s="19"/>
      <c r="ADZ2" s="19"/>
      <c r="AEA2" s="19"/>
      <c r="AEB2" s="19"/>
      <c r="AEC2" s="19"/>
      <c r="AED2" s="19"/>
      <c r="AEE2" s="19"/>
      <c r="AEF2" s="19"/>
      <c r="AEG2" s="19"/>
      <c r="AEH2" s="19"/>
      <c r="AEI2" s="19"/>
      <c r="AEJ2" s="19"/>
      <c r="AEK2" s="19"/>
      <c r="AEL2" s="19"/>
      <c r="AEM2" s="19"/>
      <c r="AEN2" s="19"/>
      <c r="AEO2" s="19"/>
      <c r="AEP2" s="19"/>
      <c r="AEQ2" s="19"/>
      <c r="AER2" s="19"/>
      <c r="AES2" s="19"/>
      <c r="AET2" s="19"/>
      <c r="AEU2" s="19"/>
      <c r="AEV2" s="19"/>
      <c r="AEW2" s="19"/>
      <c r="AEX2" s="19"/>
      <c r="AEY2" s="19"/>
      <c r="AEZ2" s="19"/>
      <c r="AFA2" s="19"/>
      <c r="AFB2" s="19"/>
      <c r="AFC2" s="19"/>
      <c r="AFD2" s="19"/>
      <c r="AFE2" s="19"/>
      <c r="AFF2" s="19"/>
      <c r="AFG2" s="19"/>
      <c r="AFH2" s="19"/>
      <c r="AFI2" s="19"/>
      <c r="AFJ2" s="19"/>
      <c r="AFK2" s="19"/>
      <c r="AFL2" s="19"/>
      <c r="AFM2" s="19"/>
      <c r="AFN2" s="19"/>
      <c r="AFO2" s="19"/>
      <c r="AFP2" s="19"/>
      <c r="AFQ2" s="19"/>
      <c r="AFR2" s="19"/>
      <c r="AFS2" s="19"/>
      <c r="AFT2" s="19"/>
      <c r="AFU2" s="19"/>
      <c r="AFV2" s="19"/>
      <c r="AFW2" s="19"/>
      <c r="AFX2" s="19"/>
      <c r="AFY2" s="19"/>
    </row>
    <row r="3" spans="1:857" s="20" customFormat="1" ht="15.75" customHeight="1" thickBot="1" x14ac:dyDescent="0.4">
      <c r="A3" s="21" t="s">
        <v>4</v>
      </c>
      <c r="B3" s="12" t="s">
        <v>2</v>
      </c>
      <c r="C3" s="22"/>
      <c r="D3" s="22" t="s">
        <v>5</v>
      </c>
      <c r="E3" s="23"/>
      <c r="F3" s="23"/>
      <c r="G3" s="23"/>
      <c r="H3" s="23"/>
      <c r="I3" s="23"/>
      <c r="J3" s="23"/>
      <c r="K3" s="3"/>
      <c r="L3" s="6"/>
      <c r="M3" s="18"/>
      <c r="N3" s="16" t="s">
        <v>6</v>
      </c>
      <c r="O3" s="17"/>
      <c r="P3" s="7"/>
      <c r="Q3" s="18"/>
      <c r="R3" s="16" t="s">
        <v>6</v>
      </c>
      <c r="S3" s="17"/>
      <c r="T3" s="7"/>
      <c r="U3" s="18"/>
      <c r="V3" s="16" t="s">
        <v>6</v>
      </c>
      <c r="W3" s="17"/>
      <c r="X3" s="7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  <c r="HU3" s="19"/>
      <c r="HV3" s="19"/>
      <c r="HW3" s="19"/>
      <c r="HX3" s="19"/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9"/>
      <c r="JK3" s="19"/>
      <c r="JL3" s="19"/>
      <c r="JM3" s="19"/>
      <c r="JN3" s="19"/>
      <c r="JO3" s="19"/>
      <c r="JP3" s="19"/>
      <c r="JQ3" s="19"/>
      <c r="JR3" s="19"/>
      <c r="JS3" s="19"/>
      <c r="JT3" s="19"/>
      <c r="JU3" s="19"/>
      <c r="JV3" s="19"/>
      <c r="JW3" s="19"/>
      <c r="JX3" s="19"/>
      <c r="JY3" s="19"/>
      <c r="JZ3" s="19"/>
      <c r="KA3" s="19"/>
      <c r="KB3" s="19"/>
      <c r="KC3" s="19"/>
      <c r="KD3" s="19"/>
      <c r="KE3" s="19"/>
      <c r="KF3" s="19"/>
      <c r="KG3" s="19"/>
      <c r="KH3" s="19"/>
      <c r="KI3" s="19"/>
      <c r="KJ3" s="19"/>
      <c r="KK3" s="19"/>
      <c r="KL3" s="19"/>
      <c r="KM3" s="19"/>
      <c r="KN3" s="19"/>
      <c r="KO3" s="19"/>
      <c r="KP3" s="19"/>
      <c r="KQ3" s="19"/>
      <c r="KR3" s="19"/>
      <c r="KS3" s="19"/>
      <c r="KT3" s="19"/>
      <c r="KU3" s="19"/>
      <c r="KV3" s="19"/>
      <c r="KW3" s="19"/>
      <c r="KX3" s="19"/>
      <c r="KY3" s="19"/>
      <c r="KZ3" s="19"/>
      <c r="LA3" s="19"/>
      <c r="LB3" s="19"/>
      <c r="LC3" s="19"/>
      <c r="LD3" s="19"/>
      <c r="LE3" s="19"/>
      <c r="LF3" s="19"/>
      <c r="LG3" s="19"/>
      <c r="LH3" s="19"/>
      <c r="LI3" s="19"/>
      <c r="LJ3" s="19"/>
      <c r="LK3" s="19"/>
      <c r="LL3" s="19"/>
      <c r="LM3" s="19"/>
      <c r="LN3" s="19"/>
      <c r="LO3" s="19"/>
      <c r="LP3" s="19"/>
      <c r="LQ3" s="19"/>
      <c r="LR3" s="19"/>
      <c r="LS3" s="19"/>
      <c r="LT3" s="19"/>
      <c r="LU3" s="19"/>
      <c r="LV3" s="19"/>
      <c r="LW3" s="19"/>
      <c r="LX3" s="19"/>
      <c r="LY3" s="19"/>
      <c r="LZ3" s="19"/>
      <c r="MA3" s="19"/>
      <c r="MB3" s="19"/>
      <c r="MC3" s="19"/>
      <c r="MD3" s="19"/>
      <c r="ME3" s="19"/>
      <c r="MF3" s="19"/>
      <c r="MG3" s="19"/>
      <c r="MH3" s="19"/>
      <c r="MI3" s="19"/>
      <c r="MJ3" s="19"/>
      <c r="MK3" s="19"/>
      <c r="ML3" s="19"/>
      <c r="MM3" s="19"/>
      <c r="MN3" s="19"/>
      <c r="MO3" s="19"/>
      <c r="MP3" s="19"/>
      <c r="MQ3" s="19"/>
      <c r="MR3" s="19"/>
      <c r="MS3" s="19"/>
      <c r="MT3" s="19"/>
      <c r="MU3" s="19"/>
      <c r="MV3" s="19"/>
      <c r="MW3" s="19"/>
      <c r="MX3" s="19"/>
      <c r="MY3" s="19"/>
      <c r="MZ3" s="19"/>
      <c r="NA3" s="19"/>
      <c r="NB3" s="19"/>
      <c r="NC3" s="19"/>
      <c r="ND3" s="19"/>
      <c r="NE3" s="19"/>
      <c r="NF3" s="19"/>
      <c r="NG3" s="19"/>
      <c r="NH3" s="19"/>
      <c r="NI3" s="19"/>
      <c r="NJ3" s="19"/>
      <c r="NK3" s="19"/>
      <c r="NL3" s="19"/>
      <c r="NM3" s="19"/>
      <c r="NN3" s="19"/>
      <c r="NO3" s="19"/>
      <c r="NP3" s="19"/>
      <c r="NQ3" s="19"/>
      <c r="NR3" s="19"/>
      <c r="NS3" s="19"/>
      <c r="NT3" s="19"/>
      <c r="NU3" s="19"/>
      <c r="NV3" s="19"/>
      <c r="NW3" s="19"/>
      <c r="NX3" s="19"/>
      <c r="NY3" s="19"/>
      <c r="NZ3" s="19"/>
      <c r="OA3" s="19"/>
      <c r="OB3" s="19"/>
      <c r="OC3" s="19"/>
      <c r="OD3" s="19"/>
      <c r="OE3" s="19"/>
      <c r="OF3" s="19"/>
      <c r="OG3" s="19"/>
      <c r="OH3" s="19"/>
      <c r="OI3" s="19"/>
      <c r="OJ3" s="19"/>
      <c r="OK3" s="19"/>
      <c r="OL3" s="19"/>
      <c r="OM3" s="19"/>
      <c r="ON3" s="19"/>
      <c r="OO3" s="19"/>
      <c r="OP3" s="19"/>
      <c r="OQ3" s="19"/>
      <c r="OR3" s="19"/>
      <c r="OS3" s="19"/>
      <c r="OT3" s="19"/>
      <c r="OU3" s="19"/>
      <c r="OV3" s="19"/>
      <c r="OW3" s="19"/>
      <c r="OX3" s="19"/>
      <c r="OY3" s="19"/>
      <c r="OZ3" s="19"/>
      <c r="PA3" s="19"/>
      <c r="PB3" s="19"/>
      <c r="PC3" s="19"/>
      <c r="PD3" s="19"/>
      <c r="PE3" s="19"/>
      <c r="PF3" s="19"/>
      <c r="PG3" s="19"/>
      <c r="PH3" s="19"/>
      <c r="PI3" s="19"/>
      <c r="PJ3" s="19"/>
      <c r="PK3" s="19"/>
      <c r="PL3" s="19"/>
      <c r="PM3" s="19"/>
      <c r="PN3" s="19"/>
      <c r="PO3" s="19"/>
      <c r="PP3" s="19"/>
      <c r="PQ3" s="19"/>
      <c r="PR3" s="19"/>
      <c r="PS3" s="19"/>
      <c r="PT3" s="19"/>
      <c r="PU3" s="19"/>
      <c r="PV3" s="19"/>
      <c r="PW3" s="19"/>
      <c r="PX3" s="19"/>
      <c r="PY3" s="19"/>
      <c r="PZ3" s="19"/>
      <c r="QA3" s="19"/>
      <c r="QB3" s="19"/>
      <c r="QC3" s="19"/>
      <c r="QD3" s="19"/>
      <c r="QE3" s="19"/>
      <c r="QF3" s="19"/>
      <c r="QG3" s="19"/>
      <c r="QH3" s="19"/>
      <c r="QI3" s="19"/>
      <c r="QJ3" s="19"/>
      <c r="QK3" s="19"/>
      <c r="QL3" s="19"/>
      <c r="QM3" s="19"/>
      <c r="QN3" s="19"/>
      <c r="QO3" s="19"/>
      <c r="QP3" s="19"/>
      <c r="QQ3" s="19"/>
      <c r="QR3" s="19"/>
      <c r="QS3" s="19"/>
      <c r="QT3" s="19"/>
      <c r="QU3" s="19"/>
      <c r="QV3" s="19"/>
      <c r="QW3" s="19"/>
      <c r="QX3" s="19"/>
      <c r="QY3" s="19"/>
      <c r="QZ3" s="19"/>
      <c r="RA3" s="19"/>
      <c r="RB3" s="19"/>
      <c r="RC3" s="19"/>
      <c r="RD3" s="19"/>
      <c r="RE3" s="19"/>
      <c r="RF3" s="19"/>
      <c r="RG3" s="19"/>
      <c r="RH3" s="19"/>
      <c r="RI3" s="19"/>
      <c r="RJ3" s="19"/>
      <c r="RK3" s="19"/>
      <c r="RL3" s="19"/>
      <c r="RM3" s="19"/>
      <c r="RN3" s="19"/>
      <c r="RO3" s="19"/>
      <c r="RP3" s="19"/>
      <c r="RQ3" s="19"/>
      <c r="RR3" s="19"/>
      <c r="RS3" s="19"/>
      <c r="RT3" s="19"/>
      <c r="RU3" s="19"/>
      <c r="RV3" s="19"/>
      <c r="RW3" s="19"/>
      <c r="RX3" s="19"/>
      <c r="RY3" s="19"/>
      <c r="RZ3" s="19"/>
      <c r="SA3" s="19"/>
      <c r="SB3" s="19"/>
      <c r="SC3" s="19"/>
      <c r="SD3" s="19"/>
      <c r="SE3" s="19"/>
      <c r="SF3" s="19"/>
      <c r="SG3" s="19"/>
      <c r="SH3" s="19"/>
      <c r="SI3" s="19"/>
      <c r="SJ3" s="19"/>
      <c r="SK3" s="19"/>
      <c r="SL3" s="19"/>
      <c r="SM3" s="19"/>
      <c r="SN3" s="19"/>
      <c r="SO3" s="19"/>
      <c r="SP3" s="19"/>
      <c r="SQ3" s="19"/>
      <c r="SR3" s="19"/>
      <c r="SS3" s="19"/>
      <c r="ST3" s="19"/>
      <c r="SU3" s="19"/>
      <c r="SV3" s="19"/>
      <c r="SW3" s="19"/>
      <c r="SX3" s="19"/>
      <c r="SY3" s="19"/>
      <c r="SZ3" s="19"/>
      <c r="TA3" s="19"/>
      <c r="TB3" s="19"/>
      <c r="TC3" s="19"/>
      <c r="TD3" s="19"/>
      <c r="TE3" s="19"/>
      <c r="TF3" s="19"/>
      <c r="TG3" s="19"/>
      <c r="TH3" s="19"/>
      <c r="TI3" s="19"/>
      <c r="TJ3" s="19"/>
      <c r="TK3" s="19"/>
      <c r="TL3" s="19"/>
      <c r="TM3" s="19"/>
      <c r="TN3" s="19"/>
      <c r="TO3" s="19"/>
      <c r="TP3" s="19"/>
      <c r="TQ3" s="19"/>
      <c r="TR3" s="19"/>
      <c r="TS3" s="19"/>
      <c r="TT3" s="19"/>
      <c r="TU3" s="19"/>
      <c r="TV3" s="19"/>
      <c r="TW3" s="19"/>
      <c r="TX3" s="19"/>
      <c r="TY3" s="19"/>
      <c r="TZ3" s="19"/>
      <c r="UA3" s="19"/>
      <c r="UB3" s="19"/>
      <c r="UC3" s="19"/>
      <c r="UD3" s="19"/>
      <c r="UE3" s="19"/>
      <c r="UF3" s="19"/>
      <c r="UG3" s="19"/>
      <c r="UH3" s="19"/>
      <c r="UI3" s="19"/>
      <c r="UJ3" s="19"/>
      <c r="UK3" s="19"/>
      <c r="UL3" s="19"/>
      <c r="UM3" s="19"/>
      <c r="UN3" s="19"/>
      <c r="UO3" s="19"/>
      <c r="UP3" s="19"/>
      <c r="UQ3" s="19"/>
      <c r="UR3" s="19"/>
      <c r="US3" s="19"/>
      <c r="UT3" s="19"/>
      <c r="UU3" s="19"/>
      <c r="UV3" s="19"/>
      <c r="UW3" s="19"/>
      <c r="UX3" s="19"/>
      <c r="UY3" s="19"/>
      <c r="UZ3" s="19"/>
      <c r="VA3" s="19"/>
      <c r="VB3" s="19"/>
      <c r="VC3" s="19"/>
      <c r="VD3" s="19"/>
      <c r="VE3" s="19"/>
      <c r="VF3" s="19"/>
      <c r="VG3" s="19"/>
      <c r="VH3" s="19"/>
      <c r="VI3" s="19"/>
      <c r="VJ3" s="19"/>
      <c r="VK3" s="19"/>
      <c r="VL3" s="19"/>
      <c r="VM3" s="19"/>
      <c r="VN3" s="19"/>
      <c r="VO3" s="19"/>
      <c r="VP3" s="19"/>
      <c r="VQ3" s="19"/>
      <c r="VR3" s="19"/>
      <c r="VS3" s="19"/>
      <c r="VT3" s="19"/>
      <c r="VU3" s="19"/>
      <c r="VV3" s="19"/>
      <c r="VW3" s="19"/>
      <c r="VX3" s="19"/>
      <c r="VY3" s="19"/>
      <c r="VZ3" s="19"/>
      <c r="WA3" s="19"/>
      <c r="WB3" s="19"/>
      <c r="WC3" s="19"/>
      <c r="WD3" s="19"/>
      <c r="WE3" s="19"/>
      <c r="WF3" s="19"/>
      <c r="WG3" s="19"/>
      <c r="WH3" s="19"/>
      <c r="WI3" s="19"/>
      <c r="WJ3" s="19"/>
      <c r="WK3" s="19"/>
      <c r="WL3" s="19"/>
      <c r="WM3" s="19"/>
      <c r="WN3" s="19"/>
      <c r="WO3" s="19"/>
      <c r="WP3" s="19"/>
      <c r="WQ3" s="19"/>
      <c r="WR3" s="19"/>
      <c r="WS3" s="19"/>
      <c r="WT3" s="19"/>
      <c r="WU3" s="19"/>
      <c r="WV3" s="19"/>
      <c r="WW3" s="19"/>
      <c r="WX3" s="19"/>
      <c r="WY3" s="19"/>
      <c r="WZ3" s="19"/>
      <c r="XA3" s="19"/>
      <c r="XB3" s="19"/>
      <c r="XC3" s="19"/>
      <c r="XD3" s="19"/>
      <c r="XE3" s="19"/>
      <c r="XF3" s="19"/>
      <c r="XG3" s="19"/>
      <c r="XH3" s="19"/>
      <c r="XI3" s="19"/>
      <c r="XJ3" s="19"/>
      <c r="XK3" s="19"/>
      <c r="XL3" s="19"/>
      <c r="XM3" s="19"/>
      <c r="XN3" s="19"/>
      <c r="XO3" s="19"/>
      <c r="XP3" s="19"/>
      <c r="XQ3" s="19"/>
      <c r="XR3" s="19"/>
      <c r="XS3" s="19"/>
      <c r="XT3" s="19"/>
      <c r="XU3" s="19"/>
      <c r="XV3" s="19"/>
      <c r="XW3" s="19"/>
      <c r="XX3" s="19"/>
      <c r="XY3" s="19"/>
      <c r="XZ3" s="19"/>
      <c r="YA3" s="19"/>
      <c r="YB3" s="19"/>
      <c r="YC3" s="19"/>
      <c r="YD3" s="19"/>
      <c r="YE3" s="19"/>
      <c r="YF3" s="19"/>
      <c r="YG3" s="19"/>
      <c r="YH3" s="19"/>
      <c r="YI3" s="19"/>
      <c r="YJ3" s="19"/>
      <c r="YK3" s="19"/>
      <c r="YL3" s="19"/>
      <c r="YM3" s="19"/>
      <c r="YN3" s="19"/>
      <c r="YO3" s="19"/>
      <c r="YP3" s="19"/>
      <c r="YQ3" s="19"/>
      <c r="YR3" s="19"/>
      <c r="YS3" s="19"/>
      <c r="YT3" s="19"/>
      <c r="YU3" s="19"/>
      <c r="YV3" s="19"/>
      <c r="YW3" s="19"/>
      <c r="YX3" s="19"/>
      <c r="YY3" s="19"/>
      <c r="YZ3" s="19"/>
      <c r="ZA3" s="19"/>
      <c r="ZB3" s="19"/>
      <c r="ZC3" s="19"/>
      <c r="ZD3" s="19"/>
      <c r="ZE3" s="19"/>
      <c r="ZF3" s="19"/>
      <c r="ZG3" s="19"/>
      <c r="ZH3" s="19"/>
      <c r="ZI3" s="19"/>
      <c r="ZJ3" s="19"/>
      <c r="ZK3" s="19"/>
      <c r="ZL3" s="19"/>
      <c r="ZM3" s="19"/>
      <c r="ZN3" s="19"/>
      <c r="ZO3" s="19"/>
      <c r="ZP3" s="19"/>
      <c r="ZQ3" s="19"/>
      <c r="ZR3" s="19"/>
      <c r="ZS3" s="19"/>
      <c r="ZT3" s="19"/>
      <c r="ZU3" s="19"/>
      <c r="ZV3" s="19"/>
      <c r="ZW3" s="19"/>
      <c r="ZX3" s="19"/>
      <c r="ZY3" s="19"/>
      <c r="ZZ3" s="19"/>
      <c r="AAA3" s="19"/>
      <c r="AAB3" s="19"/>
      <c r="AAC3" s="19"/>
      <c r="AAD3" s="19"/>
      <c r="AAE3" s="19"/>
      <c r="AAF3" s="19"/>
      <c r="AAG3" s="19"/>
      <c r="AAH3" s="19"/>
      <c r="AAI3" s="19"/>
      <c r="AAJ3" s="19"/>
      <c r="AAK3" s="19"/>
      <c r="AAL3" s="19"/>
      <c r="AAM3" s="19"/>
      <c r="AAN3" s="19"/>
      <c r="AAO3" s="19"/>
      <c r="AAP3" s="19"/>
      <c r="AAQ3" s="19"/>
      <c r="AAR3" s="19"/>
      <c r="AAS3" s="19"/>
      <c r="AAT3" s="19"/>
      <c r="AAU3" s="19"/>
      <c r="AAV3" s="19"/>
      <c r="AAW3" s="19"/>
      <c r="AAX3" s="19"/>
      <c r="AAY3" s="19"/>
      <c r="AAZ3" s="19"/>
      <c r="ABA3" s="19"/>
      <c r="ABB3" s="19"/>
      <c r="ABC3" s="19"/>
      <c r="ABD3" s="19"/>
      <c r="ABE3" s="19"/>
      <c r="ABF3" s="19"/>
      <c r="ABG3" s="19"/>
      <c r="ABH3" s="19"/>
      <c r="ABI3" s="19"/>
      <c r="ABJ3" s="19"/>
      <c r="ABK3" s="19"/>
      <c r="ABL3" s="19"/>
      <c r="ABM3" s="19"/>
      <c r="ABN3" s="19"/>
      <c r="ABO3" s="19"/>
      <c r="ABP3" s="19"/>
      <c r="ABQ3" s="19"/>
      <c r="ABR3" s="19"/>
      <c r="ABS3" s="19"/>
      <c r="ABT3" s="19"/>
      <c r="ABU3" s="19"/>
      <c r="ABV3" s="19"/>
      <c r="ABW3" s="19"/>
      <c r="ABX3" s="19"/>
      <c r="ABY3" s="19"/>
      <c r="ABZ3" s="19"/>
      <c r="ACA3" s="19"/>
      <c r="ACB3" s="19"/>
      <c r="ACC3" s="19"/>
      <c r="ACD3" s="19"/>
      <c r="ACE3" s="19"/>
      <c r="ACF3" s="19"/>
      <c r="ACG3" s="19"/>
      <c r="ACH3" s="19"/>
      <c r="ACI3" s="19"/>
      <c r="ACJ3" s="19"/>
      <c r="ACK3" s="19"/>
      <c r="ACL3" s="19"/>
      <c r="ACM3" s="19"/>
      <c r="ACN3" s="19"/>
      <c r="ACO3" s="19"/>
      <c r="ACP3" s="19"/>
      <c r="ACQ3" s="19"/>
      <c r="ACR3" s="19"/>
      <c r="ACS3" s="19"/>
      <c r="ACT3" s="19"/>
      <c r="ACU3" s="19"/>
      <c r="ACV3" s="19"/>
      <c r="ACW3" s="19"/>
      <c r="ACX3" s="19"/>
      <c r="ACY3" s="19"/>
      <c r="ACZ3" s="19"/>
      <c r="ADA3" s="19"/>
      <c r="ADB3" s="19"/>
      <c r="ADC3" s="19"/>
      <c r="ADD3" s="19"/>
      <c r="ADE3" s="19"/>
      <c r="ADF3" s="19"/>
      <c r="ADG3" s="19"/>
      <c r="ADH3" s="19"/>
      <c r="ADI3" s="19"/>
      <c r="ADJ3" s="19"/>
      <c r="ADK3" s="19"/>
      <c r="ADL3" s="19"/>
      <c r="ADM3" s="19"/>
      <c r="ADN3" s="19"/>
      <c r="ADO3" s="19"/>
      <c r="ADP3" s="19"/>
      <c r="ADQ3" s="19"/>
      <c r="ADR3" s="19"/>
      <c r="ADS3" s="19"/>
      <c r="ADT3" s="19"/>
      <c r="ADU3" s="19"/>
      <c r="ADV3" s="19"/>
      <c r="ADW3" s="19"/>
      <c r="ADX3" s="19"/>
      <c r="ADY3" s="19"/>
      <c r="ADZ3" s="19"/>
      <c r="AEA3" s="19"/>
      <c r="AEB3" s="19"/>
      <c r="AEC3" s="19"/>
      <c r="AED3" s="19"/>
      <c r="AEE3" s="19"/>
      <c r="AEF3" s="19"/>
      <c r="AEG3" s="19"/>
      <c r="AEH3" s="19"/>
      <c r="AEI3" s="19"/>
      <c r="AEJ3" s="19"/>
      <c r="AEK3" s="19"/>
      <c r="AEL3" s="19"/>
      <c r="AEM3" s="19"/>
      <c r="AEN3" s="19"/>
      <c r="AEO3" s="19"/>
      <c r="AEP3" s="19"/>
      <c r="AEQ3" s="19"/>
      <c r="AER3" s="19"/>
      <c r="AES3" s="19"/>
      <c r="AET3" s="19"/>
      <c r="AEU3" s="19"/>
      <c r="AEV3" s="19"/>
      <c r="AEW3" s="19"/>
      <c r="AEX3" s="19"/>
      <c r="AEY3" s="19"/>
      <c r="AEZ3" s="19"/>
      <c r="AFA3" s="19"/>
      <c r="AFB3" s="19"/>
      <c r="AFC3" s="19"/>
      <c r="AFD3" s="19"/>
      <c r="AFE3" s="19"/>
      <c r="AFF3" s="19"/>
      <c r="AFG3" s="19"/>
      <c r="AFH3" s="19"/>
      <c r="AFI3" s="19"/>
      <c r="AFJ3" s="19"/>
      <c r="AFK3" s="19"/>
      <c r="AFL3" s="19"/>
      <c r="AFM3" s="19"/>
      <c r="AFN3" s="19"/>
      <c r="AFO3" s="19"/>
      <c r="AFP3" s="19"/>
      <c r="AFQ3" s="19"/>
      <c r="AFR3" s="19"/>
      <c r="AFS3" s="19"/>
      <c r="AFT3" s="19"/>
      <c r="AFU3" s="19"/>
      <c r="AFV3" s="19"/>
      <c r="AFW3" s="19"/>
      <c r="AFX3" s="19"/>
      <c r="AFY3" s="19"/>
    </row>
    <row r="4" spans="1:857" ht="20.25" customHeight="1" thickBot="1" x14ac:dyDescent="0.4">
      <c r="A4" s="2"/>
      <c r="B4" s="2"/>
      <c r="C4" s="4"/>
      <c r="D4" s="4"/>
      <c r="E4" s="25" t="s">
        <v>7</v>
      </c>
      <c r="F4" s="26"/>
      <c r="G4" s="26"/>
      <c r="H4" s="26"/>
      <c r="I4" s="26"/>
      <c r="J4" s="27"/>
      <c r="K4" s="28" t="s">
        <v>8</v>
      </c>
      <c r="M4" s="32" t="s">
        <v>9</v>
      </c>
      <c r="N4" s="33"/>
      <c r="O4" s="34" t="s">
        <v>10</v>
      </c>
      <c r="Q4" s="32" t="s">
        <v>9</v>
      </c>
      <c r="R4" s="33"/>
      <c r="S4" s="34" t="s">
        <v>10</v>
      </c>
      <c r="U4" s="32" t="s">
        <v>9</v>
      </c>
      <c r="V4" s="33"/>
      <c r="W4" s="34" t="s">
        <v>10</v>
      </c>
    </row>
    <row r="5" spans="1:857" ht="15.75" customHeight="1" thickBot="1" x14ac:dyDescent="0.4">
      <c r="A5" s="2"/>
      <c r="B5" s="2"/>
      <c r="C5" s="4"/>
      <c r="D5" s="4" t="s">
        <v>11</v>
      </c>
      <c r="E5" s="35" t="str">
        <f>[1]Prog!T5</f>
        <v>Certificat</v>
      </c>
      <c r="F5" s="36" t="str">
        <f>[1]Prog!T6</f>
        <v>Bronze</v>
      </c>
      <c r="G5" s="36" t="str">
        <f>[1]Prog!T7</f>
        <v>Argent</v>
      </c>
      <c r="H5" s="36" t="str">
        <f>[1]Prog!T8</f>
        <v>Or</v>
      </c>
      <c r="I5" s="36" t="str">
        <f>[1]Prog!T9</f>
        <v>Double Or</v>
      </c>
      <c r="J5" s="37" t="str">
        <f>[1]Prog!T10</f>
        <v>Trophée</v>
      </c>
      <c r="K5" s="38"/>
      <c r="M5" s="39"/>
      <c r="N5" s="40" t="s">
        <v>12</v>
      </c>
      <c r="O5" s="39"/>
      <c r="Q5" s="39"/>
      <c r="R5" s="40" t="s">
        <v>12</v>
      </c>
      <c r="S5" s="39"/>
      <c r="U5" s="39"/>
      <c r="V5" s="40" t="s">
        <v>12</v>
      </c>
      <c r="W5" s="39"/>
    </row>
    <row r="6" spans="1:857" ht="37.5" customHeight="1" thickBot="1" x14ac:dyDescent="0.4">
      <c r="A6" s="41"/>
      <c r="B6" s="2" t="s">
        <v>13</v>
      </c>
      <c r="C6" s="42" t="s">
        <v>14</v>
      </c>
      <c r="D6" s="42" t="s">
        <v>15</v>
      </c>
      <c r="E6" s="43"/>
      <c r="F6" s="44"/>
      <c r="G6" s="44"/>
      <c r="H6" s="44"/>
      <c r="I6" s="44"/>
      <c r="J6" s="45"/>
      <c r="K6" s="46"/>
      <c r="L6" s="47"/>
      <c r="M6" s="49">
        <v>10</v>
      </c>
      <c r="N6" s="50" t="s">
        <v>16</v>
      </c>
      <c r="O6" s="51" t="s">
        <v>17</v>
      </c>
      <c r="P6" s="48"/>
      <c r="Q6" s="49">
        <v>10</v>
      </c>
      <c r="R6" s="50" t="s">
        <v>16</v>
      </c>
      <c r="S6" s="51" t="s">
        <v>17</v>
      </c>
      <c r="T6" s="48"/>
      <c r="U6" s="49">
        <v>10</v>
      </c>
      <c r="V6" s="50" t="s">
        <v>16</v>
      </c>
      <c r="W6" s="51" t="s">
        <v>17</v>
      </c>
      <c r="X6" s="48"/>
    </row>
    <row r="7" spans="1:857" x14ac:dyDescent="0.35">
      <c r="A7" s="41">
        <f>'[1]Fiches élèves'!A7</f>
        <v>1</v>
      </c>
      <c r="B7" s="24"/>
      <c r="C7" s="52" t="str">
        <f>'[1]Fiches élèves'!H7</f>
        <v>m</v>
      </c>
      <c r="D7" s="52" t="str">
        <f>'[1]Fiches élèves'!N7</f>
        <v>V</v>
      </c>
      <c r="E7" s="53" t="e">
        <f>IF(#REF!&gt;30,#REF!,IF(#REF!&gt;30,#REF!,IF(#REF!&gt;30,#REF!,#REF!)))</f>
        <v>#REF!</v>
      </c>
      <c r="F7" s="54" t="e">
        <f>ROUND(E7+((100-E7)*([1]Prog!$S$5/100)),0)</f>
        <v>#REF!</v>
      </c>
      <c r="G7" s="55" t="e">
        <f>ROUND(E7+((100-E7)*([1]Prog!$S$6/100)),0)</f>
        <v>#REF!</v>
      </c>
      <c r="H7" s="56" t="e">
        <f>ROUND(E7+((100-E7)*([1]Prog!$S$7/100)),0)</f>
        <v>#REF!</v>
      </c>
      <c r="I7" s="57" t="e">
        <f>ROUND(E7+((100-E7)*([1]Prog!$S$8/100)),0)</f>
        <v>#REF!</v>
      </c>
      <c r="J7" s="58" t="e">
        <f>ROUND(E7+((100-E7)*([1]Prog!$S$9/100)),0)</f>
        <v>#REF!</v>
      </c>
      <c r="K7" s="59" t="str">
        <f>'[1]Fiches élèves'!C7</f>
        <v>Philippe</v>
      </c>
      <c r="L7" s="60"/>
      <c r="M7" s="30">
        <v>8</v>
      </c>
      <c r="N7" s="61">
        <f>IF(M$6=0,"",IF(M7="","",IF(M7="abs",E7,ROUND(IF(ISNUMBER(M7),M7/(M$6/100),VLOOKUP(M7,lettres,3,FALSE)),0))))</f>
        <v>80</v>
      </c>
      <c r="O7" s="63" t="s">
        <v>19</v>
      </c>
      <c r="P7" s="62">
        <f>IF(O7="","",VLOOKUP(O7,valeurs,2,FALSE))</f>
        <v>4</v>
      </c>
      <c r="Q7" s="30">
        <v>8</v>
      </c>
      <c r="R7" s="61">
        <f>IF(Q$6=0,"",IF(Q7="","",IF(Q7="abs",I7,ROUND(IF(ISNUMBER(Q7),Q7/(Q$6/100),VLOOKUP(Q7,lettres,3,FALSE)),0))))</f>
        <v>80</v>
      </c>
      <c r="S7" s="63" t="s">
        <v>20</v>
      </c>
      <c r="T7" s="62">
        <f>IF(S7="","",VLOOKUP(S7,valeurs,2,FALSE))</f>
        <v>3</v>
      </c>
      <c r="U7" s="30">
        <v>8</v>
      </c>
      <c r="V7" s="61">
        <f>IF(U$6=0,"",IF(U7="","",IF(U7="abs",M7,ROUND(IF(ISNUMBER(U7),U7/(U$6/100),VLOOKUP(U7,lettres,3,FALSE)),0))))</f>
        <v>80</v>
      </c>
      <c r="W7" s="63" t="s">
        <v>19</v>
      </c>
      <c r="X7" s="62">
        <f>IF(W7="","",VLOOKUP(W7,valeurs,2,FALSE))</f>
        <v>4</v>
      </c>
    </row>
    <row r="8" spans="1:857" x14ac:dyDescent="0.35">
      <c r="A8" s="41">
        <f>'[1]Fiches élèves'!A8</f>
        <v>2</v>
      </c>
      <c r="B8" s="24"/>
      <c r="C8" s="52" t="str">
        <f>'[1]Fiches élèves'!H8</f>
        <v>M</v>
      </c>
      <c r="D8" s="52" t="str">
        <f>'[1]Fiches élèves'!N8</f>
        <v>V</v>
      </c>
      <c r="E8" s="53" t="e">
        <f>IF(#REF!&gt;30,#REF!,IF(#REF!&gt;30,#REF!,IF(#REF!&gt;30,#REF!,#REF!)))</f>
        <v>#REF!</v>
      </c>
      <c r="F8" s="54" t="e">
        <f>ROUND(E8+((100-E8)*([1]Prog!$S$5/100)),0)</f>
        <v>#REF!</v>
      </c>
      <c r="G8" s="55" t="e">
        <f>ROUND(E8+((100-E8)*([1]Prog!$S$6/100)),0)</f>
        <v>#REF!</v>
      </c>
      <c r="H8" s="56" t="e">
        <f>ROUND(E8+((100-E8)*([1]Prog!$S$7/100)),0)</f>
        <v>#REF!</v>
      </c>
      <c r="I8" s="57" t="e">
        <f>ROUND(E8+((100-E8)*([1]Prog!$S$8/100)),0)</f>
        <v>#REF!</v>
      </c>
      <c r="J8" s="58" t="e">
        <f>ROUND(E8+((100-E8)*([1]Prog!$S$9/100)),0)</f>
        <v>#REF!</v>
      </c>
      <c r="K8" s="59" t="str">
        <f>'[1]Fiches élèves'!C8</f>
        <v>Ziktopec</v>
      </c>
      <c r="L8" s="60"/>
      <c r="M8" s="30">
        <v>8</v>
      </c>
      <c r="N8" s="61">
        <f>IF(M$6=0,"",IF(M8="","",IF(M8="abs",E8,ROUND(IF(ISNUMBER(M8),M8/(M$6/100),VLOOKUP(M8,lettres,3,FALSE)),0))))</f>
        <v>80</v>
      </c>
      <c r="O8" s="63" t="s">
        <v>20</v>
      </c>
      <c r="P8" s="62">
        <f>IF(O8="","",VLOOKUP(O8,valeurs,2,FALSE))</f>
        <v>3</v>
      </c>
      <c r="Q8" s="30">
        <v>8</v>
      </c>
      <c r="R8" s="61">
        <f>IF(Q$6=0,"",IF(Q8="","",IF(Q8="abs",I8,ROUND(IF(ISNUMBER(Q8),Q8/(Q$6/100),VLOOKUP(Q8,lettres,3,FALSE)),0))))</f>
        <v>80</v>
      </c>
      <c r="S8" s="63" t="s">
        <v>21</v>
      </c>
      <c r="T8" s="62">
        <f>IF(S8="","",VLOOKUP(S8,valeurs,2,FALSE))</f>
        <v>2</v>
      </c>
      <c r="U8" s="30">
        <v>8</v>
      </c>
      <c r="V8" s="61">
        <f>IF(U$6=0,"",IF(U8="","",IF(U8="abs",M8,ROUND(IF(ISNUMBER(U8),U8/(U$6/100),VLOOKUP(U8,lettres,3,FALSE)),0))))</f>
        <v>80</v>
      </c>
      <c r="W8" s="63" t="s">
        <v>20</v>
      </c>
      <c r="X8" s="62">
        <f>IF(W8="","",VLOOKUP(W8,valeurs,2,FALSE))</f>
        <v>3</v>
      </c>
    </row>
    <row r="9" spans="1:857" x14ac:dyDescent="0.35">
      <c r="A9" s="41">
        <f>'[1]Fiches élèves'!A9</f>
        <v>3</v>
      </c>
      <c r="B9" s="24"/>
      <c r="C9" s="52" t="str">
        <f>'[1]Fiches élèves'!H9</f>
        <v>f</v>
      </c>
      <c r="D9" s="52" t="str">
        <f>'[1]Fiches élèves'!N9</f>
        <v>J</v>
      </c>
      <c r="E9" s="53" t="e">
        <f>IF(#REF!&gt;30,#REF!,IF(#REF!&gt;30,#REF!,IF(#REF!&gt;30,#REF!,#REF!)))</f>
        <v>#REF!</v>
      </c>
      <c r="F9" s="54" t="e">
        <f>ROUND(E9+((100-E9)*([1]Prog!$S$5/100)),0)</f>
        <v>#REF!</v>
      </c>
      <c r="G9" s="55" t="e">
        <f>ROUND(E9+((100-E9)*([1]Prog!$S$6/100)),0)</f>
        <v>#REF!</v>
      </c>
      <c r="H9" s="56" t="e">
        <f>ROUND(E9+((100-E9)*([1]Prog!$S$7/100)),0)</f>
        <v>#REF!</v>
      </c>
      <c r="I9" s="57" t="e">
        <f>ROUND(E9+((100-E9)*([1]Prog!$S$8/100)),0)</f>
        <v>#REF!</v>
      </c>
      <c r="J9" s="58" t="e">
        <f>ROUND(E9+((100-E9)*([1]Prog!$S$9/100)),0)</f>
        <v>#REF!</v>
      </c>
      <c r="K9" s="59" t="str">
        <f>'[1]Fiches élèves'!C9</f>
        <v>Julie</v>
      </c>
      <c r="L9" s="60"/>
      <c r="M9" s="30">
        <v>8</v>
      </c>
      <c r="N9" s="61">
        <f>IF(M$6=0,"",IF(M9="","",IF(M9="abs",E9,ROUND(IF(ISNUMBER(M9),M9/(M$6/100),VLOOKUP(M9,lettres,3,FALSE)),0))))</f>
        <v>80</v>
      </c>
      <c r="O9" s="63" t="s">
        <v>21</v>
      </c>
      <c r="P9" s="62">
        <f>IF(O9="","",VLOOKUP(O9,valeurs,2,FALSE))</f>
        <v>2</v>
      </c>
      <c r="Q9" s="30">
        <v>8</v>
      </c>
      <c r="R9" s="61">
        <f>IF(Q$6=0,"",IF(Q9="","",IF(Q9="abs",I9,ROUND(IF(ISNUMBER(Q9),Q9/(Q$6/100),VLOOKUP(Q9,lettres,3,FALSE)),0))))</f>
        <v>80</v>
      </c>
      <c r="S9" s="63" t="s">
        <v>22</v>
      </c>
      <c r="T9" s="62">
        <f>IF(S9="","",VLOOKUP(S9,valeurs,2,FALSE))</f>
        <v>-2</v>
      </c>
      <c r="U9" s="30">
        <v>8</v>
      </c>
      <c r="V9" s="61">
        <f>IF(U$6=0,"",IF(U9="","",IF(U9="abs",M9,ROUND(IF(ISNUMBER(U9),U9/(U$6/100),VLOOKUP(U9,lettres,3,FALSE)),0))))</f>
        <v>80</v>
      </c>
      <c r="W9" s="63" t="s">
        <v>21</v>
      </c>
      <c r="X9" s="62">
        <f>IF(W9="","",VLOOKUP(W9,valeurs,2,FALSE))</f>
        <v>2</v>
      </c>
    </row>
    <row r="10" spans="1:857" x14ac:dyDescent="0.35">
      <c r="A10" s="41">
        <f>'[1]Fiches élèves'!A10</f>
        <v>4</v>
      </c>
      <c r="B10" s="24"/>
      <c r="C10" s="52" t="str">
        <f>'[1]Fiches élèves'!H10</f>
        <v>f</v>
      </c>
      <c r="D10" s="52" t="str">
        <f>'[1]Fiches élèves'!N10</f>
        <v>J</v>
      </c>
      <c r="E10" s="53" t="e">
        <f>IF(#REF!&gt;30,#REF!,IF(#REF!&gt;30,#REF!,IF(#REF!&gt;30,#REF!,#REF!)))</f>
        <v>#REF!</v>
      </c>
      <c r="F10" s="54" t="e">
        <f>ROUND(E10+((100-E10)*([1]Prog!$S$5/100)),0)</f>
        <v>#REF!</v>
      </c>
      <c r="G10" s="55" t="e">
        <f>ROUND(E10+((100-E10)*([1]Prog!$S$6/100)),0)</f>
        <v>#REF!</v>
      </c>
      <c r="H10" s="56" t="e">
        <f>ROUND(E10+((100-E10)*([1]Prog!$S$7/100)),0)</f>
        <v>#REF!</v>
      </c>
      <c r="I10" s="57" t="e">
        <f>ROUND(E10+((100-E10)*([1]Prog!$S$8/100)),0)</f>
        <v>#REF!</v>
      </c>
      <c r="J10" s="58" t="e">
        <f>ROUND(E10+((100-E10)*([1]Prog!$S$9/100)),0)</f>
        <v>#REF!</v>
      </c>
      <c r="K10" s="59" t="str">
        <f>'[1]Fiches élèves'!C10</f>
        <v>Julia</v>
      </c>
      <c r="L10" s="60"/>
      <c r="M10" s="30">
        <v>8</v>
      </c>
      <c r="N10" s="61">
        <f>IF(M$6=0,"",IF(M10="","",IF(M10="abs",E10,ROUND(IF(ISNUMBER(M10),M10/(M$6/100),VLOOKUP(M10,lettres,3,FALSE)),0))))</f>
        <v>80</v>
      </c>
      <c r="O10" s="63" t="s">
        <v>22</v>
      </c>
      <c r="P10" s="62">
        <f>IF(O10="","",VLOOKUP(O10,valeurs,2,FALSE))</f>
        <v>-2</v>
      </c>
      <c r="Q10" s="30">
        <v>8</v>
      </c>
      <c r="R10" s="61">
        <f>IF(Q$6=0,"",IF(Q10="","",IF(Q10="abs",I10,ROUND(IF(ISNUMBER(Q10),Q10/(Q$6/100),VLOOKUP(Q10,lettres,3,FALSE)),0))))</f>
        <v>80</v>
      </c>
      <c r="S10" s="63" t="s">
        <v>20</v>
      </c>
      <c r="T10" s="62">
        <f>IF(S10="","",VLOOKUP(S10,valeurs,2,FALSE))</f>
        <v>3</v>
      </c>
      <c r="U10" s="30">
        <v>8</v>
      </c>
      <c r="V10" s="61">
        <f>IF(U$6=0,"",IF(U10="","",IF(U10="abs",M10,ROUND(IF(ISNUMBER(U10),U10/(U$6/100),VLOOKUP(U10,lettres,3,FALSE)),0))))</f>
        <v>80</v>
      </c>
      <c r="W10" s="63" t="s">
        <v>22</v>
      </c>
      <c r="X10" s="62">
        <f>IF(W10="","",VLOOKUP(W10,valeurs,2,FALSE))</f>
        <v>-2</v>
      </c>
    </row>
    <row r="11" spans="1:857" x14ac:dyDescent="0.35">
      <c r="A11" s="41">
        <f>'[1]Fiches élèves'!A11</f>
        <v>5</v>
      </c>
      <c r="B11" s="24"/>
      <c r="C11" s="52" t="str">
        <f>'[1]Fiches élèves'!H11</f>
        <v>f</v>
      </c>
      <c r="D11" s="52" t="str">
        <f>'[1]Fiches élèves'!N11</f>
        <v>V</v>
      </c>
      <c r="E11" s="53" t="e">
        <f>IF(#REF!&gt;30,#REF!,IF(#REF!&gt;30,#REF!,IF(#REF!&gt;30,#REF!,#REF!)))</f>
        <v>#REF!</v>
      </c>
      <c r="F11" s="54" t="e">
        <f>ROUND(E11+((100-E11)*([1]Prog!$S$5/100)),0)</f>
        <v>#REF!</v>
      </c>
      <c r="G11" s="55" t="e">
        <f>ROUND(E11+((100-E11)*([1]Prog!$S$6/100)),0)</f>
        <v>#REF!</v>
      </c>
      <c r="H11" s="56" t="e">
        <f>ROUND(E11+((100-E11)*([1]Prog!$S$7/100)),0)</f>
        <v>#REF!</v>
      </c>
      <c r="I11" s="57" t="e">
        <f>ROUND(E11+((100-E11)*([1]Prog!$S$8/100)),0)</f>
        <v>#REF!</v>
      </c>
      <c r="J11" s="58" t="e">
        <f>ROUND(E11+((100-E11)*([1]Prog!$S$9/100)),0)</f>
        <v>#REF!</v>
      </c>
      <c r="K11" s="59" t="str">
        <f>'[1]Fiches élèves'!C11</f>
        <v>Ariane</v>
      </c>
      <c r="L11" s="60"/>
      <c r="M11" s="30" t="s">
        <v>18</v>
      </c>
      <c r="N11" s="61" t="e">
        <f>IF(M$6=0,"",IF(M11="","",IF(M11="abs",E11,ROUND(IF(ISNUMBER(M11),M11/(M$6/100),VLOOKUP(M11,lettres,3,FALSE)),0))))</f>
        <v>#REF!</v>
      </c>
      <c r="O11" s="63" t="s">
        <v>20</v>
      </c>
      <c r="P11" s="62">
        <f>IF(O11="","",VLOOKUP(O11,valeurs,2,FALSE))</f>
        <v>3</v>
      </c>
      <c r="Q11" s="30" t="s">
        <v>18</v>
      </c>
      <c r="R11" s="61" t="e">
        <f>IF(Q$6=0,"",IF(Q11="","",IF(Q11="abs",I11,ROUND(IF(ISNUMBER(Q11),Q11/(Q$6/100),VLOOKUP(Q11,lettres,3,FALSE)),0))))</f>
        <v>#REF!</v>
      </c>
      <c r="S11" s="63" t="s">
        <v>23</v>
      </c>
      <c r="T11" s="62" t="e">
        <f>IF(S11="","",VLOOKUP(S11,valeurs,2,FALSE))</f>
        <v>#N/A</v>
      </c>
      <c r="U11" s="30" t="s">
        <v>18</v>
      </c>
      <c r="V11" s="61" t="str">
        <f>IF(U$6=0,"",IF(U11="","",IF(U11="abs",M11,ROUND(IF(ISNUMBER(U11),U11/(U$6/100),VLOOKUP(U11,lettres,3,FALSE)),0))))</f>
        <v>abs</v>
      </c>
      <c r="W11" s="63" t="s">
        <v>20</v>
      </c>
      <c r="X11" s="62">
        <f>IF(W11="","",VLOOKUP(W11,valeurs,2,FALSE))</f>
        <v>3</v>
      </c>
    </row>
    <row r="12" spans="1:857" x14ac:dyDescent="0.35">
      <c r="A12" s="41">
        <f>'[1]Fiches élèves'!A12</f>
        <v>6</v>
      </c>
      <c r="B12" s="24"/>
      <c r="C12" s="52" t="str">
        <f>'[1]Fiches élèves'!H12</f>
        <v>M</v>
      </c>
      <c r="D12" s="52" t="str">
        <f>'[1]Fiches élèves'!N12</f>
        <v>V</v>
      </c>
      <c r="E12" s="53" t="e">
        <f>IF(#REF!&gt;30,#REF!,IF(#REF!&gt;30,#REF!,IF(#REF!&gt;30,#REF!,#REF!)))</f>
        <v>#REF!</v>
      </c>
      <c r="F12" s="54" t="e">
        <f>ROUND(E12+((100-E12)*([1]Prog!$S$5/100)),0)</f>
        <v>#REF!</v>
      </c>
      <c r="G12" s="55" t="e">
        <f>ROUND(E12+((100-E12)*([1]Prog!$S$6/100)),0)</f>
        <v>#REF!</v>
      </c>
      <c r="H12" s="56" t="e">
        <f>ROUND(E12+((100-E12)*([1]Prog!$S$7/100)),0)</f>
        <v>#REF!</v>
      </c>
      <c r="I12" s="57" t="e">
        <f>ROUND(E12+((100-E12)*([1]Prog!$S$8/100)),0)</f>
        <v>#REF!</v>
      </c>
      <c r="J12" s="58" t="e">
        <f>ROUND(E12+((100-E12)*([1]Prog!$S$9/100)),0)</f>
        <v>#REF!</v>
      </c>
      <c r="K12" s="59" t="str">
        <f>'[1]Fiches élèves'!C12</f>
        <v>Jean</v>
      </c>
      <c r="L12" s="60"/>
      <c r="M12" s="30">
        <v>8</v>
      </c>
      <c r="N12" s="61">
        <f>IF(M$6=0,"",IF(M12="","",IF(M12="abs",E12,ROUND(IF(ISNUMBER(M12),M12/(M$6/100),VLOOKUP(M12,lettres,3,FALSE)),0))))</f>
        <v>80</v>
      </c>
      <c r="O12" s="63" t="s">
        <v>23</v>
      </c>
      <c r="P12" s="62" t="e">
        <f>IF(O12="","",VLOOKUP(O12,valeurs,2,FALSE))</f>
        <v>#N/A</v>
      </c>
      <c r="Q12" s="30">
        <v>8</v>
      </c>
      <c r="R12" s="61">
        <f>IF(Q$6=0,"",IF(Q12="","",IF(Q12="abs",I12,ROUND(IF(ISNUMBER(Q12),Q12/(Q$6/100),VLOOKUP(Q12,lettres,3,FALSE)),0))))</f>
        <v>80</v>
      </c>
      <c r="S12" s="63" t="s">
        <v>24</v>
      </c>
      <c r="T12" s="62">
        <f>IF(S12="","",VLOOKUP(S12,valeurs,2,FALSE))</f>
        <v>1</v>
      </c>
      <c r="U12" s="30">
        <v>8</v>
      </c>
      <c r="V12" s="61">
        <f>IF(U$6=0,"",IF(U12="","",IF(U12="abs",M12,ROUND(IF(ISNUMBER(U12),U12/(U$6/100),VLOOKUP(U12,lettres,3,FALSE)),0))))</f>
        <v>80</v>
      </c>
      <c r="W12" s="63" t="s">
        <v>23</v>
      </c>
      <c r="X12" s="62" t="e">
        <f>IF(W12="","",VLOOKUP(W12,valeurs,2,FALSE))</f>
        <v>#N/A</v>
      </c>
    </row>
    <row r="13" spans="1:857" x14ac:dyDescent="0.35">
      <c r="A13" s="41">
        <f>'[1]Fiches élèves'!A13</f>
        <v>7</v>
      </c>
      <c r="B13" s="24"/>
      <c r="C13" s="52" t="str">
        <f>'[1]Fiches élèves'!H13</f>
        <v>m</v>
      </c>
      <c r="D13" s="52" t="str">
        <f>'[1]Fiches élèves'!N13</f>
        <v>J</v>
      </c>
      <c r="E13" s="53" t="e">
        <f>IF(#REF!&gt;30,#REF!,IF(#REF!&gt;30,#REF!,IF(#REF!&gt;30,#REF!,#REF!)))</f>
        <v>#REF!</v>
      </c>
      <c r="F13" s="54" t="e">
        <f>ROUND(E13+((100-E13)*([1]Prog!$S$5/100)),0)</f>
        <v>#REF!</v>
      </c>
      <c r="G13" s="55" t="e">
        <f>ROUND(E13+((100-E13)*([1]Prog!$S$6/100)),0)</f>
        <v>#REF!</v>
      </c>
      <c r="H13" s="56" t="e">
        <f>ROUND(E13+((100-E13)*([1]Prog!$S$7/100)),0)</f>
        <v>#REF!</v>
      </c>
      <c r="I13" s="57" t="e">
        <f>ROUND(E13+((100-E13)*([1]Prog!$S$8/100)),0)</f>
        <v>#REF!</v>
      </c>
      <c r="J13" s="58" t="e">
        <f>ROUND(E13+((100-E13)*([1]Prog!$S$9/100)),0)</f>
        <v>#REF!</v>
      </c>
      <c r="K13" s="59" t="str">
        <f>'[1]Fiches élèves'!C13</f>
        <v>Martin</v>
      </c>
      <c r="M13" s="30">
        <v>8</v>
      </c>
      <c r="N13" s="61">
        <f>IF(M$6=0,"",IF(M13="","",IF(M13="abs",E13,ROUND(IF(ISNUMBER(M13),M13/(M$6/100),VLOOKUP(M13,lettres,3,FALSE)),0))))</f>
        <v>80</v>
      </c>
      <c r="O13" s="63" t="s">
        <v>24</v>
      </c>
      <c r="P13" s="62">
        <f>IF(O13="","",VLOOKUP(O13,valeurs,2,FALSE))</f>
        <v>1</v>
      </c>
      <c r="Q13" s="30">
        <v>8</v>
      </c>
      <c r="R13" s="61">
        <f>IF(Q$6=0,"",IF(Q13="","",IF(Q13="abs",I13,ROUND(IF(ISNUMBER(Q13),Q13/(Q$6/100),VLOOKUP(Q13,lettres,3,FALSE)),0))))</f>
        <v>80</v>
      </c>
      <c r="S13" s="63" t="s">
        <v>24</v>
      </c>
      <c r="T13" s="62">
        <f>IF(S13="","",VLOOKUP(S13,valeurs,2,FALSE))</f>
        <v>1</v>
      </c>
      <c r="U13" s="30">
        <v>8</v>
      </c>
      <c r="V13" s="61">
        <f>IF(U$6=0,"",IF(U13="","",IF(U13="abs",M13,ROUND(IF(ISNUMBER(U13),U13/(U$6/100),VLOOKUP(U13,lettres,3,FALSE)),0))))</f>
        <v>80</v>
      </c>
      <c r="W13" s="63" t="s">
        <v>24</v>
      </c>
      <c r="X13" s="62">
        <f>IF(W13="","",VLOOKUP(W13,valeurs,2,FALSE))</f>
        <v>1</v>
      </c>
    </row>
    <row r="14" spans="1:857" x14ac:dyDescent="0.35">
      <c r="A14" s="41">
        <f>'[1]Fiches élèves'!A14</f>
        <v>8</v>
      </c>
      <c r="B14" s="24"/>
      <c r="C14" s="52" t="str">
        <f>'[1]Fiches élèves'!H14</f>
        <v>m</v>
      </c>
      <c r="D14" s="52" t="str">
        <f>'[1]Fiches élèves'!N14</f>
        <v>J</v>
      </c>
      <c r="E14" s="53" t="e">
        <f>IF(#REF!&gt;30,#REF!,IF(#REF!&gt;30,#REF!,IF(#REF!&gt;30,#REF!,#REF!)))</f>
        <v>#REF!</v>
      </c>
      <c r="F14" s="54" t="e">
        <f>ROUND(E14+((100-E14)*([1]Prog!$S$5/100)),0)</f>
        <v>#REF!</v>
      </c>
      <c r="G14" s="55" t="e">
        <f>ROUND(E14+((100-E14)*([1]Prog!$S$6/100)),0)</f>
        <v>#REF!</v>
      </c>
      <c r="H14" s="56" t="e">
        <f>ROUND(E14+((100-E14)*([1]Prog!$S$7/100)),0)</f>
        <v>#REF!</v>
      </c>
      <c r="I14" s="57" t="e">
        <f>ROUND(E14+((100-E14)*([1]Prog!$S$8/100)),0)</f>
        <v>#REF!</v>
      </c>
      <c r="J14" s="58" t="e">
        <f>ROUND(E14+((100-E14)*([1]Prog!$S$9/100)),0)</f>
        <v>#REF!</v>
      </c>
      <c r="K14" s="59" t="str">
        <f>'[1]Fiches élèves'!C14</f>
        <v>Stéphane</v>
      </c>
      <c r="L14" s="60"/>
      <c r="M14" s="30">
        <v>8</v>
      </c>
      <c r="N14" s="61">
        <f>IF(M$6=0,"",IF(M14="","",IF(M14="abs",E14,ROUND(IF(ISNUMBER(M14),M14/(M$6/100),VLOOKUP(M14,lettres,3,FALSE)),0))))</f>
        <v>80</v>
      </c>
      <c r="O14" s="63" t="s">
        <v>24</v>
      </c>
      <c r="P14" s="62">
        <f>IF(O14="","",VLOOKUP(O14,valeurs,2,FALSE))</f>
        <v>1</v>
      </c>
      <c r="Q14" s="30">
        <v>8</v>
      </c>
      <c r="R14" s="61">
        <f>IF(Q$6=0,"",IF(Q14="","",IF(Q14="abs",I14,ROUND(IF(ISNUMBER(Q14),Q14/(Q$6/100),VLOOKUP(Q14,lettres,3,FALSE)),0))))</f>
        <v>80</v>
      </c>
      <c r="S14" s="63" t="s">
        <v>22</v>
      </c>
      <c r="T14" s="62">
        <f>IF(S14="","",VLOOKUP(S14,valeurs,2,FALSE))</f>
        <v>-2</v>
      </c>
      <c r="U14" s="30">
        <v>8</v>
      </c>
      <c r="V14" s="61">
        <f>IF(U$6=0,"",IF(U14="","",IF(U14="abs",M14,ROUND(IF(ISNUMBER(U14),U14/(U$6/100),VLOOKUP(U14,lettres,3,FALSE)),0))))</f>
        <v>80</v>
      </c>
      <c r="W14" s="63" t="s">
        <v>24</v>
      </c>
      <c r="X14" s="62">
        <f>IF(W14="","",VLOOKUP(W14,valeurs,2,FALSE))</f>
        <v>1</v>
      </c>
    </row>
    <row r="15" spans="1:857" x14ac:dyDescent="0.35">
      <c r="A15" s="41">
        <f>'[1]Fiches élèves'!A15</f>
        <v>8.1999999999999993</v>
      </c>
      <c r="B15" s="24"/>
      <c r="C15" s="52" t="str">
        <f>'[1]Fiches élèves'!H15</f>
        <v>M</v>
      </c>
      <c r="D15" s="52" t="str">
        <f>'[1]Fiches élèves'!N15</f>
        <v>V</v>
      </c>
      <c r="E15" s="53" t="e">
        <f>IF(#REF!&gt;30,#REF!,IF(#REF!&gt;30,#REF!,IF(#REF!&gt;30,#REF!,#REF!)))</f>
        <v>#REF!</v>
      </c>
      <c r="F15" s="54" t="e">
        <f>ROUND(E15+((100-E15)*([1]Prog!$S$5/100)),0)</f>
        <v>#REF!</v>
      </c>
      <c r="G15" s="55" t="e">
        <f>ROUND(E15+((100-E15)*([1]Prog!$S$6/100)),0)</f>
        <v>#REF!</v>
      </c>
      <c r="H15" s="56" t="e">
        <f>ROUND(E15+((100-E15)*([1]Prog!$S$7/100)),0)</f>
        <v>#REF!</v>
      </c>
      <c r="I15" s="57" t="e">
        <f>ROUND(E15+((100-E15)*([1]Prog!$S$8/100)),0)</f>
        <v>#REF!</v>
      </c>
      <c r="J15" s="58" t="e">
        <f>ROUND(E15+((100-E15)*([1]Prog!$S$9/100)),0)</f>
        <v>#REF!</v>
      </c>
      <c r="K15" s="59" t="str">
        <f>'[1]Fiches élèves'!C15</f>
        <v>Constantin</v>
      </c>
      <c r="L15" s="60"/>
      <c r="M15" s="30">
        <v>8</v>
      </c>
      <c r="N15" s="61">
        <f>IF(M$6=0,"",IF(M15="","",IF(M15="abs",E15,ROUND(IF(ISNUMBER(M15),M15/(M$6/100),VLOOKUP(M15,lettres,3,FALSE)),0))))</f>
        <v>80</v>
      </c>
      <c r="O15" s="63" t="s">
        <v>22</v>
      </c>
      <c r="P15" s="62">
        <f>IF(O15="","",VLOOKUP(O15,valeurs,2,FALSE))</f>
        <v>-2</v>
      </c>
      <c r="Q15" s="30">
        <v>8</v>
      </c>
      <c r="R15" s="61">
        <f>IF(Q$6=0,"",IF(Q15="","",IF(Q15="abs",I15,ROUND(IF(ISNUMBER(Q15),Q15/(Q$6/100),VLOOKUP(Q15,lettres,3,FALSE)),0))))</f>
        <v>80</v>
      </c>
      <c r="S15" s="63" t="s">
        <v>22</v>
      </c>
      <c r="T15" s="62">
        <f>IF(S15="","",VLOOKUP(S15,valeurs,2,FALSE))</f>
        <v>-2</v>
      </c>
      <c r="U15" s="30">
        <v>8</v>
      </c>
      <c r="V15" s="61">
        <f>IF(U$6=0,"",IF(U15="","",IF(U15="abs",M15,ROUND(IF(ISNUMBER(U15),U15/(U$6/100),VLOOKUP(U15,lettres,3,FALSE)),0))))</f>
        <v>80</v>
      </c>
      <c r="W15" s="63" t="s">
        <v>22</v>
      </c>
      <c r="X15" s="62">
        <f>IF(W15="","",VLOOKUP(W15,valeurs,2,FALSE))</f>
        <v>-2</v>
      </c>
    </row>
    <row r="16" spans="1:857" x14ac:dyDescent="0.35">
      <c r="A16" s="41">
        <f>'[1]Fiches élèves'!A16</f>
        <v>9</v>
      </c>
      <c r="B16" s="24"/>
      <c r="C16" s="52" t="str">
        <f>'[1]Fiches élèves'!H16</f>
        <v>M</v>
      </c>
      <c r="D16" s="52" t="str">
        <f>'[1]Fiches élèves'!N16</f>
        <v>J</v>
      </c>
      <c r="E16" s="53" t="e">
        <f>IF(#REF!&gt;30,#REF!,IF(#REF!&gt;30,#REF!,IF(#REF!&gt;30,#REF!,#REF!)))</f>
        <v>#REF!</v>
      </c>
      <c r="F16" s="54" t="e">
        <f>ROUND(E16+((100-E16)*([1]Prog!$S$5/100)),0)</f>
        <v>#REF!</v>
      </c>
      <c r="G16" s="55" t="e">
        <f>ROUND(E16+((100-E16)*([1]Prog!$S$6/100)),0)</f>
        <v>#REF!</v>
      </c>
      <c r="H16" s="56" t="e">
        <f>ROUND(E16+((100-E16)*([1]Prog!$S$7/100)),0)</f>
        <v>#REF!</v>
      </c>
      <c r="I16" s="57" t="e">
        <f>ROUND(E16+((100-E16)*([1]Prog!$S$8/100)),0)</f>
        <v>#REF!</v>
      </c>
      <c r="J16" s="58" t="e">
        <f>ROUND(E16+((100-E16)*([1]Prog!$S$9/100)),0)</f>
        <v>#REF!</v>
      </c>
      <c r="K16" s="59" t="str">
        <f>'[1]Fiches élèves'!C16</f>
        <v>Jacques</v>
      </c>
      <c r="L16" s="60"/>
      <c r="M16" s="30">
        <v>8</v>
      </c>
      <c r="N16" s="61">
        <f>IF(M$6=0,"",IF(M16="","",IF(M16="abs",E16,ROUND(IF(ISNUMBER(M16),M16/(M$6/100),VLOOKUP(M16,lettres,3,FALSE)),0))))</f>
        <v>80</v>
      </c>
      <c r="O16" s="63" t="s">
        <v>22</v>
      </c>
      <c r="P16" s="62">
        <f>IF(O16="","",VLOOKUP(O16,valeurs,2,FALSE))</f>
        <v>-2</v>
      </c>
      <c r="Q16" s="30">
        <v>8</v>
      </c>
      <c r="R16" s="61">
        <f>IF(Q$6=0,"",IF(Q16="","",IF(Q16="abs",I16,ROUND(IF(ISNUMBER(Q16),Q16/(Q$6/100),VLOOKUP(Q16,lettres,3,FALSE)),0))))</f>
        <v>80</v>
      </c>
      <c r="S16" s="63" t="s">
        <v>22</v>
      </c>
      <c r="T16" s="62">
        <f>IF(S16="","",VLOOKUP(S16,valeurs,2,FALSE))</f>
        <v>-2</v>
      </c>
      <c r="U16" s="30">
        <v>8</v>
      </c>
      <c r="V16" s="61">
        <f>IF(U$6=0,"",IF(U16="","",IF(U16="abs",M16,ROUND(IF(ISNUMBER(U16),U16/(U$6/100),VLOOKUP(U16,lettres,3,FALSE)),0))))</f>
        <v>80</v>
      </c>
      <c r="W16" s="63" t="s">
        <v>22</v>
      </c>
      <c r="X16" s="62">
        <f>IF(W16="","",VLOOKUP(W16,valeurs,2,FALSE))</f>
        <v>-2</v>
      </c>
    </row>
  </sheetData>
  <sheetProtection selectLockedCells="1"/>
  <mergeCells count="12">
    <mergeCell ref="Q2:S2"/>
    <mergeCell ref="U2:W2"/>
    <mergeCell ref="J5:J6"/>
    <mergeCell ref="E5:E6"/>
    <mergeCell ref="F5:F6"/>
    <mergeCell ref="G5:G6"/>
    <mergeCell ref="H5:H6"/>
    <mergeCell ref="I5:I6"/>
    <mergeCell ref="E1:J1"/>
    <mergeCell ref="E2:J2"/>
    <mergeCell ref="M2:O2"/>
    <mergeCell ref="E4:J4"/>
  </mergeCells>
  <conditionalFormatting sqref="L14:L16 P7:P16 L7:L12">
    <cfRule type="cellIs" dxfId="65" priority="312" operator="equal">
      <formula>#N/A</formula>
    </cfRule>
  </conditionalFormatting>
  <conditionalFormatting sqref="O6">
    <cfRule type="cellIs" dxfId="54" priority="96" operator="equal">
      <formula>"Pub"</formula>
    </cfRule>
    <cfRule type="cellIs" dxfId="53" priority="97" operator="equal">
      <formula>" "</formula>
    </cfRule>
  </conditionalFormatting>
  <conditionalFormatting sqref="N6">
    <cfRule type="cellIs" dxfId="52" priority="94" operator="equal">
      <formula>"Pub"</formula>
    </cfRule>
    <cfRule type="cellIs" dxfId="51" priority="95" operator="equal">
      <formula>"%"</formula>
    </cfRule>
  </conditionalFormatting>
  <conditionalFormatting sqref="N1">
    <cfRule type="cellIs" dxfId="50" priority="92" operator="equal">
      <formula>"test"</formula>
    </cfRule>
    <cfRule type="cellIs" dxfId="49" priority="93" operator="equal">
      <formula>"quiz"</formula>
    </cfRule>
  </conditionalFormatting>
  <conditionalFormatting sqref="N7:N16">
    <cfRule type="cellIs" dxfId="48" priority="90" operator="between">
      <formula>60</formula>
      <formula>67</formula>
    </cfRule>
    <cfRule type="cellIs" dxfId="47" priority="91" operator="between">
      <formula>1</formula>
      <formula>59</formula>
    </cfRule>
  </conditionalFormatting>
  <conditionalFormatting sqref="N7:N16">
    <cfRule type="cellIs" dxfId="46" priority="89" operator="between">
      <formula>1</formula>
      <formula>59.9</formula>
    </cfRule>
  </conditionalFormatting>
  <conditionalFormatting sqref="N7:N16">
    <cfRule type="cellIs" dxfId="45" priority="88" stopIfTrue="1" operator="between">
      <formula>60</formula>
      <formula>67</formula>
    </cfRule>
  </conditionalFormatting>
  <conditionalFormatting sqref="N7:N16">
    <cfRule type="cellIs" dxfId="44" priority="87" operator="between">
      <formula>1</formula>
      <formula>59.9</formula>
    </cfRule>
  </conditionalFormatting>
  <conditionalFormatting sqref="N7:N16">
    <cfRule type="cellIs" dxfId="43" priority="86" stopIfTrue="1" operator="between">
      <formula>60</formula>
      <formula>67</formula>
    </cfRule>
  </conditionalFormatting>
  <conditionalFormatting sqref="M7:M16">
    <cfRule type="cellIs" dxfId="42" priority="85" operator="equal">
      <formula>"abs"</formula>
    </cfRule>
  </conditionalFormatting>
  <conditionalFormatting sqref="N7:N16">
    <cfRule type="cellIs" dxfId="41" priority="84" operator="between">
      <formula>1</formula>
      <formula>59.9</formula>
    </cfRule>
  </conditionalFormatting>
  <conditionalFormatting sqref="N7:N16">
    <cfRule type="cellIs" dxfId="40" priority="83" stopIfTrue="1" operator="between">
      <formula>60</formula>
      <formula>67</formula>
    </cfRule>
  </conditionalFormatting>
  <conditionalFormatting sqref="E5:J5">
    <cfRule type="cellIs" dxfId="39" priority="325" operator="equal">
      <formula>#REF!</formula>
    </cfRule>
    <cfRule type="cellIs" dxfId="38" priority="326" operator="equal">
      <formula>#REF!</formula>
    </cfRule>
    <cfRule type="cellIs" dxfId="37" priority="327" operator="equal">
      <formula>#REF!</formula>
    </cfRule>
    <cfRule type="cellIs" dxfId="36" priority="328" operator="equal">
      <formula>#REF!</formula>
    </cfRule>
    <cfRule type="cellIs" dxfId="35" priority="329" operator="equal">
      <formula>#REF!</formula>
    </cfRule>
    <cfRule type="cellIs" dxfId="34" priority="330" operator="equal">
      <formula>#REF!</formula>
    </cfRule>
    <cfRule type="cellIs" dxfId="33" priority="331" operator="equal">
      <formula>#REF!</formula>
    </cfRule>
    <cfRule type="cellIs" dxfId="32" priority="332" operator="equal">
      <formula>#REF!</formula>
    </cfRule>
  </conditionalFormatting>
  <conditionalFormatting sqref="T7:T16">
    <cfRule type="cellIs" dxfId="31" priority="32" operator="equal">
      <formula>#N/A</formula>
    </cfRule>
  </conditionalFormatting>
  <conditionalFormatting sqref="S6">
    <cfRule type="cellIs" dxfId="30" priority="30" operator="equal">
      <formula>"Pub"</formula>
    </cfRule>
    <cfRule type="cellIs" dxfId="29" priority="31" operator="equal">
      <formula>" "</formula>
    </cfRule>
  </conditionalFormatting>
  <conditionalFormatting sqref="R6">
    <cfRule type="cellIs" dxfId="28" priority="28" operator="equal">
      <formula>"Pub"</formula>
    </cfRule>
    <cfRule type="cellIs" dxfId="27" priority="29" operator="equal">
      <formula>"%"</formula>
    </cfRule>
  </conditionalFormatting>
  <conditionalFormatting sqref="R1">
    <cfRule type="cellIs" dxfId="26" priority="26" operator="equal">
      <formula>"test"</formula>
    </cfRule>
    <cfRule type="cellIs" dxfId="25" priority="27" operator="equal">
      <formula>"quiz"</formula>
    </cfRule>
  </conditionalFormatting>
  <conditionalFormatting sqref="R7:R16">
    <cfRule type="cellIs" dxfId="24" priority="24" operator="between">
      <formula>60</formula>
      <formula>67</formula>
    </cfRule>
    <cfRule type="cellIs" dxfId="23" priority="25" operator="between">
      <formula>1</formula>
      <formula>59</formula>
    </cfRule>
  </conditionalFormatting>
  <conditionalFormatting sqref="R7:R16">
    <cfRule type="cellIs" dxfId="22" priority="23" operator="between">
      <formula>1</formula>
      <formula>59.9</formula>
    </cfRule>
  </conditionalFormatting>
  <conditionalFormatting sqref="R7:R16">
    <cfRule type="cellIs" dxfId="21" priority="22" stopIfTrue="1" operator="between">
      <formula>60</formula>
      <formula>67</formula>
    </cfRule>
  </conditionalFormatting>
  <conditionalFormatting sqref="R7:R16">
    <cfRule type="cellIs" dxfId="20" priority="21" operator="between">
      <formula>1</formula>
      <formula>59.9</formula>
    </cfRule>
  </conditionalFormatting>
  <conditionalFormatting sqref="R7:R16">
    <cfRule type="cellIs" dxfId="19" priority="20" stopIfTrue="1" operator="between">
      <formula>60</formula>
      <formula>67</formula>
    </cfRule>
  </conditionalFormatting>
  <conditionalFormatting sqref="Q7:Q16">
    <cfRule type="cellIs" dxfId="18" priority="19" operator="equal">
      <formula>"abs"</formula>
    </cfRule>
  </conditionalFormatting>
  <conditionalFormatting sqref="R7:R16">
    <cfRule type="cellIs" dxfId="17" priority="18" operator="between">
      <formula>1</formula>
      <formula>59.9</formula>
    </cfRule>
  </conditionalFormatting>
  <conditionalFormatting sqref="R7:R16">
    <cfRule type="cellIs" dxfId="16" priority="17" stopIfTrue="1" operator="between">
      <formula>60</formula>
      <formula>67</formula>
    </cfRule>
  </conditionalFormatting>
  <conditionalFormatting sqref="X7:X16">
    <cfRule type="cellIs" dxfId="15" priority="16" operator="equal">
      <formula>#N/A</formula>
    </cfRule>
  </conditionalFormatting>
  <conditionalFormatting sqref="W6">
    <cfRule type="cellIs" dxfId="14" priority="14" operator="equal">
      <formula>"Pub"</formula>
    </cfRule>
    <cfRule type="cellIs" dxfId="13" priority="15" operator="equal">
      <formula>" "</formula>
    </cfRule>
  </conditionalFormatting>
  <conditionalFormatting sqref="V6">
    <cfRule type="cellIs" dxfId="12" priority="12" operator="equal">
      <formula>"Pub"</formula>
    </cfRule>
    <cfRule type="cellIs" dxfId="11" priority="13" operator="equal">
      <formula>"%"</formula>
    </cfRule>
  </conditionalFormatting>
  <conditionalFormatting sqref="V1">
    <cfRule type="cellIs" dxfId="10" priority="10" operator="equal">
      <formula>"test"</formula>
    </cfRule>
    <cfRule type="cellIs" dxfId="9" priority="11" operator="equal">
      <formula>"quiz"</formula>
    </cfRule>
  </conditionalFormatting>
  <conditionalFormatting sqref="V7:V16">
    <cfRule type="cellIs" dxfId="8" priority="8" operator="between">
      <formula>60</formula>
      <formula>67</formula>
    </cfRule>
    <cfRule type="cellIs" dxfId="7" priority="9" operator="between">
      <formula>1</formula>
      <formula>59</formula>
    </cfRule>
  </conditionalFormatting>
  <conditionalFormatting sqref="V7:V16">
    <cfRule type="cellIs" dxfId="6" priority="7" operator="between">
      <formula>1</formula>
      <formula>59.9</formula>
    </cfRule>
  </conditionalFormatting>
  <conditionalFormatting sqref="V7:V16">
    <cfRule type="cellIs" dxfId="5" priority="6" stopIfTrue="1" operator="between">
      <formula>60</formula>
      <formula>67</formula>
    </cfRule>
  </conditionalFormatting>
  <conditionalFormatting sqref="V7:V16">
    <cfRule type="cellIs" dxfId="4" priority="5" operator="between">
      <formula>1</formula>
      <formula>59.9</formula>
    </cfRule>
  </conditionalFormatting>
  <conditionalFormatting sqref="V7:V16">
    <cfRule type="cellIs" dxfId="3" priority="4" stopIfTrue="1" operator="between">
      <formula>60</formula>
      <formula>67</formula>
    </cfRule>
  </conditionalFormatting>
  <conditionalFormatting sqref="U7:U16">
    <cfRule type="cellIs" dxfId="2" priority="3" operator="equal">
      <formula>"abs"</formula>
    </cfRule>
  </conditionalFormatting>
  <conditionalFormatting sqref="V7:V16">
    <cfRule type="cellIs" dxfId="1" priority="2" operator="between">
      <formula>1</formula>
      <formula>59.9</formula>
    </cfRule>
  </conditionalFormatting>
  <conditionalFormatting sqref="V7:V16">
    <cfRule type="cellIs" dxfId="0" priority="1" stopIfTrue="1" operator="between">
      <formula>60</formula>
      <formula>67</formula>
    </cfRule>
  </conditionalFormatting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Backup</vt:lpstr>
      <vt:lpstr>Backup!PourGraph</vt:lpstr>
      <vt:lpstr>Backup!premiereetape</vt:lpstr>
    </vt:vector>
  </TitlesOfParts>
  <Company>CSMB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</dc:creator>
  <cp:lastModifiedBy>Informatique</cp:lastModifiedBy>
  <dcterms:created xsi:type="dcterms:W3CDTF">2015-08-19T03:44:33Z</dcterms:created>
  <dcterms:modified xsi:type="dcterms:W3CDTF">2015-08-19T03:59:41Z</dcterms:modified>
</cp:coreProperties>
</file>