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5150" windowHeight="7815" tabRatio="714" activeTab="2"/>
  </bookViews>
  <sheets>
    <sheet name="Fiches élèves" sheetId="1" r:id="rId1"/>
    <sheet name="Publi" sheetId="11" r:id="rId2"/>
    <sheet name="Vierge" sheetId="35" r:id="rId3"/>
  </sheets>
  <definedNames>
    <definedName name="dernNote" localSheetId="2">Vierge!$F$6:$F$31</definedName>
    <definedName name="dernNote">#REF!</definedName>
    <definedName name="lecture">'Fiches élèves'!$H:$H,'Fiches élèves'!$L:$L,'Fiches élèves'!$P:$P,'Fiches élèves'!$T:$T</definedName>
    <definedName name="PourGraph" localSheetId="2">Vierge!$B$6:$F$31</definedName>
    <definedName name="PourGraph">#REF!</definedName>
    <definedName name="toto">Vierge!$O$4</definedName>
  </definedNames>
  <calcPr calcId="145621"/>
</workbook>
</file>

<file path=xl/calcChain.xml><?xml version="1.0" encoding="utf-8"?>
<calcChain xmlns="http://schemas.openxmlformats.org/spreadsheetml/2006/main">
  <c r="O7" i="35" l="1"/>
  <c r="I28" i="11" l="1"/>
  <c r="I27" i="11"/>
  <c r="I26" i="11"/>
  <c r="I25" i="11"/>
  <c r="I24" i="11"/>
  <c r="I23" i="11"/>
  <c r="I22" i="11"/>
  <c r="I21" i="11"/>
  <c r="I20" i="11"/>
  <c r="I19" i="11"/>
  <c r="I18" i="11"/>
  <c r="I17" i="11"/>
  <c r="I16" i="11"/>
  <c r="I15" i="11"/>
  <c r="I14" i="11"/>
  <c r="I13" i="11"/>
  <c r="I12" i="11"/>
  <c r="I11" i="11"/>
  <c r="I10" i="11"/>
  <c r="I9" i="11"/>
  <c r="I8" i="11"/>
  <c r="I7" i="11"/>
  <c r="I6" i="11"/>
  <c r="I30" i="11" s="1"/>
  <c r="I32" i="11" s="1"/>
  <c r="I5" i="11"/>
  <c r="I31" i="11" s="1"/>
  <c r="I3" i="11"/>
  <c r="I29" i="11" l="1"/>
  <c r="F7" i="35"/>
  <c r="I7" i="35" s="1"/>
  <c r="F8" i="35"/>
  <c r="H8" i="35" s="1"/>
  <c r="F9" i="35"/>
  <c r="J9" i="35" s="1"/>
  <c r="F10" i="35"/>
  <c r="G10" i="35" s="1"/>
  <c r="F11" i="35"/>
  <c r="I11" i="35" s="1"/>
  <c r="F12" i="35"/>
  <c r="G12" i="35" s="1"/>
  <c r="F13" i="35"/>
  <c r="J13" i="35" s="1"/>
  <c r="F14" i="35"/>
  <c r="I14" i="35" s="1"/>
  <c r="F15" i="35"/>
  <c r="J15" i="35" s="1"/>
  <c r="F16" i="35"/>
  <c r="H16" i="35" s="1"/>
  <c r="F17" i="35"/>
  <c r="J17" i="35" s="1"/>
  <c r="F18" i="35"/>
  <c r="I18" i="35" s="1"/>
  <c r="F19" i="35"/>
  <c r="G19" i="35" s="1"/>
  <c r="F20" i="35"/>
  <c r="I20" i="35" s="1"/>
  <c r="F21" i="35"/>
  <c r="J21" i="35" s="1"/>
  <c r="F22" i="35"/>
  <c r="I22" i="35" s="1"/>
  <c r="F23" i="35"/>
  <c r="G23" i="35" s="1"/>
  <c r="F24" i="35"/>
  <c r="J24" i="35" s="1"/>
  <c r="F25" i="35"/>
  <c r="J25" i="35" s="1"/>
  <c r="F26" i="35"/>
  <c r="I26" i="35" s="1"/>
  <c r="F27" i="35"/>
  <c r="G27" i="35" s="1"/>
  <c r="F28" i="35"/>
  <c r="J28" i="35" s="1"/>
  <c r="F29" i="35"/>
  <c r="J29" i="35" s="1"/>
  <c r="F30" i="35"/>
  <c r="I30" i="35" s="1"/>
  <c r="F31" i="35"/>
  <c r="G31" i="35" s="1"/>
  <c r="G7" i="35"/>
  <c r="K7" i="35"/>
  <c r="L7" i="35" s="1"/>
  <c r="G9" i="35"/>
  <c r="K9" i="35"/>
  <c r="L9" i="35" s="1"/>
  <c r="G11" i="35"/>
  <c r="K11" i="35"/>
  <c r="L11" i="35" s="1"/>
  <c r="H12" i="35"/>
  <c r="J12" i="35"/>
  <c r="G13" i="35"/>
  <c r="H15" i="35"/>
  <c r="G16" i="35"/>
  <c r="I16" i="35"/>
  <c r="K16" i="35"/>
  <c r="L16" i="35" s="1"/>
  <c r="K17" i="35"/>
  <c r="L17" i="35" s="1"/>
  <c r="I19" i="35"/>
  <c r="H20" i="35"/>
  <c r="J20" i="35"/>
  <c r="K21" i="35"/>
  <c r="L21" i="35" s="1"/>
  <c r="I23" i="35"/>
  <c r="G24" i="35"/>
  <c r="I24" i="35"/>
  <c r="K24" i="35"/>
  <c r="L24" i="35" s="1"/>
  <c r="G25" i="35"/>
  <c r="K25" i="35"/>
  <c r="L25" i="35" s="1"/>
  <c r="I27" i="35"/>
  <c r="G28" i="35"/>
  <c r="I28" i="35"/>
  <c r="K28" i="35"/>
  <c r="L28" i="35" s="1"/>
  <c r="G29" i="35"/>
  <c r="K29" i="35"/>
  <c r="L29" i="35" s="1"/>
  <c r="I31" i="35"/>
  <c r="F6" i="35"/>
  <c r="K6" i="35" s="1"/>
  <c r="L6" i="35" s="1"/>
  <c r="E34" i="35"/>
  <c r="D34" i="35"/>
  <c r="C34" i="35"/>
  <c r="E33" i="35"/>
  <c r="D33" i="35"/>
  <c r="C33" i="35"/>
  <c r="E32" i="35"/>
  <c r="D32" i="35"/>
  <c r="C32" i="35"/>
  <c r="O31" i="35"/>
  <c r="B31" i="35"/>
  <c r="M31" i="35" s="1"/>
  <c r="A31" i="35"/>
  <c r="O30" i="35"/>
  <c r="B30" i="35"/>
  <c r="M30" i="35" s="1"/>
  <c r="A30" i="35"/>
  <c r="O29" i="35"/>
  <c r="B29" i="35"/>
  <c r="M29" i="35" s="1"/>
  <c r="A29" i="35"/>
  <c r="O28" i="35"/>
  <c r="B28" i="35"/>
  <c r="M28" i="35" s="1"/>
  <c r="A28" i="35"/>
  <c r="O27" i="35"/>
  <c r="B27" i="35"/>
  <c r="M27" i="35" s="1"/>
  <c r="A27" i="35"/>
  <c r="O26" i="35"/>
  <c r="B26" i="35"/>
  <c r="M26" i="35" s="1"/>
  <c r="A26" i="35"/>
  <c r="O25" i="35"/>
  <c r="B25" i="35"/>
  <c r="M25" i="35" s="1"/>
  <c r="A25" i="35"/>
  <c r="O24" i="35"/>
  <c r="B24" i="35"/>
  <c r="M24" i="35" s="1"/>
  <c r="A24" i="35"/>
  <c r="O23" i="35"/>
  <c r="P23" i="35" s="1"/>
  <c r="B23" i="35"/>
  <c r="M23" i="35" s="1"/>
  <c r="A23" i="35"/>
  <c r="O22" i="35"/>
  <c r="B22" i="35"/>
  <c r="M22" i="35" s="1"/>
  <c r="A22" i="35"/>
  <c r="O21" i="35"/>
  <c r="B21" i="35"/>
  <c r="M21" i="35" s="1"/>
  <c r="A21" i="35"/>
  <c r="O20" i="35"/>
  <c r="B20" i="35"/>
  <c r="M20" i="35" s="1"/>
  <c r="A20" i="35"/>
  <c r="O19" i="35"/>
  <c r="B19" i="35"/>
  <c r="M19" i="35" s="1"/>
  <c r="A19" i="35"/>
  <c r="O18" i="35"/>
  <c r="B18" i="35"/>
  <c r="M18" i="35" s="1"/>
  <c r="A18" i="35"/>
  <c r="O17" i="35"/>
  <c r="B17" i="35"/>
  <c r="M17" i="35" s="1"/>
  <c r="A17" i="35"/>
  <c r="O16" i="35"/>
  <c r="B16" i="35"/>
  <c r="M16" i="35" s="1"/>
  <c r="A16" i="35"/>
  <c r="O15" i="35"/>
  <c r="P15" i="35" s="1"/>
  <c r="B15" i="35"/>
  <c r="M15" i="35" s="1"/>
  <c r="A15" i="35"/>
  <c r="O14" i="35"/>
  <c r="B14" i="35"/>
  <c r="M14" i="35" s="1"/>
  <c r="A14" i="35"/>
  <c r="O13" i="35"/>
  <c r="B13" i="35"/>
  <c r="M13" i="35" s="1"/>
  <c r="A13" i="35"/>
  <c r="O12" i="35"/>
  <c r="B12" i="35"/>
  <c r="M12" i="35" s="1"/>
  <c r="A12" i="35"/>
  <c r="O11" i="35"/>
  <c r="B11" i="35"/>
  <c r="M11" i="35" s="1"/>
  <c r="A11" i="35"/>
  <c r="O10" i="35"/>
  <c r="B10" i="35"/>
  <c r="M10" i="35" s="1"/>
  <c r="A10" i="35"/>
  <c r="O9" i="35"/>
  <c r="P9" i="35" s="1"/>
  <c r="B9" i="35"/>
  <c r="M9" i="35" s="1"/>
  <c r="A9" i="35"/>
  <c r="O8" i="35"/>
  <c r="B8" i="35"/>
  <c r="M8" i="35" s="1"/>
  <c r="A8" i="35"/>
  <c r="B7" i="35"/>
  <c r="M7" i="35" s="1"/>
  <c r="A7" i="35"/>
  <c r="O6" i="35"/>
  <c r="B6" i="35"/>
  <c r="M6" i="35" s="1"/>
  <c r="A6" i="35"/>
  <c r="H4" i="1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G5" i="11"/>
  <c r="G6" i="11"/>
  <c r="G10" i="11"/>
  <c r="G11" i="11"/>
  <c r="G13" i="11"/>
  <c r="G14" i="11"/>
  <c r="G18" i="11"/>
  <c r="G19" i="11"/>
  <c r="G21" i="11"/>
  <c r="G23" i="11"/>
  <c r="G26" i="11"/>
  <c r="G27" i="11"/>
  <c r="F4" i="11"/>
  <c r="F9" i="11"/>
  <c r="F12" i="11"/>
  <c r="F17" i="11"/>
  <c r="F20" i="11"/>
  <c r="F25" i="11"/>
  <c r="F28" i="11"/>
  <c r="E4" i="11"/>
  <c r="E6" i="11"/>
  <c r="E8" i="11"/>
  <c r="E10" i="11"/>
  <c r="E12" i="11"/>
  <c r="E14" i="11"/>
  <c r="E16" i="11"/>
  <c r="E18" i="11"/>
  <c r="E20" i="11"/>
  <c r="E22" i="11"/>
  <c r="E24" i="11"/>
  <c r="E28" i="11"/>
  <c r="E3" i="11"/>
  <c r="K8" i="35" l="1"/>
  <c r="L8" i="35" s="1"/>
  <c r="G8" i="35"/>
  <c r="H28" i="35"/>
  <c r="H24" i="35"/>
  <c r="K20" i="35"/>
  <c r="L20" i="35" s="1"/>
  <c r="G20" i="35"/>
  <c r="J16" i="35"/>
  <c r="I12" i="35"/>
  <c r="J8" i="35"/>
  <c r="I8" i="35"/>
  <c r="P8" i="35"/>
  <c r="K12" i="35"/>
  <c r="L12" i="35" s="1"/>
  <c r="H27" i="35"/>
  <c r="P11" i="35"/>
  <c r="J31" i="35"/>
  <c r="J27" i="35"/>
  <c r="J23" i="35"/>
  <c r="J22" i="35"/>
  <c r="J19" i="35"/>
  <c r="I15" i="35"/>
  <c r="H11" i="35"/>
  <c r="H7" i="35"/>
  <c r="H31" i="35"/>
  <c r="H23" i="35"/>
  <c r="H19" i="35"/>
  <c r="K15" i="35"/>
  <c r="L15" i="35" s="1"/>
  <c r="G15" i="35"/>
  <c r="J11" i="35"/>
  <c r="J7" i="35"/>
  <c r="O32" i="35"/>
  <c r="P10" i="35"/>
  <c r="P19" i="35"/>
  <c r="P27" i="35"/>
  <c r="K31" i="35"/>
  <c r="L31" i="35" s="1"/>
  <c r="K27" i="35"/>
  <c r="L27" i="35" s="1"/>
  <c r="K23" i="35"/>
  <c r="L23" i="35" s="1"/>
  <c r="K19" i="35"/>
  <c r="L19" i="35" s="1"/>
  <c r="G21" i="35"/>
  <c r="G17" i="35"/>
  <c r="P16" i="35"/>
  <c r="K13" i="35"/>
  <c r="L13" i="35" s="1"/>
  <c r="J26" i="35"/>
  <c r="H10" i="35"/>
  <c r="J30" i="35"/>
  <c r="J14" i="35"/>
  <c r="J18" i="35"/>
  <c r="H29" i="35"/>
  <c r="H25" i="35"/>
  <c r="H21" i="35"/>
  <c r="H17" i="35"/>
  <c r="H13" i="35"/>
  <c r="P13" i="35" s="1"/>
  <c r="H9" i="35"/>
  <c r="I29" i="35"/>
  <c r="I25" i="35"/>
  <c r="I21" i="35"/>
  <c r="I17" i="35"/>
  <c r="I13" i="35"/>
  <c r="I9" i="35"/>
  <c r="K30" i="35"/>
  <c r="L30" i="35" s="1"/>
  <c r="G30" i="35"/>
  <c r="K26" i="35"/>
  <c r="L26" i="35" s="1"/>
  <c r="G26" i="35"/>
  <c r="K22" i="35"/>
  <c r="L22" i="35" s="1"/>
  <c r="G22" i="35"/>
  <c r="K18" i="35"/>
  <c r="L18" i="35" s="1"/>
  <c r="G18" i="35"/>
  <c r="K14" i="35"/>
  <c r="L14" i="35" s="1"/>
  <c r="G14" i="35"/>
  <c r="I10" i="35"/>
  <c r="H30" i="35"/>
  <c r="H26" i="35"/>
  <c r="H22" i="35"/>
  <c r="H18" i="35"/>
  <c r="H14" i="35"/>
  <c r="J10" i="35"/>
  <c r="K10" i="35"/>
  <c r="L10" i="35" s="1"/>
  <c r="H6" i="35"/>
  <c r="J6" i="35"/>
  <c r="G6" i="35"/>
  <c r="I6" i="35"/>
  <c r="E35" i="35"/>
  <c r="D35" i="35"/>
  <c r="O34" i="35"/>
  <c r="C35" i="35"/>
  <c r="P12" i="35"/>
  <c r="P20" i="35"/>
  <c r="P24" i="35"/>
  <c r="P28" i="35"/>
  <c r="P17" i="35"/>
  <c r="P21" i="35"/>
  <c r="P25" i="35"/>
  <c r="P29" i="35"/>
  <c r="P18" i="35"/>
  <c r="P22" i="35"/>
  <c r="P26" i="35"/>
  <c r="P30" i="35"/>
  <c r="O33" i="35"/>
  <c r="P31" i="35"/>
  <c r="F3" i="11"/>
  <c r="E27" i="11"/>
  <c r="E26" i="11"/>
  <c r="E25" i="11"/>
  <c r="E23" i="11"/>
  <c r="E21" i="11"/>
  <c r="E19" i="11"/>
  <c r="E17" i="11"/>
  <c r="E15" i="11"/>
  <c r="E13" i="11"/>
  <c r="E11" i="11"/>
  <c r="E9" i="11"/>
  <c r="E7" i="11"/>
  <c r="E5" i="11"/>
  <c r="G3" i="11"/>
  <c r="F27" i="11"/>
  <c r="F26" i="11"/>
  <c r="F24" i="11"/>
  <c r="F23" i="11"/>
  <c r="F22" i="11"/>
  <c r="F21" i="11"/>
  <c r="F19" i="11"/>
  <c r="F18" i="11"/>
  <c r="F16" i="11"/>
  <c r="F15" i="11"/>
  <c r="F14" i="11"/>
  <c r="F13" i="11"/>
  <c r="F11" i="11"/>
  <c r="F10" i="11"/>
  <c r="F8" i="11"/>
  <c r="F7" i="11"/>
  <c r="F6" i="11"/>
  <c r="F5" i="11"/>
  <c r="H3" i="11"/>
  <c r="G28" i="11"/>
  <c r="G25" i="11"/>
  <c r="G24" i="11"/>
  <c r="G22" i="11"/>
  <c r="G20" i="11"/>
  <c r="G17" i="11"/>
  <c r="G16" i="11"/>
  <c r="G15" i="11"/>
  <c r="G12" i="11"/>
  <c r="G9" i="11"/>
  <c r="G8" i="11"/>
  <c r="G7" i="11"/>
  <c r="G4" i="11"/>
  <c r="P14" i="35" l="1"/>
  <c r="P32" i="35" s="1"/>
  <c r="O35" i="35"/>
  <c r="P35" i="35" l="1"/>
  <c r="P34" i="35"/>
  <c r="P33" i="35"/>
  <c r="B3" i="11" l="1"/>
  <c r="C3" i="11"/>
  <c r="D3" i="11"/>
  <c r="B4" i="11"/>
  <c r="C4" i="11"/>
  <c r="D4" i="11"/>
  <c r="B5" i="11"/>
  <c r="D5" i="11"/>
  <c r="B6" i="11"/>
  <c r="C6" i="11"/>
  <c r="D6" i="11"/>
  <c r="B7" i="11"/>
  <c r="C7" i="11"/>
  <c r="D7" i="11"/>
  <c r="B8" i="11"/>
  <c r="C8" i="11"/>
  <c r="D8" i="11"/>
  <c r="B9" i="11"/>
  <c r="C9" i="11"/>
  <c r="D9" i="11"/>
  <c r="B10" i="11"/>
  <c r="C10" i="11"/>
  <c r="D10" i="11"/>
  <c r="B11" i="11"/>
  <c r="C11" i="11"/>
  <c r="D11" i="11"/>
  <c r="B12" i="11"/>
  <c r="C12" i="11"/>
  <c r="D12" i="11"/>
  <c r="B13" i="11"/>
  <c r="C13" i="11"/>
  <c r="D13" i="11"/>
  <c r="B14" i="11"/>
  <c r="C14" i="11"/>
  <c r="D14" i="11"/>
  <c r="B15" i="11"/>
  <c r="C15" i="11"/>
  <c r="D15" i="11"/>
  <c r="B16" i="11"/>
  <c r="C16" i="11"/>
  <c r="D16" i="11"/>
  <c r="B17" i="11"/>
  <c r="C17" i="11"/>
  <c r="D17" i="11"/>
  <c r="B18" i="11"/>
  <c r="C18" i="11"/>
  <c r="D18" i="11"/>
  <c r="B19" i="11"/>
  <c r="C19" i="11"/>
  <c r="D19" i="11"/>
  <c r="B20" i="11"/>
  <c r="C20" i="11"/>
  <c r="D20" i="11"/>
  <c r="B21" i="11"/>
  <c r="C21" i="11"/>
  <c r="D21" i="11"/>
  <c r="B22" i="11"/>
  <c r="C22" i="11"/>
  <c r="D22" i="11"/>
  <c r="B23" i="11"/>
  <c r="C23" i="11"/>
  <c r="D23" i="11"/>
  <c r="B24" i="11"/>
  <c r="C24" i="11"/>
  <c r="D24" i="11"/>
  <c r="B25" i="11"/>
  <c r="C25" i="11"/>
  <c r="D25" i="11"/>
  <c r="B26" i="11"/>
  <c r="C26" i="11"/>
  <c r="D26" i="11"/>
  <c r="B27" i="11"/>
  <c r="C27" i="11"/>
  <c r="D27" i="11"/>
  <c r="B28" i="11"/>
  <c r="C28" i="11"/>
  <c r="D28" i="11"/>
  <c r="A28" i="11"/>
  <c r="A3" i="11"/>
  <c r="A4" i="11"/>
  <c r="A5" i="11"/>
  <c r="A6" i="1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</calcChain>
</file>

<file path=xl/sharedStrings.xml><?xml version="1.0" encoding="utf-8"?>
<sst xmlns="http://schemas.openxmlformats.org/spreadsheetml/2006/main" count="72" uniqueCount="61">
  <si>
    <t>prenom</t>
  </si>
  <si>
    <t>date</t>
  </si>
  <si>
    <t>%</t>
  </si>
  <si>
    <t>Pondération:</t>
  </si>
  <si>
    <t>nom</t>
  </si>
  <si>
    <t>chiffre</t>
  </si>
  <si>
    <t>moy</t>
  </si>
  <si>
    <t>Réus</t>
  </si>
  <si>
    <t>Échec</t>
  </si>
  <si>
    <t>% réus</t>
  </si>
  <si>
    <t>lect 2</t>
  </si>
  <si>
    <t>ecrit 2</t>
  </si>
  <si>
    <t>rais 1</t>
  </si>
  <si>
    <t>écrit 1</t>
  </si>
  <si>
    <t>lect 1</t>
  </si>
  <si>
    <t>rés 1</t>
  </si>
  <si>
    <t>rais 2</t>
  </si>
  <si>
    <t>res 2</t>
  </si>
  <si>
    <t>lect 3</t>
  </si>
  <si>
    <t>ecrit 3</t>
  </si>
  <si>
    <t>res 3</t>
  </si>
  <si>
    <t>année dern</t>
  </si>
  <si>
    <t>1e étape</t>
  </si>
  <si>
    <t>2e étape</t>
  </si>
  <si>
    <t># tel</t>
  </si>
  <si>
    <t>@ élève</t>
  </si>
  <si>
    <t>@ mère</t>
  </si>
  <si>
    <t>@ père</t>
  </si>
  <si>
    <t>écrit</t>
  </si>
  <si>
    <t>raisonner</t>
  </si>
  <si>
    <t>lecture</t>
  </si>
  <si>
    <t>résoudre</t>
  </si>
  <si>
    <t>Année dernière</t>
  </si>
  <si>
    <t>lect</t>
  </si>
  <si>
    <t>Première étape</t>
  </si>
  <si>
    <t>Deuxième étape</t>
  </si>
  <si>
    <t>Troisième étape</t>
  </si>
  <si>
    <t>Prénom</t>
  </si>
  <si>
    <t>dernier bulletin</t>
  </si>
  <si>
    <t>moyenne</t>
  </si>
  <si>
    <t>réussite</t>
  </si>
  <si>
    <t>échec</t>
  </si>
  <si>
    <t>% réussite</t>
  </si>
  <si>
    <t>Résultats quiz</t>
  </si>
  <si>
    <t>résultats tests</t>
  </si>
  <si>
    <t>Certificat</t>
  </si>
  <si>
    <t>Bronze</t>
  </si>
  <si>
    <t>Argent</t>
  </si>
  <si>
    <t>Or</t>
  </si>
  <si>
    <t>Médailles</t>
  </si>
  <si>
    <t>Participation</t>
  </si>
  <si>
    <t>Philippe</t>
  </si>
  <si>
    <t>Trophée</t>
  </si>
  <si>
    <t>Double or</t>
  </si>
  <si>
    <t>Quiz/Test</t>
  </si>
  <si>
    <t>Dictée de</t>
  </si>
  <si>
    <t>='Fiches élèves'!E5</t>
  </si>
  <si>
    <t>Pub</t>
  </si>
  <si>
    <t>c eleve</t>
  </si>
  <si>
    <t>cpere</t>
  </si>
  <si>
    <t>cmere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</si>
</sst>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u/>
      <sz val="11"/>
      <color theme="10"/>
      <name val="Calibri"/>
      <family val="2"/>
    </font>
    <font>
      <sz val="11"/>
      <color theme="0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u/>
      <sz val="12"/>
      <color theme="10"/>
      <name val="Times New Roman"/>
      <family val="1"/>
    </font>
    <font>
      <u/>
      <sz val="11"/>
      <color theme="7" tint="0.59999389629810485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34FB2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44">
    <xf numFmtId="0" fontId="0" fillId="0" borderId="0" xfId="0"/>
    <xf numFmtId="0" fontId="0" fillId="0" borderId="0" xfId="0"/>
    <xf numFmtId="1" fontId="0" fillId="7" borderId="0" xfId="0" applyNumberFormat="1" applyFill="1" applyAlignment="1">
      <alignment horizontal="center"/>
    </xf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/>
    <xf numFmtId="1" fontId="0" fillId="6" borderId="0" xfId="0" applyNumberFormat="1" applyFill="1" applyAlignment="1">
      <alignment horizontal="center"/>
    </xf>
    <xf numFmtId="0" fontId="0" fillId="8" borderId="0" xfId="0" applyFill="1" applyAlignment="1">
      <alignment horizontal="center"/>
    </xf>
    <xf numFmtId="0" fontId="0" fillId="0" borderId="0" xfId="0" applyAlignment="1">
      <alignment horizontal="left"/>
    </xf>
    <xf numFmtId="0" fontId="0" fillId="9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11" borderId="0" xfId="0" applyFill="1" applyAlignment="1">
      <alignment horizontal="center"/>
    </xf>
    <xf numFmtId="0" fontId="0" fillId="0" borderId="0" xfId="0" applyBorder="1"/>
    <xf numFmtId="0" fontId="3" fillId="14" borderId="6" xfId="0" applyFont="1" applyFill="1" applyBorder="1" applyAlignment="1">
      <alignment horizontal="center"/>
    </xf>
    <xf numFmtId="0" fontId="0" fillId="0" borderId="0" xfId="0"/>
    <xf numFmtId="1" fontId="0" fillId="0" borderId="0" xfId="0" applyNumberFormat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13" borderId="0" xfId="0" applyFill="1" applyAlignment="1">
      <alignment horizontal="center"/>
    </xf>
    <xf numFmtId="0" fontId="0" fillId="0" borderId="0" xfId="0" applyFont="1" applyFill="1" applyBorder="1" applyAlignment="1">
      <alignment horizontal="center"/>
    </xf>
    <xf numFmtId="1" fontId="0" fillId="0" borderId="0" xfId="0" applyNumberFormat="1" applyFont="1" applyFill="1" applyBorder="1" applyAlignment="1">
      <alignment horizontal="center"/>
    </xf>
    <xf numFmtId="1" fontId="3" fillId="14" borderId="0" xfId="0" applyNumberFormat="1" applyFont="1" applyFill="1" applyBorder="1" applyAlignment="1">
      <alignment horizontal="center"/>
    </xf>
    <xf numFmtId="0" fontId="0" fillId="12" borderId="0" xfId="0" applyFill="1" applyAlignment="1">
      <alignment horizontal="center"/>
    </xf>
    <xf numFmtId="0" fontId="3" fillId="14" borderId="0" xfId="0" applyFont="1" applyFill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9" xfId="0" applyFont="1" applyBorder="1" applyAlignment="1">
      <alignment horizontal="center" vertical="center"/>
    </xf>
    <xf numFmtId="1" fontId="0" fillId="5" borderId="4" xfId="0" applyNumberFormat="1" applyFont="1" applyFill="1" applyBorder="1" applyAlignment="1">
      <alignment horizontal="center"/>
    </xf>
    <xf numFmtId="0" fontId="0" fillId="16" borderId="4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15" borderId="4" xfId="0" applyFont="1" applyFill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1" fontId="0" fillId="0" borderId="3" xfId="0" applyNumberFormat="1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14" borderId="0" xfId="0" applyFill="1"/>
    <xf numFmtId="1" fontId="0" fillId="14" borderId="0" xfId="0" applyNumberFormat="1" applyFill="1"/>
    <xf numFmtId="0" fontId="0" fillId="0" borderId="0" xfId="0" applyFill="1"/>
    <xf numFmtId="0" fontId="0" fillId="5" borderId="0" xfId="0" applyFill="1"/>
    <xf numFmtId="0" fontId="0" fillId="5" borderId="4" xfId="0" applyFont="1" applyFill="1" applyBorder="1" applyAlignment="1">
      <alignment horizontal="center"/>
    </xf>
    <xf numFmtId="0" fontId="0" fillId="5" borderId="3" xfId="0" applyFont="1" applyFill="1" applyBorder="1" applyAlignment="1">
      <alignment horizontal="center"/>
    </xf>
    <xf numFmtId="0" fontId="0" fillId="0" borderId="3" xfId="0" applyFont="1" applyBorder="1" applyAlignment="1" applyProtection="1">
      <alignment horizontal="center"/>
      <protection locked="0"/>
    </xf>
    <xf numFmtId="0" fontId="0" fillId="2" borderId="1" xfId="0" applyFont="1" applyFill="1" applyBorder="1" applyAlignment="1" applyProtection="1">
      <alignment horizontal="center"/>
      <protection locked="0"/>
    </xf>
    <xf numFmtId="0" fontId="0" fillId="5" borderId="9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49" fontId="0" fillId="0" borderId="0" xfId="0" applyNumberFormat="1" applyAlignment="1" applyProtection="1">
      <alignment horizontal="center"/>
      <protection locked="0"/>
    </xf>
    <xf numFmtId="0" fontId="0" fillId="8" borderId="0" xfId="0" applyFill="1" applyAlignment="1" applyProtection="1">
      <alignment horizontal="center"/>
      <protection locked="0"/>
    </xf>
    <xf numFmtId="0" fontId="0" fillId="0" borderId="8" xfId="0" applyBorder="1" applyProtection="1"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0" fontId="4" fillId="0" borderId="8" xfId="0" applyFont="1" applyBorder="1" applyProtection="1">
      <protection locked="0"/>
    </xf>
    <xf numFmtId="49" fontId="4" fillId="8" borderId="0" xfId="0" applyNumberFormat="1" applyFont="1" applyFill="1" applyAlignment="1" applyProtection="1">
      <alignment horizontal="center"/>
      <protection locked="0"/>
    </xf>
    <xf numFmtId="0" fontId="4" fillId="11" borderId="0" xfId="0" applyFont="1" applyFill="1" applyBorder="1" applyAlignment="1" applyProtection="1">
      <alignment horizontal="center"/>
      <protection locked="0"/>
    </xf>
    <xf numFmtId="1" fontId="4" fillId="6" borderId="0" xfId="0" applyNumberFormat="1" applyFont="1" applyFill="1" applyAlignment="1" applyProtection="1">
      <alignment horizontal="center"/>
      <protection locked="0"/>
    </xf>
    <xf numFmtId="1" fontId="1" fillId="6" borderId="0" xfId="0" applyNumberFormat="1" applyFont="1" applyFill="1" applyAlignment="1" applyProtection="1">
      <alignment horizontal="center"/>
      <protection locked="0"/>
    </xf>
    <xf numFmtId="1" fontId="4" fillId="7" borderId="0" xfId="0" applyNumberFormat="1" applyFont="1" applyFill="1" applyAlignment="1" applyProtection="1">
      <alignment horizontal="center"/>
      <protection locked="0"/>
    </xf>
    <xf numFmtId="49" fontId="4" fillId="9" borderId="0" xfId="0" applyNumberFormat="1" applyFont="1" applyFill="1" applyAlignment="1" applyProtection="1">
      <alignment horizontal="center"/>
      <protection locked="0"/>
    </xf>
    <xf numFmtId="1" fontId="4" fillId="9" borderId="0" xfId="0" applyNumberFormat="1" applyFont="1" applyFill="1" applyAlignment="1" applyProtection="1">
      <alignment horizontal="center"/>
      <protection locked="0"/>
    </xf>
    <xf numFmtId="0" fontId="4" fillId="9" borderId="0" xfId="0" applyFont="1" applyFill="1" applyAlignment="1" applyProtection="1">
      <alignment horizontal="center"/>
      <protection locked="0"/>
    </xf>
    <xf numFmtId="0" fontId="4" fillId="10" borderId="0" xfId="0" applyFont="1" applyFill="1" applyAlignment="1" applyProtection="1">
      <alignment horizontal="center"/>
      <protection locked="0"/>
    </xf>
    <xf numFmtId="49" fontId="4" fillId="10" borderId="0" xfId="0" applyNumberFormat="1" applyFont="1" applyFill="1" applyAlignment="1" applyProtection="1">
      <alignment horizontal="center"/>
      <protection locked="0"/>
    </xf>
    <xf numFmtId="49" fontId="5" fillId="0" borderId="0" xfId="0" applyNumberFormat="1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1" fontId="4" fillId="0" borderId="0" xfId="0" applyNumberFormat="1" applyFont="1" applyAlignment="1" applyProtection="1">
      <alignment horizontal="center"/>
      <protection locked="0"/>
    </xf>
    <xf numFmtId="1" fontId="1" fillId="0" borderId="0" xfId="0" applyNumberFormat="1" applyFont="1" applyProtection="1">
      <protection locked="0"/>
    </xf>
    <xf numFmtId="1" fontId="1" fillId="0" borderId="8" xfId="0" applyNumberFormat="1" applyFont="1" applyFill="1" applyBorder="1" applyProtection="1">
      <protection locked="0"/>
    </xf>
    <xf numFmtId="1" fontId="1" fillId="8" borderId="0" xfId="0" applyNumberFormat="1" applyFont="1" applyFill="1" applyAlignment="1" applyProtection="1">
      <alignment horizontal="center"/>
      <protection locked="0"/>
    </xf>
    <xf numFmtId="0" fontId="6" fillId="8" borderId="0" xfId="1" applyFont="1" applyFill="1" applyAlignment="1" applyProtection="1">
      <alignment horizontal="center"/>
      <protection locked="0"/>
    </xf>
    <xf numFmtId="0" fontId="4" fillId="11" borderId="0" xfId="0" applyFont="1" applyFill="1" applyAlignment="1" applyProtection="1">
      <alignment horizontal="center"/>
      <protection locked="0"/>
    </xf>
    <xf numFmtId="1" fontId="6" fillId="6" borderId="0" xfId="1" applyNumberFormat="1" applyFont="1" applyFill="1" applyAlignment="1" applyProtection="1">
      <alignment horizontal="center"/>
      <protection locked="0"/>
    </xf>
    <xf numFmtId="1" fontId="1" fillId="7" borderId="0" xfId="0" applyNumberFormat="1" applyFont="1" applyFill="1" applyAlignment="1" applyProtection="1">
      <alignment horizontal="center"/>
      <protection locked="0"/>
    </xf>
    <xf numFmtId="0" fontId="4" fillId="8" borderId="0" xfId="0" applyFont="1" applyFill="1" applyAlignment="1" applyProtection="1">
      <alignment horizontal="center"/>
      <protection locked="0"/>
    </xf>
    <xf numFmtId="1" fontId="4" fillId="0" borderId="8" xfId="0" applyNumberFormat="1" applyFont="1" applyFill="1" applyBorder="1" applyProtection="1">
      <protection locked="0"/>
    </xf>
    <xf numFmtId="1" fontId="1" fillId="0" borderId="8" xfId="0" applyNumberFormat="1" applyFont="1" applyFill="1" applyBorder="1" applyAlignment="1" applyProtection="1">
      <alignment vertical="center" wrapText="1"/>
      <protection locked="0"/>
    </xf>
    <xf numFmtId="1" fontId="1" fillId="8" borderId="0" xfId="0" applyNumberFormat="1" applyFont="1" applyFill="1" applyAlignment="1" applyProtection="1">
      <alignment horizontal="center" vertical="center" wrapText="1"/>
      <protection locked="0"/>
    </xf>
    <xf numFmtId="1" fontId="6" fillId="8" borderId="0" xfId="1" applyNumberFormat="1" applyFont="1" applyFill="1" applyAlignment="1" applyProtection="1">
      <alignment horizontal="center"/>
      <protection locked="0"/>
    </xf>
    <xf numFmtId="1" fontId="4" fillId="0" borderId="8" xfId="0" applyNumberFormat="1" applyFont="1" applyBorder="1" applyProtection="1">
      <protection locked="0"/>
    </xf>
    <xf numFmtId="0" fontId="5" fillId="0" borderId="0" xfId="0" applyFont="1" applyProtection="1">
      <protection locked="0"/>
    </xf>
    <xf numFmtId="0" fontId="5" fillId="0" borderId="8" xfId="0" applyFont="1" applyBorder="1" applyProtection="1">
      <protection locked="0"/>
    </xf>
    <xf numFmtId="0" fontId="5" fillId="8" borderId="0" xfId="0" applyFont="1" applyFill="1" applyAlignment="1" applyProtection="1">
      <alignment horizontal="center"/>
      <protection locked="0"/>
    </xf>
    <xf numFmtId="0" fontId="5" fillId="11" borderId="0" xfId="0" applyFont="1" applyFill="1" applyAlignment="1" applyProtection="1">
      <alignment horizontal="center"/>
      <protection locked="0"/>
    </xf>
    <xf numFmtId="1" fontId="5" fillId="6" borderId="0" xfId="0" applyNumberFormat="1" applyFont="1" applyFill="1" applyAlignment="1" applyProtection="1">
      <alignment horizontal="center"/>
      <protection locked="0"/>
    </xf>
    <xf numFmtId="1" fontId="5" fillId="7" borderId="0" xfId="0" applyNumberFormat="1" applyFont="1" applyFill="1" applyAlignment="1" applyProtection="1">
      <alignment horizontal="center"/>
      <protection locked="0"/>
    </xf>
    <xf numFmtId="0" fontId="0" fillId="11" borderId="0" xfId="0" applyFill="1" applyAlignment="1" applyProtection="1">
      <alignment horizontal="center"/>
      <protection locked="0"/>
    </xf>
    <xf numFmtId="1" fontId="0" fillId="6" borderId="0" xfId="0" applyNumberFormat="1" applyFill="1" applyAlignment="1" applyProtection="1">
      <alignment horizontal="center"/>
      <protection locked="0"/>
    </xf>
    <xf numFmtId="1" fontId="0" fillId="7" borderId="0" xfId="0" applyNumberFormat="1" applyFill="1" applyAlignment="1" applyProtection="1">
      <alignment horizontal="center"/>
      <protection locked="0"/>
    </xf>
    <xf numFmtId="0" fontId="0" fillId="9" borderId="0" xfId="0" applyFill="1" applyAlignment="1" applyProtection="1">
      <alignment horizontal="center"/>
      <protection locked="0"/>
    </xf>
    <xf numFmtId="0" fontId="0" fillId="10" borderId="0" xfId="0" applyFill="1" applyAlignment="1" applyProtection="1">
      <alignment horizontal="center"/>
      <protection locked="0"/>
    </xf>
    <xf numFmtId="1" fontId="4" fillId="10" borderId="0" xfId="0" applyNumberFormat="1" applyFont="1" applyFill="1" applyAlignment="1" applyProtection="1">
      <alignment horizontal="center"/>
      <protection locked="0"/>
    </xf>
    <xf numFmtId="1" fontId="5" fillId="9" borderId="0" xfId="0" applyNumberFormat="1" applyFont="1" applyFill="1" applyAlignment="1" applyProtection="1">
      <alignment horizontal="center"/>
      <protection locked="0"/>
    </xf>
    <xf numFmtId="1" fontId="5" fillId="10" borderId="0" xfId="0" applyNumberFormat="1" applyFont="1" applyFill="1" applyAlignment="1" applyProtection="1">
      <alignment horizontal="center"/>
      <protection locked="0"/>
    </xf>
    <xf numFmtId="1" fontId="0" fillId="9" borderId="0" xfId="0" applyNumberFormat="1" applyFill="1" applyAlignment="1" applyProtection="1">
      <alignment horizontal="center"/>
      <protection locked="0"/>
    </xf>
    <xf numFmtId="1" fontId="0" fillId="10" borderId="0" xfId="0" applyNumberFormat="1" applyFill="1" applyAlignment="1" applyProtection="1">
      <alignment horizontal="center"/>
      <protection locked="0"/>
    </xf>
    <xf numFmtId="1" fontId="0" fillId="8" borderId="0" xfId="0" applyNumberFormat="1" applyFill="1" applyAlignment="1" applyProtection="1">
      <alignment horizontal="center"/>
      <protection locked="0"/>
    </xf>
    <xf numFmtId="0" fontId="0" fillId="0" borderId="0" xfId="0" applyFont="1" applyFill="1" applyBorder="1" applyAlignment="1" applyProtection="1">
      <alignment horizontal="center"/>
      <protection locked="0"/>
    </xf>
    <xf numFmtId="0" fontId="0" fillId="14" borderId="0" xfId="0" applyFill="1" applyProtection="1">
      <protection locked="0"/>
    </xf>
    <xf numFmtId="0" fontId="0" fillId="14" borderId="0" xfId="0" applyFill="1" applyBorder="1" applyProtection="1">
      <protection locked="0"/>
    </xf>
    <xf numFmtId="1" fontId="2" fillId="8" borderId="0" xfId="1" applyNumberFormat="1" applyFill="1" applyAlignment="1" applyProtection="1">
      <alignment horizontal="center"/>
      <protection locked="0"/>
    </xf>
    <xf numFmtId="1" fontId="2" fillId="8" borderId="0" xfId="1" applyNumberFormat="1" applyFill="1" applyAlignment="1" applyProtection="1">
      <alignment horizontal="center" vertical="center"/>
      <protection locked="0"/>
    </xf>
    <xf numFmtId="0" fontId="2" fillId="8" borderId="0" xfId="1" applyFill="1" applyAlignment="1" applyProtection="1">
      <alignment horizontal="center"/>
      <protection locked="0"/>
    </xf>
    <xf numFmtId="0" fontId="7" fillId="8" borderId="0" xfId="1" applyFont="1" applyFill="1" applyAlignment="1" applyProtection="1">
      <alignment horizontal="center"/>
      <protection locked="0"/>
    </xf>
    <xf numFmtId="0" fontId="0" fillId="5" borderId="4" xfId="0" applyFill="1" applyBorder="1" applyAlignment="1">
      <alignment horizontal="right"/>
    </xf>
    <xf numFmtId="0" fontId="0" fillId="0" borderId="10" xfId="0" applyBorder="1" applyAlignment="1" applyProtection="1">
      <alignment textRotation="90"/>
    </xf>
    <xf numFmtId="0" fontId="0" fillId="0" borderId="10" xfId="0" applyBorder="1" applyAlignment="1">
      <alignment textRotation="90"/>
    </xf>
    <xf numFmtId="0" fontId="0" fillId="0" borderId="10" xfId="0" applyFont="1" applyBorder="1" applyAlignment="1" applyProtection="1">
      <alignment textRotation="90"/>
    </xf>
    <xf numFmtId="0" fontId="0" fillId="13" borderId="3" xfId="0" applyFill="1" applyBorder="1" applyAlignment="1">
      <alignment horizontal="center"/>
    </xf>
    <xf numFmtId="0" fontId="0" fillId="19" borderId="0" xfId="0" applyFill="1" applyBorder="1" applyAlignment="1">
      <alignment horizontal="center"/>
    </xf>
    <xf numFmtId="0" fontId="0" fillId="20" borderId="0" xfId="0" applyFill="1" applyBorder="1" applyAlignment="1">
      <alignment horizontal="center"/>
    </xf>
    <xf numFmtId="0" fontId="0" fillId="21" borderId="0" xfId="0" applyFill="1" applyBorder="1" applyAlignment="1">
      <alignment horizontal="center"/>
    </xf>
    <xf numFmtId="0" fontId="3" fillId="22" borderId="0" xfId="0" applyFont="1" applyFill="1" applyBorder="1" applyAlignment="1">
      <alignment horizontal="center"/>
    </xf>
    <xf numFmtId="0" fontId="0" fillId="0" borderId="0" xfId="0" applyAlignment="1" applyProtection="1">
      <alignment horizontal="center"/>
      <protection hidden="1"/>
    </xf>
    <xf numFmtId="0" fontId="0" fillId="0" borderId="0" xfId="0" applyAlignment="1" applyProtection="1">
      <alignment horizontal="center" textRotation="90"/>
      <protection hidden="1"/>
    </xf>
    <xf numFmtId="0" fontId="0" fillId="0" borderId="0" xfId="0" applyBorder="1" applyAlignment="1" applyProtection="1">
      <alignment horizontal="center" textRotation="90"/>
      <protection hidden="1"/>
    </xf>
    <xf numFmtId="0" fontId="0" fillId="0" borderId="0" xfId="0" applyFont="1" applyAlignment="1" applyProtection="1">
      <alignment horizontal="center" textRotation="90"/>
      <protection hidden="1"/>
    </xf>
    <xf numFmtId="0" fontId="0" fillId="0" borderId="0" xfId="0" applyNumberFormat="1" applyFill="1" applyAlignment="1" applyProtection="1">
      <alignment horizontal="center"/>
      <protection hidden="1"/>
    </xf>
    <xf numFmtId="0" fontId="0" fillId="23" borderId="9" xfId="0" applyFont="1" applyFill="1" applyBorder="1" applyAlignment="1">
      <alignment horizontal="center" vertical="center"/>
    </xf>
    <xf numFmtId="0" fontId="0" fillId="23" borderId="0" xfId="0" applyFill="1" applyBorder="1" applyAlignment="1">
      <alignment horizontal="center"/>
    </xf>
    <xf numFmtId="0" fontId="0" fillId="5" borderId="0" xfId="0" applyFill="1" applyBorder="1" applyAlignment="1">
      <alignment horizontal="right"/>
    </xf>
    <xf numFmtId="0" fontId="0" fillId="16" borderId="2" xfId="0" applyFont="1" applyFill="1" applyBorder="1" applyAlignment="1" applyProtection="1">
      <alignment horizontal="center"/>
      <protection locked="0"/>
    </xf>
    <xf numFmtId="0" fontId="0" fillId="20" borderId="4" xfId="0" applyFont="1" applyFill="1" applyBorder="1" applyAlignment="1">
      <alignment horizontal="center"/>
    </xf>
    <xf numFmtId="0" fontId="0" fillId="20" borderId="3" xfId="0" applyFont="1" applyFill="1" applyBorder="1" applyAlignment="1">
      <alignment horizontal="center"/>
    </xf>
    <xf numFmtId="16" fontId="0" fillId="0" borderId="1" xfId="0" applyNumberFormat="1" applyFont="1" applyBorder="1" applyAlignment="1" applyProtection="1">
      <alignment horizontal="center"/>
      <protection locked="0"/>
    </xf>
    <xf numFmtId="0" fontId="0" fillId="0" borderId="3" xfId="0" applyFont="1" applyBorder="1" applyAlignment="1" applyProtection="1">
      <alignment horizontal="center"/>
      <protection locked="0"/>
    </xf>
    <xf numFmtId="1" fontId="0" fillId="5" borderId="0" xfId="0" applyNumberFormat="1" applyFill="1" applyAlignment="1" applyProtection="1">
      <alignment horizontal="center"/>
      <protection locked="0"/>
    </xf>
    <xf numFmtId="1" fontId="0" fillId="12" borderId="0" xfId="0" applyNumberFormat="1" applyFill="1" applyAlignment="1" applyProtection="1">
      <alignment horizontal="center"/>
      <protection locked="0"/>
    </xf>
    <xf numFmtId="0" fontId="0" fillId="18" borderId="0" xfId="0" applyFill="1" applyAlignment="1" applyProtection="1">
      <alignment horizontal="center"/>
      <protection locked="0"/>
    </xf>
    <xf numFmtId="0" fontId="0" fillId="17" borderId="0" xfId="0" applyFill="1" applyAlignment="1" applyProtection="1">
      <alignment horizontal="center"/>
      <protection locked="0"/>
    </xf>
    <xf numFmtId="0" fontId="0" fillId="0" borderId="0" xfId="0" applyAlignment="1">
      <alignment horizontal="center" textRotation="90"/>
    </xf>
    <xf numFmtId="0" fontId="0" fillId="0" borderId="0" xfId="0" applyBorder="1" applyAlignment="1" applyProtection="1">
      <alignment horizontal="center"/>
      <protection locked="0"/>
    </xf>
    <xf numFmtId="16" fontId="0" fillId="0" borderId="1" xfId="0" applyNumberFormat="1" applyFont="1" applyBorder="1" applyAlignment="1" applyProtection="1">
      <alignment horizontal="center"/>
      <protection locked="0"/>
    </xf>
    <xf numFmtId="16" fontId="0" fillId="0" borderId="7" xfId="0" applyNumberFormat="1" applyFont="1" applyBorder="1" applyAlignment="1" applyProtection="1">
      <alignment horizontal="center"/>
      <protection locked="0"/>
    </xf>
    <xf numFmtId="16" fontId="0" fillId="0" borderId="2" xfId="0" applyNumberFormat="1" applyFont="1" applyBorder="1" applyAlignment="1" applyProtection="1">
      <alignment horizontal="center"/>
      <protection locked="0"/>
    </xf>
    <xf numFmtId="0" fontId="0" fillId="0" borderId="3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4" xfId="0" applyFont="1" applyBorder="1" applyAlignment="1" applyProtection="1">
      <alignment horizontal="center"/>
      <protection locked="0"/>
    </xf>
    <xf numFmtId="0" fontId="0" fillId="23" borderId="1" xfId="0" applyFill="1" applyBorder="1" applyAlignment="1">
      <alignment horizontal="center"/>
    </xf>
    <xf numFmtId="0" fontId="0" fillId="23" borderId="7" xfId="0" applyFill="1" applyBorder="1" applyAlignment="1">
      <alignment horizontal="center"/>
    </xf>
    <xf numFmtId="0" fontId="0" fillId="23" borderId="2" xfId="0" applyFill="1" applyBorder="1" applyAlignment="1">
      <alignment horizontal="center"/>
    </xf>
    <xf numFmtId="0" fontId="0" fillId="0" borderId="0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</cellXfs>
  <cellStyles count="2">
    <cellStyle name="Lien hypertexte" xfId="1" builtinId="8"/>
    <cellStyle name="Normal" xfId="0" builtinId="0"/>
  </cellStyles>
  <dxfs count="142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gradientFill degree="315">
          <stop position="0">
            <color rgb="FFFFC000"/>
          </stop>
          <stop position="1">
            <color theme="0"/>
          </stop>
        </gradientFill>
      </fill>
    </dxf>
    <dxf>
      <font>
        <b/>
        <i val="0"/>
      </font>
      <fill>
        <gradientFill degree="135">
          <stop position="0">
            <color theme="0"/>
          </stop>
          <stop position="1">
            <color theme="0" tint="-0.25098422193060094"/>
          </stop>
        </gradientFill>
      </fill>
    </dxf>
    <dxf>
      <font>
        <b/>
        <i val="0"/>
      </font>
      <fill>
        <gradientFill degree="135">
          <stop position="0">
            <color rgb="FFFFFFC9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 degree="135">
          <stop position="0">
            <color rgb="FFFF0000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 degree="135">
          <stop position="0">
            <color theme="0"/>
          </stop>
          <stop position="1">
            <color rgb="FFFF0000"/>
          </stop>
        </gradientFill>
      </fill>
    </dxf>
    <dxf>
      <fill>
        <patternFill>
          <bgColor theme="0"/>
        </patternFill>
      </fill>
    </dxf>
    <dxf>
      <fill>
        <patternFill>
          <bgColor theme="7" tint="0.59996337778862885"/>
        </patternFill>
      </fill>
    </dxf>
    <dxf>
      <fill>
        <gradientFill degree="315">
          <stop position="0">
            <color rgb="FFFFC00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1">
            <color theme="0" tint="-0.25098422193060094"/>
          </stop>
        </gradientFill>
      </fill>
    </dxf>
    <dxf>
      <fill>
        <gradientFill degree="135">
          <stop position="0">
            <color rgb="FFFFFFC9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 degree="90">
          <stop position="0">
            <color theme="0"/>
          </stop>
          <stop position="0.5">
            <color theme="0" tint="-0.49803155613879818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 degree="135">
          <stop position="0">
            <color theme="0"/>
          </stop>
          <stop position="1">
            <color theme="7"/>
          </stop>
        </gradientFill>
      </fill>
    </dxf>
    <dxf>
      <fill>
        <patternFill>
          <bgColor rgb="FFCCFFFF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gradientFill degree="315">
          <stop position="0">
            <color rgb="FFFFC000"/>
          </stop>
          <stop position="1">
            <color theme="0"/>
          </stop>
        </gradientFill>
      </fill>
    </dxf>
    <dxf>
      <font>
        <b/>
        <i val="0"/>
      </font>
      <fill>
        <gradientFill degree="135">
          <stop position="0">
            <color theme="0"/>
          </stop>
          <stop position="1">
            <color theme="0" tint="-0.25098422193060094"/>
          </stop>
        </gradientFill>
      </fill>
    </dxf>
    <dxf>
      <font>
        <b/>
        <i val="0"/>
      </font>
      <fill>
        <gradientFill degree="135">
          <stop position="0">
            <color rgb="FFFFFFC9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 degree="135">
          <stop position="0">
            <color rgb="FFFF0000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 degree="135">
          <stop position="0">
            <color theme="0"/>
          </stop>
          <stop position="1">
            <color rgb="FFFF0000"/>
          </stop>
        </gradientFill>
      </fill>
    </dxf>
    <dxf>
      <fill>
        <patternFill>
          <bgColor theme="0"/>
        </patternFill>
      </fill>
    </dxf>
    <dxf>
      <fill>
        <patternFill>
          <bgColor theme="7" tint="0.59996337778862885"/>
        </patternFill>
      </fill>
    </dxf>
    <dxf>
      <fill>
        <gradientFill degree="315">
          <stop position="0">
            <color rgb="FFFFC00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1">
            <color theme="0" tint="-0.25098422193060094"/>
          </stop>
        </gradientFill>
      </fill>
    </dxf>
    <dxf>
      <fill>
        <gradientFill degree="135">
          <stop position="0">
            <color rgb="FFFFFFC9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 degree="90">
          <stop position="0">
            <color theme="0"/>
          </stop>
          <stop position="0.5">
            <color theme="0" tint="-0.49803155613879818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 degree="135">
          <stop position="0">
            <color theme="0"/>
          </stop>
          <stop position="1">
            <color theme="7"/>
          </stop>
        </gradient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gradientFill degree="315">
          <stop position="0">
            <color rgb="FFFFC000"/>
          </stop>
          <stop position="1">
            <color theme="0"/>
          </stop>
        </gradientFill>
      </fill>
    </dxf>
    <dxf>
      <font>
        <b/>
        <i val="0"/>
      </font>
      <fill>
        <gradientFill degree="135">
          <stop position="0">
            <color theme="0"/>
          </stop>
          <stop position="1">
            <color theme="0" tint="-0.25098422193060094"/>
          </stop>
        </gradientFill>
      </fill>
    </dxf>
    <dxf>
      <font>
        <b/>
        <i val="0"/>
      </font>
      <fill>
        <gradientFill degree="135">
          <stop position="0">
            <color rgb="FFFFFFC9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 degree="135">
          <stop position="0">
            <color rgb="FFFF0000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 degree="135">
          <stop position="0">
            <color theme="0"/>
          </stop>
          <stop position="1">
            <color rgb="FFFF0000"/>
          </stop>
        </gradientFill>
      </fill>
    </dxf>
    <dxf>
      <fill>
        <patternFill>
          <bgColor theme="0"/>
        </patternFill>
      </fill>
    </dxf>
    <dxf>
      <fill>
        <patternFill>
          <bgColor theme="7" tint="0.59996337778862885"/>
        </patternFill>
      </fill>
    </dxf>
    <dxf>
      <fill>
        <gradientFill degree="315">
          <stop position="0">
            <color rgb="FFFFC00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1">
            <color theme="0" tint="-0.25098422193060094"/>
          </stop>
        </gradientFill>
      </fill>
    </dxf>
    <dxf>
      <fill>
        <gradientFill degree="135">
          <stop position="0">
            <color rgb="FFFFFFC9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 degree="90">
          <stop position="0">
            <color theme="0"/>
          </stop>
          <stop position="0.5">
            <color theme="0" tint="-0.49803155613879818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 degree="135">
          <stop position="0">
            <color theme="0"/>
          </stop>
          <stop position="1">
            <color theme="7"/>
          </stop>
        </gradientFill>
      </fill>
    </dxf>
    <dxf>
      <fill>
        <patternFill>
          <bgColor rgb="FFCCFFFF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gradientFill degree="315">
          <stop position="0">
            <color rgb="FFFFC000"/>
          </stop>
          <stop position="1">
            <color theme="0"/>
          </stop>
        </gradientFill>
      </fill>
    </dxf>
    <dxf>
      <font>
        <b/>
        <i val="0"/>
      </font>
      <fill>
        <gradientFill degree="135">
          <stop position="0">
            <color theme="0"/>
          </stop>
          <stop position="1">
            <color theme="0" tint="-0.25098422193060094"/>
          </stop>
        </gradientFill>
      </fill>
    </dxf>
    <dxf>
      <font>
        <b/>
        <i val="0"/>
      </font>
      <fill>
        <gradientFill degree="135">
          <stop position="0">
            <color rgb="FFFFFFC9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 degree="135">
          <stop position="0">
            <color rgb="FFFF0000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 degree="135">
          <stop position="0">
            <color theme="0"/>
          </stop>
          <stop position="1">
            <color rgb="FFFF0000"/>
          </stop>
        </gradientFill>
      </fill>
    </dxf>
    <dxf>
      <fill>
        <patternFill>
          <bgColor theme="0"/>
        </patternFill>
      </fill>
    </dxf>
    <dxf>
      <fill>
        <patternFill>
          <bgColor theme="7" tint="0.59996337778862885"/>
        </patternFill>
      </fill>
    </dxf>
    <dxf>
      <fill>
        <gradientFill degree="315">
          <stop position="0">
            <color rgb="FFFFC00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1">
            <color theme="0" tint="-0.25098422193060094"/>
          </stop>
        </gradientFill>
      </fill>
    </dxf>
    <dxf>
      <fill>
        <gradientFill degree="135">
          <stop position="0">
            <color rgb="FFFFFFC9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 degree="90">
          <stop position="0">
            <color theme="0"/>
          </stop>
          <stop position="0.5">
            <color theme="0" tint="-0.49803155613879818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 degree="135">
          <stop position="0">
            <color theme="0"/>
          </stop>
          <stop position="1">
            <color theme="7"/>
          </stop>
        </gradient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gradientFill degree="315">
          <stop position="0">
            <color rgb="FFFFC000"/>
          </stop>
          <stop position="1">
            <color theme="0"/>
          </stop>
        </gradientFill>
      </fill>
    </dxf>
    <dxf>
      <font>
        <b/>
        <i val="0"/>
      </font>
      <fill>
        <gradientFill degree="135">
          <stop position="0">
            <color theme="0"/>
          </stop>
          <stop position="1">
            <color theme="0" tint="-0.25098422193060094"/>
          </stop>
        </gradientFill>
      </fill>
    </dxf>
    <dxf>
      <font>
        <b/>
        <i val="0"/>
      </font>
      <fill>
        <gradientFill degree="135">
          <stop position="0">
            <color rgb="FFFFFFC9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 degree="135">
          <stop position="0">
            <color rgb="FFFF0000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 degree="135">
          <stop position="0">
            <color theme="0"/>
          </stop>
          <stop position="1">
            <color rgb="FFFF0000"/>
          </stop>
        </gradientFill>
      </fill>
    </dxf>
    <dxf>
      <fill>
        <patternFill>
          <bgColor theme="0"/>
        </patternFill>
      </fill>
    </dxf>
    <dxf>
      <fill>
        <patternFill>
          <bgColor theme="7" tint="0.59996337778862885"/>
        </patternFill>
      </fill>
    </dxf>
    <dxf>
      <fill>
        <gradientFill degree="315">
          <stop position="0">
            <color rgb="FFFFC00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1">
            <color theme="0" tint="-0.25098422193060094"/>
          </stop>
        </gradientFill>
      </fill>
    </dxf>
    <dxf>
      <fill>
        <gradientFill degree="135">
          <stop position="0">
            <color rgb="FFFFFFC9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 degree="90">
          <stop position="0">
            <color theme="0"/>
          </stop>
          <stop position="0.5">
            <color theme="0" tint="-0.49803155613879818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 degree="135">
          <stop position="0">
            <color theme="0"/>
          </stop>
          <stop position="1">
            <color theme="7"/>
          </stop>
        </gradientFill>
      </fill>
    </dxf>
    <dxf>
      <fill>
        <patternFill>
          <bgColor rgb="FFCCFFFF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gradientFill degree="315">
          <stop position="0">
            <color rgb="FFFFC000"/>
          </stop>
          <stop position="1">
            <color theme="0"/>
          </stop>
        </gradientFill>
      </fill>
    </dxf>
    <dxf>
      <font>
        <b/>
        <i val="0"/>
      </font>
      <fill>
        <gradientFill degree="135">
          <stop position="0">
            <color theme="0"/>
          </stop>
          <stop position="1">
            <color theme="0" tint="-0.25098422193060094"/>
          </stop>
        </gradientFill>
      </fill>
    </dxf>
    <dxf>
      <font>
        <b/>
        <i val="0"/>
      </font>
      <fill>
        <gradientFill degree="135">
          <stop position="0">
            <color rgb="FFFFFFC9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 degree="135">
          <stop position="0">
            <color rgb="FFFF0000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 degree="135">
          <stop position="0">
            <color theme="0"/>
          </stop>
          <stop position="1">
            <color rgb="FFFF0000"/>
          </stop>
        </gradientFill>
      </fill>
    </dxf>
    <dxf>
      <fill>
        <patternFill>
          <bgColor theme="0"/>
        </patternFill>
      </fill>
    </dxf>
    <dxf>
      <fill>
        <patternFill>
          <bgColor theme="7" tint="0.59996337778862885"/>
        </patternFill>
      </fill>
    </dxf>
    <dxf>
      <fill>
        <gradientFill degree="315">
          <stop position="0">
            <color rgb="FFFFC00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1">
            <color theme="0" tint="-0.25098422193060094"/>
          </stop>
        </gradientFill>
      </fill>
    </dxf>
    <dxf>
      <fill>
        <gradientFill degree="135">
          <stop position="0">
            <color rgb="FFFFFFC9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 degree="90">
          <stop position="0">
            <color theme="0"/>
          </stop>
          <stop position="0.5">
            <color theme="0" tint="-0.49803155613879818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 degree="135">
          <stop position="0">
            <color theme="0"/>
          </stop>
          <stop position="1">
            <color theme="7"/>
          </stop>
        </gradientFill>
      </fill>
    </dxf>
    <dxf>
      <fill>
        <patternFill>
          <bgColor rgb="FFCCFFFF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gradientFill degree="315">
          <stop position="0">
            <color rgb="FFFFC000"/>
          </stop>
          <stop position="1">
            <color theme="0"/>
          </stop>
        </gradientFill>
      </fill>
    </dxf>
    <dxf>
      <font>
        <b/>
        <i val="0"/>
      </font>
      <fill>
        <gradientFill degree="135">
          <stop position="0">
            <color theme="0"/>
          </stop>
          <stop position="1">
            <color theme="0" tint="-0.25098422193060094"/>
          </stop>
        </gradientFill>
      </fill>
    </dxf>
    <dxf>
      <font>
        <b/>
        <i val="0"/>
      </font>
      <fill>
        <gradientFill degree="135">
          <stop position="0">
            <color rgb="FFFFFFC9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 degree="135">
          <stop position="0">
            <color rgb="FFFF0000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 degree="135">
          <stop position="0">
            <color theme="0"/>
          </stop>
          <stop position="1">
            <color rgb="FFFF0000"/>
          </stop>
        </gradientFill>
      </fill>
    </dxf>
    <dxf>
      <fill>
        <patternFill>
          <bgColor theme="0"/>
        </patternFill>
      </fill>
    </dxf>
    <dxf>
      <fill>
        <patternFill>
          <bgColor theme="7" tint="0.59996337778862885"/>
        </patternFill>
      </fill>
    </dxf>
    <dxf>
      <fill>
        <gradientFill degree="315">
          <stop position="0">
            <color rgb="FFFFC00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1">
            <color theme="0" tint="-0.25098422193060094"/>
          </stop>
        </gradientFill>
      </fill>
    </dxf>
    <dxf>
      <fill>
        <gradientFill degree="135">
          <stop position="0">
            <color rgb="FFFFFFC9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 degree="90">
          <stop position="0">
            <color theme="0"/>
          </stop>
          <stop position="0.5">
            <color theme="0" tint="-0.49803155613879818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 degree="135">
          <stop position="0">
            <color theme="0"/>
          </stop>
          <stop position="1">
            <color theme="7"/>
          </stop>
        </gradientFill>
      </fill>
    </dxf>
    <dxf>
      <fill>
        <patternFill>
          <bgColor rgb="FFCCFFFF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theme="7" tint="0.59996337778862885"/>
        </patternFill>
      </fill>
    </dxf>
    <dxf>
      <fill>
        <gradientFill degree="315">
          <stop position="0">
            <color rgb="FFFFC000"/>
          </stop>
          <stop position="1">
            <color theme="0"/>
          </stop>
        </gradientFill>
      </fill>
    </dxf>
    <dxf>
      <fill>
        <gradientFill degree="135">
          <stop position="0">
            <color theme="0"/>
          </stop>
          <stop position="1">
            <color theme="0" tint="-0.25098422193060094"/>
          </stop>
        </gradientFill>
      </fill>
    </dxf>
    <dxf>
      <fill>
        <gradientFill degree="135">
          <stop position="0">
            <color rgb="FFFFFFC9"/>
          </stop>
          <stop position="1">
            <color rgb="FFFFFF00"/>
          </stop>
        </gradientFill>
      </fill>
    </dxf>
    <dxf>
      <font>
        <b/>
        <i val="0"/>
        <color theme="0"/>
      </font>
      <fill>
        <gradientFill degree="90">
          <stop position="0">
            <color theme="0"/>
          </stop>
          <stop position="0.5">
            <color theme="0" tint="-0.49803155613879818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 degree="135">
          <stop position="0">
            <color theme="0"/>
          </stop>
          <stop position="1">
            <color theme="7"/>
          </stop>
        </gradientFill>
      </fill>
    </dxf>
    <dxf>
      <fill>
        <patternFill>
          <bgColor rgb="FFCCFFFF"/>
        </patternFill>
      </fill>
    </dxf>
    <dxf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theme="1" tint="4.9989318521683403E-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  <color rgb="FFCCFFFF"/>
      <color rgb="FF00FF00"/>
      <color rgb="FFFFFFC9"/>
      <color rgb="FFCC9900"/>
      <color rgb="FFFFFFFF"/>
      <color rgb="FF34FB2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Résultat en Éthique pour : 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Vierge!$R$42</c:f>
              <c:strCache>
                <c:ptCount val="1"/>
                <c:pt idx="0">
                  <c:v>dernier bulletin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multiLvlStrRef>
              <c:f>Vierge!#REF!</c:f>
            </c:multiLvlStrRef>
          </c:cat>
          <c:val>
            <c:numRef>
              <c:f>Vierge!#REF!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Vierge!$R$43</c:f>
              <c:strCache>
                <c:ptCount val="1"/>
                <c:pt idx="0">
                  <c:v>Résultats quiz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pPr>
              <a:noFill/>
            </c:spPr>
          </c:marker>
          <c:cat>
            <c:multiLvlStrRef>
              <c:f>Vierge!#REF!</c:f>
            </c:multiLvlStrRef>
          </c:cat>
          <c:val>
            <c:numRef>
              <c:f>Vierge!#REF!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Vierge!$R$44</c:f>
              <c:strCache>
                <c:ptCount val="1"/>
                <c:pt idx="0">
                  <c:v>résultats tests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multiLvlStrRef>
              <c:f>Vierge!#REF!</c:f>
            </c:multiLvlStrRef>
          </c:cat>
          <c:val>
            <c:numRef>
              <c:f>Vierge!#REF!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Vierge!$R$45</c:f>
              <c:strCache>
                <c:ptCount val="1"/>
              </c:strCache>
            </c:strRef>
          </c:tx>
          <c:cat>
            <c:multiLvlStrRef>
              <c:f>Vierge!#REF!</c:f>
            </c:multiLvlStrRef>
          </c:cat>
          <c:val>
            <c:numRef>
              <c:f>Vierge!#REF!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914112"/>
        <c:axId val="133310144"/>
      </c:lineChart>
      <c:catAx>
        <c:axId val="133914112"/>
        <c:scaling>
          <c:orientation val="minMax"/>
        </c:scaling>
        <c:delete val="0"/>
        <c:axPos val="b"/>
        <c:majorTickMark val="none"/>
        <c:minorTickMark val="none"/>
        <c:tickLblPos val="nextTo"/>
        <c:crossAx val="133310144"/>
        <c:crosses val="autoZero"/>
        <c:auto val="1"/>
        <c:lblAlgn val="ctr"/>
        <c:lblOffset val="100"/>
        <c:noMultiLvlLbl val="0"/>
      </c:catAx>
      <c:valAx>
        <c:axId val="133310144"/>
        <c:scaling>
          <c:orientation val="minMax"/>
          <c:max val="100"/>
          <c:min val="30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33914112"/>
        <c:crosses val="autoZero"/>
        <c:crossBetween val="between"/>
      </c:valAx>
    </c:plotArea>
    <c:legend>
      <c:legendPos val="b"/>
      <c:overlay val="0"/>
    </c:legend>
    <c:plotVisOnly val="1"/>
    <c:dispBlanksAs val="zero"/>
    <c:showDLblsOverMax val="0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trlProps/ctrlProp1.xml><?xml version="1.0" encoding="utf-8"?>
<formControlPr xmlns="http://schemas.microsoft.com/office/spreadsheetml/2009/9/main" objectType="Drop" dropStyle="combo" dx="16" fmlaLink="#REF!" fmlaRange="$B$6:$B$35" noThreeD="1" sel="2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95574</xdr:colOff>
      <xdr:row>37</xdr:row>
      <xdr:rowOff>15927</xdr:rowOff>
    </xdr:from>
    <xdr:to>
      <xdr:col>18</xdr:col>
      <xdr:colOff>0</xdr:colOff>
      <xdr:row>57</xdr:row>
      <xdr:rowOff>39740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182176</xdr:colOff>
      <xdr:row>1</xdr:row>
      <xdr:rowOff>178742</xdr:rowOff>
    </xdr:from>
    <xdr:to>
      <xdr:col>17</xdr:col>
      <xdr:colOff>134841</xdr:colOff>
      <xdr:row>3</xdr:row>
      <xdr:rowOff>76200</xdr:rowOff>
    </xdr:to>
    <xdr:sp macro="" textlink="">
      <xdr:nvSpPr>
        <xdr:cNvPr id="17" name="Flèche droite 16"/>
        <xdr:cNvSpPr/>
      </xdr:nvSpPr>
      <xdr:spPr>
        <a:xfrm>
          <a:off x="5182801" y="369242"/>
          <a:ext cx="686090" cy="297508"/>
        </a:xfrm>
        <a:prstGeom prst="rightArrow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37</xdr:row>
          <xdr:rowOff>123825</xdr:rowOff>
        </xdr:from>
        <xdr:to>
          <xdr:col>21</xdr:col>
          <xdr:colOff>19050</xdr:colOff>
          <xdr:row>39</xdr:row>
          <xdr:rowOff>38100</xdr:rowOff>
        </xdr:to>
        <xdr:sp macro="" textlink="">
          <xdr:nvSpPr>
            <xdr:cNvPr id="25601" name="Drop Down 1" hidden="1">
              <a:extLst>
                <a:ext uri="{63B3BB69-23CF-44E3-9099-C40C66FF867C}">
                  <a14:compatExt spid="_x0000_s25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FF00"/>
  </sheetPr>
  <dimension ref="A1:BB186"/>
  <sheetViews>
    <sheetView workbookViewId="0">
      <pane xSplit="3" topLeftCell="D1" activePane="topRight" state="frozen"/>
      <selection pane="topRight" activeCell="C4" sqref="C4"/>
    </sheetView>
  </sheetViews>
  <sheetFormatPr baseColWidth="10" defaultRowHeight="15" x14ac:dyDescent="0.25"/>
  <cols>
    <col min="1" max="1" width="7.42578125" style="4" customWidth="1"/>
    <col min="3" max="3" width="11.42578125" style="6"/>
    <col min="4" max="6" width="8.28515625" style="8" customWidth="1"/>
    <col min="7" max="7" width="8.28515625" style="12" customWidth="1"/>
    <col min="8" max="11" width="8.28515625" style="7" customWidth="1"/>
    <col min="12" max="15" width="8.28515625" style="2" customWidth="1"/>
    <col min="16" max="19" width="8.28515625" style="10" customWidth="1"/>
    <col min="20" max="23" width="8.28515625" style="11" customWidth="1"/>
    <col min="24" max="25" width="8.28515625" style="5" customWidth="1"/>
    <col min="26" max="29" width="6.7109375" style="9" customWidth="1"/>
  </cols>
  <sheetData>
    <row r="1" spans="1:54" s="15" customFormat="1" x14ac:dyDescent="0.25">
      <c r="A1" s="46"/>
      <c r="B1" s="3"/>
      <c r="C1" s="49"/>
      <c r="D1" s="50"/>
      <c r="E1" s="50"/>
      <c r="F1" s="50"/>
      <c r="G1" s="50"/>
      <c r="H1" s="127" t="s">
        <v>32</v>
      </c>
      <c r="I1" s="127"/>
      <c r="J1" s="127"/>
      <c r="K1" s="127"/>
      <c r="L1" s="128" t="s">
        <v>34</v>
      </c>
      <c r="M1" s="128"/>
      <c r="N1" s="128"/>
      <c r="O1" s="128"/>
      <c r="P1" s="129" t="s">
        <v>35</v>
      </c>
      <c r="Q1" s="129"/>
      <c r="R1" s="129"/>
      <c r="S1" s="129"/>
      <c r="T1" s="130" t="s">
        <v>36</v>
      </c>
      <c r="U1" s="130"/>
      <c r="V1" s="130"/>
      <c r="W1" s="130"/>
      <c r="X1" s="46"/>
      <c r="Y1" s="46"/>
      <c r="Z1" s="51"/>
      <c r="AA1" s="51"/>
      <c r="AB1" s="51"/>
      <c r="AC1" s="51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</row>
    <row r="2" spans="1:54" s="1" customFormat="1" ht="15.75" x14ac:dyDescent="0.25">
      <c r="A2" s="52" t="s">
        <v>5</v>
      </c>
      <c r="B2" s="53" t="s">
        <v>4</v>
      </c>
      <c r="C2" s="54" t="s">
        <v>0</v>
      </c>
      <c r="D2" s="55" t="s">
        <v>25</v>
      </c>
      <c r="E2" s="55" t="s">
        <v>26</v>
      </c>
      <c r="F2" s="55" t="s">
        <v>27</v>
      </c>
      <c r="G2" s="56" t="s">
        <v>24</v>
      </c>
      <c r="H2" s="57" t="s">
        <v>33</v>
      </c>
      <c r="I2" s="57" t="s">
        <v>28</v>
      </c>
      <c r="J2" s="57" t="s">
        <v>29</v>
      </c>
      <c r="K2" s="58" t="s">
        <v>31</v>
      </c>
      <c r="L2" s="59" t="s">
        <v>14</v>
      </c>
      <c r="M2" s="59" t="s">
        <v>13</v>
      </c>
      <c r="N2" s="59" t="s">
        <v>12</v>
      </c>
      <c r="O2" s="59" t="s">
        <v>15</v>
      </c>
      <c r="P2" s="60" t="s">
        <v>10</v>
      </c>
      <c r="Q2" s="60" t="s">
        <v>11</v>
      </c>
      <c r="R2" s="61" t="s">
        <v>16</v>
      </c>
      <c r="S2" s="62" t="s">
        <v>17</v>
      </c>
      <c r="T2" s="63" t="s">
        <v>18</v>
      </c>
      <c r="U2" s="63" t="s">
        <v>19</v>
      </c>
      <c r="V2" s="63" t="s">
        <v>20</v>
      </c>
      <c r="W2" s="64" t="s">
        <v>18</v>
      </c>
      <c r="X2" s="65"/>
      <c r="Y2" s="66"/>
      <c r="Z2" s="51"/>
      <c r="AA2" s="51"/>
      <c r="AB2" s="51"/>
      <c r="AC2" s="51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</row>
    <row r="3" spans="1:54" ht="15.75" x14ac:dyDescent="0.25">
      <c r="A3" s="67">
        <v>1</v>
      </c>
      <c r="B3" s="68"/>
      <c r="C3" s="69" t="s">
        <v>51</v>
      </c>
      <c r="D3" s="101"/>
      <c r="E3" s="104"/>
      <c r="F3" s="71"/>
      <c r="G3" s="72"/>
      <c r="H3" s="73"/>
      <c r="I3" s="73"/>
      <c r="J3" s="73"/>
      <c r="K3" s="73"/>
      <c r="L3" s="59"/>
      <c r="M3" s="59"/>
      <c r="N3" s="59"/>
      <c r="O3" s="74"/>
      <c r="P3" s="61"/>
      <c r="Q3" s="61"/>
      <c r="R3" s="61"/>
      <c r="S3" s="61"/>
      <c r="T3" s="92"/>
      <c r="U3" s="92"/>
      <c r="V3" s="92"/>
      <c r="W3" s="92"/>
      <c r="X3" s="65"/>
      <c r="Y3" s="66"/>
      <c r="Z3" s="51"/>
      <c r="AA3" s="51"/>
      <c r="AB3" s="51"/>
      <c r="AC3" s="51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</row>
    <row r="4" spans="1:54" ht="15.75" x14ac:dyDescent="0.25">
      <c r="A4" s="67">
        <v>2</v>
      </c>
      <c r="B4" s="68"/>
      <c r="C4" s="69"/>
      <c r="D4" s="101"/>
      <c r="E4" s="103"/>
      <c r="F4" s="75"/>
      <c r="G4" s="72"/>
      <c r="H4" s="73"/>
      <c r="I4" s="73"/>
      <c r="J4" s="73"/>
      <c r="K4" s="73"/>
      <c r="L4" s="59"/>
      <c r="M4" s="59"/>
      <c r="N4" s="59"/>
      <c r="O4" s="74"/>
      <c r="P4" s="61"/>
      <c r="Q4" s="61"/>
      <c r="R4" s="61"/>
      <c r="S4" s="61"/>
      <c r="T4" s="92"/>
      <c r="U4" s="92"/>
      <c r="V4" s="92"/>
      <c r="W4" s="92"/>
      <c r="X4" s="65"/>
      <c r="Y4" s="66"/>
      <c r="Z4" s="51"/>
      <c r="AA4" s="51"/>
      <c r="AB4" s="51"/>
      <c r="AC4" s="51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</row>
    <row r="5" spans="1:54" ht="15.75" x14ac:dyDescent="0.25">
      <c r="A5" s="67">
        <v>3</v>
      </c>
      <c r="B5" s="68"/>
      <c r="C5" s="69"/>
      <c r="D5" s="101"/>
      <c r="E5" s="103"/>
      <c r="F5" s="75"/>
      <c r="G5" s="72"/>
      <c r="H5" s="73"/>
      <c r="I5" s="73"/>
      <c r="J5" s="73"/>
      <c r="K5" s="73"/>
      <c r="L5" s="59"/>
      <c r="M5" s="59"/>
      <c r="N5" s="59"/>
      <c r="O5" s="74"/>
      <c r="P5" s="61"/>
      <c r="Q5" s="61"/>
      <c r="R5" s="61"/>
      <c r="S5" s="61"/>
      <c r="T5" s="92"/>
      <c r="U5" s="92"/>
      <c r="V5" s="92"/>
      <c r="W5" s="92"/>
      <c r="X5" s="65"/>
      <c r="Y5" s="66"/>
      <c r="Z5" s="51"/>
      <c r="AA5" s="51"/>
      <c r="AB5" s="51"/>
      <c r="AC5" s="51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</row>
    <row r="6" spans="1:54" ht="15.75" x14ac:dyDescent="0.25">
      <c r="A6" s="67">
        <v>4</v>
      </c>
      <c r="B6" s="68"/>
      <c r="C6" s="76"/>
      <c r="D6" s="101"/>
      <c r="E6" s="103"/>
      <c r="F6" s="75"/>
      <c r="G6" s="72"/>
      <c r="H6" s="73"/>
      <c r="I6" s="73"/>
      <c r="J6" s="73"/>
      <c r="K6" s="73"/>
      <c r="L6" s="59"/>
      <c r="M6" s="59"/>
      <c r="N6" s="59"/>
      <c r="O6" s="74"/>
      <c r="P6" s="61"/>
      <c r="Q6" s="61"/>
      <c r="R6" s="61"/>
      <c r="S6" s="61"/>
      <c r="T6" s="92"/>
      <c r="U6" s="92"/>
      <c r="V6" s="92"/>
      <c r="W6" s="92"/>
      <c r="X6" s="65"/>
      <c r="Y6" s="66"/>
      <c r="Z6" s="51"/>
      <c r="AA6" s="51"/>
      <c r="AB6" s="51"/>
      <c r="AC6" s="51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</row>
    <row r="7" spans="1:54" ht="15.75" x14ac:dyDescent="0.25">
      <c r="A7" s="67">
        <v>5</v>
      </c>
      <c r="B7" s="68"/>
      <c r="C7" s="77"/>
      <c r="D7" s="102"/>
      <c r="E7" s="101"/>
      <c r="F7" s="79"/>
      <c r="G7" s="72"/>
      <c r="H7" s="73"/>
      <c r="I7" s="73"/>
      <c r="J7" s="73"/>
      <c r="K7" s="73"/>
      <c r="L7" s="59"/>
      <c r="M7" s="59"/>
      <c r="N7" s="59"/>
      <c r="O7" s="74"/>
      <c r="P7" s="61"/>
      <c r="Q7" s="61"/>
      <c r="R7" s="61"/>
      <c r="S7" s="61"/>
      <c r="T7" s="92"/>
      <c r="U7" s="92"/>
      <c r="V7" s="92"/>
      <c r="W7" s="92"/>
      <c r="X7" s="65"/>
      <c r="Y7" s="66"/>
      <c r="Z7" s="51"/>
      <c r="AA7" s="51"/>
      <c r="AB7" s="51"/>
      <c r="AC7" s="51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</row>
    <row r="8" spans="1:54" ht="15.75" x14ac:dyDescent="0.25">
      <c r="A8" s="67">
        <v>6</v>
      </c>
      <c r="B8" s="68"/>
      <c r="C8" s="69"/>
      <c r="D8" s="70"/>
      <c r="E8" s="75"/>
      <c r="F8" s="71"/>
      <c r="G8" s="72"/>
      <c r="H8" s="73"/>
      <c r="I8" s="73"/>
      <c r="J8" s="73"/>
      <c r="K8" s="73"/>
      <c r="L8" s="59"/>
      <c r="M8" s="59"/>
      <c r="N8" s="59"/>
      <c r="O8" s="74"/>
      <c r="P8" s="61"/>
      <c r="Q8" s="61"/>
      <c r="R8" s="61"/>
      <c r="S8" s="61"/>
      <c r="T8" s="92"/>
      <c r="U8" s="92"/>
      <c r="V8" s="92"/>
      <c r="W8" s="92"/>
      <c r="X8" s="65"/>
      <c r="Y8" s="66"/>
      <c r="Z8" s="51"/>
      <c r="AA8" s="51"/>
      <c r="AB8" s="51"/>
      <c r="AC8" s="51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</row>
    <row r="9" spans="1:54" ht="15.75" x14ac:dyDescent="0.25">
      <c r="A9" s="67">
        <v>7</v>
      </c>
      <c r="B9" s="68"/>
      <c r="C9" s="69"/>
      <c r="D9" s="70"/>
      <c r="E9" s="75"/>
      <c r="F9" s="75"/>
      <c r="G9" s="72"/>
      <c r="H9" s="73"/>
      <c r="I9" s="73"/>
      <c r="J9" s="73"/>
      <c r="K9" s="73"/>
      <c r="L9" s="59"/>
      <c r="M9" s="59"/>
      <c r="N9" s="59"/>
      <c r="O9" s="74"/>
      <c r="P9" s="61"/>
      <c r="Q9" s="61"/>
      <c r="R9" s="61"/>
      <c r="S9" s="61"/>
      <c r="T9" s="92"/>
      <c r="U9" s="92"/>
      <c r="V9" s="92"/>
      <c r="W9" s="92"/>
      <c r="X9" s="65"/>
      <c r="Y9" s="66"/>
      <c r="Z9" s="51"/>
      <c r="AA9" s="51"/>
      <c r="AB9" s="51"/>
      <c r="AC9" s="51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1:54" ht="15.75" x14ac:dyDescent="0.25">
      <c r="A10" s="67">
        <v>8</v>
      </c>
      <c r="B10" s="68"/>
      <c r="C10" s="69"/>
      <c r="D10" s="70"/>
      <c r="E10" s="75"/>
      <c r="F10" s="71"/>
      <c r="G10" s="72"/>
      <c r="H10" s="73"/>
      <c r="I10" s="73"/>
      <c r="J10" s="73"/>
      <c r="K10" s="73"/>
      <c r="L10" s="59"/>
      <c r="M10" s="59"/>
      <c r="N10" s="59"/>
      <c r="O10" s="74"/>
      <c r="P10" s="61"/>
      <c r="Q10" s="61"/>
      <c r="R10" s="61"/>
      <c r="S10" s="61"/>
      <c r="T10" s="92"/>
      <c r="U10" s="92"/>
      <c r="V10" s="92"/>
      <c r="W10" s="92"/>
      <c r="X10" s="65"/>
      <c r="Y10" s="66"/>
      <c r="Z10" s="51"/>
      <c r="AA10" s="51"/>
      <c r="AB10" s="51"/>
      <c r="AC10" s="51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1:54" ht="15.75" x14ac:dyDescent="0.25">
      <c r="A11" s="67">
        <v>9</v>
      </c>
      <c r="B11" s="68"/>
      <c r="C11" s="69"/>
      <c r="D11" s="70"/>
      <c r="E11" s="79"/>
      <c r="F11" s="75"/>
      <c r="G11" s="72"/>
      <c r="H11" s="73"/>
      <c r="I11" s="73"/>
      <c r="J11" s="73"/>
      <c r="K11" s="73"/>
      <c r="L11" s="59"/>
      <c r="M11" s="59"/>
      <c r="N11" s="59"/>
      <c r="O11" s="74"/>
      <c r="P11" s="61"/>
      <c r="Q11" s="61"/>
      <c r="R11" s="61"/>
      <c r="S11" s="61"/>
      <c r="T11" s="92"/>
      <c r="U11" s="92"/>
      <c r="V11" s="92"/>
      <c r="W11" s="92"/>
      <c r="X11" s="65"/>
      <c r="Y11" s="66"/>
      <c r="Z11" s="51"/>
      <c r="AA11" s="51"/>
      <c r="AB11" s="51"/>
      <c r="AC11" s="51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</row>
    <row r="12" spans="1:54" ht="15.75" x14ac:dyDescent="0.25">
      <c r="A12" s="67">
        <v>10</v>
      </c>
      <c r="B12" s="68"/>
      <c r="C12" s="69"/>
      <c r="D12" s="70"/>
      <c r="E12" s="71"/>
      <c r="F12" s="79"/>
      <c r="G12" s="72"/>
      <c r="H12" s="73"/>
      <c r="I12" s="73"/>
      <c r="J12" s="73"/>
      <c r="K12" s="73"/>
      <c r="L12" s="59"/>
      <c r="M12" s="59"/>
      <c r="N12" s="59"/>
      <c r="O12" s="74"/>
      <c r="P12" s="61"/>
      <c r="Q12" s="61"/>
      <c r="R12" s="61"/>
      <c r="S12" s="61"/>
      <c r="T12" s="92"/>
      <c r="U12" s="92"/>
      <c r="V12" s="92"/>
      <c r="W12" s="92"/>
      <c r="X12" s="65"/>
      <c r="Y12" s="66"/>
      <c r="Z12" s="51"/>
      <c r="AA12" s="51"/>
      <c r="AB12" s="51"/>
      <c r="AC12" s="51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</row>
    <row r="13" spans="1:54" ht="15.75" x14ac:dyDescent="0.25">
      <c r="A13" s="67">
        <v>11</v>
      </c>
      <c r="B13" s="68"/>
      <c r="C13" s="77"/>
      <c r="D13" s="78"/>
      <c r="E13" s="79"/>
      <c r="F13" s="75"/>
      <c r="G13" s="72"/>
      <c r="H13" s="73"/>
      <c r="I13" s="73"/>
      <c r="J13" s="73"/>
      <c r="K13" s="73"/>
      <c r="L13" s="59"/>
      <c r="M13" s="59"/>
      <c r="N13" s="59"/>
      <c r="O13" s="74"/>
      <c r="P13" s="61"/>
      <c r="Q13" s="61"/>
      <c r="R13" s="61"/>
      <c r="S13" s="61"/>
      <c r="T13" s="92"/>
      <c r="U13" s="92"/>
      <c r="V13" s="92"/>
      <c r="W13" s="92"/>
      <c r="X13" s="65"/>
      <c r="Y13" s="66"/>
      <c r="Z13" s="51"/>
      <c r="AA13" s="51"/>
      <c r="AB13" s="51"/>
      <c r="AC13" s="51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</row>
    <row r="14" spans="1:54" ht="15.75" x14ac:dyDescent="0.25">
      <c r="A14" s="67">
        <v>12</v>
      </c>
      <c r="B14" s="68"/>
      <c r="C14" s="69"/>
      <c r="D14" s="70"/>
      <c r="E14" s="79"/>
      <c r="F14" s="75"/>
      <c r="G14" s="72"/>
      <c r="H14" s="73"/>
      <c r="I14" s="73"/>
      <c r="J14" s="73"/>
      <c r="K14" s="73"/>
      <c r="L14" s="59"/>
      <c r="M14" s="59"/>
      <c r="N14" s="59"/>
      <c r="O14" s="74"/>
      <c r="P14" s="61"/>
      <c r="Q14" s="61"/>
      <c r="R14" s="61"/>
      <c r="S14" s="61"/>
      <c r="T14" s="92"/>
      <c r="U14" s="92"/>
      <c r="V14" s="92"/>
      <c r="W14" s="92"/>
      <c r="X14" s="65"/>
      <c r="Y14" s="66"/>
      <c r="Z14" s="51"/>
      <c r="AA14" s="51"/>
      <c r="AB14" s="51"/>
      <c r="AC14" s="51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</row>
    <row r="15" spans="1:54" ht="15.75" x14ac:dyDescent="0.25">
      <c r="A15" s="67">
        <v>13</v>
      </c>
      <c r="B15" s="68"/>
      <c r="C15" s="69"/>
      <c r="D15" s="70"/>
      <c r="E15" s="71"/>
      <c r="F15" s="75"/>
      <c r="G15" s="72"/>
      <c r="H15" s="73"/>
      <c r="I15" s="73"/>
      <c r="J15" s="73"/>
      <c r="K15" s="73"/>
      <c r="L15" s="59"/>
      <c r="M15" s="59"/>
      <c r="N15" s="59"/>
      <c r="O15" s="74"/>
      <c r="P15" s="61"/>
      <c r="Q15" s="61"/>
      <c r="R15" s="61"/>
      <c r="S15" s="61"/>
      <c r="T15" s="92"/>
      <c r="U15" s="92"/>
      <c r="V15" s="92"/>
      <c r="W15" s="92"/>
      <c r="X15" s="65"/>
      <c r="Y15" s="66"/>
      <c r="Z15" s="51"/>
      <c r="AA15" s="51"/>
      <c r="AB15" s="51"/>
      <c r="AC15" s="51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</row>
    <row r="16" spans="1:54" ht="15.75" x14ac:dyDescent="0.25">
      <c r="A16" s="67">
        <v>14</v>
      </c>
      <c r="B16" s="68"/>
      <c r="C16" s="77"/>
      <c r="D16" s="78"/>
      <c r="E16" s="79"/>
      <c r="F16" s="75"/>
      <c r="G16" s="72"/>
      <c r="H16" s="73"/>
      <c r="I16" s="73"/>
      <c r="J16" s="73"/>
      <c r="K16" s="73"/>
      <c r="L16" s="59"/>
      <c r="M16" s="59"/>
      <c r="N16" s="59"/>
      <c r="O16" s="74"/>
      <c r="P16" s="61"/>
      <c r="Q16" s="61"/>
      <c r="R16" s="61"/>
      <c r="S16" s="61"/>
      <c r="T16" s="92"/>
      <c r="U16" s="92"/>
      <c r="V16" s="92"/>
      <c r="W16" s="92"/>
      <c r="X16" s="65"/>
      <c r="Y16" s="66"/>
      <c r="Z16" s="51"/>
      <c r="AA16" s="51"/>
      <c r="AB16" s="51"/>
      <c r="AC16" s="51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</row>
    <row r="17" spans="1:54" ht="15.75" x14ac:dyDescent="0.25">
      <c r="A17" s="67">
        <v>15</v>
      </c>
      <c r="B17" s="68"/>
      <c r="C17" s="69"/>
      <c r="D17" s="70"/>
      <c r="E17" s="71"/>
      <c r="F17" s="75"/>
      <c r="G17" s="72"/>
      <c r="H17" s="73"/>
      <c r="I17" s="73"/>
      <c r="J17" s="73"/>
      <c r="K17" s="73"/>
      <c r="L17" s="59"/>
      <c r="M17" s="59"/>
      <c r="N17" s="59"/>
      <c r="O17" s="74"/>
      <c r="P17" s="61"/>
      <c r="Q17" s="61"/>
      <c r="R17" s="61"/>
      <c r="S17" s="61"/>
      <c r="T17" s="92"/>
      <c r="U17" s="92"/>
      <c r="V17" s="92"/>
      <c r="W17" s="92"/>
      <c r="X17" s="65"/>
      <c r="Y17" s="66"/>
      <c r="Z17" s="51"/>
      <c r="AA17" s="51"/>
      <c r="AB17" s="51"/>
      <c r="AC17" s="51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</row>
    <row r="18" spans="1:54" ht="15.75" x14ac:dyDescent="0.25">
      <c r="A18" s="67">
        <v>16</v>
      </c>
      <c r="B18" s="68"/>
      <c r="C18" s="69"/>
      <c r="D18" s="70"/>
      <c r="E18" s="79"/>
      <c r="F18" s="75"/>
      <c r="G18" s="72"/>
      <c r="H18" s="73"/>
      <c r="I18" s="73"/>
      <c r="J18" s="73"/>
      <c r="K18" s="73"/>
      <c r="L18" s="59"/>
      <c r="M18" s="59"/>
      <c r="N18" s="59"/>
      <c r="O18" s="74"/>
      <c r="P18" s="61"/>
      <c r="Q18" s="61"/>
      <c r="R18" s="61"/>
      <c r="S18" s="61"/>
      <c r="T18" s="92"/>
      <c r="U18" s="92"/>
      <c r="V18" s="92"/>
      <c r="W18" s="92"/>
      <c r="X18" s="65"/>
      <c r="Y18" s="66"/>
      <c r="Z18" s="51"/>
      <c r="AA18" s="51"/>
      <c r="AB18" s="51"/>
      <c r="AC18" s="51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</row>
    <row r="19" spans="1:54" ht="15.75" x14ac:dyDescent="0.25">
      <c r="A19" s="67">
        <v>17</v>
      </c>
      <c r="B19" s="68"/>
      <c r="C19" s="69"/>
      <c r="D19" s="70"/>
      <c r="E19" s="71"/>
      <c r="F19" s="75"/>
      <c r="G19" s="72"/>
      <c r="H19" s="73"/>
      <c r="I19" s="73"/>
      <c r="J19" s="73"/>
      <c r="K19" s="73"/>
      <c r="L19" s="59"/>
      <c r="M19" s="59"/>
      <c r="N19" s="59"/>
      <c r="O19" s="74"/>
      <c r="P19" s="61"/>
      <c r="Q19" s="61"/>
      <c r="R19" s="61"/>
      <c r="S19" s="61"/>
      <c r="T19" s="92"/>
      <c r="U19" s="92"/>
      <c r="V19" s="92"/>
      <c r="W19" s="92"/>
      <c r="X19" s="65"/>
      <c r="Y19" s="66"/>
      <c r="Z19" s="51"/>
      <c r="AA19" s="51"/>
      <c r="AB19" s="51"/>
      <c r="AC19" s="51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</row>
    <row r="20" spans="1:54" ht="15.75" x14ac:dyDescent="0.25">
      <c r="A20" s="67">
        <v>18</v>
      </c>
      <c r="B20" s="68"/>
      <c r="C20" s="69"/>
      <c r="D20" s="70"/>
      <c r="E20" s="75"/>
      <c r="F20" s="71"/>
      <c r="G20" s="72"/>
      <c r="H20" s="73"/>
      <c r="I20" s="73"/>
      <c r="J20" s="73"/>
      <c r="K20" s="73"/>
      <c r="L20" s="59"/>
      <c r="M20" s="59"/>
      <c r="N20" s="59"/>
      <c r="O20" s="74"/>
      <c r="P20" s="61"/>
      <c r="Q20" s="61"/>
      <c r="R20" s="61"/>
      <c r="S20" s="61"/>
      <c r="T20" s="92"/>
      <c r="U20" s="92"/>
      <c r="V20" s="92"/>
      <c r="W20" s="92"/>
      <c r="X20" s="65"/>
      <c r="Y20" s="66"/>
      <c r="Z20" s="51"/>
      <c r="AA20" s="51"/>
      <c r="AB20" s="51"/>
      <c r="AC20" s="51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</row>
    <row r="21" spans="1:54" ht="15.75" x14ac:dyDescent="0.25">
      <c r="A21" s="67">
        <v>19</v>
      </c>
      <c r="B21" s="68"/>
      <c r="C21" s="69"/>
      <c r="D21" s="70"/>
      <c r="E21" s="79"/>
      <c r="F21" s="75"/>
      <c r="G21" s="72"/>
      <c r="H21" s="73"/>
      <c r="I21" s="73"/>
      <c r="J21" s="73"/>
      <c r="K21" s="73"/>
      <c r="L21" s="59"/>
      <c r="M21" s="59"/>
      <c r="N21" s="59"/>
      <c r="O21" s="74"/>
      <c r="P21" s="61"/>
      <c r="Q21" s="61"/>
      <c r="R21" s="61"/>
      <c r="S21" s="61"/>
      <c r="T21" s="92"/>
      <c r="U21" s="92"/>
      <c r="V21" s="92"/>
      <c r="W21" s="92"/>
      <c r="X21" s="65"/>
      <c r="Y21" s="66"/>
      <c r="Z21" s="51"/>
      <c r="AA21" s="51"/>
      <c r="AB21" s="51"/>
      <c r="AC21" s="51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</row>
    <row r="22" spans="1:54" ht="15.75" x14ac:dyDescent="0.25">
      <c r="A22" s="67">
        <v>20</v>
      </c>
      <c r="B22" s="68"/>
      <c r="C22" s="69"/>
      <c r="D22" s="70"/>
      <c r="E22" s="71"/>
      <c r="F22" s="75"/>
      <c r="G22" s="72"/>
      <c r="H22" s="73"/>
      <c r="I22" s="73"/>
      <c r="J22" s="73"/>
      <c r="K22" s="73"/>
      <c r="L22" s="59"/>
      <c r="M22" s="59"/>
      <c r="N22" s="59"/>
      <c r="O22" s="74"/>
      <c r="P22" s="61"/>
      <c r="Q22" s="61"/>
      <c r="R22" s="61"/>
      <c r="S22" s="61"/>
      <c r="T22" s="92"/>
      <c r="U22" s="92"/>
      <c r="V22" s="92"/>
      <c r="W22" s="92"/>
      <c r="X22" s="65"/>
      <c r="Y22" s="66"/>
      <c r="Z22" s="51"/>
      <c r="AA22" s="51"/>
      <c r="AB22" s="51"/>
      <c r="AC22" s="51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</row>
    <row r="23" spans="1:54" ht="15.75" x14ac:dyDescent="0.25">
      <c r="A23" s="67">
        <v>21</v>
      </c>
      <c r="B23" s="53"/>
      <c r="C23" s="80"/>
      <c r="D23" s="75"/>
      <c r="E23" s="75"/>
      <c r="F23" s="75"/>
      <c r="G23" s="72"/>
      <c r="H23" s="57"/>
      <c r="I23" s="57"/>
      <c r="J23" s="57"/>
      <c r="K23" s="57"/>
      <c r="L23" s="59"/>
      <c r="M23" s="59"/>
      <c r="N23" s="59"/>
      <c r="O23" s="74"/>
      <c r="P23" s="61"/>
      <c r="Q23" s="61"/>
      <c r="R23" s="61"/>
      <c r="S23" s="61"/>
      <c r="T23" s="92"/>
      <c r="U23" s="92"/>
      <c r="V23" s="92"/>
      <c r="W23" s="92"/>
      <c r="X23" s="66"/>
      <c r="Y23" s="66"/>
      <c r="Z23" s="51"/>
      <c r="AA23" s="51"/>
      <c r="AB23" s="51"/>
      <c r="AC23" s="51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</row>
    <row r="24" spans="1:54" ht="15.75" x14ac:dyDescent="0.25">
      <c r="A24" s="67">
        <v>22</v>
      </c>
      <c r="B24" s="53"/>
      <c r="C24" s="54"/>
      <c r="D24" s="75"/>
      <c r="E24" s="75"/>
      <c r="F24" s="75"/>
      <c r="G24" s="72"/>
      <c r="H24" s="57"/>
      <c r="I24" s="57"/>
      <c r="J24" s="57"/>
      <c r="K24" s="57"/>
      <c r="L24" s="59"/>
      <c r="M24" s="59"/>
      <c r="N24" s="59"/>
      <c r="O24" s="74"/>
      <c r="P24" s="61"/>
      <c r="Q24" s="61"/>
      <c r="R24" s="61"/>
      <c r="S24" s="61"/>
      <c r="T24" s="92"/>
      <c r="U24" s="92"/>
      <c r="V24" s="92"/>
      <c r="W24" s="92"/>
      <c r="X24" s="66"/>
      <c r="Y24" s="66"/>
      <c r="Z24" s="51"/>
      <c r="AA24" s="51"/>
      <c r="AB24" s="51"/>
      <c r="AC24" s="51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1:54" ht="15.75" x14ac:dyDescent="0.25">
      <c r="A25" s="67">
        <v>23</v>
      </c>
      <c r="B25" s="53"/>
      <c r="C25" s="54"/>
      <c r="D25" s="75"/>
      <c r="E25" s="75"/>
      <c r="F25" s="75"/>
      <c r="G25" s="72"/>
      <c r="H25" s="57"/>
      <c r="I25" s="57"/>
      <c r="J25" s="57"/>
      <c r="K25" s="57"/>
      <c r="L25" s="59"/>
      <c r="M25" s="59"/>
      <c r="N25" s="59"/>
      <c r="O25" s="74"/>
      <c r="P25" s="61"/>
      <c r="Q25" s="61"/>
      <c r="R25" s="61"/>
      <c r="S25" s="61"/>
      <c r="T25" s="92"/>
      <c r="U25" s="92"/>
      <c r="V25" s="92"/>
      <c r="W25" s="92"/>
      <c r="X25" s="66"/>
      <c r="Y25" s="66"/>
      <c r="Z25" s="51"/>
      <c r="AA25" s="51"/>
      <c r="AB25" s="51"/>
      <c r="AC25" s="51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1:54" ht="15.75" x14ac:dyDescent="0.25">
      <c r="A26" s="67">
        <v>24</v>
      </c>
      <c r="B26" s="53"/>
      <c r="C26" s="54"/>
      <c r="D26" s="75"/>
      <c r="E26" s="75"/>
      <c r="F26" s="75"/>
      <c r="G26" s="72"/>
      <c r="H26" s="57"/>
      <c r="I26" s="57"/>
      <c r="J26" s="57"/>
      <c r="K26" s="57"/>
      <c r="L26" s="59"/>
      <c r="M26" s="59"/>
      <c r="N26" s="59"/>
      <c r="O26" s="74"/>
      <c r="P26" s="61"/>
      <c r="Q26" s="61"/>
      <c r="R26" s="61"/>
      <c r="S26" s="61"/>
      <c r="T26" s="92"/>
      <c r="U26" s="92"/>
      <c r="V26" s="92"/>
      <c r="W26" s="92"/>
      <c r="X26" s="66"/>
      <c r="Y26" s="66"/>
      <c r="Z26" s="51"/>
      <c r="AA26" s="51"/>
      <c r="AB26" s="51"/>
      <c r="AC26" s="51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1:54" ht="15.75" x14ac:dyDescent="0.25">
      <c r="A27" s="67">
        <v>25</v>
      </c>
      <c r="B27" s="53"/>
      <c r="C27" s="54"/>
      <c r="D27" s="75"/>
      <c r="E27" s="75"/>
      <c r="F27" s="75"/>
      <c r="G27" s="72"/>
      <c r="H27" s="57"/>
      <c r="I27" s="57"/>
      <c r="J27" s="57"/>
      <c r="K27" s="57"/>
      <c r="L27" s="59"/>
      <c r="M27" s="59"/>
      <c r="N27" s="59"/>
      <c r="O27" s="74"/>
      <c r="P27" s="61"/>
      <c r="Q27" s="61"/>
      <c r="R27" s="61"/>
      <c r="S27" s="61"/>
      <c r="T27" s="92"/>
      <c r="U27" s="92"/>
      <c r="V27" s="92"/>
      <c r="W27" s="92"/>
      <c r="X27" s="66"/>
      <c r="Y27" s="66"/>
      <c r="Z27" s="51"/>
      <c r="AA27" s="51"/>
      <c r="AB27" s="51"/>
      <c r="AC27" s="51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</row>
    <row r="28" spans="1:54" ht="15.75" x14ac:dyDescent="0.25">
      <c r="A28" s="67">
        <v>26</v>
      </c>
      <c r="B28" s="53"/>
      <c r="C28" s="54"/>
      <c r="D28" s="75"/>
      <c r="E28" s="75"/>
      <c r="F28" s="75"/>
      <c r="G28" s="72"/>
      <c r="H28" s="57"/>
      <c r="I28" s="57"/>
      <c r="J28" s="57"/>
      <c r="K28" s="57"/>
      <c r="L28" s="59"/>
      <c r="M28" s="59"/>
      <c r="N28" s="59"/>
      <c r="O28" s="74"/>
      <c r="P28" s="61"/>
      <c r="Q28" s="61"/>
      <c r="R28" s="61"/>
      <c r="S28" s="61"/>
      <c r="T28" s="92"/>
      <c r="U28" s="92"/>
      <c r="V28" s="92"/>
      <c r="W28" s="92"/>
      <c r="X28" s="66"/>
      <c r="Y28" s="66"/>
      <c r="Z28" s="51"/>
      <c r="AA28" s="51"/>
      <c r="AB28" s="51"/>
      <c r="AC28" s="51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</row>
    <row r="29" spans="1:54" x14ac:dyDescent="0.25">
      <c r="A29" s="66"/>
      <c r="B29" s="81"/>
      <c r="C29" s="82"/>
      <c r="D29" s="83"/>
      <c r="E29" s="83"/>
      <c r="F29" s="83"/>
      <c r="G29" s="84"/>
      <c r="H29" s="85"/>
      <c r="I29" s="85"/>
      <c r="J29" s="85"/>
      <c r="K29" s="85"/>
      <c r="L29" s="86"/>
      <c r="M29" s="86"/>
      <c r="N29" s="86"/>
      <c r="O29" s="86"/>
      <c r="P29" s="93"/>
      <c r="Q29" s="93"/>
      <c r="R29" s="93"/>
      <c r="S29" s="93"/>
      <c r="T29" s="94"/>
      <c r="U29" s="94"/>
      <c r="V29" s="94"/>
      <c r="W29" s="94"/>
      <c r="X29" s="66"/>
      <c r="Y29" s="66"/>
      <c r="Z29" s="51"/>
      <c r="AA29" s="51"/>
      <c r="AB29" s="51"/>
      <c r="AC29" s="51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</row>
    <row r="30" spans="1:54" x14ac:dyDescent="0.25">
      <c r="A30" s="66"/>
      <c r="B30" s="81"/>
      <c r="C30" s="82"/>
      <c r="D30" s="83"/>
      <c r="E30" s="83"/>
      <c r="F30" s="83"/>
      <c r="G30" s="84"/>
      <c r="H30" s="85"/>
      <c r="I30" s="85"/>
      <c r="J30" s="85"/>
      <c r="K30" s="85"/>
      <c r="L30" s="86"/>
      <c r="M30" s="86"/>
      <c r="N30" s="86"/>
      <c r="O30" s="86"/>
      <c r="P30" s="93"/>
      <c r="Q30" s="93"/>
      <c r="R30" s="93"/>
      <c r="S30" s="93"/>
      <c r="T30" s="94"/>
      <c r="U30" s="94"/>
      <c r="V30" s="94"/>
      <c r="W30" s="94"/>
      <c r="X30" s="66"/>
      <c r="Y30" s="66"/>
      <c r="Z30" s="51"/>
      <c r="AA30" s="51"/>
      <c r="AB30" s="51"/>
      <c r="AC30" s="51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</row>
    <row r="31" spans="1:54" x14ac:dyDescent="0.25">
      <c r="A31" s="66"/>
      <c r="B31" s="81"/>
      <c r="C31" s="82"/>
      <c r="D31" s="83"/>
      <c r="E31" s="83"/>
      <c r="F31" s="83"/>
      <c r="G31" s="84"/>
      <c r="H31" s="85"/>
      <c r="I31" s="85"/>
      <c r="J31" s="85"/>
      <c r="K31" s="85"/>
      <c r="L31" s="86"/>
      <c r="M31" s="86"/>
      <c r="N31" s="86"/>
      <c r="O31" s="86"/>
      <c r="P31" s="93"/>
      <c r="Q31" s="93"/>
      <c r="R31" s="93"/>
      <c r="S31" s="93"/>
      <c r="T31" s="94"/>
      <c r="U31" s="94"/>
      <c r="V31" s="94"/>
      <c r="W31" s="94"/>
      <c r="X31" s="66"/>
      <c r="Y31" s="66"/>
      <c r="Z31" s="51"/>
      <c r="AA31" s="51"/>
      <c r="AB31" s="51"/>
      <c r="AC31" s="51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</row>
    <row r="32" spans="1:54" x14ac:dyDescent="0.25">
      <c r="A32" s="66"/>
      <c r="B32" s="81"/>
      <c r="C32" s="82"/>
      <c r="D32" s="83"/>
      <c r="E32" s="83"/>
      <c r="F32" s="83"/>
      <c r="G32" s="84"/>
      <c r="H32" s="85"/>
      <c r="I32" s="85"/>
      <c r="J32" s="85"/>
      <c r="K32" s="85"/>
      <c r="L32" s="86"/>
      <c r="M32" s="86"/>
      <c r="N32" s="86"/>
      <c r="O32" s="86"/>
      <c r="P32" s="93"/>
      <c r="Q32" s="93"/>
      <c r="R32" s="93"/>
      <c r="S32" s="93"/>
      <c r="T32" s="94"/>
      <c r="U32" s="94"/>
      <c r="V32" s="94"/>
      <c r="W32" s="94"/>
      <c r="X32" s="66"/>
      <c r="Y32" s="66"/>
      <c r="Z32" s="51"/>
      <c r="AA32" s="51"/>
      <c r="AB32" s="51"/>
      <c r="AC32" s="51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</row>
    <row r="33" spans="1:54" x14ac:dyDescent="0.25">
      <c r="A33" s="66"/>
      <c r="B33" s="81"/>
      <c r="C33" s="82"/>
      <c r="D33" s="83"/>
      <c r="E33" s="83"/>
      <c r="F33" s="83"/>
      <c r="G33" s="84"/>
      <c r="H33" s="85"/>
      <c r="I33" s="85"/>
      <c r="J33" s="85"/>
      <c r="K33" s="85"/>
      <c r="L33" s="86"/>
      <c r="M33" s="86"/>
      <c r="N33" s="86"/>
      <c r="O33" s="86"/>
      <c r="P33" s="93"/>
      <c r="Q33" s="93"/>
      <c r="R33" s="93"/>
      <c r="S33" s="93"/>
      <c r="T33" s="94"/>
      <c r="U33" s="94"/>
      <c r="V33" s="94"/>
      <c r="W33" s="94"/>
      <c r="X33" s="66"/>
      <c r="Y33" s="66"/>
      <c r="Z33" s="51"/>
      <c r="AA33" s="51"/>
      <c r="AB33" s="51"/>
      <c r="AC33" s="51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</row>
    <row r="34" spans="1:54" x14ac:dyDescent="0.25">
      <c r="A34" s="66"/>
      <c r="B34" s="81"/>
      <c r="C34" s="82"/>
      <c r="D34" s="83"/>
      <c r="E34" s="83"/>
      <c r="F34" s="83"/>
      <c r="G34" s="84"/>
      <c r="H34" s="85"/>
      <c r="I34" s="85"/>
      <c r="J34" s="85"/>
      <c r="K34" s="85"/>
      <c r="L34" s="86"/>
      <c r="M34" s="86"/>
      <c r="N34" s="86"/>
      <c r="O34" s="86"/>
      <c r="P34" s="93"/>
      <c r="Q34" s="93"/>
      <c r="R34" s="93"/>
      <c r="S34" s="93"/>
      <c r="T34" s="94"/>
      <c r="U34" s="94"/>
      <c r="V34" s="94"/>
      <c r="W34" s="94"/>
      <c r="X34" s="66"/>
      <c r="Y34" s="66"/>
      <c r="Z34" s="51"/>
      <c r="AA34" s="51"/>
      <c r="AB34" s="51"/>
      <c r="AC34" s="51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</row>
    <row r="35" spans="1:54" x14ac:dyDescent="0.25">
      <c r="A35" s="66"/>
      <c r="B35" s="81"/>
      <c r="C35" s="82"/>
      <c r="D35" s="83"/>
      <c r="E35" s="83"/>
      <c r="F35" s="83"/>
      <c r="G35" s="84"/>
      <c r="H35" s="85"/>
      <c r="I35" s="85"/>
      <c r="J35" s="85"/>
      <c r="K35" s="85"/>
      <c r="L35" s="86"/>
      <c r="M35" s="86"/>
      <c r="N35" s="86"/>
      <c r="O35" s="86"/>
      <c r="P35" s="93"/>
      <c r="Q35" s="93"/>
      <c r="R35" s="93"/>
      <c r="S35" s="93"/>
      <c r="T35" s="94"/>
      <c r="U35" s="94"/>
      <c r="V35" s="94"/>
      <c r="W35" s="94"/>
      <c r="X35" s="66"/>
      <c r="Y35" s="66"/>
      <c r="Z35" s="51"/>
      <c r="AA35" s="51"/>
      <c r="AB35" s="51"/>
      <c r="AC35" s="51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1:54" x14ac:dyDescent="0.25">
      <c r="A36" s="66"/>
      <c r="B36" s="81"/>
      <c r="C36" s="82"/>
      <c r="D36" s="83"/>
      <c r="E36" s="83"/>
      <c r="F36" s="83"/>
      <c r="G36" s="84"/>
      <c r="H36" s="85"/>
      <c r="I36" s="85"/>
      <c r="J36" s="85"/>
      <c r="K36" s="85"/>
      <c r="L36" s="86"/>
      <c r="M36" s="86"/>
      <c r="N36" s="86"/>
      <c r="O36" s="86"/>
      <c r="P36" s="93"/>
      <c r="Q36" s="93"/>
      <c r="R36" s="93"/>
      <c r="S36" s="93"/>
      <c r="T36" s="94"/>
      <c r="U36" s="94"/>
      <c r="V36" s="94"/>
      <c r="W36" s="94"/>
      <c r="X36" s="66"/>
      <c r="Y36" s="66"/>
      <c r="Z36" s="51"/>
      <c r="AA36" s="51"/>
      <c r="AB36" s="51"/>
      <c r="AC36" s="51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</row>
    <row r="37" spans="1:54" x14ac:dyDescent="0.25">
      <c r="A37" s="46"/>
      <c r="B37" s="3"/>
      <c r="C37" s="49"/>
      <c r="D37" s="48"/>
      <c r="E37" s="48"/>
      <c r="F37" s="48"/>
      <c r="G37" s="87"/>
      <c r="H37" s="88"/>
      <c r="I37" s="88"/>
      <c r="J37" s="88"/>
      <c r="K37" s="88"/>
      <c r="L37" s="89"/>
      <c r="M37" s="89"/>
      <c r="N37" s="89"/>
      <c r="O37" s="89"/>
      <c r="P37" s="95"/>
      <c r="Q37" s="95"/>
      <c r="R37" s="95"/>
      <c r="S37" s="95"/>
      <c r="T37" s="96"/>
      <c r="U37" s="96"/>
      <c r="V37" s="96"/>
      <c r="W37" s="96"/>
      <c r="X37" s="46"/>
      <c r="Y37" s="46"/>
      <c r="Z37" s="51"/>
      <c r="AA37" s="51"/>
      <c r="AB37" s="51"/>
      <c r="AC37" s="51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</row>
    <row r="38" spans="1:54" x14ac:dyDescent="0.25">
      <c r="A38" s="46"/>
      <c r="B38" s="3"/>
      <c r="C38" s="49"/>
      <c r="D38" s="48"/>
      <c r="E38" s="48"/>
      <c r="F38" s="48"/>
      <c r="G38" s="87"/>
      <c r="H38" s="88"/>
      <c r="I38" s="88"/>
      <c r="J38" s="88"/>
      <c r="K38" s="88"/>
      <c r="L38" s="89"/>
      <c r="M38" s="89"/>
      <c r="N38" s="89"/>
      <c r="O38" s="89"/>
      <c r="P38" s="95"/>
      <c r="Q38" s="95"/>
      <c r="R38" s="95"/>
      <c r="S38" s="95"/>
      <c r="T38" s="96"/>
      <c r="U38" s="96"/>
      <c r="V38" s="96"/>
      <c r="W38" s="96"/>
      <c r="X38" s="46"/>
      <c r="Y38" s="46"/>
      <c r="Z38" s="51"/>
      <c r="AA38" s="51"/>
      <c r="AB38" s="51"/>
      <c r="AC38" s="51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</row>
    <row r="39" spans="1:54" x14ac:dyDescent="0.25">
      <c r="A39" s="46"/>
      <c r="B39" s="3"/>
      <c r="C39" s="49"/>
      <c r="D39" s="48"/>
      <c r="E39" s="48"/>
      <c r="F39" s="48"/>
      <c r="G39" s="87"/>
      <c r="H39" s="88"/>
      <c r="I39" s="88"/>
      <c r="J39" s="88"/>
      <c r="K39" s="88"/>
      <c r="L39" s="89"/>
      <c r="M39" s="89"/>
      <c r="N39" s="89"/>
      <c r="O39" s="89"/>
      <c r="P39" s="95"/>
      <c r="Q39" s="95"/>
      <c r="R39" s="95"/>
      <c r="S39" s="95"/>
      <c r="T39" s="96"/>
      <c r="U39" s="96"/>
      <c r="V39" s="96"/>
      <c r="W39" s="96"/>
      <c r="X39" s="46"/>
      <c r="Y39" s="46"/>
      <c r="Z39" s="51"/>
      <c r="AA39" s="51"/>
      <c r="AB39" s="51"/>
      <c r="AC39" s="51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</row>
    <row r="40" spans="1:54" x14ac:dyDescent="0.25">
      <c r="A40" s="46"/>
      <c r="B40" s="3"/>
      <c r="C40" s="49"/>
      <c r="D40" s="48"/>
      <c r="E40" s="48"/>
      <c r="F40" s="48"/>
      <c r="G40" s="87"/>
      <c r="H40" s="88"/>
      <c r="I40" s="88"/>
      <c r="J40" s="88"/>
      <c r="K40" s="88"/>
      <c r="L40" s="89"/>
      <c r="M40" s="89"/>
      <c r="N40" s="89"/>
      <c r="O40" s="89"/>
      <c r="P40" s="95"/>
      <c r="Q40" s="95"/>
      <c r="R40" s="95"/>
      <c r="S40" s="95"/>
      <c r="T40" s="96"/>
      <c r="U40" s="96"/>
      <c r="V40" s="96"/>
      <c r="W40" s="96"/>
      <c r="X40" s="46"/>
      <c r="Y40" s="46"/>
      <c r="Z40" s="51"/>
      <c r="AA40" s="51"/>
      <c r="AB40" s="51"/>
      <c r="AC40" s="51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</row>
    <row r="41" spans="1:54" x14ac:dyDescent="0.25">
      <c r="A41" s="46"/>
      <c r="B41" s="3"/>
      <c r="C41" s="49"/>
      <c r="D41" s="48"/>
      <c r="E41" s="48"/>
      <c r="F41" s="48"/>
      <c r="G41" s="87"/>
      <c r="H41" s="88"/>
      <c r="I41" s="88"/>
      <c r="J41" s="88"/>
      <c r="K41" s="88"/>
      <c r="L41" s="89"/>
      <c r="M41" s="89"/>
      <c r="N41" s="89"/>
      <c r="O41" s="89"/>
      <c r="P41" s="95"/>
      <c r="Q41" s="95"/>
      <c r="R41" s="95"/>
      <c r="S41" s="95"/>
      <c r="T41" s="96"/>
      <c r="U41" s="96"/>
      <c r="V41" s="96"/>
      <c r="W41" s="96"/>
      <c r="X41" s="46"/>
      <c r="Y41" s="46"/>
      <c r="Z41" s="51"/>
      <c r="AA41" s="51"/>
      <c r="AB41" s="51"/>
      <c r="AC41" s="51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</row>
    <row r="42" spans="1:54" x14ac:dyDescent="0.25">
      <c r="A42" s="46"/>
      <c r="B42" s="3"/>
      <c r="C42" s="49"/>
      <c r="D42" s="48"/>
      <c r="E42" s="48"/>
      <c r="F42" s="48"/>
      <c r="G42" s="87"/>
      <c r="H42" s="88"/>
      <c r="I42" s="88"/>
      <c r="J42" s="88"/>
      <c r="K42" s="88"/>
      <c r="L42" s="89"/>
      <c r="M42" s="89"/>
      <c r="N42" s="89"/>
      <c r="O42" s="89"/>
      <c r="P42" s="95"/>
      <c r="Q42" s="95"/>
      <c r="R42" s="95"/>
      <c r="S42" s="95"/>
      <c r="T42" s="96"/>
      <c r="U42" s="96"/>
      <c r="V42" s="96"/>
      <c r="W42" s="96"/>
      <c r="X42" s="46"/>
      <c r="Y42" s="46"/>
      <c r="Z42" s="51"/>
      <c r="AA42" s="51"/>
      <c r="AB42" s="51"/>
      <c r="AC42" s="51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</row>
    <row r="43" spans="1:54" x14ac:dyDescent="0.25">
      <c r="A43" s="46"/>
      <c r="B43" s="3"/>
      <c r="C43" s="49"/>
      <c r="D43" s="48"/>
      <c r="E43" s="48"/>
      <c r="F43" s="48"/>
      <c r="G43" s="87"/>
      <c r="H43" s="88"/>
      <c r="I43" s="88"/>
      <c r="J43" s="88"/>
      <c r="K43" s="88"/>
      <c r="L43" s="89"/>
      <c r="M43" s="89"/>
      <c r="N43" s="89"/>
      <c r="O43" s="89"/>
      <c r="P43" s="95"/>
      <c r="Q43" s="95"/>
      <c r="R43" s="95"/>
      <c r="S43" s="95"/>
      <c r="T43" s="96"/>
      <c r="U43" s="96"/>
      <c r="V43" s="96"/>
      <c r="W43" s="96"/>
      <c r="X43" s="46"/>
      <c r="Y43" s="46"/>
      <c r="Z43" s="51"/>
      <c r="AA43" s="51"/>
      <c r="AB43" s="51"/>
      <c r="AC43" s="51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</row>
    <row r="44" spans="1:54" x14ac:dyDescent="0.25">
      <c r="A44" s="46"/>
      <c r="B44" s="3"/>
      <c r="C44" s="49"/>
      <c r="D44" s="48"/>
      <c r="E44" s="48"/>
      <c r="F44" s="48"/>
      <c r="G44" s="87"/>
      <c r="H44" s="88"/>
      <c r="I44" s="88"/>
      <c r="J44" s="88"/>
      <c r="K44" s="88"/>
      <c r="L44" s="89"/>
      <c r="M44" s="89"/>
      <c r="N44" s="89"/>
      <c r="O44" s="89"/>
      <c r="P44" s="95"/>
      <c r="Q44" s="95"/>
      <c r="R44" s="95"/>
      <c r="S44" s="95"/>
      <c r="T44" s="96"/>
      <c r="U44" s="96"/>
      <c r="V44" s="96"/>
      <c r="W44" s="96"/>
      <c r="X44" s="46"/>
      <c r="Y44" s="46"/>
      <c r="Z44" s="51"/>
      <c r="AA44" s="51"/>
      <c r="AB44" s="51"/>
      <c r="AC44" s="51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</row>
    <row r="45" spans="1:54" x14ac:dyDescent="0.25">
      <c r="A45" s="46"/>
      <c r="B45" s="3"/>
      <c r="C45" s="49"/>
      <c r="D45" s="48"/>
      <c r="E45" s="48"/>
      <c r="F45" s="48"/>
      <c r="G45" s="87"/>
      <c r="H45" s="88"/>
      <c r="I45" s="88"/>
      <c r="J45" s="88"/>
      <c r="K45" s="88"/>
      <c r="L45" s="89"/>
      <c r="M45" s="89"/>
      <c r="N45" s="89"/>
      <c r="O45" s="89"/>
      <c r="P45" s="95"/>
      <c r="Q45" s="95"/>
      <c r="R45" s="95"/>
      <c r="S45" s="95"/>
      <c r="T45" s="96"/>
      <c r="U45" s="96"/>
      <c r="V45" s="96"/>
      <c r="W45" s="96"/>
      <c r="X45" s="46"/>
      <c r="Y45" s="46"/>
      <c r="Z45" s="51"/>
      <c r="AA45" s="51"/>
      <c r="AB45" s="51"/>
      <c r="AC45" s="51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</row>
    <row r="46" spans="1:54" x14ac:dyDescent="0.25">
      <c r="A46" s="46"/>
      <c r="B46" s="3"/>
      <c r="C46" s="49"/>
      <c r="D46" s="48"/>
      <c r="E46" s="48"/>
      <c r="F46" s="48"/>
      <c r="G46" s="87"/>
      <c r="H46" s="88"/>
      <c r="I46" s="88"/>
      <c r="J46" s="88"/>
      <c r="K46" s="88"/>
      <c r="L46" s="89"/>
      <c r="M46" s="89"/>
      <c r="N46" s="89"/>
      <c r="O46" s="89"/>
      <c r="P46" s="95"/>
      <c r="Q46" s="95"/>
      <c r="R46" s="95"/>
      <c r="S46" s="95"/>
      <c r="T46" s="96"/>
      <c r="U46" s="96"/>
      <c r="V46" s="96"/>
      <c r="W46" s="96"/>
      <c r="X46" s="46"/>
      <c r="Y46" s="46"/>
      <c r="Z46" s="51"/>
      <c r="AA46" s="51"/>
      <c r="AB46" s="51"/>
      <c r="AC46" s="51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</row>
    <row r="47" spans="1:54" x14ac:dyDescent="0.25">
      <c r="A47" s="46"/>
      <c r="B47" s="3"/>
      <c r="C47" s="49"/>
      <c r="D47" s="48"/>
      <c r="E47" s="48"/>
      <c r="F47" s="48"/>
      <c r="G47" s="87"/>
      <c r="H47" s="88"/>
      <c r="I47" s="88"/>
      <c r="J47" s="88"/>
      <c r="K47" s="88"/>
      <c r="L47" s="89"/>
      <c r="M47" s="89"/>
      <c r="N47" s="89"/>
      <c r="O47" s="89"/>
      <c r="P47" s="95"/>
      <c r="Q47" s="95"/>
      <c r="R47" s="95"/>
      <c r="S47" s="95"/>
      <c r="T47" s="96"/>
      <c r="U47" s="96"/>
      <c r="V47" s="96"/>
      <c r="W47" s="96"/>
      <c r="X47" s="46"/>
      <c r="Y47" s="46"/>
      <c r="Z47" s="51"/>
      <c r="AA47" s="51"/>
      <c r="AB47" s="51"/>
      <c r="AC47" s="51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</row>
    <row r="48" spans="1:54" x14ac:dyDescent="0.25">
      <c r="A48" s="46"/>
      <c r="B48" s="3"/>
      <c r="C48" s="49"/>
      <c r="D48" s="48"/>
      <c r="E48" s="48"/>
      <c r="F48" s="48"/>
      <c r="G48" s="87"/>
      <c r="H48" s="88"/>
      <c r="I48" s="88"/>
      <c r="J48" s="88"/>
      <c r="K48" s="88"/>
      <c r="L48" s="89"/>
      <c r="M48" s="89"/>
      <c r="N48" s="89"/>
      <c r="O48" s="89"/>
      <c r="P48" s="95"/>
      <c r="Q48" s="95"/>
      <c r="R48" s="95"/>
      <c r="S48" s="95"/>
      <c r="T48" s="96"/>
      <c r="U48" s="96"/>
      <c r="V48" s="96"/>
      <c r="W48" s="96"/>
      <c r="X48" s="46"/>
      <c r="Y48" s="46"/>
      <c r="Z48" s="51"/>
      <c r="AA48" s="51"/>
      <c r="AB48" s="51"/>
      <c r="AC48" s="51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</row>
    <row r="49" spans="1:54" x14ac:dyDescent="0.25">
      <c r="A49" s="46"/>
      <c r="B49" s="3"/>
      <c r="C49" s="49"/>
      <c r="D49" s="48"/>
      <c r="E49" s="48"/>
      <c r="F49" s="48"/>
      <c r="G49" s="87"/>
      <c r="H49" s="88"/>
      <c r="I49" s="88"/>
      <c r="J49" s="88"/>
      <c r="K49" s="88"/>
      <c r="L49" s="89"/>
      <c r="M49" s="89"/>
      <c r="N49" s="89"/>
      <c r="O49" s="89"/>
      <c r="P49" s="95"/>
      <c r="Q49" s="95"/>
      <c r="R49" s="95"/>
      <c r="S49" s="95"/>
      <c r="T49" s="96"/>
      <c r="U49" s="96"/>
      <c r="V49" s="96"/>
      <c r="W49" s="96"/>
      <c r="X49" s="46"/>
      <c r="Y49" s="46"/>
      <c r="Z49" s="51"/>
      <c r="AA49" s="51"/>
      <c r="AB49" s="51"/>
      <c r="AC49" s="51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</row>
    <row r="50" spans="1:54" x14ac:dyDescent="0.25">
      <c r="A50" s="46"/>
      <c r="B50" s="3"/>
      <c r="C50" s="49"/>
      <c r="D50" s="48"/>
      <c r="E50" s="48"/>
      <c r="F50" s="48"/>
      <c r="G50" s="87"/>
      <c r="H50" s="88"/>
      <c r="I50" s="88"/>
      <c r="J50" s="88"/>
      <c r="K50" s="88"/>
      <c r="L50" s="89"/>
      <c r="M50" s="89"/>
      <c r="N50" s="89"/>
      <c r="O50" s="89"/>
      <c r="P50" s="90"/>
      <c r="Q50" s="90"/>
      <c r="R50" s="90"/>
      <c r="S50" s="90"/>
      <c r="T50" s="91"/>
      <c r="U50" s="91"/>
      <c r="V50" s="91"/>
      <c r="W50" s="91"/>
      <c r="X50" s="46"/>
      <c r="Y50" s="46"/>
      <c r="Z50" s="51"/>
      <c r="AA50" s="51"/>
      <c r="AB50" s="51"/>
      <c r="AC50" s="51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</row>
    <row r="51" spans="1:54" x14ac:dyDescent="0.25">
      <c r="A51" s="46"/>
      <c r="B51" s="3"/>
      <c r="C51" s="49"/>
      <c r="D51" s="48"/>
      <c r="E51" s="48"/>
      <c r="F51" s="48"/>
      <c r="G51" s="87"/>
      <c r="H51" s="88"/>
      <c r="I51" s="88"/>
      <c r="J51" s="88"/>
      <c r="K51" s="88"/>
      <c r="L51" s="89"/>
      <c r="M51" s="89"/>
      <c r="N51" s="89"/>
      <c r="O51" s="89"/>
      <c r="P51" s="90"/>
      <c r="Q51" s="90"/>
      <c r="R51" s="90"/>
      <c r="S51" s="90"/>
      <c r="T51" s="91"/>
      <c r="U51" s="91"/>
      <c r="V51" s="91"/>
      <c r="W51" s="91"/>
      <c r="X51" s="46"/>
      <c r="Y51" s="46"/>
      <c r="Z51" s="51"/>
      <c r="AA51" s="51"/>
      <c r="AB51" s="51"/>
      <c r="AC51" s="51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</row>
    <row r="52" spans="1:54" x14ac:dyDescent="0.25">
      <c r="A52" s="46"/>
      <c r="B52" s="3"/>
      <c r="C52" s="49"/>
      <c r="D52" s="48"/>
      <c r="E52" s="48"/>
      <c r="F52" s="48"/>
      <c r="G52" s="87"/>
      <c r="H52" s="88"/>
      <c r="I52" s="88"/>
      <c r="J52" s="88"/>
      <c r="K52" s="88"/>
      <c r="L52" s="89"/>
      <c r="M52" s="89"/>
      <c r="N52" s="89"/>
      <c r="O52" s="89"/>
      <c r="P52" s="90"/>
      <c r="Q52" s="90"/>
      <c r="R52" s="90"/>
      <c r="S52" s="90"/>
      <c r="T52" s="91"/>
      <c r="U52" s="91"/>
      <c r="V52" s="91"/>
      <c r="W52" s="91"/>
      <c r="X52" s="46"/>
      <c r="Y52" s="46"/>
      <c r="Z52" s="51"/>
      <c r="AA52" s="51"/>
      <c r="AB52" s="51"/>
      <c r="AC52" s="51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</row>
    <row r="53" spans="1:54" x14ac:dyDescent="0.25">
      <c r="A53" s="46"/>
      <c r="B53" s="3"/>
      <c r="C53" s="49"/>
      <c r="D53" s="48"/>
      <c r="E53" s="48"/>
      <c r="F53" s="48"/>
      <c r="G53" s="87"/>
      <c r="H53" s="88"/>
      <c r="I53" s="88"/>
      <c r="J53" s="88"/>
      <c r="K53" s="88"/>
      <c r="L53" s="89"/>
      <c r="M53" s="89"/>
      <c r="N53" s="89"/>
      <c r="O53" s="89"/>
      <c r="P53" s="90"/>
      <c r="Q53" s="90"/>
      <c r="R53" s="90"/>
      <c r="S53" s="90"/>
      <c r="T53" s="91"/>
      <c r="U53" s="91"/>
      <c r="V53" s="91"/>
      <c r="W53" s="91"/>
      <c r="X53" s="46"/>
      <c r="Y53" s="46"/>
      <c r="Z53" s="51"/>
      <c r="AA53" s="51"/>
      <c r="AB53" s="51"/>
      <c r="AC53" s="51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</row>
    <row r="54" spans="1:54" x14ac:dyDescent="0.25">
      <c r="A54" s="46"/>
      <c r="B54" s="3"/>
      <c r="C54" s="49"/>
      <c r="D54" s="48"/>
      <c r="E54" s="48"/>
      <c r="F54" s="48"/>
      <c r="G54" s="87"/>
      <c r="H54" s="88"/>
      <c r="I54" s="88"/>
      <c r="J54" s="88"/>
      <c r="K54" s="88"/>
      <c r="L54" s="89"/>
      <c r="M54" s="89"/>
      <c r="N54" s="89"/>
      <c r="O54" s="89"/>
      <c r="P54" s="90"/>
      <c r="Q54" s="90"/>
      <c r="R54" s="90"/>
      <c r="S54" s="90"/>
      <c r="T54" s="91"/>
      <c r="U54" s="91"/>
      <c r="V54" s="91"/>
      <c r="W54" s="91"/>
      <c r="X54" s="46"/>
      <c r="Y54" s="46"/>
      <c r="Z54" s="51"/>
      <c r="AA54" s="51"/>
      <c r="AB54" s="51"/>
      <c r="AC54" s="51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</row>
    <row r="55" spans="1:54" x14ac:dyDescent="0.25">
      <c r="A55" s="46"/>
      <c r="B55" s="3"/>
      <c r="C55" s="49"/>
      <c r="D55" s="48"/>
      <c r="E55" s="48"/>
      <c r="F55" s="48"/>
      <c r="G55" s="87"/>
      <c r="H55" s="88"/>
      <c r="I55" s="88"/>
      <c r="J55" s="88"/>
      <c r="K55" s="88"/>
      <c r="L55" s="89"/>
      <c r="M55" s="89"/>
      <c r="N55" s="89"/>
      <c r="O55" s="89"/>
      <c r="P55" s="90"/>
      <c r="Q55" s="90"/>
      <c r="R55" s="90"/>
      <c r="S55" s="90"/>
      <c r="T55" s="91"/>
      <c r="U55" s="91"/>
      <c r="V55" s="91"/>
      <c r="W55" s="91"/>
      <c r="X55" s="46"/>
      <c r="Y55" s="46"/>
      <c r="Z55" s="51"/>
      <c r="AA55" s="51"/>
      <c r="AB55" s="51"/>
      <c r="AC55" s="51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</row>
    <row r="56" spans="1:54" x14ac:dyDescent="0.25">
      <c r="A56" s="46"/>
      <c r="B56" s="3"/>
      <c r="C56" s="49"/>
      <c r="D56" s="48"/>
      <c r="E56" s="48"/>
      <c r="F56" s="48"/>
      <c r="G56" s="87"/>
      <c r="H56" s="88"/>
      <c r="I56" s="88"/>
      <c r="J56" s="88"/>
      <c r="K56" s="88"/>
      <c r="L56" s="89"/>
      <c r="M56" s="89"/>
      <c r="N56" s="89"/>
      <c r="O56" s="89"/>
      <c r="P56" s="90"/>
      <c r="Q56" s="90"/>
      <c r="R56" s="90"/>
      <c r="S56" s="90"/>
      <c r="T56" s="91"/>
      <c r="U56" s="91"/>
      <c r="V56" s="91"/>
      <c r="W56" s="91"/>
      <c r="X56" s="46"/>
      <c r="Y56" s="46"/>
      <c r="Z56" s="51"/>
      <c r="AA56" s="51"/>
      <c r="AB56" s="51"/>
      <c r="AC56" s="51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</row>
    <row r="57" spans="1:54" x14ac:dyDescent="0.25">
      <c r="A57" s="46"/>
      <c r="B57" s="3"/>
      <c r="C57" s="49"/>
      <c r="D57" s="48"/>
      <c r="E57" s="48"/>
      <c r="F57" s="48"/>
      <c r="G57" s="87"/>
      <c r="H57" s="88"/>
      <c r="I57" s="88"/>
      <c r="J57" s="88"/>
      <c r="K57" s="88"/>
      <c r="L57" s="89"/>
      <c r="M57" s="89"/>
      <c r="N57" s="89"/>
      <c r="O57" s="89"/>
      <c r="P57" s="90"/>
      <c r="Q57" s="90"/>
      <c r="R57" s="90"/>
      <c r="S57" s="90"/>
      <c r="T57" s="91"/>
      <c r="U57" s="91"/>
      <c r="V57" s="91"/>
      <c r="W57" s="91"/>
      <c r="X57" s="46"/>
      <c r="Y57" s="46"/>
      <c r="Z57" s="51"/>
      <c r="AA57" s="51"/>
      <c r="AB57" s="51"/>
      <c r="AC57" s="51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</row>
    <row r="58" spans="1:54" x14ac:dyDescent="0.25">
      <c r="A58" s="46"/>
      <c r="B58" s="3"/>
      <c r="C58" s="49"/>
      <c r="D58" s="48"/>
      <c r="E58" s="48"/>
      <c r="F58" s="48"/>
      <c r="G58" s="87"/>
      <c r="H58" s="88"/>
      <c r="I58" s="88"/>
      <c r="J58" s="88"/>
      <c r="K58" s="88"/>
      <c r="L58" s="89"/>
      <c r="M58" s="89"/>
      <c r="N58" s="89"/>
      <c r="O58" s="89"/>
      <c r="P58" s="90"/>
      <c r="Q58" s="90"/>
      <c r="R58" s="90"/>
      <c r="S58" s="90"/>
      <c r="T58" s="91"/>
      <c r="U58" s="91"/>
      <c r="V58" s="91"/>
      <c r="W58" s="91"/>
      <c r="X58" s="46"/>
      <c r="Y58" s="46"/>
      <c r="Z58" s="51"/>
      <c r="AA58" s="51"/>
      <c r="AB58" s="51"/>
      <c r="AC58" s="51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</row>
    <row r="59" spans="1:54" x14ac:dyDescent="0.25">
      <c r="A59" s="46"/>
      <c r="B59" s="3"/>
      <c r="C59" s="49"/>
      <c r="D59" s="48"/>
      <c r="E59" s="48"/>
      <c r="F59" s="48"/>
      <c r="G59" s="87"/>
      <c r="H59" s="88"/>
      <c r="I59" s="88"/>
      <c r="J59" s="88"/>
      <c r="K59" s="88"/>
      <c r="L59" s="89"/>
      <c r="M59" s="89"/>
      <c r="N59" s="89"/>
      <c r="O59" s="89"/>
      <c r="P59" s="90"/>
      <c r="Q59" s="90"/>
      <c r="R59" s="90"/>
      <c r="S59" s="90"/>
      <c r="T59" s="91"/>
      <c r="U59" s="91"/>
      <c r="V59" s="91"/>
      <c r="W59" s="91"/>
      <c r="X59" s="46"/>
      <c r="Y59" s="46"/>
      <c r="Z59" s="51"/>
      <c r="AA59" s="51"/>
      <c r="AB59" s="51"/>
      <c r="AC59" s="51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</row>
    <row r="60" spans="1:54" x14ac:dyDescent="0.25">
      <c r="A60" s="46"/>
      <c r="B60" s="3"/>
      <c r="C60" s="49"/>
      <c r="D60" s="48"/>
      <c r="E60" s="48"/>
      <c r="F60" s="48"/>
      <c r="G60" s="87"/>
      <c r="H60" s="88"/>
      <c r="I60" s="88"/>
      <c r="J60" s="88"/>
      <c r="K60" s="88"/>
      <c r="L60" s="89"/>
      <c r="M60" s="89"/>
      <c r="N60" s="89"/>
      <c r="O60" s="89"/>
      <c r="P60" s="90"/>
      <c r="Q60" s="90"/>
      <c r="R60" s="90"/>
      <c r="S60" s="90"/>
      <c r="T60" s="91"/>
      <c r="U60" s="91"/>
      <c r="V60" s="91"/>
      <c r="W60" s="91"/>
      <c r="X60" s="46"/>
      <c r="Y60" s="46"/>
      <c r="Z60" s="51"/>
      <c r="AA60" s="51"/>
      <c r="AB60" s="51"/>
      <c r="AC60" s="51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</row>
    <row r="61" spans="1:54" x14ac:dyDescent="0.25">
      <c r="A61" s="46"/>
      <c r="B61" s="3"/>
      <c r="C61" s="49"/>
      <c r="D61" s="48"/>
      <c r="E61" s="48"/>
      <c r="F61" s="48"/>
      <c r="G61" s="87"/>
      <c r="H61" s="88"/>
      <c r="I61" s="88"/>
      <c r="J61" s="88"/>
      <c r="K61" s="88"/>
      <c r="L61" s="89"/>
      <c r="M61" s="89"/>
      <c r="N61" s="89"/>
      <c r="O61" s="89"/>
      <c r="P61" s="90"/>
      <c r="Q61" s="90"/>
      <c r="R61" s="90"/>
      <c r="S61" s="90"/>
      <c r="T61" s="91"/>
      <c r="U61" s="91"/>
      <c r="V61" s="91"/>
      <c r="W61" s="91"/>
      <c r="X61" s="46"/>
      <c r="Y61" s="46"/>
      <c r="Z61" s="51"/>
      <c r="AA61" s="51"/>
      <c r="AB61" s="51"/>
      <c r="AC61" s="51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</row>
    <row r="62" spans="1:54" x14ac:dyDescent="0.25">
      <c r="A62" s="46"/>
      <c r="B62" s="3"/>
      <c r="C62" s="49"/>
      <c r="D62" s="48"/>
      <c r="E62" s="48"/>
      <c r="F62" s="48"/>
      <c r="G62" s="87"/>
      <c r="H62" s="88"/>
      <c r="I62" s="88"/>
      <c r="J62" s="88"/>
      <c r="K62" s="88"/>
      <c r="L62" s="89"/>
      <c r="M62" s="89"/>
      <c r="N62" s="89"/>
      <c r="O62" s="89"/>
      <c r="P62" s="90"/>
      <c r="Q62" s="90"/>
      <c r="R62" s="90"/>
      <c r="S62" s="90"/>
      <c r="T62" s="91"/>
      <c r="U62" s="91"/>
      <c r="V62" s="91"/>
      <c r="W62" s="91"/>
      <c r="X62" s="46"/>
      <c r="Y62" s="46"/>
      <c r="Z62" s="51"/>
      <c r="AA62" s="51"/>
      <c r="AB62" s="51"/>
      <c r="AC62" s="51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</row>
    <row r="63" spans="1:54" x14ac:dyDescent="0.25">
      <c r="A63" s="46"/>
      <c r="B63" s="3"/>
      <c r="C63" s="49"/>
      <c r="D63" s="48"/>
      <c r="E63" s="48"/>
      <c r="F63" s="48"/>
      <c r="G63" s="87"/>
      <c r="H63" s="88"/>
      <c r="I63" s="88"/>
      <c r="J63" s="88"/>
      <c r="K63" s="88"/>
      <c r="L63" s="89"/>
      <c r="M63" s="89"/>
      <c r="N63" s="89"/>
      <c r="O63" s="89"/>
      <c r="P63" s="90"/>
      <c r="Q63" s="90"/>
      <c r="R63" s="90"/>
      <c r="S63" s="90"/>
      <c r="T63" s="91"/>
      <c r="U63" s="91"/>
      <c r="V63" s="91"/>
      <c r="W63" s="91"/>
      <c r="X63" s="46"/>
      <c r="Y63" s="46"/>
      <c r="Z63" s="51"/>
      <c r="AA63" s="51"/>
      <c r="AB63" s="51"/>
      <c r="AC63" s="51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</row>
    <row r="64" spans="1:54" x14ac:dyDescent="0.25">
      <c r="A64" s="46"/>
      <c r="B64" s="3"/>
      <c r="C64" s="49"/>
      <c r="D64" s="48"/>
      <c r="E64" s="48"/>
      <c r="F64" s="48"/>
      <c r="G64" s="87"/>
      <c r="H64" s="88"/>
      <c r="I64" s="88"/>
      <c r="J64" s="88"/>
      <c r="K64" s="88"/>
      <c r="L64" s="89"/>
      <c r="M64" s="89"/>
      <c r="N64" s="89"/>
      <c r="O64" s="89"/>
      <c r="P64" s="90"/>
      <c r="Q64" s="90"/>
      <c r="R64" s="90"/>
      <c r="S64" s="90"/>
      <c r="T64" s="91"/>
      <c r="U64" s="91"/>
      <c r="V64" s="91"/>
      <c r="W64" s="91"/>
      <c r="X64" s="46"/>
      <c r="Y64" s="46"/>
      <c r="Z64" s="51"/>
      <c r="AA64" s="51"/>
      <c r="AB64" s="51"/>
      <c r="AC64" s="51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</row>
    <row r="65" spans="1:54" x14ac:dyDescent="0.25">
      <c r="A65" s="46"/>
      <c r="B65" s="3"/>
      <c r="C65" s="49"/>
      <c r="D65" s="48"/>
      <c r="E65" s="48"/>
      <c r="F65" s="48"/>
      <c r="G65" s="87"/>
      <c r="H65" s="88"/>
      <c r="I65" s="88"/>
      <c r="J65" s="88"/>
      <c r="K65" s="88"/>
      <c r="L65" s="89"/>
      <c r="M65" s="89"/>
      <c r="N65" s="89"/>
      <c r="O65" s="89"/>
      <c r="P65" s="90"/>
      <c r="Q65" s="90"/>
      <c r="R65" s="90"/>
      <c r="S65" s="90"/>
      <c r="T65" s="91"/>
      <c r="U65" s="91"/>
      <c r="V65" s="91"/>
      <c r="W65" s="91"/>
      <c r="X65" s="46"/>
      <c r="Y65" s="46"/>
      <c r="Z65" s="51"/>
      <c r="AA65" s="51"/>
      <c r="AB65" s="51"/>
      <c r="AC65" s="51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</row>
    <row r="66" spans="1:54" x14ac:dyDescent="0.25">
      <c r="A66" s="46"/>
      <c r="B66" s="3"/>
      <c r="C66" s="49"/>
      <c r="D66" s="48"/>
      <c r="E66" s="48"/>
      <c r="F66" s="48"/>
      <c r="G66" s="87"/>
      <c r="H66" s="88"/>
      <c r="I66" s="88"/>
      <c r="J66" s="88"/>
      <c r="K66" s="88"/>
      <c r="L66" s="89"/>
      <c r="M66" s="89"/>
      <c r="N66" s="89"/>
      <c r="O66" s="89"/>
      <c r="P66" s="90"/>
      <c r="Q66" s="90"/>
      <c r="R66" s="90"/>
      <c r="S66" s="90"/>
      <c r="T66" s="91"/>
      <c r="U66" s="91"/>
      <c r="V66" s="91"/>
      <c r="W66" s="91"/>
      <c r="X66" s="46"/>
      <c r="Y66" s="46"/>
      <c r="Z66" s="51"/>
      <c r="AA66" s="51"/>
      <c r="AB66" s="51"/>
      <c r="AC66" s="51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</row>
    <row r="67" spans="1:54" x14ac:dyDescent="0.25">
      <c r="A67" s="46"/>
      <c r="B67" s="3"/>
      <c r="C67" s="49"/>
      <c r="D67" s="48"/>
      <c r="E67" s="48"/>
      <c r="F67" s="48"/>
      <c r="G67" s="87"/>
      <c r="H67" s="88"/>
      <c r="I67" s="88"/>
      <c r="J67" s="88"/>
      <c r="K67" s="88"/>
      <c r="L67" s="89"/>
      <c r="M67" s="89"/>
      <c r="N67" s="89"/>
      <c r="O67" s="89"/>
      <c r="P67" s="90"/>
      <c r="Q67" s="90"/>
      <c r="R67" s="90"/>
      <c r="S67" s="90"/>
      <c r="T67" s="91"/>
      <c r="U67" s="91"/>
      <c r="V67" s="91"/>
      <c r="W67" s="91"/>
      <c r="X67" s="46"/>
      <c r="Y67" s="46"/>
      <c r="Z67" s="51"/>
      <c r="AA67" s="51"/>
      <c r="AB67" s="51"/>
      <c r="AC67" s="51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</row>
    <row r="68" spans="1:54" x14ac:dyDescent="0.25">
      <c r="A68" s="46"/>
      <c r="B68" s="3"/>
      <c r="C68" s="49"/>
      <c r="D68" s="48"/>
      <c r="E68" s="48"/>
      <c r="F68" s="48"/>
      <c r="G68" s="87"/>
      <c r="H68" s="88"/>
      <c r="I68" s="88"/>
      <c r="J68" s="88"/>
      <c r="K68" s="88"/>
      <c r="L68" s="89"/>
      <c r="M68" s="89"/>
      <c r="N68" s="89"/>
      <c r="O68" s="89"/>
      <c r="P68" s="90"/>
      <c r="Q68" s="90"/>
      <c r="R68" s="90"/>
      <c r="S68" s="90"/>
      <c r="T68" s="91"/>
      <c r="U68" s="91"/>
      <c r="V68" s="91"/>
      <c r="W68" s="91"/>
      <c r="X68" s="46"/>
      <c r="Y68" s="46"/>
      <c r="Z68" s="51"/>
      <c r="AA68" s="51"/>
      <c r="AB68" s="51"/>
      <c r="AC68" s="51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</row>
    <row r="69" spans="1:54" x14ac:dyDescent="0.25">
      <c r="A69" s="46"/>
      <c r="B69" s="3"/>
      <c r="C69" s="49"/>
      <c r="D69" s="48"/>
      <c r="E69" s="48"/>
      <c r="F69" s="48"/>
      <c r="G69" s="87"/>
      <c r="H69" s="88"/>
      <c r="I69" s="88"/>
      <c r="J69" s="88"/>
      <c r="K69" s="88"/>
      <c r="L69" s="89"/>
      <c r="M69" s="89"/>
      <c r="N69" s="89"/>
      <c r="O69" s="89"/>
      <c r="P69" s="90"/>
      <c r="Q69" s="90"/>
      <c r="R69" s="90"/>
      <c r="S69" s="90"/>
      <c r="T69" s="91"/>
      <c r="U69" s="91"/>
      <c r="V69" s="91"/>
      <c r="W69" s="91"/>
      <c r="X69" s="46"/>
      <c r="Y69" s="46"/>
      <c r="Z69" s="51"/>
      <c r="AA69" s="51"/>
      <c r="AB69" s="51"/>
      <c r="AC69" s="51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</row>
    <row r="70" spans="1:54" x14ac:dyDescent="0.25">
      <c r="A70" s="46"/>
      <c r="B70" s="3"/>
      <c r="C70" s="49"/>
      <c r="D70" s="48"/>
      <c r="E70" s="48"/>
      <c r="F70" s="48"/>
      <c r="G70" s="87"/>
      <c r="H70" s="88"/>
      <c r="I70" s="88"/>
      <c r="J70" s="88"/>
      <c r="K70" s="88"/>
      <c r="L70" s="89"/>
      <c r="M70" s="89"/>
      <c r="N70" s="89"/>
      <c r="O70" s="89"/>
      <c r="P70" s="90"/>
      <c r="Q70" s="90"/>
      <c r="R70" s="90"/>
      <c r="S70" s="90"/>
      <c r="T70" s="91"/>
      <c r="U70" s="91"/>
      <c r="V70" s="91"/>
      <c r="W70" s="91"/>
      <c r="X70" s="46"/>
      <c r="Y70" s="46"/>
      <c r="Z70" s="51"/>
      <c r="AA70" s="51"/>
      <c r="AB70" s="51"/>
      <c r="AC70" s="51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</row>
    <row r="71" spans="1:54" x14ac:dyDescent="0.25">
      <c r="A71" s="46"/>
      <c r="B71" s="3"/>
      <c r="C71" s="49"/>
      <c r="D71" s="48"/>
      <c r="E71" s="48"/>
      <c r="F71" s="48"/>
      <c r="G71" s="87"/>
      <c r="H71" s="88"/>
      <c r="I71" s="88"/>
      <c r="J71" s="88"/>
      <c r="K71" s="88"/>
      <c r="L71" s="89"/>
      <c r="M71" s="89"/>
      <c r="N71" s="89"/>
      <c r="O71" s="89"/>
      <c r="P71" s="90"/>
      <c r="Q71" s="90"/>
      <c r="R71" s="90"/>
      <c r="S71" s="90"/>
      <c r="T71" s="91"/>
      <c r="U71" s="91"/>
      <c r="V71" s="91"/>
      <c r="W71" s="91"/>
      <c r="X71" s="46"/>
      <c r="Y71" s="46"/>
      <c r="Z71" s="51"/>
      <c r="AA71" s="51"/>
      <c r="AB71" s="51"/>
      <c r="AC71" s="51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</row>
    <row r="72" spans="1:54" x14ac:dyDescent="0.25">
      <c r="A72" s="46"/>
      <c r="B72" s="3"/>
      <c r="C72" s="49"/>
      <c r="D72" s="48"/>
      <c r="E72" s="48"/>
      <c r="F72" s="48"/>
      <c r="G72" s="87"/>
      <c r="H72" s="88"/>
      <c r="I72" s="88"/>
      <c r="J72" s="88"/>
      <c r="K72" s="88"/>
      <c r="L72" s="89"/>
      <c r="M72" s="89"/>
      <c r="N72" s="89"/>
      <c r="O72" s="89"/>
      <c r="P72" s="90"/>
      <c r="Q72" s="90"/>
      <c r="R72" s="90"/>
      <c r="S72" s="90"/>
      <c r="T72" s="91"/>
      <c r="U72" s="91"/>
      <c r="V72" s="91"/>
      <c r="W72" s="91"/>
      <c r="X72" s="46"/>
      <c r="Y72" s="46"/>
      <c r="Z72" s="51"/>
      <c r="AA72" s="51"/>
      <c r="AB72" s="51"/>
      <c r="AC72" s="51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</row>
    <row r="73" spans="1:54" x14ac:dyDescent="0.25">
      <c r="A73" s="46"/>
      <c r="B73" s="3"/>
      <c r="C73" s="49"/>
      <c r="D73" s="48"/>
      <c r="E73" s="48"/>
      <c r="F73" s="48"/>
      <c r="G73" s="87"/>
      <c r="H73" s="88"/>
      <c r="I73" s="88"/>
      <c r="J73" s="88"/>
      <c r="K73" s="88"/>
      <c r="L73" s="89"/>
      <c r="M73" s="89"/>
      <c r="N73" s="89"/>
      <c r="O73" s="89"/>
      <c r="P73" s="90"/>
      <c r="Q73" s="90"/>
      <c r="R73" s="90"/>
      <c r="S73" s="90"/>
      <c r="T73" s="91"/>
      <c r="U73" s="91"/>
      <c r="V73" s="91"/>
      <c r="W73" s="91"/>
      <c r="X73" s="46"/>
      <c r="Y73" s="46"/>
      <c r="Z73" s="51"/>
      <c r="AA73" s="51"/>
      <c r="AB73" s="51"/>
      <c r="AC73" s="51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</row>
    <row r="74" spans="1:54" x14ac:dyDescent="0.25">
      <c r="A74" s="46"/>
      <c r="B74" s="3"/>
      <c r="C74" s="49"/>
      <c r="D74" s="48"/>
      <c r="E74" s="48"/>
      <c r="F74" s="48"/>
      <c r="G74" s="87"/>
      <c r="H74" s="88"/>
      <c r="I74" s="88"/>
      <c r="J74" s="88"/>
      <c r="K74" s="88"/>
      <c r="L74" s="89"/>
      <c r="M74" s="89"/>
      <c r="N74" s="89"/>
      <c r="O74" s="89"/>
      <c r="P74" s="90"/>
      <c r="Q74" s="90"/>
      <c r="R74" s="90"/>
      <c r="S74" s="90"/>
      <c r="T74" s="91"/>
      <c r="U74" s="91"/>
      <c r="V74" s="91"/>
      <c r="W74" s="91"/>
      <c r="X74" s="46"/>
      <c r="Y74" s="46"/>
      <c r="Z74" s="51"/>
      <c r="AA74" s="51"/>
      <c r="AB74" s="51"/>
      <c r="AC74" s="51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</row>
    <row r="75" spans="1:54" x14ac:dyDescent="0.25">
      <c r="A75" s="46"/>
      <c r="B75" s="3"/>
      <c r="C75" s="49"/>
      <c r="D75" s="48"/>
      <c r="E75" s="48"/>
      <c r="F75" s="48"/>
      <c r="G75" s="87"/>
      <c r="H75" s="88"/>
      <c r="I75" s="88"/>
      <c r="J75" s="88"/>
      <c r="K75" s="88"/>
      <c r="L75" s="89"/>
      <c r="M75" s="89"/>
      <c r="N75" s="89"/>
      <c r="O75" s="89"/>
      <c r="P75" s="90"/>
      <c r="Q75" s="90"/>
      <c r="R75" s="90"/>
      <c r="S75" s="90"/>
      <c r="T75" s="91"/>
      <c r="U75" s="91"/>
      <c r="V75" s="91"/>
      <c r="W75" s="91"/>
      <c r="X75" s="46"/>
      <c r="Y75" s="46"/>
      <c r="Z75" s="51"/>
      <c r="AA75" s="51"/>
      <c r="AB75" s="51"/>
      <c r="AC75" s="51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</row>
    <row r="76" spans="1:54" x14ac:dyDescent="0.25">
      <c r="A76" s="46"/>
      <c r="B76" s="3"/>
      <c r="C76" s="49"/>
      <c r="D76" s="48"/>
      <c r="E76" s="48"/>
      <c r="F76" s="48"/>
      <c r="G76" s="87"/>
      <c r="H76" s="88"/>
      <c r="I76" s="88"/>
      <c r="J76" s="88"/>
      <c r="K76" s="88"/>
      <c r="L76" s="89"/>
      <c r="M76" s="89"/>
      <c r="N76" s="89"/>
      <c r="O76" s="89"/>
      <c r="P76" s="90"/>
      <c r="Q76" s="90"/>
      <c r="R76" s="90"/>
      <c r="S76" s="90"/>
      <c r="T76" s="91"/>
      <c r="U76" s="91"/>
      <c r="V76" s="91"/>
      <c r="W76" s="91"/>
      <c r="X76" s="46"/>
      <c r="Y76" s="46"/>
      <c r="Z76" s="51"/>
      <c r="AA76" s="51"/>
      <c r="AB76" s="51"/>
      <c r="AC76" s="51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</row>
    <row r="77" spans="1:54" x14ac:dyDescent="0.25">
      <c r="A77" s="46"/>
      <c r="B77" s="3"/>
      <c r="C77" s="49"/>
      <c r="D77" s="48"/>
      <c r="E77" s="48"/>
      <c r="F77" s="48"/>
      <c r="G77" s="87"/>
      <c r="H77" s="88"/>
      <c r="I77" s="88"/>
      <c r="J77" s="88"/>
      <c r="K77" s="88"/>
      <c r="L77" s="89"/>
      <c r="M77" s="89"/>
      <c r="N77" s="89"/>
      <c r="O77" s="89"/>
      <c r="P77" s="90"/>
      <c r="Q77" s="90"/>
      <c r="R77" s="90"/>
      <c r="S77" s="90"/>
      <c r="T77" s="91"/>
      <c r="U77" s="91"/>
      <c r="V77" s="91"/>
      <c r="W77" s="91"/>
      <c r="X77" s="46"/>
      <c r="Y77" s="46"/>
      <c r="Z77" s="51"/>
      <c r="AA77" s="51"/>
      <c r="AB77" s="51"/>
      <c r="AC77" s="51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</row>
    <row r="78" spans="1:54" x14ac:dyDescent="0.25">
      <c r="A78" s="46"/>
      <c r="B78" s="3"/>
      <c r="C78" s="49"/>
      <c r="D78" s="48"/>
      <c r="E78" s="48"/>
      <c r="F78" s="48"/>
      <c r="G78" s="87"/>
      <c r="H78" s="88"/>
      <c r="I78" s="88"/>
      <c r="J78" s="88"/>
      <c r="K78" s="88"/>
      <c r="L78" s="89"/>
      <c r="M78" s="89"/>
      <c r="N78" s="89"/>
      <c r="O78" s="89"/>
      <c r="P78" s="90"/>
      <c r="Q78" s="90"/>
      <c r="R78" s="90"/>
      <c r="S78" s="90"/>
      <c r="T78" s="91"/>
      <c r="U78" s="91"/>
      <c r="V78" s="91"/>
      <c r="W78" s="91"/>
      <c r="X78" s="46"/>
      <c r="Y78" s="46"/>
      <c r="Z78" s="51"/>
      <c r="AA78" s="51"/>
      <c r="AB78" s="51"/>
      <c r="AC78" s="51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</row>
    <row r="79" spans="1:54" x14ac:dyDescent="0.25">
      <c r="A79" s="46"/>
      <c r="B79" s="3"/>
      <c r="C79" s="49"/>
      <c r="D79" s="48"/>
      <c r="E79" s="48"/>
      <c r="F79" s="48"/>
      <c r="G79" s="87"/>
      <c r="H79" s="88"/>
      <c r="I79" s="88"/>
      <c r="J79" s="88"/>
      <c r="K79" s="88"/>
      <c r="L79" s="89"/>
      <c r="M79" s="89"/>
      <c r="N79" s="89"/>
      <c r="O79" s="89"/>
      <c r="P79" s="90"/>
      <c r="Q79" s="90"/>
      <c r="R79" s="90"/>
      <c r="S79" s="90"/>
      <c r="T79" s="91"/>
      <c r="U79" s="91"/>
      <c r="V79" s="91"/>
      <c r="W79" s="91"/>
      <c r="X79" s="46"/>
      <c r="Y79" s="46"/>
      <c r="Z79" s="51"/>
      <c r="AA79" s="51"/>
      <c r="AB79" s="51"/>
      <c r="AC79" s="51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</row>
    <row r="80" spans="1:54" x14ac:dyDescent="0.25">
      <c r="A80" s="46"/>
      <c r="B80" s="3"/>
      <c r="C80" s="49"/>
      <c r="D80" s="48"/>
      <c r="E80" s="48"/>
      <c r="F80" s="48"/>
      <c r="G80" s="87"/>
      <c r="H80" s="88"/>
      <c r="I80" s="88"/>
      <c r="J80" s="88"/>
      <c r="K80" s="88"/>
      <c r="L80" s="89"/>
      <c r="M80" s="89"/>
      <c r="N80" s="89"/>
      <c r="O80" s="89"/>
      <c r="P80" s="90"/>
      <c r="Q80" s="90"/>
      <c r="R80" s="90"/>
      <c r="S80" s="90"/>
      <c r="T80" s="91"/>
      <c r="U80" s="91"/>
      <c r="V80" s="91"/>
      <c r="W80" s="91"/>
      <c r="X80" s="46"/>
      <c r="Y80" s="46"/>
      <c r="Z80" s="51"/>
      <c r="AA80" s="51"/>
      <c r="AB80" s="51"/>
      <c r="AC80" s="51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</row>
    <row r="81" spans="1:54" x14ac:dyDescent="0.25">
      <c r="A81" s="46"/>
      <c r="B81" s="3"/>
      <c r="C81" s="49"/>
      <c r="D81" s="48"/>
      <c r="E81" s="48"/>
      <c r="F81" s="48"/>
      <c r="G81" s="87"/>
      <c r="H81" s="88"/>
      <c r="I81" s="88"/>
      <c r="J81" s="88"/>
      <c r="K81" s="88"/>
      <c r="L81" s="89"/>
      <c r="M81" s="89"/>
      <c r="N81" s="89"/>
      <c r="O81" s="89"/>
      <c r="P81" s="90"/>
      <c r="Q81" s="90"/>
      <c r="R81" s="90"/>
      <c r="S81" s="90"/>
      <c r="T81" s="91"/>
      <c r="U81" s="91"/>
      <c r="V81" s="91"/>
      <c r="W81" s="91"/>
      <c r="X81" s="46"/>
      <c r="Y81" s="46"/>
      <c r="Z81" s="51"/>
      <c r="AA81" s="51"/>
      <c r="AB81" s="51"/>
      <c r="AC81" s="51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</row>
    <row r="82" spans="1:54" x14ac:dyDescent="0.25">
      <c r="A82" s="46"/>
      <c r="B82" s="3"/>
      <c r="C82" s="49"/>
      <c r="D82" s="48"/>
      <c r="E82" s="48"/>
      <c r="F82" s="48"/>
      <c r="G82" s="87"/>
      <c r="H82" s="88"/>
      <c r="I82" s="88"/>
      <c r="J82" s="88"/>
      <c r="K82" s="88"/>
      <c r="L82" s="89"/>
      <c r="M82" s="89"/>
      <c r="N82" s="89"/>
      <c r="O82" s="89"/>
      <c r="P82" s="90"/>
      <c r="Q82" s="90"/>
      <c r="R82" s="90"/>
      <c r="S82" s="90"/>
      <c r="T82" s="91"/>
      <c r="U82" s="91"/>
      <c r="V82" s="91"/>
      <c r="W82" s="91"/>
      <c r="X82" s="46"/>
      <c r="Y82" s="46"/>
      <c r="Z82" s="51"/>
      <c r="AA82" s="51"/>
      <c r="AB82" s="51"/>
      <c r="AC82" s="51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</row>
    <row r="83" spans="1:54" x14ac:dyDescent="0.25">
      <c r="A83" s="46"/>
      <c r="B83" s="3"/>
      <c r="C83" s="49"/>
      <c r="D83" s="48"/>
      <c r="E83" s="48"/>
      <c r="F83" s="48"/>
      <c r="G83" s="87"/>
      <c r="H83" s="88"/>
      <c r="I83" s="88"/>
      <c r="J83" s="88"/>
      <c r="K83" s="88"/>
      <c r="L83" s="89"/>
      <c r="M83" s="89"/>
      <c r="N83" s="89"/>
      <c r="O83" s="89"/>
      <c r="P83" s="90"/>
      <c r="Q83" s="90"/>
      <c r="R83" s="90"/>
      <c r="S83" s="90"/>
      <c r="T83" s="91"/>
      <c r="U83" s="91"/>
      <c r="V83" s="91"/>
      <c r="W83" s="91"/>
      <c r="X83" s="46"/>
      <c r="Y83" s="46"/>
      <c r="Z83" s="51"/>
      <c r="AA83" s="51"/>
      <c r="AB83" s="51"/>
      <c r="AC83" s="51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</row>
    <row r="84" spans="1:54" x14ac:dyDescent="0.25">
      <c r="A84" s="46"/>
      <c r="B84" s="3"/>
      <c r="C84" s="49"/>
      <c r="D84" s="48"/>
      <c r="E84" s="48"/>
      <c r="F84" s="48"/>
      <c r="G84" s="87"/>
      <c r="H84" s="88"/>
      <c r="I84" s="88"/>
      <c r="J84" s="88"/>
      <c r="K84" s="88"/>
      <c r="L84" s="89"/>
      <c r="M84" s="89"/>
      <c r="N84" s="89"/>
      <c r="O84" s="89"/>
      <c r="P84" s="90"/>
      <c r="Q84" s="90"/>
      <c r="R84" s="90"/>
      <c r="S84" s="90"/>
      <c r="T84" s="91"/>
      <c r="U84" s="91"/>
      <c r="V84" s="91"/>
      <c r="W84" s="91"/>
      <c r="X84" s="46"/>
      <c r="Y84" s="46"/>
      <c r="Z84" s="51"/>
      <c r="AA84" s="51"/>
      <c r="AB84" s="51"/>
      <c r="AC84" s="51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</row>
    <row r="85" spans="1:54" x14ac:dyDescent="0.25">
      <c r="A85" s="46"/>
      <c r="B85" s="3"/>
      <c r="C85" s="49"/>
      <c r="D85" s="48"/>
      <c r="E85" s="48"/>
      <c r="F85" s="48"/>
      <c r="G85" s="87"/>
      <c r="H85" s="88"/>
      <c r="I85" s="88"/>
      <c r="J85" s="88"/>
      <c r="K85" s="88"/>
      <c r="L85" s="89"/>
      <c r="M85" s="89"/>
      <c r="N85" s="89"/>
      <c r="O85" s="89"/>
      <c r="P85" s="90"/>
      <c r="Q85" s="90"/>
      <c r="R85" s="90"/>
      <c r="S85" s="90"/>
      <c r="T85" s="91"/>
      <c r="U85" s="91"/>
      <c r="V85" s="91"/>
      <c r="W85" s="91"/>
      <c r="X85" s="46"/>
      <c r="Y85" s="46"/>
      <c r="Z85" s="51"/>
      <c r="AA85" s="51"/>
      <c r="AB85" s="51"/>
      <c r="AC85" s="51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</row>
    <row r="86" spans="1:54" x14ac:dyDescent="0.25">
      <c r="A86" s="46"/>
      <c r="B86" s="3"/>
      <c r="C86" s="49"/>
      <c r="D86" s="48"/>
      <c r="E86" s="48"/>
      <c r="F86" s="48"/>
      <c r="G86" s="87"/>
      <c r="H86" s="88"/>
      <c r="I86" s="88"/>
      <c r="J86" s="88"/>
      <c r="K86" s="88"/>
      <c r="L86" s="89"/>
      <c r="M86" s="89"/>
      <c r="N86" s="89"/>
      <c r="O86" s="89"/>
      <c r="P86" s="90"/>
      <c r="Q86" s="90"/>
      <c r="R86" s="90"/>
      <c r="S86" s="90"/>
      <c r="T86" s="91"/>
      <c r="U86" s="91"/>
      <c r="V86" s="91"/>
      <c r="W86" s="91"/>
      <c r="X86" s="46"/>
      <c r="Y86" s="46"/>
      <c r="Z86" s="51"/>
      <c r="AA86" s="51"/>
      <c r="AB86" s="51"/>
      <c r="AC86" s="51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</row>
    <row r="87" spans="1:54" x14ac:dyDescent="0.25">
      <c r="A87" s="46"/>
      <c r="B87" s="3"/>
      <c r="C87" s="49"/>
      <c r="D87" s="48"/>
      <c r="E87" s="48"/>
      <c r="F87" s="48"/>
      <c r="G87" s="87"/>
      <c r="H87" s="88"/>
      <c r="I87" s="88"/>
      <c r="J87" s="88"/>
      <c r="K87" s="88"/>
      <c r="L87" s="89"/>
      <c r="M87" s="89"/>
      <c r="N87" s="89"/>
      <c r="O87" s="89"/>
      <c r="P87" s="90"/>
      <c r="Q87" s="90"/>
      <c r="R87" s="90"/>
      <c r="S87" s="90"/>
      <c r="T87" s="91"/>
      <c r="U87" s="91"/>
      <c r="V87" s="91"/>
      <c r="W87" s="91"/>
      <c r="X87" s="46"/>
      <c r="Y87" s="46"/>
      <c r="Z87" s="51"/>
      <c r="AA87" s="51"/>
      <c r="AB87" s="51"/>
      <c r="AC87" s="51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</row>
    <row r="88" spans="1:54" x14ac:dyDescent="0.25">
      <c r="A88" s="46"/>
      <c r="B88" s="3"/>
      <c r="C88" s="49"/>
      <c r="D88" s="48"/>
      <c r="E88" s="48"/>
      <c r="F88" s="48"/>
      <c r="G88" s="87"/>
      <c r="H88" s="88"/>
      <c r="I88" s="88"/>
      <c r="J88" s="88"/>
      <c r="K88" s="88"/>
      <c r="L88" s="89"/>
      <c r="M88" s="89"/>
      <c r="N88" s="89"/>
      <c r="O88" s="89"/>
      <c r="P88" s="90"/>
      <c r="Q88" s="90"/>
      <c r="R88" s="90"/>
      <c r="S88" s="90"/>
      <c r="T88" s="91"/>
      <c r="U88" s="91"/>
      <c r="V88" s="91"/>
      <c r="W88" s="91"/>
      <c r="X88" s="46"/>
      <c r="Y88" s="46"/>
      <c r="Z88" s="51"/>
      <c r="AA88" s="51"/>
      <c r="AB88" s="51"/>
      <c r="AC88" s="51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</row>
    <row r="89" spans="1:54" x14ac:dyDescent="0.25">
      <c r="A89" s="46"/>
      <c r="B89" s="3"/>
      <c r="C89" s="49"/>
      <c r="D89" s="48"/>
      <c r="E89" s="48"/>
      <c r="F89" s="48"/>
      <c r="G89" s="87"/>
      <c r="H89" s="88"/>
      <c r="I89" s="88"/>
      <c r="J89" s="88"/>
      <c r="K89" s="88"/>
      <c r="L89" s="89"/>
      <c r="M89" s="89"/>
      <c r="N89" s="89"/>
      <c r="O89" s="89"/>
      <c r="P89" s="90"/>
      <c r="Q89" s="90"/>
      <c r="R89" s="90"/>
      <c r="S89" s="90"/>
      <c r="T89" s="91"/>
      <c r="U89" s="91"/>
      <c r="V89" s="91"/>
      <c r="W89" s="91"/>
      <c r="X89" s="46"/>
      <c r="Y89" s="46"/>
      <c r="Z89" s="51"/>
      <c r="AA89" s="51"/>
      <c r="AB89" s="51"/>
      <c r="AC89" s="51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</row>
    <row r="90" spans="1:54" x14ac:dyDescent="0.25">
      <c r="A90" s="46"/>
      <c r="B90" s="3"/>
      <c r="C90" s="49"/>
      <c r="D90" s="48"/>
      <c r="E90" s="48"/>
      <c r="F90" s="48"/>
      <c r="G90" s="87"/>
      <c r="H90" s="88"/>
      <c r="I90" s="88"/>
      <c r="J90" s="88"/>
      <c r="K90" s="88"/>
      <c r="L90" s="89"/>
      <c r="M90" s="89"/>
      <c r="N90" s="89"/>
      <c r="O90" s="89"/>
      <c r="P90" s="90"/>
      <c r="Q90" s="90"/>
      <c r="R90" s="90"/>
      <c r="S90" s="90"/>
      <c r="T90" s="91"/>
      <c r="U90" s="91"/>
      <c r="V90" s="91"/>
      <c r="W90" s="91"/>
      <c r="X90" s="46"/>
      <c r="Y90" s="46"/>
      <c r="Z90" s="51"/>
      <c r="AA90" s="51"/>
      <c r="AB90" s="51"/>
      <c r="AC90" s="51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</row>
    <row r="91" spans="1:54" x14ac:dyDescent="0.25">
      <c r="A91" s="46"/>
      <c r="B91" s="3"/>
      <c r="C91" s="49"/>
      <c r="D91" s="48"/>
      <c r="E91" s="48"/>
      <c r="F91" s="48"/>
      <c r="G91" s="87"/>
      <c r="H91" s="88"/>
      <c r="I91" s="88"/>
      <c r="J91" s="88"/>
      <c r="K91" s="88"/>
      <c r="L91" s="89"/>
      <c r="M91" s="89"/>
      <c r="N91" s="89"/>
      <c r="O91" s="89"/>
      <c r="P91" s="90"/>
      <c r="Q91" s="90"/>
      <c r="R91" s="90"/>
      <c r="S91" s="90"/>
      <c r="T91" s="91"/>
      <c r="U91" s="91"/>
      <c r="V91" s="91"/>
      <c r="W91" s="91"/>
      <c r="X91" s="46"/>
      <c r="Y91" s="46"/>
      <c r="Z91" s="51"/>
      <c r="AA91" s="51"/>
      <c r="AB91" s="51"/>
      <c r="AC91" s="51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</row>
    <row r="92" spans="1:54" x14ac:dyDescent="0.25">
      <c r="A92" s="46"/>
      <c r="B92" s="3"/>
      <c r="C92" s="49"/>
      <c r="D92" s="48"/>
      <c r="E92" s="48"/>
      <c r="F92" s="48"/>
      <c r="G92" s="87"/>
      <c r="H92" s="88"/>
      <c r="I92" s="88"/>
      <c r="J92" s="88"/>
      <c r="K92" s="88"/>
      <c r="L92" s="89"/>
      <c r="M92" s="89"/>
      <c r="N92" s="89"/>
      <c r="O92" s="89"/>
      <c r="P92" s="90"/>
      <c r="Q92" s="90"/>
      <c r="R92" s="90"/>
      <c r="S92" s="90"/>
      <c r="T92" s="91"/>
      <c r="U92" s="91"/>
      <c r="V92" s="91"/>
      <c r="W92" s="91"/>
      <c r="X92" s="46"/>
      <c r="Y92" s="46"/>
      <c r="Z92" s="51"/>
      <c r="AA92" s="51"/>
      <c r="AB92" s="51"/>
      <c r="AC92" s="51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</row>
    <row r="93" spans="1:54" x14ac:dyDescent="0.25">
      <c r="A93" s="46"/>
      <c r="B93" s="3"/>
      <c r="C93" s="49"/>
      <c r="D93" s="48"/>
      <c r="E93" s="48"/>
      <c r="F93" s="48"/>
      <c r="G93" s="87"/>
      <c r="H93" s="88"/>
      <c r="I93" s="88"/>
      <c r="J93" s="88"/>
      <c r="K93" s="88"/>
      <c r="L93" s="89"/>
      <c r="M93" s="89"/>
      <c r="N93" s="89"/>
      <c r="O93" s="89"/>
      <c r="P93" s="90"/>
      <c r="Q93" s="90"/>
      <c r="R93" s="90"/>
      <c r="S93" s="90"/>
      <c r="T93" s="91"/>
      <c r="U93" s="91"/>
      <c r="V93" s="91"/>
      <c r="W93" s="91"/>
      <c r="X93" s="46"/>
      <c r="Y93" s="46"/>
      <c r="Z93" s="51"/>
      <c r="AA93" s="51"/>
      <c r="AB93" s="51"/>
      <c r="AC93" s="51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</row>
    <row r="94" spans="1:54" x14ac:dyDescent="0.25">
      <c r="A94" s="46"/>
      <c r="B94" s="3"/>
      <c r="C94" s="49"/>
      <c r="D94" s="48"/>
      <c r="E94" s="48"/>
      <c r="F94" s="48"/>
      <c r="G94" s="87"/>
      <c r="H94" s="88"/>
      <c r="I94" s="88"/>
      <c r="J94" s="88"/>
      <c r="K94" s="88"/>
      <c r="L94" s="89"/>
      <c r="M94" s="89"/>
      <c r="N94" s="89"/>
      <c r="O94" s="89"/>
      <c r="P94" s="90"/>
      <c r="Q94" s="90"/>
      <c r="R94" s="90"/>
      <c r="S94" s="90"/>
      <c r="T94" s="91"/>
      <c r="U94" s="91"/>
      <c r="V94" s="91"/>
      <c r="W94" s="91"/>
      <c r="X94" s="46"/>
      <c r="Y94" s="46"/>
      <c r="Z94" s="51"/>
      <c r="AA94" s="51"/>
      <c r="AB94" s="51"/>
      <c r="AC94" s="51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</row>
    <row r="95" spans="1:54" x14ac:dyDescent="0.25">
      <c r="A95" s="46"/>
      <c r="B95" s="3"/>
      <c r="C95" s="49"/>
      <c r="D95" s="48"/>
      <c r="E95" s="48"/>
      <c r="F95" s="48"/>
      <c r="G95" s="87"/>
      <c r="H95" s="88"/>
      <c r="I95" s="88"/>
      <c r="J95" s="88"/>
      <c r="K95" s="88"/>
      <c r="L95" s="89"/>
      <c r="M95" s="89"/>
      <c r="N95" s="89"/>
      <c r="O95" s="89"/>
      <c r="P95" s="90"/>
      <c r="Q95" s="90"/>
      <c r="R95" s="90"/>
      <c r="S95" s="90"/>
      <c r="T95" s="91"/>
      <c r="U95" s="91"/>
      <c r="V95" s="91"/>
      <c r="W95" s="91"/>
      <c r="X95" s="46"/>
      <c r="Y95" s="46"/>
      <c r="Z95" s="51"/>
      <c r="AA95" s="51"/>
      <c r="AB95" s="51"/>
      <c r="AC95" s="51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</row>
    <row r="96" spans="1:54" x14ac:dyDescent="0.25">
      <c r="A96" s="46"/>
      <c r="B96" s="3"/>
      <c r="C96" s="49"/>
      <c r="D96" s="48"/>
      <c r="E96" s="48"/>
      <c r="F96" s="48"/>
      <c r="G96" s="87"/>
      <c r="H96" s="88"/>
      <c r="I96" s="88"/>
      <c r="J96" s="88"/>
      <c r="K96" s="88"/>
      <c r="L96" s="89"/>
      <c r="M96" s="89"/>
      <c r="N96" s="89"/>
      <c r="O96" s="89"/>
      <c r="P96" s="90"/>
      <c r="Q96" s="90"/>
      <c r="R96" s="90"/>
      <c r="S96" s="90"/>
      <c r="T96" s="91"/>
      <c r="U96" s="91"/>
      <c r="V96" s="91"/>
      <c r="W96" s="91"/>
      <c r="X96" s="46"/>
      <c r="Y96" s="46"/>
      <c r="Z96" s="51"/>
      <c r="AA96" s="51"/>
      <c r="AB96" s="51"/>
      <c r="AC96" s="51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</row>
    <row r="97" spans="1:54" x14ac:dyDescent="0.25">
      <c r="A97" s="46"/>
      <c r="B97" s="3"/>
      <c r="C97" s="49"/>
      <c r="D97" s="48"/>
      <c r="E97" s="48"/>
      <c r="F97" s="48"/>
      <c r="G97" s="87"/>
      <c r="H97" s="88"/>
      <c r="I97" s="88"/>
      <c r="J97" s="88"/>
      <c r="K97" s="88"/>
      <c r="L97" s="89"/>
      <c r="M97" s="89"/>
      <c r="N97" s="89"/>
      <c r="O97" s="89"/>
      <c r="P97" s="90"/>
      <c r="Q97" s="90"/>
      <c r="R97" s="90"/>
      <c r="S97" s="90"/>
      <c r="T97" s="91"/>
      <c r="U97" s="91"/>
      <c r="V97" s="91"/>
      <c r="W97" s="91"/>
      <c r="X97" s="46"/>
      <c r="Y97" s="46"/>
      <c r="Z97" s="51"/>
      <c r="AA97" s="51"/>
      <c r="AB97" s="51"/>
      <c r="AC97" s="51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</row>
    <row r="98" spans="1:54" x14ac:dyDescent="0.25">
      <c r="A98" s="46"/>
      <c r="B98" s="3"/>
      <c r="C98" s="49"/>
      <c r="D98" s="48"/>
      <c r="E98" s="48"/>
      <c r="F98" s="48"/>
      <c r="G98" s="87"/>
      <c r="H98" s="88"/>
      <c r="I98" s="88"/>
      <c r="J98" s="88"/>
      <c r="K98" s="88"/>
      <c r="L98" s="89"/>
      <c r="M98" s="89"/>
      <c r="N98" s="89"/>
      <c r="O98" s="89"/>
      <c r="P98" s="90"/>
      <c r="Q98" s="90"/>
      <c r="R98" s="90"/>
      <c r="S98" s="90"/>
      <c r="T98" s="91"/>
      <c r="U98" s="91"/>
      <c r="V98" s="91"/>
      <c r="W98" s="91"/>
      <c r="X98" s="46"/>
      <c r="Y98" s="46"/>
      <c r="Z98" s="51"/>
      <c r="AA98" s="51"/>
      <c r="AB98" s="51"/>
      <c r="AC98" s="51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</row>
    <row r="99" spans="1:54" x14ac:dyDescent="0.25">
      <c r="A99" s="46"/>
      <c r="B99" s="3"/>
      <c r="C99" s="49"/>
      <c r="D99" s="48"/>
      <c r="E99" s="48"/>
      <c r="F99" s="48"/>
      <c r="G99" s="87"/>
      <c r="H99" s="88"/>
      <c r="I99" s="88"/>
      <c r="J99" s="88"/>
      <c r="K99" s="88"/>
      <c r="L99" s="89"/>
      <c r="M99" s="89"/>
      <c r="N99" s="89"/>
      <c r="O99" s="89"/>
      <c r="P99" s="90"/>
      <c r="Q99" s="90"/>
      <c r="R99" s="90"/>
      <c r="S99" s="90"/>
      <c r="T99" s="91"/>
      <c r="U99" s="91"/>
      <c r="V99" s="91"/>
      <c r="W99" s="91"/>
      <c r="X99" s="46"/>
      <c r="Y99" s="46"/>
      <c r="Z99" s="51"/>
      <c r="AA99" s="51"/>
      <c r="AB99" s="51"/>
      <c r="AC99" s="51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</row>
    <row r="100" spans="1:54" x14ac:dyDescent="0.25">
      <c r="A100" s="46"/>
      <c r="B100" s="3"/>
      <c r="C100" s="49"/>
      <c r="D100" s="48"/>
      <c r="E100" s="48"/>
      <c r="F100" s="48"/>
      <c r="G100" s="87"/>
      <c r="H100" s="88"/>
      <c r="I100" s="88"/>
      <c r="J100" s="88"/>
      <c r="K100" s="88"/>
      <c r="L100" s="89"/>
      <c r="M100" s="89"/>
      <c r="N100" s="89"/>
      <c r="O100" s="89"/>
      <c r="P100" s="90"/>
      <c r="Q100" s="90"/>
      <c r="R100" s="90"/>
      <c r="S100" s="90"/>
      <c r="T100" s="91"/>
      <c r="U100" s="91"/>
      <c r="V100" s="91"/>
      <c r="W100" s="91"/>
      <c r="X100" s="46"/>
      <c r="Y100" s="46"/>
      <c r="Z100" s="51"/>
      <c r="AA100" s="51"/>
      <c r="AB100" s="51"/>
      <c r="AC100" s="51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</row>
    <row r="101" spans="1:54" x14ac:dyDescent="0.25">
      <c r="A101" s="46"/>
      <c r="B101" s="3"/>
      <c r="C101" s="49"/>
      <c r="D101" s="48"/>
      <c r="E101" s="48"/>
      <c r="F101" s="48"/>
      <c r="G101" s="87"/>
      <c r="H101" s="88"/>
      <c r="I101" s="88"/>
      <c r="J101" s="88"/>
      <c r="K101" s="88"/>
      <c r="L101" s="89"/>
      <c r="M101" s="89"/>
      <c r="N101" s="89"/>
      <c r="O101" s="89"/>
      <c r="P101" s="90"/>
      <c r="Q101" s="90"/>
      <c r="R101" s="90"/>
      <c r="S101" s="90"/>
      <c r="T101" s="91"/>
      <c r="U101" s="91"/>
      <c r="V101" s="91"/>
      <c r="W101" s="91"/>
      <c r="X101" s="46"/>
      <c r="Y101" s="46"/>
      <c r="Z101" s="51"/>
      <c r="AA101" s="51"/>
      <c r="AB101" s="51"/>
      <c r="AC101" s="51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</row>
    <row r="102" spans="1:54" x14ac:dyDescent="0.25">
      <c r="A102" s="46"/>
      <c r="B102" s="3"/>
      <c r="C102" s="49"/>
      <c r="D102" s="48"/>
      <c r="E102" s="48"/>
      <c r="F102" s="48"/>
      <c r="G102" s="87"/>
      <c r="H102" s="88"/>
      <c r="I102" s="88"/>
      <c r="J102" s="88"/>
      <c r="K102" s="88"/>
      <c r="L102" s="89"/>
      <c r="M102" s="89"/>
      <c r="N102" s="89"/>
      <c r="O102" s="89"/>
      <c r="P102" s="90"/>
      <c r="Q102" s="90"/>
      <c r="R102" s="90"/>
      <c r="S102" s="90"/>
      <c r="T102" s="91"/>
      <c r="U102" s="91"/>
      <c r="V102" s="91"/>
      <c r="W102" s="91"/>
      <c r="X102" s="46"/>
      <c r="Y102" s="46"/>
      <c r="Z102" s="51"/>
      <c r="AA102" s="51"/>
      <c r="AB102" s="51"/>
      <c r="AC102" s="51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</row>
    <row r="103" spans="1:54" x14ac:dyDescent="0.25">
      <c r="A103" s="46"/>
      <c r="B103" s="3"/>
      <c r="C103" s="49"/>
      <c r="D103" s="48"/>
      <c r="E103" s="48"/>
      <c r="F103" s="48"/>
      <c r="G103" s="87"/>
      <c r="H103" s="88"/>
      <c r="I103" s="88"/>
      <c r="J103" s="88"/>
      <c r="K103" s="88"/>
      <c r="L103" s="89"/>
      <c r="M103" s="89"/>
      <c r="N103" s="89"/>
      <c r="O103" s="89"/>
      <c r="P103" s="90"/>
      <c r="Q103" s="90"/>
      <c r="R103" s="90"/>
      <c r="S103" s="90"/>
      <c r="T103" s="91"/>
      <c r="U103" s="91"/>
      <c r="V103" s="91"/>
      <c r="W103" s="91"/>
      <c r="X103" s="46"/>
      <c r="Y103" s="46"/>
      <c r="Z103" s="51"/>
      <c r="AA103" s="51"/>
      <c r="AB103" s="51"/>
      <c r="AC103" s="51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</row>
    <row r="104" spans="1:54" x14ac:dyDescent="0.25">
      <c r="A104" s="46"/>
      <c r="B104" s="3"/>
      <c r="C104" s="49"/>
      <c r="D104" s="48"/>
      <c r="E104" s="48"/>
      <c r="F104" s="48"/>
      <c r="G104" s="87"/>
      <c r="H104" s="88"/>
      <c r="I104" s="88"/>
      <c r="J104" s="88"/>
      <c r="K104" s="88"/>
      <c r="L104" s="89"/>
      <c r="M104" s="89"/>
      <c r="N104" s="89"/>
      <c r="O104" s="89"/>
      <c r="P104" s="90"/>
      <c r="Q104" s="90"/>
      <c r="R104" s="90"/>
      <c r="S104" s="90"/>
      <c r="T104" s="91"/>
      <c r="U104" s="91"/>
      <c r="V104" s="91"/>
      <c r="W104" s="91"/>
      <c r="X104" s="46"/>
      <c r="Y104" s="46"/>
      <c r="Z104" s="51"/>
      <c r="AA104" s="51"/>
      <c r="AB104" s="51"/>
      <c r="AC104" s="51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</row>
    <row r="105" spans="1:54" x14ac:dyDescent="0.25">
      <c r="A105" s="46"/>
      <c r="B105" s="3"/>
      <c r="C105" s="49"/>
      <c r="D105" s="48"/>
      <c r="E105" s="48"/>
      <c r="F105" s="48"/>
      <c r="G105" s="87"/>
      <c r="H105" s="88"/>
      <c r="I105" s="88"/>
      <c r="J105" s="88"/>
      <c r="K105" s="88"/>
      <c r="L105" s="89"/>
      <c r="M105" s="89"/>
      <c r="N105" s="89"/>
      <c r="O105" s="89"/>
      <c r="P105" s="90"/>
      <c r="Q105" s="90"/>
      <c r="R105" s="90"/>
      <c r="S105" s="90"/>
      <c r="T105" s="91"/>
      <c r="U105" s="91"/>
      <c r="V105" s="91"/>
      <c r="W105" s="91"/>
      <c r="X105" s="46"/>
      <c r="Y105" s="46"/>
      <c r="Z105" s="51"/>
      <c r="AA105" s="51"/>
      <c r="AB105" s="51"/>
      <c r="AC105" s="51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</row>
    <row r="106" spans="1:54" x14ac:dyDescent="0.25">
      <c r="A106" s="46"/>
      <c r="B106" s="3"/>
      <c r="C106" s="49"/>
      <c r="D106" s="48"/>
      <c r="E106" s="48"/>
      <c r="F106" s="48"/>
      <c r="G106" s="87"/>
      <c r="H106" s="88"/>
      <c r="I106" s="88"/>
      <c r="J106" s="88"/>
      <c r="K106" s="88"/>
      <c r="L106" s="89"/>
      <c r="M106" s="89"/>
      <c r="N106" s="89"/>
      <c r="O106" s="89"/>
      <c r="P106" s="90"/>
      <c r="Q106" s="90"/>
      <c r="R106" s="90"/>
      <c r="S106" s="90"/>
      <c r="T106" s="91"/>
      <c r="U106" s="91"/>
      <c r="V106" s="91"/>
      <c r="W106" s="91"/>
      <c r="X106" s="46"/>
      <c r="Y106" s="46"/>
      <c r="Z106" s="51"/>
      <c r="AA106" s="51"/>
      <c r="AB106" s="51"/>
      <c r="AC106" s="51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</row>
    <row r="107" spans="1:54" x14ac:dyDescent="0.25">
      <c r="A107" s="46"/>
      <c r="B107" s="3"/>
      <c r="C107" s="49"/>
      <c r="D107" s="48"/>
      <c r="E107" s="48"/>
      <c r="F107" s="48"/>
      <c r="G107" s="87"/>
      <c r="H107" s="88"/>
      <c r="I107" s="88"/>
      <c r="J107" s="88"/>
      <c r="K107" s="88"/>
      <c r="L107" s="89"/>
      <c r="M107" s="89"/>
      <c r="N107" s="89"/>
      <c r="O107" s="89"/>
      <c r="P107" s="90"/>
      <c r="Q107" s="90"/>
      <c r="R107" s="90"/>
      <c r="S107" s="90"/>
      <c r="T107" s="91"/>
      <c r="U107" s="91"/>
      <c r="V107" s="91"/>
      <c r="W107" s="91"/>
      <c r="X107" s="46"/>
      <c r="Y107" s="46"/>
      <c r="Z107" s="51"/>
      <c r="AA107" s="51"/>
      <c r="AB107" s="51"/>
      <c r="AC107" s="51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</row>
    <row r="108" spans="1:54" x14ac:dyDescent="0.25">
      <c r="A108" s="46"/>
      <c r="B108" s="3"/>
      <c r="C108" s="49"/>
      <c r="D108" s="48"/>
      <c r="E108" s="48"/>
      <c r="F108" s="48"/>
      <c r="G108" s="87"/>
      <c r="H108" s="88"/>
      <c r="I108" s="88"/>
      <c r="J108" s="88"/>
      <c r="K108" s="88"/>
      <c r="L108" s="89"/>
      <c r="M108" s="89"/>
      <c r="N108" s="89"/>
      <c r="O108" s="89"/>
      <c r="P108" s="90"/>
      <c r="Q108" s="90"/>
      <c r="R108" s="90"/>
      <c r="S108" s="90"/>
      <c r="T108" s="91"/>
      <c r="U108" s="91"/>
      <c r="V108" s="91"/>
      <c r="W108" s="91"/>
      <c r="X108" s="46"/>
      <c r="Y108" s="46"/>
      <c r="Z108" s="51"/>
      <c r="AA108" s="51"/>
      <c r="AB108" s="51"/>
      <c r="AC108" s="51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</row>
    <row r="109" spans="1:54" x14ac:dyDescent="0.25">
      <c r="A109" s="46"/>
      <c r="B109" s="3"/>
      <c r="C109" s="49"/>
      <c r="D109" s="48"/>
      <c r="E109" s="48"/>
      <c r="F109" s="48"/>
      <c r="G109" s="87"/>
      <c r="H109" s="88"/>
      <c r="I109" s="88"/>
      <c r="J109" s="88"/>
      <c r="K109" s="88"/>
      <c r="L109" s="89"/>
      <c r="M109" s="89"/>
      <c r="N109" s="89"/>
      <c r="O109" s="89"/>
      <c r="P109" s="90"/>
      <c r="Q109" s="90"/>
      <c r="R109" s="90"/>
      <c r="S109" s="90"/>
      <c r="T109" s="91"/>
      <c r="U109" s="91"/>
      <c r="V109" s="91"/>
      <c r="W109" s="91"/>
      <c r="X109" s="46"/>
      <c r="Y109" s="46"/>
      <c r="Z109" s="51"/>
      <c r="AA109" s="51"/>
      <c r="AB109" s="51"/>
      <c r="AC109" s="51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</row>
    <row r="110" spans="1:54" x14ac:dyDescent="0.25">
      <c r="A110" s="46"/>
      <c r="B110" s="3"/>
      <c r="C110" s="49"/>
      <c r="D110" s="48"/>
      <c r="E110" s="48"/>
      <c r="F110" s="48"/>
      <c r="G110" s="87"/>
      <c r="H110" s="88"/>
      <c r="I110" s="88"/>
      <c r="J110" s="88"/>
      <c r="K110" s="88"/>
      <c r="L110" s="89"/>
      <c r="M110" s="89"/>
      <c r="N110" s="89"/>
      <c r="O110" s="89"/>
      <c r="P110" s="90"/>
      <c r="Q110" s="90"/>
      <c r="R110" s="90"/>
      <c r="S110" s="90"/>
      <c r="T110" s="91"/>
      <c r="U110" s="91"/>
      <c r="V110" s="91"/>
      <c r="W110" s="91"/>
      <c r="X110" s="46"/>
      <c r="Y110" s="46"/>
      <c r="Z110" s="51"/>
      <c r="AA110" s="51"/>
      <c r="AB110" s="51"/>
      <c r="AC110" s="51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</row>
    <row r="111" spans="1:54" x14ac:dyDescent="0.25">
      <c r="A111" s="46"/>
      <c r="B111" s="3"/>
      <c r="C111" s="49"/>
      <c r="D111" s="48"/>
      <c r="E111" s="48"/>
      <c r="F111" s="48"/>
      <c r="G111" s="87"/>
      <c r="H111" s="88"/>
      <c r="I111" s="88"/>
      <c r="J111" s="88"/>
      <c r="K111" s="88"/>
      <c r="L111" s="89"/>
      <c r="M111" s="89"/>
      <c r="N111" s="89"/>
      <c r="O111" s="89"/>
      <c r="P111" s="90"/>
      <c r="Q111" s="90"/>
      <c r="R111" s="90"/>
      <c r="S111" s="90"/>
      <c r="T111" s="91"/>
      <c r="U111" s="91"/>
      <c r="V111" s="91"/>
      <c r="W111" s="91"/>
      <c r="X111" s="46"/>
      <c r="Y111" s="46"/>
      <c r="Z111" s="51"/>
      <c r="AA111" s="51"/>
      <c r="AB111" s="51"/>
      <c r="AC111" s="51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</row>
    <row r="112" spans="1:54" x14ac:dyDescent="0.25">
      <c r="A112" s="46"/>
      <c r="B112" s="3"/>
      <c r="C112" s="49"/>
      <c r="D112" s="48"/>
      <c r="E112" s="48"/>
      <c r="F112" s="48"/>
      <c r="G112" s="87"/>
      <c r="H112" s="88"/>
      <c r="I112" s="88"/>
      <c r="J112" s="88"/>
      <c r="K112" s="88"/>
      <c r="L112" s="89"/>
      <c r="M112" s="89"/>
      <c r="N112" s="89"/>
      <c r="O112" s="89"/>
      <c r="P112" s="90"/>
      <c r="Q112" s="90"/>
      <c r="R112" s="90"/>
      <c r="S112" s="90"/>
      <c r="T112" s="91"/>
      <c r="U112" s="91"/>
      <c r="V112" s="91"/>
      <c r="W112" s="91"/>
      <c r="X112" s="46"/>
      <c r="Y112" s="46"/>
      <c r="Z112" s="51"/>
      <c r="AA112" s="51"/>
      <c r="AB112" s="51"/>
      <c r="AC112" s="51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</row>
    <row r="113" spans="1:54" x14ac:dyDescent="0.25">
      <c r="A113" s="46"/>
      <c r="B113" s="3"/>
      <c r="C113" s="49"/>
      <c r="D113" s="48"/>
      <c r="E113" s="48"/>
      <c r="F113" s="48"/>
      <c r="G113" s="87"/>
      <c r="H113" s="88"/>
      <c r="I113" s="88"/>
      <c r="J113" s="88"/>
      <c r="K113" s="88"/>
      <c r="L113" s="89"/>
      <c r="M113" s="89"/>
      <c r="N113" s="89"/>
      <c r="O113" s="89"/>
      <c r="P113" s="90"/>
      <c r="Q113" s="90"/>
      <c r="R113" s="90"/>
      <c r="S113" s="90"/>
      <c r="T113" s="91"/>
      <c r="U113" s="91"/>
      <c r="V113" s="91"/>
      <c r="W113" s="91"/>
      <c r="X113" s="46"/>
      <c r="Y113" s="46"/>
      <c r="Z113" s="51"/>
      <c r="AA113" s="51"/>
      <c r="AB113" s="51"/>
      <c r="AC113" s="51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</row>
    <row r="114" spans="1:54" x14ac:dyDescent="0.25">
      <c r="A114" s="46"/>
      <c r="B114" s="3"/>
      <c r="C114" s="49"/>
      <c r="D114" s="48"/>
      <c r="E114" s="48"/>
      <c r="F114" s="48"/>
      <c r="G114" s="87"/>
      <c r="H114" s="88"/>
      <c r="I114" s="88"/>
      <c r="J114" s="88"/>
      <c r="K114" s="88"/>
      <c r="L114" s="89"/>
      <c r="M114" s="89"/>
      <c r="N114" s="89"/>
      <c r="O114" s="89"/>
      <c r="P114" s="90"/>
      <c r="Q114" s="90"/>
      <c r="R114" s="90"/>
      <c r="S114" s="90"/>
      <c r="T114" s="91"/>
      <c r="U114" s="91"/>
      <c r="V114" s="91"/>
      <c r="W114" s="91"/>
      <c r="X114" s="46"/>
      <c r="Y114" s="46"/>
      <c r="Z114" s="51"/>
      <c r="AA114" s="51"/>
      <c r="AB114" s="51"/>
      <c r="AC114" s="51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</row>
    <row r="115" spans="1:54" x14ac:dyDescent="0.25">
      <c r="A115" s="46"/>
      <c r="B115" s="3"/>
      <c r="C115" s="49"/>
      <c r="D115" s="48"/>
      <c r="E115" s="48"/>
      <c r="F115" s="48"/>
      <c r="G115" s="87"/>
      <c r="H115" s="88"/>
      <c r="I115" s="88"/>
      <c r="J115" s="88"/>
      <c r="K115" s="88"/>
      <c r="L115" s="89"/>
      <c r="M115" s="89"/>
      <c r="N115" s="89"/>
      <c r="O115" s="89"/>
      <c r="P115" s="90"/>
      <c r="Q115" s="90"/>
      <c r="R115" s="90"/>
      <c r="S115" s="90"/>
      <c r="T115" s="91"/>
      <c r="U115" s="91"/>
      <c r="V115" s="91"/>
      <c r="W115" s="91"/>
      <c r="X115" s="46"/>
      <c r="Y115" s="46"/>
      <c r="Z115" s="51"/>
      <c r="AA115" s="51"/>
      <c r="AB115" s="51"/>
      <c r="AC115" s="51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</row>
    <row r="116" spans="1:54" x14ac:dyDescent="0.25">
      <c r="A116" s="46"/>
      <c r="B116" s="3"/>
      <c r="C116" s="49"/>
      <c r="D116" s="48"/>
      <c r="E116" s="48"/>
      <c r="F116" s="48"/>
      <c r="G116" s="87"/>
      <c r="H116" s="88"/>
      <c r="I116" s="88"/>
      <c r="J116" s="88"/>
      <c r="K116" s="88"/>
      <c r="L116" s="89"/>
      <c r="M116" s="89"/>
      <c r="N116" s="89"/>
      <c r="O116" s="89"/>
      <c r="P116" s="90"/>
      <c r="Q116" s="90"/>
      <c r="R116" s="90"/>
      <c r="S116" s="90"/>
      <c r="T116" s="91"/>
      <c r="U116" s="91"/>
      <c r="V116" s="91"/>
      <c r="W116" s="91"/>
      <c r="X116" s="46"/>
      <c r="Y116" s="46"/>
      <c r="Z116" s="51"/>
      <c r="AA116" s="51"/>
      <c r="AB116" s="51"/>
      <c r="AC116" s="51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</row>
    <row r="117" spans="1:54" x14ac:dyDescent="0.25">
      <c r="A117" s="46"/>
      <c r="B117" s="3"/>
      <c r="C117" s="49"/>
      <c r="D117" s="48"/>
      <c r="E117" s="48"/>
      <c r="F117" s="48"/>
      <c r="G117" s="87"/>
      <c r="H117" s="88"/>
      <c r="I117" s="88"/>
      <c r="J117" s="88"/>
      <c r="K117" s="88"/>
      <c r="L117" s="89"/>
      <c r="M117" s="89"/>
      <c r="N117" s="89"/>
      <c r="O117" s="89"/>
      <c r="P117" s="90"/>
      <c r="Q117" s="90"/>
      <c r="R117" s="90"/>
      <c r="S117" s="90"/>
      <c r="T117" s="91"/>
      <c r="U117" s="91"/>
      <c r="V117" s="91"/>
      <c r="W117" s="91"/>
      <c r="X117" s="46"/>
      <c r="Y117" s="46"/>
      <c r="Z117" s="51"/>
      <c r="AA117" s="51"/>
      <c r="AB117" s="51"/>
      <c r="AC117" s="51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</row>
    <row r="118" spans="1:54" x14ac:dyDescent="0.25">
      <c r="A118" s="46"/>
      <c r="B118" s="3"/>
      <c r="C118" s="49"/>
      <c r="D118" s="48"/>
      <c r="E118" s="48"/>
      <c r="F118" s="48"/>
      <c r="G118" s="87"/>
      <c r="H118" s="88"/>
      <c r="I118" s="88"/>
      <c r="J118" s="88"/>
      <c r="K118" s="88"/>
      <c r="L118" s="89"/>
      <c r="M118" s="89"/>
      <c r="N118" s="89"/>
      <c r="O118" s="89"/>
      <c r="P118" s="90"/>
      <c r="Q118" s="90"/>
      <c r="R118" s="90"/>
      <c r="S118" s="90"/>
      <c r="T118" s="91"/>
      <c r="U118" s="91"/>
      <c r="V118" s="91"/>
      <c r="W118" s="91"/>
      <c r="X118" s="46"/>
      <c r="Y118" s="46"/>
      <c r="Z118" s="51"/>
      <c r="AA118" s="51"/>
      <c r="AB118" s="51"/>
      <c r="AC118" s="51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</row>
    <row r="119" spans="1:54" x14ac:dyDescent="0.25">
      <c r="A119" s="46"/>
      <c r="B119" s="3"/>
      <c r="C119" s="49"/>
      <c r="D119" s="48"/>
      <c r="E119" s="48"/>
      <c r="F119" s="48"/>
      <c r="G119" s="87"/>
      <c r="H119" s="88"/>
      <c r="I119" s="88"/>
      <c r="J119" s="88"/>
      <c r="K119" s="88"/>
      <c r="L119" s="89"/>
      <c r="M119" s="89"/>
      <c r="N119" s="89"/>
      <c r="O119" s="89"/>
      <c r="P119" s="90"/>
      <c r="Q119" s="90"/>
      <c r="R119" s="90"/>
      <c r="S119" s="90"/>
      <c r="T119" s="91"/>
      <c r="U119" s="91"/>
      <c r="V119" s="91"/>
      <c r="W119" s="91"/>
      <c r="X119" s="46"/>
      <c r="Y119" s="46"/>
      <c r="Z119" s="51"/>
      <c r="AA119" s="51"/>
      <c r="AB119" s="51"/>
      <c r="AC119" s="51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</row>
    <row r="120" spans="1:54" x14ac:dyDescent="0.25">
      <c r="A120" s="46"/>
      <c r="B120" s="3"/>
      <c r="C120" s="49"/>
      <c r="D120" s="48"/>
      <c r="E120" s="48"/>
      <c r="F120" s="48"/>
      <c r="G120" s="87"/>
      <c r="H120" s="88"/>
      <c r="I120" s="88"/>
      <c r="J120" s="88"/>
      <c r="K120" s="88"/>
      <c r="L120" s="89"/>
      <c r="M120" s="89"/>
      <c r="N120" s="89"/>
      <c r="O120" s="89"/>
      <c r="P120" s="90"/>
      <c r="Q120" s="90"/>
      <c r="R120" s="90"/>
      <c r="S120" s="90"/>
      <c r="T120" s="91"/>
      <c r="U120" s="91"/>
      <c r="V120" s="91"/>
      <c r="W120" s="91"/>
      <c r="X120" s="46"/>
      <c r="Y120" s="46"/>
      <c r="Z120" s="51"/>
      <c r="AA120" s="51"/>
      <c r="AB120" s="51"/>
      <c r="AC120" s="51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</row>
    <row r="121" spans="1:54" x14ac:dyDescent="0.25">
      <c r="A121" s="46"/>
      <c r="B121" s="3"/>
      <c r="C121" s="49"/>
      <c r="D121" s="48"/>
      <c r="E121" s="48"/>
      <c r="F121" s="48"/>
      <c r="G121" s="87"/>
      <c r="H121" s="88"/>
      <c r="I121" s="88"/>
      <c r="J121" s="88"/>
      <c r="K121" s="88"/>
      <c r="L121" s="89"/>
      <c r="M121" s="89"/>
      <c r="N121" s="89"/>
      <c r="O121" s="89"/>
      <c r="P121" s="90"/>
      <c r="Q121" s="90"/>
      <c r="R121" s="90"/>
      <c r="S121" s="90"/>
      <c r="T121" s="91"/>
      <c r="U121" s="91"/>
      <c r="V121" s="91"/>
      <c r="W121" s="91"/>
      <c r="X121" s="46"/>
      <c r="Y121" s="46"/>
      <c r="Z121" s="51"/>
      <c r="AA121" s="51"/>
      <c r="AB121" s="51"/>
      <c r="AC121" s="51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</row>
    <row r="122" spans="1:54" x14ac:dyDescent="0.25">
      <c r="A122" s="46"/>
      <c r="B122" s="3"/>
      <c r="C122" s="49"/>
      <c r="D122" s="48"/>
      <c r="E122" s="48"/>
      <c r="F122" s="48"/>
      <c r="G122" s="87"/>
      <c r="H122" s="88"/>
      <c r="I122" s="88"/>
      <c r="J122" s="88"/>
      <c r="K122" s="88"/>
      <c r="L122" s="89"/>
      <c r="M122" s="89"/>
      <c r="N122" s="89"/>
      <c r="O122" s="89"/>
      <c r="P122" s="90"/>
      <c r="Q122" s="90"/>
      <c r="R122" s="90"/>
      <c r="S122" s="90"/>
      <c r="T122" s="91"/>
      <c r="U122" s="91"/>
      <c r="V122" s="91"/>
      <c r="W122" s="91"/>
      <c r="X122" s="46"/>
      <c r="Y122" s="46"/>
      <c r="Z122" s="51"/>
      <c r="AA122" s="51"/>
      <c r="AB122" s="51"/>
      <c r="AC122" s="51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</row>
    <row r="123" spans="1:54" x14ac:dyDescent="0.25">
      <c r="A123" s="46"/>
      <c r="B123" s="3"/>
      <c r="C123" s="49"/>
      <c r="D123" s="48"/>
      <c r="E123" s="48"/>
      <c r="F123" s="48"/>
      <c r="G123" s="87"/>
      <c r="H123" s="88"/>
      <c r="I123" s="88"/>
      <c r="J123" s="88"/>
      <c r="K123" s="88"/>
      <c r="L123" s="89"/>
      <c r="M123" s="89"/>
      <c r="N123" s="89"/>
      <c r="O123" s="89"/>
      <c r="P123" s="90"/>
      <c r="Q123" s="90"/>
      <c r="R123" s="90"/>
      <c r="S123" s="90"/>
      <c r="T123" s="91"/>
      <c r="U123" s="91"/>
      <c r="V123" s="91"/>
      <c r="W123" s="91"/>
      <c r="X123" s="46"/>
      <c r="Y123" s="46"/>
      <c r="Z123" s="51"/>
      <c r="AA123" s="51"/>
      <c r="AB123" s="51"/>
      <c r="AC123" s="51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</row>
    <row r="124" spans="1:54" x14ac:dyDescent="0.25">
      <c r="A124" s="46"/>
      <c r="B124" s="3"/>
      <c r="C124" s="49"/>
      <c r="D124" s="48"/>
      <c r="E124" s="48"/>
      <c r="F124" s="48"/>
      <c r="G124" s="87"/>
      <c r="H124" s="88"/>
      <c r="I124" s="88"/>
      <c r="J124" s="88"/>
      <c r="K124" s="88"/>
      <c r="L124" s="89"/>
      <c r="M124" s="89"/>
      <c r="N124" s="89"/>
      <c r="O124" s="89"/>
      <c r="P124" s="90"/>
      <c r="Q124" s="90"/>
      <c r="R124" s="90"/>
      <c r="S124" s="90"/>
      <c r="T124" s="91"/>
      <c r="U124" s="91"/>
      <c r="V124" s="91"/>
      <c r="W124" s="91"/>
      <c r="X124" s="46"/>
      <c r="Y124" s="46"/>
      <c r="Z124" s="51"/>
      <c r="AA124" s="51"/>
      <c r="AB124" s="51"/>
      <c r="AC124" s="51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</row>
    <row r="125" spans="1:54" x14ac:dyDescent="0.25">
      <c r="A125" s="46"/>
      <c r="B125" s="3"/>
      <c r="C125" s="49"/>
      <c r="D125" s="48"/>
      <c r="E125" s="48"/>
      <c r="F125" s="48"/>
      <c r="G125" s="87"/>
      <c r="H125" s="88"/>
      <c r="I125" s="88"/>
      <c r="J125" s="88"/>
      <c r="K125" s="88"/>
      <c r="L125" s="89"/>
      <c r="M125" s="89"/>
      <c r="N125" s="89"/>
      <c r="O125" s="89"/>
      <c r="P125" s="90"/>
      <c r="Q125" s="90"/>
      <c r="R125" s="90"/>
      <c r="S125" s="90"/>
      <c r="T125" s="91"/>
      <c r="U125" s="91"/>
      <c r="V125" s="91"/>
      <c r="W125" s="91"/>
      <c r="X125" s="46"/>
      <c r="Y125" s="46"/>
      <c r="Z125" s="51"/>
      <c r="AA125" s="51"/>
      <c r="AB125" s="51"/>
      <c r="AC125" s="51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</row>
    <row r="126" spans="1:54" x14ac:dyDescent="0.25">
      <c r="A126" s="46"/>
      <c r="B126" s="3"/>
      <c r="C126" s="49"/>
      <c r="D126" s="48"/>
      <c r="E126" s="48"/>
      <c r="F126" s="48"/>
      <c r="G126" s="87"/>
      <c r="H126" s="88"/>
      <c r="I126" s="88"/>
      <c r="J126" s="88"/>
      <c r="K126" s="88"/>
      <c r="L126" s="89"/>
      <c r="M126" s="89"/>
      <c r="N126" s="89"/>
      <c r="O126" s="89"/>
      <c r="P126" s="90"/>
      <c r="Q126" s="90"/>
      <c r="R126" s="90"/>
      <c r="S126" s="90"/>
      <c r="T126" s="91"/>
      <c r="U126" s="91"/>
      <c r="V126" s="91"/>
      <c r="W126" s="91"/>
      <c r="X126" s="46"/>
      <c r="Y126" s="46"/>
      <c r="Z126" s="51"/>
      <c r="AA126" s="51"/>
      <c r="AB126" s="51"/>
      <c r="AC126" s="51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</row>
    <row r="127" spans="1:54" x14ac:dyDescent="0.25">
      <c r="A127" s="46"/>
      <c r="B127" s="3"/>
      <c r="C127" s="49"/>
      <c r="D127" s="48"/>
      <c r="E127" s="48"/>
      <c r="F127" s="48"/>
      <c r="G127" s="87"/>
      <c r="H127" s="88"/>
      <c r="I127" s="88"/>
      <c r="J127" s="88"/>
      <c r="K127" s="88"/>
      <c r="L127" s="89"/>
      <c r="M127" s="89"/>
      <c r="N127" s="89"/>
      <c r="O127" s="89"/>
      <c r="P127" s="90"/>
      <c r="Q127" s="90"/>
      <c r="R127" s="90"/>
      <c r="S127" s="90"/>
      <c r="T127" s="91"/>
      <c r="U127" s="91"/>
      <c r="V127" s="91"/>
      <c r="W127" s="91"/>
      <c r="X127" s="46"/>
      <c r="Y127" s="46"/>
      <c r="Z127" s="51"/>
      <c r="AA127" s="51"/>
      <c r="AB127" s="51"/>
      <c r="AC127" s="51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</row>
    <row r="128" spans="1:54" x14ac:dyDescent="0.25">
      <c r="A128" s="46"/>
      <c r="B128" s="3"/>
      <c r="C128" s="49"/>
      <c r="D128" s="48"/>
      <c r="E128" s="48"/>
      <c r="F128" s="48"/>
      <c r="G128" s="87"/>
      <c r="H128" s="88"/>
      <c r="I128" s="88"/>
      <c r="J128" s="88"/>
      <c r="K128" s="88"/>
      <c r="L128" s="89"/>
      <c r="M128" s="89"/>
      <c r="N128" s="89"/>
      <c r="O128" s="89"/>
      <c r="P128" s="90"/>
      <c r="Q128" s="90"/>
      <c r="R128" s="90"/>
      <c r="S128" s="90"/>
      <c r="T128" s="91"/>
      <c r="U128" s="91"/>
      <c r="V128" s="91"/>
      <c r="W128" s="91"/>
      <c r="X128" s="46"/>
      <c r="Y128" s="46"/>
      <c r="Z128" s="51"/>
      <c r="AA128" s="51"/>
      <c r="AB128" s="51"/>
      <c r="AC128" s="51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</row>
    <row r="129" spans="1:54" x14ac:dyDescent="0.25">
      <c r="A129" s="46"/>
      <c r="B129" s="3"/>
      <c r="C129" s="49"/>
      <c r="D129" s="48"/>
      <c r="E129" s="48"/>
      <c r="F129" s="48"/>
      <c r="G129" s="87"/>
      <c r="H129" s="88"/>
      <c r="I129" s="88"/>
      <c r="J129" s="88"/>
      <c r="K129" s="88"/>
      <c r="L129" s="89"/>
      <c r="M129" s="89"/>
      <c r="N129" s="89"/>
      <c r="O129" s="89"/>
      <c r="P129" s="90"/>
      <c r="Q129" s="90"/>
      <c r="R129" s="90"/>
      <c r="S129" s="90"/>
      <c r="T129" s="91"/>
      <c r="U129" s="91"/>
      <c r="V129" s="91"/>
      <c r="W129" s="91"/>
      <c r="X129" s="46"/>
      <c r="Y129" s="46"/>
      <c r="Z129" s="51"/>
      <c r="AA129" s="51"/>
      <c r="AB129" s="51"/>
      <c r="AC129" s="51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</row>
    <row r="130" spans="1:54" x14ac:dyDescent="0.25">
      <c r="A130" s="46"/>
      <c r="B130" s="3"/>
      <c r="C130" s="49"/>
      <c r="D130" s="48"/>
      <c r="E130" s="48"/>
      <c r="F130" s="48"/>
      <c r="G130" s="87"/>
      <c r="H130" s="88"/>
      <c r="I130" s="88"/>
      <c r="J130" s="88"/>
      <c r="K130" s="88"/>
      <c r="L130" s="89"/>
      <c r="M130" s="89"/>
      <c r="N130" s="89"/>
      <c r="O130" s="89"/>
      <c r="P130" s="90"/>
      <c r="Q130" s="90"/>
      <c r="R130" s="90"/>
      <c r="S130" s="90"/>
      <c r="T130" s="91"/>
      <c r="U130" s="91"/>
      <c r="V130" s="91"/>
      <c r="W130" s="91"/>
      <c r="X130" s="46"/>
      <c r="Y130" s="46"/>
      <c r="Z130" s="51"/>
      <c r="AA130" s="51"/>
      <c r="AB130" s="51"/>
      <c r="AC130" s="51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</row>
    <row r="131" spans="1:54" x14ac:dyDescent="0.25">
      <c r="A131" s="46"/>
      <c r="B131" s="3"/>
      <c r="C131" s="49"/>
      <c r="D131" s="48"/>
      <c r="E131" s="48"/>
      <c r="F131" s="48"/>
      <c r="G131" s="87"/>
      <c r="H131" s="88"/>
      <c r="I131" s="88"/>
      <c r="J131" s="88"/>
      <c r="K131" s="88"/>
      <c r="L131" s="89"/>
      <c r="M131" s="89"/>
      <c r="N131" s="89"/>
      <c r="O131" s="89"/>
      <c r="P131" s="90"/>
      <c r="Q131" s="90"/>
      <c r="R131" s="90"/>
      <c r="S131" s="90"/>
      <c r="T131" s="91"/>
      <c r="U131" s="91"/>
      <c r="V131" s="91"/>
      <c r="W131" s="91"/>
      <c r="X131" s="46"/>
      <c r="Y131" s="46"/>
      <c r="Z131" s="51"/>
      <c r="AA131" s="51"/>
      <c r="AB131" s="51"/>
      <c r="AC131" s="51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</row>
    <row r="132" spans="1:54" x14ac:dyDescent="0.25">
      <c r="A132" s="46"/>
      <c r="B132" s="3"/>
      <c r="C132" s="49"/>
      <c r="D132" s="48"/>
      <c r="E132" s="48"/>
      <c r="F132" s="48"/>
      <c r="G132" s="87"/>
      <c r="H132" s="88"/>
      <c r="I132" s="88"/>
      <c r="J132" s="88"/>
      <c r="K132" s="88"/>
      <c r="L132" s="89"/>
      <c r="M132" s="89"/>
      <c r="N132" s="89"/>
      <c r="O132" s="89"/>
      <c r="P132" s="90"/>
      <c r="Q132" s="90"/>
      <c r="R132" s="90"/>
      <c r="S132" s="90"/>
      <c r="T132" s="91"/>
      <c r="U132" s="91"/>
      <c r="V132" s="91"/>
      <c r="W132" s="91"/>
      <c r="X132" s="46"/>
      <c r="Y132" s="46"/>
      <c r="Z132" s="51"/>
      <c r="AA132" s="51"/>
      <c r="AB132" s="51"/>
      <c r="AC132" s="51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</row>
    <row r="133" spans="1:54" x14ac:dyDescent="0.25">
      <c r="A133" s="46"/>
      <c r="B133" s="3"/>
      <c r="C133" s="49"/>
      <c r="D133" s="48"/>
      <c r="E133" s="48"/>
      <c r="F133" s="48"/>
      <c r="G133" s="87"/>
      <c r="H133" s="88"/>
      <c r="I133" s="88"/>
      <c r="J133" s="88"/>
      <c r="K133" s="88"/>
      <c r="L133" s="89"/>
      <c r="M133" s="89"/>
      <c r="N133" s="89"/>
      <c r="O133" s="89"/>
      <c r="P133" s="90"/>
      <c r="Q133" s="90"/>
      <c r="R133" s="90"/>
      <c r="S133" s="90"/>
      <c r="T133" s="91"/>
      <c r="U133" s="91"/>
      <c r="V133" s="91"/>
      <c r="W133" s="91"/>
      <c r="X133" s="46"/>
      <c r="Y133" s="46"/>
      <c r="Z133" s="51"/>
      <c r="AA133" s="51"/>
      <c r="AB133" s="51"/>
      <c r="AC133" s="51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</row>
    <row r="134" spans="1:54" x14ac:dyDescent="0.25">
      <c r="A134" s="46"/>
      <c r="B134" s="3"/>
      <c r="C134" s="49"/>
      <c r="D134" s="48"/>
      <c r="E134" s="48"/>
      <c r="F134" s="48"/>
      <c r="G134" s="87"/>
      <c r="H134" s="88"/>
      <c r="I134" s="88"/>
      <c r="J134" s="88"/>
      <c r="K134" s="88"/>
      <c r="L134" s="89"/>
      <c r="M134" s="89"/>
      <c r="N134" s="89"/>
      <c r="O134" s="89"/>
      <c r="P134" s="90"/>
      <c r="Q134" s="90"/>
      <c r="R134" s="90"/>
      <c r="S134" s="90"/>
      <c r="T134" s="91"/>
      <c r="U134" s="91"/>
      <c r="V134" s="91"/>
      <c r="W134" s="91"/>
      <c r="X134" s="46"/>
      <c r="Y134" s="46"/>
      <c r="Z134" s="51"/>
      <c r="AA134" s="51"/>
      <c r="AB134" s="51"/>
      <c r="AC134" s="51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</row>
    <row r="135" spans="1:54" x14ac:dyDescent="0.25">
      <c r="A135" s="46"/>
      <c r="B135" s="3"/>
      <c r="C135" s="49"/>
      <c r="D135" s="48"/>
      <c r="E135" s="48"/>
      <c r="F135" s="48"/>
      <c r="G135" s="87"/>
      <c r="H135" s="88"/>
      <c r="I135" s="88"/>
      <c r="J135" s="88"/>
      <c r="K135" s="88"/>
      <c r="L135" s="89"/>
      <c r="M135" s="89"/>
      <c r="N135" s="89"/>
      <c r="O135" s="89"/>
      <c r="P135" s="90"/>
      <c r="Q135" s="90"/>
      <c r="R135" s="90"/>
      <c r="S135" s="90"/>
      <c r="T135" s="91"/>
      <c r="U135" s="91"/>
      <c r="V135" s="91"/>
      <c r="W135" s="91"/>
      <c r="X135" s="46"/>
      <c r="Y135" s="46"/>
      <c r="Z135" s="51"/>
      <c r="AA135" s="51"/>
      <c r="AB135" s="51"/>
      <c r="AC135" s="51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</row>
    <row r="136" spans="1:54" x14ac:dyDescent="0.25">
      <c r="A136" s="46"/>
      <c r="B136" s="3"/>
      <c r="C136" s="49"/>
      <c r="D136" s="48"/>
      <c r="E136" s="48"/>
      <c r="F136" s="48"/>
      <c r="G136" s="87"/>
      <c r="H136" s="88"/>
      <c r="I136" s="88"/>
      <c r="J136" s="88"/>
      <c r="K136" s="88"/>
      <c r="L136" s="89"/>
      <c r="M136" s="89"/>
      <c r="N136" s="89"/>
      <c r="O136" s="89"/>
      <c r="P136" s="90"/>
      <c r="Q136" s="90"/>
      <c r="R136" s="90"/>
      <c r="S136" s="90"/>
      <c r="T136" s="91"/>
      <c r="U136" s="91"/>
      <c r="V136" s="91"/>
      <c r="W136" s="91"/>
      <c r="X136" s="46"/>
      <c r="Y136" s="46"/>
      <c r="Z136" s="51"/>
      <c r="AA136" s="51"/>
      <c r="AB136" s="51"/>
      <c r="AC136" s="51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</row>
    <row r="137" spans="1:54" x14ac:dyDescent="0.25">
      <c r="A137" s="46"/>
      <c r="B137" s="3"/>
      <c r="C137" s="49"/>
      <c r="D137" s="48"/>
      <c r="E137" s="48"/>
      <c r="F137" s="48"/>
      <c r="G137" s="87"/>
      <c r="H137" s="88"/>
      <c r="I137" s="88"/>
      <c r="J137" s="88"/>
      <c r="K137" s="88"/>
      <c r="L137" s="89"/>
      <c r="M137" s="89"/>
      <c r="N137" s="89"/>
      <c r="O137" s="89"/>
      <c r="P137" s="90"/>
      <c r="Q137" s="90"/>
      <c r="R137" s="90"/>
      <c r="S137" s="90"/>
      <c r="T137" s="91"/>
      <c r="U137" s="91"/>
      <c r="V137" s="91"/>
      <c r="W137" s="91"/>
      <c r="X137" s="46"/>
      <c r="Y137" s="46"/>
      <c r="Z137" s="51"/>
      <c r="AA137" s="51"/>
      <c r="AB137" s="51"/>
      <c r="AC137" s="51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</row>
    <row r="138" spans="1:54" x14ac:dyDescent="0.25">
      <c r="A138" s="46"/>
      <c r="B138" s="3"/>
      <c r="C138" s="49"/>
      <c r="D138" s="48"/>
      <c r="E138" s="48"/>
      <c r="F138" s="48"/>
      <c r="G138" s="87"/>
      <c r="H138" s="88"/>
      <c r="I138" s="88"/>
      <c r="J138" s="88"/>
      <c r="K138" s="88"/>
      <c r="L138" s="89"/>
      <c r="M138" s="89"/>
      <c r="N138" s="89"/>
      <c r="O138" s="89"/>
      <c r="P138" s="90"/>
      <c r="Q138" s="90"/>
      <c r="R138" s="90"/>
      <c r="S138" s="90"/>
      <c r="T138" s="91"/>
      <c r="U138" s="91"/>
      <c r="V138" s="91"/>
      <c r="W138" s="91"/>
      <c r="X138" s="46"/>
      <c r="Y138" s="46"/>
      <c r="Z138" s="51"/>
      <c r="AA138" s="51"/>
      <c r="AB138" s="51"/>
      <c r="AC138" s="51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</row>
    <row r="139" spans="1:54" x14ac:dyDescent="0.25">
      <c r="A139" s="46"/>
      <c r="B139" s="3"/>
      <c r="C139" s="49"/>
      <c r="D139" s="48"/>
      <c r="E139" s="48"/>
      <c r="F139" s="48"/>
      <c r="G139" s="87"/>
      <c r="H139" s="88"/>
      <c r="I139" s="88"/>
      <c r="J139" s="88"/>
      <c r="K139" s="88"/>
      <c r="L139" s="89"/>
      <c r="M139" s="89"/>
      <c r="N139" s="89"/>
      <c r="O139" s="89"/>
      <c r="P139" s="90"/>
      <c r="Q139" s="90"/>
      <c r="R139" s="90"/>
      <c r="S139" s="90"/>
      <c r="T139" s="91"/>
      <c r="U139" s="91"/>
      <c r="V139" s="91"/>
      <c r="W139" s="91"/>
      <c r="X139" s="46"/>
      <c r="Y139" s="46"/>
      <c r="Z139" s="51"/>
      <c r="AA139" s="51"/>
      <c r="AB139" s="51"/>
      <c r="AC139" s="51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</row>
    <row r="140" spans="1:54" x14ac:dyDescent="0.25">
      <c r="A140" s="46"/>
      <c r="B140" s="3"/>
      <c r="C140" s="49"/>
      <c r="D140" s="48"/>
      <c r="E140" s="48"/>
      <c r="F140" s="48"/>
      <c r="G140" s="87"/>
      <c r="H140" s="88"/>
      <c r="I140" s="88"/>
      <c r="J140" s="88"/>
      <c r="K140" s="88"/>
      <c r="L140" s="89"/>
      <c r="M140" s="89"/>
      <c r="N140" s="89"/>
      <c r="O140" s="89"/>
      <c r="P140" s="90"/>
      <c r="Q140" s="90"/>
      <c r="R140" s="90"/>
      <c r="S140" s="90"/>
      <c r="T140" s="91"/>
      <c r="U140" s="91"/>
      <c r="V140" s="91"/>
      <c r="W140" s="91"/>
      <c r="X140" s="46"/>
      <c r="Y140" s="46"/>
      <c r="Z140" s="51"/>
      <c r="AA140" s="51"/>
      <c r="AB140" s="51"/>
      <c r="AC140" s="51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</row>
    <row r="141" spans="1:54" x14ac:dyDescent="0.25">
      <c r="A141" s="46"/>
      <c r="B141" s="3"/>
      <c r="C141" s="49"/>
      <c r="D141" s="48"/>
      <c r="E141" s="48"/>
      <c r="F141" s="48"/>
      <c r="G141" s="87"/>
      <c r="H141" s="88"/>
      <c r="I141" s="88"/>
      <c r="J141" s="88"/>
      <c r="K141" s="88"/>
      <c r="L141" s="89"/>
      <c r="M141" s="89"/>
      <c r="N141" s="89"/>
      <c r="O141" s="89"/>
      <c r="P141" s="90"/>
      <c r="Q141" s="90"/>
      <c r="R141" s="90"/>
      <c r="S141" s="90"/>
      <c r="T141" s="91"/>
      <c r="U141" s="91"/>
      <c r="V141" s="91"/>
      <c r="W141" s="91"/>
      <c r="X141" s="46"/>
      <c r="Y141" s="46"/>
      <c r="Z141" s="51"/>
      <c r="AA141" s="51"/>
      <c r="AB141" s="51"/>
      <c r="AC141" s="51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</row>
    <row r="142" spans="1:54" x14ac:dyDescent="0.25">
      <c r="A142" s="46"/>
      <c r="B142" s="3"/>
      <c r="C142" s="49"/>
      <c r="D142" s="48"/>
      <c r="E142" s="48"/>
      <c r="F142" s="48"/>
      <c r="G142" s="87"/>
      <c r="H142" s="88"/>
      <c r="I142" s="88"/>
      <c r="J142" s="88"/>
      <c r="K142" s="88"/>
      <c r="L142" s="89"/>
      <c r="M142" s="89"/>
      <c r="N142" s="89"/>
      <c r="O142" s="89"/>
      <c r="P142" s="90"/>
      <c r="Q142" s="90"/>
      <c r="R142" s="90"/>
      <c r="S142" s="90"/>
      <c r="T142" s="91"/>
      <c r="U142" s="91"/>
      <c r="V142" s="91"/>
      <c r="W142" s="91"/>
      <c r="X142" s="46"/>
      <c r="Y142" s="46"/>
      <c r="Z142" s="51"/>
      <c r="AA142" s="51"/>
      <c r="AB142" s="51"/>
      <c r="AC142" s="51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</row>
    <row r="143" spans="1:54" x14ac:dyDescent="0.25">
      <c r="A143" s="46"/>
      <c r="B143" s="3"/>
      <c r="C143" s="49"/>
      <c r="D143" s="48"/>
      <c r="E143" s="48"/>
      <c r="F143" s="48"/>
      <c r="G143" s="87"/>
      <c r="H143" s="88"/>
      <c r="I143" s="88"/>
      <c r="J143" s="88"/>
      <c r="K143" s="88"/>
      <c r="L143" s="89"/>
      <c r="M143" s="89"/>
      <c r="N143" s="89"/>
      <c r="O143" s="89"/>
      <c r="P143" s="90"/>
      <c r="Q143" s="90"/>
      <c r="R143" s="90"/>
      <c r="S143" s="90"/>
      <c r="T143" s="91"/>
      <c r="U143" s="91"/>
      <c r="V143" s="91"/>
      <c r="W143" s="91"/>
      <c r="X143" s="46"/>
      <c r="Y143" s="46"/>
      <c r="Z143" s="51"/>
      <c r="AA143" s="51"/>
      <c r="AB143" s="51"/>
      <c r="AC143" s="51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</row>
    <row r="144" spans="1:54" x14ac:dyDescent="0.25">
      <c r="A144" s="46"/>
      <c r="B144" s="3"/>
      <c r="C144" s="49"/>
      <c r="D144" s="48"/>
      <c r="E144" s="48"/>
      <c r="F144" s="48"/>
      <c r="G144" s="87"/>
      <c r="H144" s="88"/>
      <c r="I144" s="88"/>
      <c r="J144" s="88"/>
      <c r="K144" s="88"/>
      <c r="L144" s="89"/>
      <c r="M144" s="89"/>
      <c r="N144" s="89"/>
      <c r="O144" s="89"/>
      <c r="P144" s="90"/>
      <c r="Q144" s="90"/>
      <c r="R144" s="90"/>
      <c r="S144" s="90"/>
      <c r="T144" s="91"/>
      <c r="U144" s="91"/>
      <c r="V144" s="91"/>
      <c r="W144" s="91"/>
      <c r="X144" s="46"/>
      <c r="Y144" s="46"/>
      <c r="Z144" s="51"/>
      <c r="AA144" s="51"/>
      <c r="AB144" s="51"/>
      <c r="AC144" s="51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</row>
    <row r="145" spans="1:54" x14ac:dyDescent="0.25">
      <c r="A145" s="46"/>
      <c r="B145" s="3"/>
      <c r="C145" s="49"/>
      <c r="D145" s="48"/>
      <c r="E145" s="48"/>
      <c r="F145" s="48"/>
      <c r="G145" s="87"/>
      <c r="H145" s="88"/>
      <c r="I145" s="88"/>
      <c r="J145" s="88"/>
      <c r="K145" s="88"/>
      <c r="L145" s="89"/>
      <c r="M145" s="89"/>
      <c r="N145" s="89"/>
      <c r="O145" s="89"/>
      <c r="P145" s="90"/>
      <c r="Q145" s="90"/>
      <c r="R145" s="90"/>
      <c r="S145" s="90"/>
      <c r="T145" s="91"/>
      <c r="U145" s="91"/>
      <c r="V145" s="91"/>
      <c r="W145" s="91"/>
      <c r="X145" s="46"/>
      <c r="Y145" s="46"/>
      <c r="Z145" s="51"/>
      <c r="AA145" s="51"/>
      <c r="AB145" s="51"/>
      <c r="AC145" s="51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</row>
    <row r="146" spans="1:54" x14ac:dyDescent="0.25">
      <c r="A146" s="46"/>
      <c r="B146" s="3"/>
      <c r="C146" s="49"/>
      <c r="D146" s="48"/>
      <c r="E146" s="48"/>
      <c r="F146" s="48"/>
      <c r="G146" s="87"/>
      <c r="H146" s="88"/>
      <c r="I146" s="88"/>
      <c r="J146" s="88"/>
      <c r="K146" s="88"/>
      <c r="L146" s="89"/>
      <c r="M146" s="89"/>
      <c r="N146" s="89"/>
      <c r="O146" s="89"/>
      <c r="P146" s="90"/>
      <c r="Q146" s="90"/>
      <c r="R146" s="90"/>
      <c r="S146" s="90"/>
      <c r="T146" s="91"/>
      <c r="U146" s="91"/>
      <c r="V146" s="91"/>
      <c r="W146" s="91"/>
      <c r="X146" s="46"/>
      <c r="Y146" s="46"/>
      <c r="Z146" s="51"/>
      <c r="AA146" s="51"/>
      <c r="AB146" s="51"/>
      <c r="AC146" s="51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</row>
    <row r="147" spans="1:54" x14ac:dyDescent="0.25">
      <c r="A147" s="46"/>
      <c r="B147" s="3"/>
      <c r="C147" s="49"/>
      <c r="D147" s="48"/>
      <c r="E147" s="48"/>
      <c r="F147" s="48"/>
      <c r="G147" s="87"/>
      <c r="H147" s="88"/>
      <c r="I147" s="88"/>
      <c r="J147" s="88"/>
      <c r="K147" s="88"/>
      <c r="L147" s="89"/>
      <c r="M147" s="89"/>
      <c r="N147" s="89"/>
      <c r="O147" s="89"/>
      <c r="P147" s="90"/>
      <c r="Q147" s="90"/>
      <c r="R147" s="90"/>
      <c r="S147" s="90"/>
      <c r="T147" s="91"/>
      <c r="U147" s="91"/>
      <c r="V147" s="91"/>
      <c r="W147" s="91"/>
      <c r="X147" s="46"/>
      <c r="Y147" s="46"/>
      <c r="Z147" s="51"/>
      <c r="AA147" s="51"/>
      <c r="AB147" s="51"/>
      <c r="AC147" s="51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</row>
    <row r="148" spans="1:54" x14ac:dyDescent="0.25">
      <c r="A148" s="46"/>
      <c r="B148" s="3"/>
      <c r="C148" s="49"/>
      <c r="D148" s="48"/>
      <c r="E148" s="48"/>
      <c r="F148" s="48"/>
      <c r="G148" s="87"/>
      <c r="H148" s="88"/>
      <c r="I148" s="88"/>
      <c r="J148" s="88"/>
      <c r="K148" s="88"/>
      <c r="L148" s="89"/>
      <c r="M148" s="89"/>
      <c r="N148" s="89"/>
      <c r="O148" s="89"/>
      <c r="P148" s="90"/>
      <c r="Q148" s="90"/>
      <c r="R148" s="90"/>
      <c r="S148" s="90"/>
      <c r="T148" s="91"/>
      <c r="U148" s="91"/>
      <c r="V148" s="91"/>
      <c r="W148" s="91"/>
      <c r="X148" s="46"/>
      <c r="Y148" s="46"/>
      <c r="Z148" s="51"/>
      <c r="AA148" s="51"/>
      <c r="AB148" s="51"/>
      <c r="AC148" s="51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</row>
    <row r="149" spans="1:54" x14ac:dyDescent="0.25">
      <c r="A149" s="46"/>
      <c r="B149" s="3"/>
      <c r="C149" s="49"/>
      <c r="D149" s="48"/>
      <c r="E149" s="48"/>
      <c r="F149" s="48"/>
      <c r="G149" s="87"/>
      <c r="H149" s="88"/>
      <c r="I149" s="88"/>
      <c r="J149" s="88"/>
      <c r="K149" s="88"/>
      <c r="L149" s="89"/>
      <c r="M149" s="89"/>
      <c r="N149" s="89"/>
      <c r="O149" s="89"/>
      <c r="P149" s="90"/>
      <c r="Q149" s="90"/>
      <c r="R149" s="90"/>
      <c r="S149" s="90"/>
      <c r="T149" s="91"/>
      <c r="U149" s="91"/>
      <c r="V149" s="91"/>
      <c r="W149" s="91"/>
      <c r="X149" s="46"/>
      <c r="Y149" s="46"/>
      <c r="Z149" s="51"/>
      <c r="AA149" s="51"/>
      <c r="AB149" s="51"/>
      <c r="AC149" s="51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</row>
    <row r="150" spans="1:54" x14ac:dyDescent="0.25">
      <c r="A150" s="46"/>
      <c r="B150" s="3"/>
      <c r="C150" s="49"/>
      <c r="D150" s="48"/>
      <c r="E150" s="48"/>
      <c r="F150" s="48"/>
      <c r="G150" s="87"/>
      <c r="H150" s="88"/>
      <c r="I150" s="88"/>
      <c r="J150" s="88"/>
      <c r="K150" s="88"/>
      <c r="L150" s="89"/>
      <c r="M150" s="89"/>
      <c r="N150" s="89"/>
      <c r="O150" s="89"/>
      <c r="P150" s="90"/>
      <c r="Q150" s="90"/>
      <c r="R150" s="90"/>
      <c r="S150" s="90"/>
      <c r="T150" s="91"/>
      <c r="U150" s="91"/>
      <c r="V150" s="91"/>
      <c r="W150" s="91"/>
      <c r="X150" s="46"/>
      <c r="Y150" s="46"/>
      <c r="Z150" s="51"/>
      <c r="AA150" s="51"/>
      <c r="AB150" s="51"/>
      <c r="AC150" s="51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</row>
    <row r="151" spans="1:54" x14ac:dyDescent="0.25">
      <c r="A151" s="46"/>
      <c r="B151" s="3"/>
      <c r="C151" s="49"/>
      <c r="D151" s="48"/>
      <c r="E151" s="48"/>
      <c r="F151" s="48"/>
      <c r="G151" s="87"/>
      <c r="H151" s="88"/>
      <c r="I151" s="88"/>
      <c r="J151" s="88"/>
      <c r="K151" s="88"/>
      <c r="L151" s="89"/>
      <c r="M151" s="89"/>
      <c r="N151" s="89"/>
      <c r="O151" s="89"/>
      <c r="P151" s="90"/>
      <c r="Q151" s="90"/>
      <c r="R151" s="90"/>
      <c r="S151" s="90"/>
      <c r="T151" s="91"/>
      <c r="U151" s="91"/>
      <c r="V151" s="91"/>
      <c r="W151" s="91"/>
      <c r="X151" s="46"/>
      <c r="Y151" s="46"/>
      <c r="Z151" s="51"/>
      <c r="AA151" s="51"/>
      <c r="AB151" s="51"/>
      <c r="AC151" s="51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</row>
    <row r="152" spans="1:54" x14ac:dyDescent="0.25">
      <c r="A152" s="46"/>
      <c r="B152" s="3"/>
      <c r="C152" s="49"/>
      <c r="D152" s="48"/>
      <c r="E152" s="48"/>
      <c r="F152" s="48"/>
      <c r="G152" s="87"/>
      <c r="H152" s="88"/>
      <c r="I152" s="88"/>
      <c r="J152" s="88"/>
      <c r="K152" s="88"/>
      <c r="L152" s="89"/>
      <c r="M152" s="89"/>
      <c r="N152" s="89"/>
      <c r="O152" s="89"/>
      <c r="P152" s="90"/>
      <c r="Q152" s="90"/>
      <c r="R152" s="90"/>
      <c r="S152" s="90"/>
      <c r="T152" s="91"/>
      <c r="U152" s="91"/>
      <c r="V152" s="91"/>
      <c r="W152" s="91"/>
      <c r="X152" s="46"/>
      <c r="Y152" s="46"/>
      <c r="Z152" s="51"/>
      <c r="AA152" s="51"/>
      <c r="AB152" s="51"/>
      <c r="AC152" s="51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</row>
    <row r="153" spans="1:54" x14ac:dyDescent="0.25">
      <c r="A153" s="46"/>
      <c r="B153" s="3"/>
      <c r="C153" s="49"/>
      <c r="D153" s="48"/>
      <c r="E153" s="48"/>
      <c r="F153" s="48"/>
      <c r="G153" s="87"/>
      <c r="H153" s="88"/>
      <c r="I153" s="88"/>
      <c r="J153" s="88"/>
      <c r="K153" s="88"/>
      <c r="L153" s="89"/>
      <c r="M153" s="89"/>
      <c r="N153" s="89"/>
      <c r="O153" s="89"/>
      <c r="P153" s="90"/>
      <c r="Q153" s="90"/>
      <c r="R153" s="90"/>
      <c r="S153" s="90"/>
      <c r="T153" s="91"/>
      <c r="U153" s="91"/>
      <c r="V153" s="91"/>
      <c r="W153" s="91"/>
      <c r="X153" s="46"/>
      <c r="Y153" s="46"/>
      <c r="Z153" s="51"/>
      <c r="AA153" s="51"/>
      <c r="AB153" s="51"/>
      <c r="AC153" s="51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</row>
    <row r="154" spans="1:54" x14ac:dyDescent="0.25">
      <c r="A154" s="46"/>
      <c r="B154" s="3"/>
      <c r="C154" s="49"/>
      <c r="D154" s="48"/>
      <c r="E154" s="48"/>
      <c r="F154" s="48"/>
      <c r="G154" s="87"/>
      <c r="H154" s="88"/>
      <c r="I154" s="88"/>
      <c r="J154" s="88"/>
      <c r="K154" s="88"/>
      <c r="L154" s="89"/>
      <c r="M154" s="89"/>
      <c r="N154" s="89"/>
      <c r="O154" s="89"/>
      <c r="P154" s="90"/>
      <c r="Q154" s="90"/>
      <c r="R154" s="90"/>
      <c r="S154" s="90"/>
      <c r="T154" s="91"/>
      <c r="U154" s="91"/>
      <c r="V154" s="91"/>
      <c r="W154" s="91"/>
      <c r="X154" s="46"/>
      <c r="Y154" s="46"/>
      <c r="Z154" s="51"/>
      <c r="AA154" s="51"/>
      <c r="AB154" s="51"/>
      <c r="AC154" s="51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</row>
    <row r="155" spans="1:54" x14ac:dyDescent="0.25">
      <c r="A155" s="46"/>
      <c r="B155" s="3"/>
      <c r="C155" s="49"/>
      <c r="D155" s="48"/>
      <c r="E155" s="48"/>
      <c r="F155" s="48"/>
      <c r="G155" s="87"/>
      <c r="H155" s="88"/>
      <c r="I155" s="88"/>
      <c r="J155" s="88"/>
      <c r="K155" s="88"/>
      <c r="L155" s="89"/>
      <c r="M155" s="89"/>
      <c r="N155" s="89"/>
      <c r="O155" s="89"/>
      <c r="P155" s="90"/>
      <c r="Q155" s="90"/>
      <c r="R155" s="90"/>
      <c r="S155" s="90"/>
      <c r="T155" s="91"/>
      <c r="U155" s="91"/>
      <c r="V155" s="91"/>
      <c r="W155" s="91"/>
      <c r="X155" s="46"/>
      <c r="Y155" s="46"/>
      <c r="Z155" s="51"/>
      <c r="AA155" s="51"/>
      <c r="AB155" s="51"/>
      <c r="AC155" s="51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</row>
    <row r="156" spans="1:54" x14ac:dyDescent="0.25">
      <c r="A156" s="46"/>
      <c r="B156" s="3"/>
      <c r="C156" s="49"/>
      <c r="D156" s="48"/>
      <c r="E156" s="48"/>
      <c r="F156" s="48"/>
      <c r="G156" s="87"/>
      <c r="H156" s="88"/>
      <c r="I156" s="88"/>
      <c r="J156" s="88"/>
      <c r="K156" s="88"/>
      <c r="L156" s="89"/>
      <c r="M156" s="89"/>
      <c r="N156" s="89"/>
      <c r="O156" s="89"/>
      <c r="P156" s="90"/>
      <c r="Q156" s="90"/>
      <c r="R156" s="90"/>
      <c r="S156" s="90"/>
      <c r="T156" s="91"/>
      <c r="U156" s="91"/>
      <c r="V156" s="91"/>
      <c r="W156" s="91"/>
      <c r="X156" s="46"/>
      <c r="Y156" s="46"/>
      <c r="Z156" s="51"/>
      <c r="AA156" s="51"/>
      <c r="AB156" s="51"/>
      <c r="AC156" s="51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</row>
    <row r="157" spans="1:54" x14ac:dyDescent="0.25">
      <c r="A157" s="46"/>
      <c r="B157" s="3"/>
      <c r="C157" s="49"/>
      <c r="D157" s="48"/>
      <c r="E157" s="48"/>
      <c r="F157" s="48"/>
      <c r="G157" s="87"/>
      <c r="H157" s="88"/>
      <c r="I157" s="88"/>
      <c r="J157" s="88"/>
      <c r="K157" s="88"/>
      <c r="L157" s="89"/>
      <c r="M157" s="89"/>
      <c r="N157" s="89"/>
      <c r="O157" s="89"/>
      <c r="P157" s="90"/>
      <c r="Q157" s="90"/>
      <c r="R157" s="90"/>
      <c r="S157" s="90"/>
      <c r="T157" s="91"/>
      <c r="U157" s="91"/>
      <c r="V157" s="91"/>
      <c r="W157" s="91"/>
      <c r="X157" s="46"/>
      <c r="Y157" s="46"/>
      <c r="Z157" s="51"/>
      <c r="AA157" s="51"/>
      <c r="AB157" s="51"/>
      <c r="AC157" s="51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</row>
    <row r="158" spans="1:54" x14ac:dyDescent="0.25">
      <c r="A158" s="46"/>
      <c r="B158" s="3"/>
      <c r="C158" s="49"/>
      <c r="D158" s="48"/>
      <c r="E158" s="48"/>
      <c r="F158" s="48"/>
      <c r="G158" s="87"/>
      <c r="H158" s="88"/>
      <c r="I158" s="88"/>
      <c r="J158" s="88"/>
      <c r="K158" s="88"/>
      <c r="L158" s="89"/>
      <c r="M158" s="89"/>
      <c r="N158" s="89"/>
      <c r="O158" s="89"/>
      <c r="P158" s="90"/>
      <c r="Q158" s="90"/>
      <c r="R158" s="90"/>
      <c r="S158" s="90"/>
      <c r="T158" s="91"/>
      <c r="U158" s="91"/>
      <c r="V158" s="91"/>
      <c r="W158" s="91"/>
      <c r="X158" s="46"/>
      <c r="Y158" s="46"/>
      <c r="Z158" s="51"/>
      <c r="AA158" s="51"/>
      <c r="AB158" s="51"/>
      <c r="AC158" s="51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</row>
    <row r="159" spans="1:54" x14ac:dyDescent="0.25">
      <c r="A159" s="46"/>
      <c r="B159" s="3"/>
      <c r="C159" s="49"/>
      <c r="D159" s="48"/>
      <c r="E159" s="48"/>
      <c r="F159" s="48"/>
      <c r="G159" s="87"/>
      <c r="H159" s="88"/>
      <c r="I159" s="88"/>
      <c r="J159" s="88"/>
      <c r="K159" s="88"/>
      <c r="L159" s="89"/>
      <c r="M159" s="89"/>
      <c r="N159" s="89"/>
      <c r="O159" s="89"/>
      <c r="P159" s="90"/>
      <c r="Q159" s="90"/>
      <c r="R159" s="90"/>
      <c r="S159" s="90"/>
      <c r="T159" s="91"/>
      <c r="U159" s="91"/>
      <c r="V159" s="91"/>
      <c r="W159" s="91"/>
      <c r="X159" s="46"/>
      <c r="Y159" s="46"/>
      <c r="Z159" s="51"/>
      <c r="AA159" s="51"/>
      <c r="AB159" s="51"/>
      <c r="AC159" s="51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</row>
    <row r="160" spans="1:54" x14ac:dyDescent="0.25">
      <c r="A160" s="46"/>
      <c r="B160" s="3"/>
      <c r="C160" s="49"/>
      <c r="D160" s="48"/>
      <c r="E160" s="48"/>
      <c r="F160" s="48"/>
      <c r="G160" s="87"/>
      <c r="H160" s="88"/>
      <c r="I160" s="88"/>
      <c r="J160" s="88"/>
      <c r="K160" s="88"/>
      <c r="L160" s="89"/>
      <c r="M160" s="89"/>
      <c r="N160" s="89"/>
      <c r="O160" s="89"/>
      <c r="P160" s="90"/>
      <c r="Q160" s="90"/>
      <c r="R160" s="90"/>
      <c r="S160" s="90"/>
      <c r="T160" s="91"/>
      <c r="U160" s="91"/>
      <c r="V160" s="91"/>
      <c r="W160" s="91"/>
      <c r="X160" s="46"/>
      <c r="Y160" s="46"/>
      <c r="Z160" s="51"/>
      <c r="AA160" s="51"/>
      <c r="AB160" s="51"/>
      <c r="AC160" s="51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</row>
    <row r="161" spans="1:54" x14ac:dyDescent="0.25">
      <c r="A161" s="46"/>
      <c r="B161" s="3"/>
      <c r="C161" s="49"/>
      <c r="D161" s="48"/>
      <c r="E161" s="48"/>
      <c r="F161" s="48"/>
      <c r="G161" s="87"/>
      <c r="H161" s="88"/>
      <c r="I161" s="88"/>
      <c r="J161" s="88"/>
      <c r="K161" s="88"/>
      <c r="L161" s="89"/>
      <c r="M161" s="89"/>
      <c r="N161" s="89"/>
      <c r="O161" s="89"/>
      <c r="P161" s="90"/>
      <c r="Q161" s="90"/>
      <c r="R161" s="90"/>
      <c r="S161" s="90"/>
      <c r="T161" s="91"/>
      <c r="U161" s="91"/>
      <c r="V161" s="91"/>
      <c r="W161" s="91"/>
      <c r="X161" s="46"/>
      <c r="Y161" s="46"/>
      <c r="Z161" s="51"/>
      <c r="AA161" s="51"/>
      <c r="AB161" s="51"/>
      <c r="AC161" s="51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</row>
    <row r="162" spans="1:54" x14ac:dyDescent="0.25">
      <c r="A162" s="46"/>
      <c r="B162" s="3"/>
      <c r="C162" s="49"/>
      <c r="D162" s="48"/>
      <c r="E162" s="48"/>
      <c r="F162" s="48"/>
      <c r="G162" s="87"/>
      <c r="H162" s="88"/>
      <c r="I162" s="88"/>
      <c r="J162" s="88"/>
      <c r="K162" s="88"/>
      <c r="L162" s="89"/>
      <c r="M162" s="89"/>
      <c r="N162" s="89"/>
      <c r="O162" s="89"/>
      <c r="P162" s="90"/>
      <c r="Q162" s="90"/>
      <c r="R162" s="90"/>
      <c r="S162" s="90"/>
      <c r="T162" s="91"/>
      <c r="U162" s="91"/>
      <c r="V162" s="91"/>
      <c r="W162" s="91"/>
      <c r="X162" s="46"/>
      <c r="Y162" s="46"/>
      <c r="Z162" s="51"/>
      <c r="AA162" s="51"/>
      <c r="AB162" s="51"/>
      <c r="AC162" s="51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</row>
    <row r="163" spans="1:54" x14ac:dyDescent="0.25">
      <c r="A163" s="46"/>
      <c r="B163" s="3"/>
      <c r="C163" s="49"/>
      <c r="D163" s="48"/>
      <c r="E163" s="48"/>
      <c r="F163" s="48"/>
      <c r="G163" s="87"/>
      <c r="H163" s="88"/>
      <c r="I163" s="88"/>
      <c r="J163" s="88"/>
      <c r="K163" s="88"/>
      <c r="L163" s="89"/>
      <c r="M163" s="89"/>
      <c r="N163" s="89"/>
      <c r="O163" s="89"/>
      <c r="P163" s="90"/>
      <c r="Q163" s="90"/>
      <c r="R163" s="90"/>
      <c r="S163" s="90"/>
      <c r="T163" s="91"/>
      <c r="U163" s="91"/>
      <c r="V163" s="91"/>
      <c r="W163" s="91"/>
      <c r="X163" s="46"/>
      <c r="Y163" s="46"/>
      <c r="Z163" s="51"/>
      <c r="AA163" s="51"/>
      <c r="AB163" s="51"/>
      <c r="AC163" s="51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</row>
    <row r="164" spans="1:54" x14ac:dyDescent="0.25">
      <c r="A164" s="46"/>
      <c r="B164" s="3"/>
      <c r="C164" s="49"/>
      <c r="D164" s="48"/>
      <c r="E164" s="48"/>
      <c r="F164" s="48"/>
      <c r="G164" s="87"/>
      <c r="H164" s="88"/>
      <c r="I164" s="88"/>
      <c r="J164" s="88"/>
      <c r="K164" s="88"/>
      <c r="L164" s="89"/>
      <c r="M164" s="89"/>
      <c r="N164" s="89"/>
      <c r="O164" s="89"/>
      <c r="P164" s="90"/>
      <c r="Q164" s="90"/>
      <c r="R164" s="90"/>
      <c r="S164" s="90"/>
      <c r="T164" s="91"/>
      <c r="U164" s="91"/>
      <c r="V164" s="91"/>
      <c r="W164" s="91"/>
      <c r="X164" s="46"/>
      <c r="Y164" s="46"/>
      <c r="Z164" s="51"/>
      <c r="AA164" s="51"/>
      <c r="AB164" s="51"/>
      <c r="AC164" s="51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</row>
    <row r="165" spans="1:54" x14ac:dyDescent="0.25">
      <c r="A165" s="46"/>
      <c r="B165" s="3"/>
      <c r="C165" s="49"/>
      <c r="D165" s="48"/>
      <c r="E165" s="48"/>
      <c r="F165" s="48"/>
      <c r="G165" s="87"/>
      <c r="H165" s="88"/>
      <c r="I165" s="88"/>
      <c r="J165" s="88"/>
      <c r="K165" s="88"/>
      <c r="L165" s="89"/>
      <c r="M165" s="89"/>
      <c r="N165" s="89"/>
      <c r="O165" s="89"/>
      <c r="P165" s="90"/>
      <c r="Q165" s="90"/>
      <c r="R165" s="90"/>
      <c r="S165" s="90"/>
      <c r="T165" s="91"/>
      <c r="U165" s="91"/>
      <c r="V165" s="91"/>
      <c r="W165" s="91"/>
      <c r="X165" s="46"/>
      <c r="Y165" s="46"/>
      <c r="Z165" s="51"/>
      <c r="AA165" s="51"/>
      <c r="AB165" s="51"/>
      <c r="AC165" s="51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</row>
    <row r="166" spans="1:54" x14ac:dyDescent="0.25">
      <c r="A166" s="46"/>
      <c r="B166" s="3"/>
      <c r="C166" s="49"/>
      <c r="D166" s="48"/>
      <c r="E166" s="48"/>
      <c r="F166" s="48"/>
      <c r="G166" s="87"/>
      <c r="H166" s="88"/>
      <c r="I166" s="88"/>
      <c r="J166" s="88"/>
      <c r="K166" s="88"/>
      <c r="L166" s="89"/>
      <c r="M166" s="89"/>
      <c r="N166" s="89"/>
      <c r="O166" s="89"/>
      <c r="P166" s="90"/>
      <c r="Q166" s="90"/>
      <c r="R166" s="90"/>
      <c r="S166" s="90"/>
      <c r="T166" s="91"/>
      <c r="U166" s="91"/>
      <c r="V166" s="91"/>
      <c r="W166" s="91"/>
      <c r="X166" s="46"/>
      <c r="Y166" s="46"/>
      <c r="Z166" s="51"/>
      <c r="AA166" s="51"/>
      <c r="AB166" s="51"/>
      <c r="AC166" s="51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</row>
    <row r="167" spans="1:54" x14ac:dyDescent="0.25">
      <c r="A167" s="46"/>
      <c r="B167" s="3"/>
      <c r="C167" s="49"/>
      <c r="D167" s="48"/>
      <c r="E167" s="48"/>
      <c r="F167" s="48"/>
      <c r="G167" s="87"/>
      <c r="H167" s="88"/>
      <c r="I167" s="88"/>
      <c r="J167" s="88"/>
      <c r="K167" s="88"/>
      <c r="L167" s="89"/>
      <c r="M167" s="89"/>
      <c r="N167" s="89"/>
      <c r="O167" s="89"/>
      <c r="P167" s="90"/>
      <c r="Q167" s="90"/>
      <c r="R167" s="90"/>
      <c r="S167" s="90"/>
      <c r="T167" s="91"/>
      <c r="U167" s="91"/>
      <c r="V167" s="91"/>
      <c r="W167" s="91"/>
      <c r="X167" s="46"/>
      <c r="Y167" s="46"/>
      <c r="Z167" s="51"/>
      <c r="AA167" s="51"/>
      <c r="AB167" s="51"/>
      <c r="AC167" s="51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</row>
    <row r="168" spans="1:54" x14ac:dyDescent="0.25">
      <c r="A168" s="46"/>
      <c r="B168" s="3"/>
      <c r="C168" s="49"/>
      <c r="D168" s="48"/>
      <c r="E168" s="48"/>
      <c r="F168" s="48"/>
      <c r="G168" s="87"/>
      <c r="H168" s="88"/>
      <c r="I168" s="88"/>
      <c r="J168" s="88"/>
      <c r="K168" s="88"/>
      <c r="L168" s="89"/>
      <c r="M168" s="89"/>
      <c r="N168" s="89"/>
      <c r="O168" s="89"/>
      <c r="P168" s="90"/>
      <c r="Q168" s="90"/>
      <c r="R168" s="90"/>
      <c r="S168" s="90"/>
      <c r="T168" s="91"/>
      <c r="U168" s="91"/>
      <c r="V168" s="91"/>
      <c r="W168" s="91"/>
      <c r="X168" s="46"/>
      <c r="Y168" s="46"/>
      <c r="Z168" s="51"/>
      <c r="AA168" s="51"/>
      <c r="AB168" s="51"/>
      <c r="AC168" s="51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</row>
    <row r="169" spans="1:54" x14ac:dyDescent="0.25">
      <c r="A169" s="46"/>
      <c r="B169" s="3"/>
      <c r="C169" s="49"/>
      <c r="D169" s="48"/>
      <c r="E169" s="48"/>
      <c r="F169" s="48"/>
      <c r="G169" s="87"/>
      <c r="H169" s="88"/>
      <c r="I169" s="88"/>
      <c r="J169" s="88"/>
      <c r="K169" s="88"/>
      <c r="L169" s="89"/>
      <c r="M169" s="89"/>
      <c r="N169" s="89"/>
      <c r="O169" s="89"/>
      <c r="P169" s="90"/>
      <c r="Q169" s="90"/>
      <c r="R169" s="90"/>
      <c r="S169" s="90"/>
      <c r="T169" s="91"/>
      <c r="U169" s="91"/>
      <c r="V169" s="91"/>
      <c r="W169" s="91"/>
      <c r="X169" s="46"/>
      <c r="Y169" s="46"/>
      <c r="Z169" s="51"/>
      <c r="AA169" s="51"/>
      <c r="AB169" s="51"/>
      <c r="AC169" s="51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</row>
    <row r="170" spans="1:54" x14ac:dyDescent="0.25">
      <c r="A170" s="46"/>
      <c r="B170" s="3"/>
      <c r="C170" s="49"/>
      <c r="D170" s="48"/>
      <c r="E170" s="48"/>
      <c r="F170" s="48"/>
      <c r="G170" s="87"/>
      <c r="H170" s="88"/>
      <c r="I170" s="88"/>
      <c r="J170" s="88"/>
      <c r="K170" s="88"/>
      <c r="L170" s="89"/>
      <c r="M170" s="89"/>
      <c r="N170" s="89"/>
      <c r="O170" s="89"/>
      <c r="P170" s="90"/>
      <c r="Q170" s="90"/>
      <c r="R170" s="90"/>
      <c r="S170" s="90"/>
      <c r="T170" s="91"/>
      <c r="U170" s="91"/>
      <c r="V170" s="91"/>
      <c r="W170" s="91"/>
      <c r="X170" s="46"/>
      <c r="Y170" s="46"/>
      <c r="Z170" s="51"/>
      <c r="AA170" s="51"/>
      <c r="AB170" s="51"/>
      <c r="AC170" s="51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</row>
    <row r="171" spans="1:54" x14ac:dyDescent="0.25">
      <c r="A171" s="46"/>
      <c r="B171" s="3"/>
      <c r="C171" s="49"/>
      <c r="D171" s="48"/>
      <c r="E171" s="48"/>
      <c r="F171" s="48"/>
      <c r="G171" s="87"/>
      <c r="H171" s="88"/>
      <c r="I171" s="88"/>
      <c r="J171" s="88"/>
      <c r="K171" s="88"/>
      <c r="L171" s="89"/>
      <c r="M171" s="89"/>
      <c r="N171" s="89"/>
      <c r="O171" s="89"/>
      <c r="P171" s="90"/>
      <c r="Q171" s="90"/>
      <c r="R171" s="90"/>
      <c r="S171" s="90"/>
      <c r="T171" s="91"/>
      <c r="U171" s="91"/>
      <c r="V171" s="91"/>
      <c r="W171" s="91"/>
      <c r="X171" s="46"/>
      <c r="Y171" s="46"/>
      <c r="Z171" s="51"/>
      <c r="AA171" s="51"/>
      <c r="AB171" s="51"/>
      <c r="AC171" s="51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</row>
    <row r="172" spans="1:54" x14ac:dyDescent="0.25">
      <c r="A172" s="46"/>
      <c r="B172" s="3"/>
      <c r="C172" s="49"/>
      <c r="D172" s="48"/>
      <c r="E172" s="48"/>
      <c r="F172" s="48"/>
      <c r="G172" s="87"/>
      <c r="H172" s="88"/>
      <c r="I172" s="88"/>
      <c r="J172" s="88"/>
      <c r="K172" s="88"/>
      <c r="L172" s="89"/>
      <c r="M172" s="89"/>
      <c r="N172" s="89"/>
      <c r="O172" s="89"/>
      <c r="P172" s="90"/>
      <c r="Q172" s="90"/>
      <c r="R172" s="90"/>
      <c r="S172" s="90"/>
      <c r="T172" s="91"/>
      <c r="U172" s="91"/>
      <c r="V172" s="91"/>
      <c r="W172" s="91"/>
      <c r="X172" s="46"/>
      <c r="Y172" s="46"/>
      <c r="Z172" s="51"/>
      <c r="AA172" s="51"/>
      <c r="AB172" s="51"/>
      <c r="AC172" s="51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</row>
    <row r="173" spans="1:54" x14ac:dyDescent="0.25">
      <c r="A173" s="46"/>
      <c r="B173" s="3"/>
      <c r="C173" s="49"/>
      <c r="D173" s="48"/>
      <c r="E173" s="48"/>
      <c r="F173" s="48"/>
      <c r="G173" s="87"/>
      <c r="H173" s="88"/>
      <c r="I173" s="88"/>
      <c r="J173" s="88"/>
      <c r="K173" s="88"/>
      <c r="L173" s="89"/>
      <c r="M173" s="89"/>
      <c r="N173" s="89"/>
      <c r="O173" s="89"/>
      <c r="P173" s="90"/>
      <c r="Q173" s="90"/>
      <c r="R173" s="90"/>
      <c r="S173" s="90"/>
      <c r="T173" s="91"/>
      <c r="U173" s="91"/>
      <c r="V173" s="91"/>
      <c r="W173" s="91"/>
      <c r="X173" s="46"/>
      <c r="Y173" s="46"/>
      <c r="Z173" s="51"/>
      <c r="AA173" s="51"/>
      <c r="AB173" s="51"/>
      <c r="AC173" s="51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</row>
    <row r="174" spans="1:54" x14ac:dyDescent="0.25">
      <c r="A174" s="46"/>
      <c r="B174" s="3"/>
      <c r="C174" s="49"/>
      <c r="D174" s="48"/>
      <c r="E174" s="48"/>
      <c r="F174" s="48"/>
      <c r="G174" s="87"/>
      <c r="H174" s="88"/>
      <c r="I174" s="88"/>
      <c r="J174" s="88"/>
      <c r="K174" s="88"/>
      <c r="L174" s="89"/>
      <c r="M174" s="89"/>
      <c r="N174" s="89"/>
      <c r="O174" s="89"/>
      <c r="P174" s="90"/>
      <c r="Q174" s="90"/>
      <c r="R174" s="90"/>
      <c r="S174" s="90"/>
      <c r="T174" s="91"/>
      <c r="U174" s="91"/>
      <c r="V174" s="91"/>
      <c r="W174" s="91"/>
      <c r="X174" s="46"/>
      <c r="Y174" s="46"/>
      <c r="Z174" s="51"/>
      <c r="AA174" s="51"/>
      <c r="AB174" s="51"/>
      <c r="AC174" s="51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</row>
    <row r="175" spans="1:54" x14ac:dyDescent="0.25">
      <c r="A175" s="46"/>
      <c r="B175" s="3"/>
      <c r="C175" s="49"/>
      <c r="D175" s="48"/>
      <c r="E175" s="48"/>
      <c r="F175" s="48"/>
      <c r="G175" s="87"/>
      <c r="H175" s="88"/>
      <c r="I175" s="88"/>
      <c r="J175" s="88"/>
      <c r="K175" s="88"/>
      <c r="L175" s="89"/>
      <c r="M175" s="89"/>
      <c r="N175" s="89"/>
      <c r="O175" s="89"/>
      <c r="P175" s="90"/>
      <c r="Q175" s="90"/>
      <c r="R175" s="90"/>
      <c r="S175" s="90"/>
      <c r="T175" s="91"/>
      <c r="U175" s="91"/>
      <c r="V175" s="91"/>
      <c r="W175" s="91"/>
      <c r="X175" s="46"/>
      <c r="Y175" s="46"/>
      <c r="Z175" s="51"/>
      <c r="AA175" s="51"/>
      <c r="AB175" s="51"/>
      <c r="AC175" s="51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</row>
    <row r="176" spans="1:54" x14ac:dyDescent="0.25">
      <c r="A176" s="46"/>
      <c r="B176" s="3"/>
      <c r="C176" s="49"/>
      <c r="D176" s="48"/>
      <c r="E176" s="48"/>
      <c r="F176" s="48"/>
      <c r="G176" s="87"/>
      <c r="H176" s="88"/>
      <c r="I176" s="88"/>
      <c r="J176" s="88"/>
      <c r="K176" s="88"/>
      <c r="L176" s="89"/>
      <c r="M176" s="89"/>
      <c r="N176" s="89"/>
      <c r="O176" s="89"/>
      <c r="P176" s="90"/>
      <c r="Q176" s="90"/>
      <c r="R176" s="90"/>
      <c r="S176" s="90"/>
      <c r="T176" s="91"/>
      <c r="U176" s="91"/>
      <c r="V176" s="91"/>
      <c r="W176" s="91"/>
      <c r="X176" s="46"/>
      <c r="Y176" s="46"/>
      <c r="Z176" s="51"/>
      <c r="AA176" s="51"/>
      <c r="AB176" s="51"/>
      <c r="AC176" s="51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</row>
    <row r="177" spans="1:54" x14ac:dyDescent="0.25">
      <c r="A177" s="46"/>
      <c r="B177" s="3"/>
      <c r="C177" s="49"/>
      <c r="D177" s="48"/>
      <c r="E177" s="48"/>
      <c r="F177" s="48"/>
      <c r="G177" s="87"/>
      <c r="H177" s="88"/>
      <c r="I177" s="88"/>
      <c r="J177" s="88"/>
      <c r="K177" s="88"/>
      <c r="L177" s="89"/>
      <c r="M177" s="89"/>
      <c r="N177" s="89"/>
      <c r="O177" s="89"/>
      <c r="P177" s="90"/>
      <c r="Q177" s="90"/>
      <c r="R177" s="90"/>
      <c r="S177" s="90"/>
      <c r="T177" s="91"/>
      <c r="U177" s="91"/>
      <c r="V177" s="91"/>
      <c r="W177" s="91"/>
      <c r="X177" s="46"/>
      <c r="Y177" s="46"/>
      <c r="Z177" s="51"/>
      <c r="AA177" s="51"/>
      <c r="AB177" s="51"/>
      <c r="AC177" s="51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</row>
    <row r="178" spans="1:54" x14ac:dyDescent="0.25">
      <c r="A178" s="46"/>
      <c r="B178" s="3"/>
      <c r="C178" s="49"/>
      <c r="D178" s="48"/>
      <c r="E178" s="48"/>
      <c r="F178" s="48"/>
      <c r="G178" s="87"/>
      <c r="H178" s="88"/>
      <c r="I178" s="88"/>
      <c r="J178" s="88"/>
      <c r="K178" s="88"/>
      <c r="L178" s="89"/>
      <c r="M178" s="89"/>
      <c r="N178" s="89"/>
      <c r="O178" s="89"/>
      <c r="P178" s="90"/>
      <c r="Q178" s="90"/>
      <c r="R178" s="90"/>
      <c r="S178" s="90"/>
      <c r="T178" s="91"/>
      <c r="U178" s="91"/>
      <c r="V178" s="91"/>
      <c r="W178" s="91"/>
      <c r="X178" s="46"/>
      <c r="Y178" s="46"/>
      <c r="Z178" s="51"/>
      <c r="AA178" s="51"/>
      <c r="AB178" s="51"/>
      <c r="AC178" s="51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</row>
    <row r="179" spans="1:54" x14ac:dyDescent="0.25">
      <c r="A179" s="46"/>
      <c r="B179" s="3"/>
      <c r="C179" s="49"/>
      <c r="D179" s="48"/>
      <c r="E179" s="48"/>
      <c r="F179" s="48"/>
      <c r="G179" s="87"/>
      <c r="H179" s="88"/>
      <c r="I179" s="88"/>
      <c r="J179" s="88"/>
      <c r="K179" s="88"/>
      <c r="L179" s="89"/>
      <c r="M179" s="89"/>
      <c r="N179" s="89"/>
      <c r="O179" s="89"/>
      <c r="P179" s="90"/>
      <c r="Q179" s="90"/>
      <c r="R179" s="90"/>
      <c r="S179" s="90"/>
      <c r="T179" s="91"/>
      <c r="U179" s="91"/>
      <c r="V179" s="91"/>
      <c r="W179" s="91"/>
      <c r="X179" s="46"/>
      <c r="Y179" s="46"/>
      <c r="Z179" s="51"/>
      <c r="AA179" s="51"/>
      <c r="AB179" s="51"/>
      <c r="AC179" s="51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</row>
    <row r="180" spans="1:54" x14ac:dyDescent="0.25">
      <c r="A180" s="46"/>
      <c r="B180" s="3"/>
      <c r="C180" s="49"/>
      <c r="D180" s="48"/>
      <c r="E180" s="48"/>
      <c r="F180" s="48"/>
      <c r="G180" s="87"/>
      <c r="H180" s="88"/>
      <c r="I180" s="88"/>
      <c r="J180" s="88"/>
      <c r="K180" s="88"/>
      <c r="L180" s="89"/>
      <c r="M180" s="89"/>
      <c r="N180" s="89"/>
      <c r="O180" s="89"/>
      <c r="P180" s="90"/>
      <c r="Q180" s="90"/>
      <c r="R180" s="90"/>
      <c r="S180" s="90"/>
      <c r="T180" s="91"/>
      <c r="U180" s="91"/>
      <c r="V180" s="91"/>
      <c r="W180" s="91"/>
      <c r="X180" s="46"/>
      <c r="Y180" s="46"/>
      <c r="Z180" s="51"/>
      <c r="AA180" s="51"/>
      <c r="AB180" s="51"/>
      <c r="AC180" s="51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</row>
    <row r="181" spans="1:54" x14ac:dyDescent="0.25">
      <c r="A181" s="46"/>
      <c r="B181" s="3"/>
      <c r="C181" s="49"/>
      <c r="D181" s="48"/>
      <c r="E181" s="48"/>
      <c r="F181" s="48"/>
      <c r="G181" s="87"/>
      <c r="H181" s="88"/>
      <c r="I181" s="88"/>
      <c r="J181" s="88"/>
      <c r="K181" s="88"/>
      <c r="L181" s="89"/>
      <c r="M181" s="89"/>
      <c r="N181" s="89"/>
      <c r="O181" s="89"/>
      <c r="P181" s="90"/>
      <c r="Q181" s="90"/>
      <c r="R181" s="90"/>
      <c r="S181" s="90"/>
      <c r="T181" s="91"/>
      <c r="U181" s="91"/>
      <c r="V181" s="91"/>
      <c r="W181" s="91"/>
      <c r="X181" s="46"/>
      <c r="Y181" s="46"/>
      <c r="Z181" s="51"/>
      <c r="AA181" s="51"/>
      <c r="AB181" s="51"/>
      <c r="AC181" s="51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</row>
    <row r="182" spans="1:54" x14ac:dyDescent="0.25">
      <c r="A182" s="46"/>
      <c r="B182" s="3"/>
      <c r="C182" s="49"/>
      <c r="D182" s="48"/>
      <c r="E182" s="48"/>
      <c r="F182" s="48"/>
      <c r="G182" s="87"/>
      <c r="H182" s="88"/>
      <c r="I182" s="88"/>
      <c r="J182" s="88"/>
      <c r="K182" s="88"/>
      <c r="L182" s="89"/>
      <c r="M182" s="89"/>
      <c r="N182" s="89"/>
      <c r="O182" s="89"/>
      <c r="P182" s="90"/>
      <c r="Q182" s="90"/>
      <c r="R182" s="90"/>
      <c r="S182" s="90"/>
      <c r="T182" s="91"/>
      <c r="U182" s="91"/>
      <c r="V182" s="91"/>
      <c r="W182" s="91"/>
      <c r="X182" s="46"/>
      <c r="Y182" s="46"/>
      <c r="Z182" s="51"/>
      <c r="AA182" s="51"/>
      <c r="AB182" s="51"/>
      <c r="AC182" s="51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</row>
    <row r="183" spans="1:54" x14ac:dyDescent="0.25">
      <c r="A183" s="46"/>
      <c r="B183" s="3"/>
      <c r="C183" s="49"/>
      <c r="D183" s="48"/>
      <c r="E183" s="48"/>
      <c r="F183" s="48"/>
      <c r="G183" s="87"/>
      <c r="H183" s="88"/>
      <c r="I183" s="88"/>
      <c r="J183" s="88"/>
      <c r="K183" s="88"/>
      <c r="L183" s="89"/>
      <c r="M183" s="89"/>
      <c r="N183" s="89"/>
      <c r="O183" s="89"/>
      <c r="P183" s="90"/>
      <c r="Q183" s="90"/>
      <c r="R183" s="90"/>
      <c r="S183" s="90"/>
      <c r="T183" s="91"/>
      <c r="U183" s="91"/>
      <c r="V183" s="91"/>
      <c r="W183" s="91"/>
      <c r="X183" s="46"/>
      <c r="Y183" s="46"/>
      <c r="Z183" s="51"/>
      <c r="AA183" s="51"/>
      <c r="AB183" s="51"/>
      <c r="AC183" s="51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</row>
    <row r="184" spans="1:54" x14ac:dyDescent="0.25">
      <c r="A184" s="46"/>
      <c r="B184" s="3"/>
      <c r="C184" s="49"/>
      <c r="D184" s="48"/>
      <c r="E184" s="48"/>
      <c r="F184" s="48"/>
      <c r="G184" s="87"/>
      <c r="H184" s="88"/>
      <c r="I184" s="88"/>
      <c r="J184" s="88"/>
      <c r="K184" s="88"/>
      <c r="L184" s="89"/>
      <c r="M184" s="89"/>
      <c r="N184" s="89"/>
      <c r="O184" s="89"/>
      <c r="P184" s="90"/>
      <c r="Q184" s="90"/>
      <c r="R184" s="90"/>
      <c r="S184" s="90"/>
      <c r="T184" s="91"/>
      <c r="U184" s="91"/>
      <c r="V184" s="91"/>
      <c r="W184" s="91"/>
      <c r="X184" s="46"/>
      <c r="Y184" s="46"/>
      <c r="Z184" s="51"/>
      <c r="AA184" s="51"/>
      <c r="AB184" s="51"/>
      <c r="AC184" s="51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</row>
    <row r="185" spans="1:54" x14ac:dyDescent="0.25">
      <c r="A185" s="46"/>
      <c r="B185" s="3"/>
      <c r="C185" s="49"/>
      <c r="D185" s="48"/>
      <c r="E185" s="48"/>
      <c r="F185" s="48"/>
      <c r="G185" s="87"/>
      <c r="H185" s="88"/>
      <c r="I185" s="88"/>
      <c r="J185" s="88"/>
      <c r="K185" s="88"/>
      <c r="L185" s="89"/>
      <c r="M185" s="89"/>
      <c r="N185" s="89"/>
      <c r="O185" s="89"/>
      <c r="P185" s="90"/>
      <c r="Q185" s="90"/>
      <c r="R185" s="90"/>
      <c r="S185" s="90"/>
      <c r="T185" s="91"/>
      <c r="U185" s="91"/>
      <c r="V185" s="91"/>
      <c r="W185" s="91"/>
      <c r="X185" s="46"/>
      <c r="Y185" s="46"/>
      <c r="Z185" s="51"/>
      <c r="AA185" s="51"/>
      <c r="AB185" s="51"/>
      <c r="AC185" s="51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</row>
    <row r="186" spans="1:54" x14ac:dyDescent="0.25">
      <c r="A186" s="46"/>
      <c r="B186" s="3"/>
      <c r="C186" s="49"/>
      <c r="D186" s="48"/>
      <c r="E186" s="48"/>
      <c r="F186" s="48"/>
      <c r="G186" s="87"/>
      <c r="H186" s="88"/>
      <c r="I186" s="88"/>
      <c r="J186" s="88"/>
      <c r="K186" s="88"/>
      <c r="L186" s="89"/>
      <c r="M186" s="89"/>
      <c r="N186" s="89"/>
      <c r="O186" s="89"/>
      <c r="P186" s="90"/>
      <c r="Q186" s="90"/>
      <c r="R186" s="90"/>
      <c r="S186" s="90"/>
      <c r="T186" s="91"/>
      <c r="U186" s="91"/>
      <c r="V186" s="91"/>
      <c r="W186" s="91"/>
      <c r="X186" s="46"/>
      <c r="Y186" s="46"/>
      <c r="Z186" s="51"/>
      <c r="AA186" s="51"/>
      <c r="AB186" s="51"/>
      <c r="AC186" s="51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</row>
  </sheetData>
  <mergeCells count="4">
    <mergeCell ref="H1:K1"/>
    <mergeCell ref="L1:O1"/>
    <mergeCell ref="P1:S1"/>
    <mergeCell ref="T1:W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FF00"/>
  </sheetPr>
  <dimension ref="A1:BNO303"/>
  <sheetViews>
    <sheetView workbookViewId="0">
      <pane xSplit="1" topLeftCell="B1" activePane="topRight" state="frozen"/>
      <selection pane="topRight" sqref="A1:D1"/>
    </sheetView>
  </sheetViews>
  <sheetFormatPr baseColWidth="10" defaultRowHeight="15" x14ac:dyDescent="0.25"/>
  <cols>
    <col min="2" max="4" width="11.42578125" style="5"/>
    <col min="5" max="8" width="9.28515625" style="8" customWidth="1"/>
    <col min="9" max="87" width="9.28515625" style="3" customWidth="1"/>
    <col min="88" max="1731" width="11.42578125" style="3"/>
  </cols>
  <sheetData>
    <row r="1" spans="1:1731" ht="15.75" thickBot="1" x14ac:dyDescent="0.3">
      <c r="A1" s="3"/>
      <c r="B1" s="47"/>
      <c r="C1" s="47"/>
      <c r="D1" s="47"/>
      <c r="E1" s="48" t="s">
        <v>30</v>
      </c>
      <c r="F1" s="48" t="s">
        <v>28</v>
      </c>
      <c r="G1" s="48" t="s">
        <v>29</v>
      </c>
      <c r="H1" s="48" t="s">
        <v>31</v>
      </c>
      <c r="I1" s="122" t="s">
        <v>55</v>
      </c>
    </row>
    <row r="2" spans="1:1731" s="15" customFormat="1" ht="15.75" thickBot="1" x14ac:dyDescent="0.3">
      <c r="A2" s="3" t="s">
        <v>0</v>
      </c>
      <c r="B2" s="47" t="s">
        <v>58</v>
      </c>
      <c r="C2" s="47" t="s">
        <v>59</v>
      </c>
      <c r="D2" s="47" t="s">
        <v>60</v>
      </c>
      <c r="E2" s="48">
        <v>1</v>
      </c>
      <c r="F2" s="48">
        <v>1</v>
      </c>
      <c r="G2" s="48">
        <v>1</v>
      </c>
      <c r="H2" s="48">
        <v>1</v>
      </c>
      <c r="I2" s="25" t="s">
        <v>2</v>
      </c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3"/>
      <c r="JM2" s="3"/>
      <c r="JN2" s="3"/>
      <c r="JO2" s="3"/>
      <c r="JP2" s="3"/>
      <c r="JQ2" s="3"/>
      <c r="JR2" s="3"/>
      <c r="JS2" s="3"/>
      <c r="JT2" s="3"/>
      <c r="JU2" s="3"/>
      <c r="JV2" s="3"/>
      <c r="JW2" s="3"/>
      <c r="JX2" s="3"/>
      <c r="JY2" s="3"/>
      <c r="JZ2" s="3"/>
      <c r="KA2" s="3"/>
      <c r="KB2" s="3"/>
      <c r="KC2" s="3"/>
      <c r="KD2" s="3"/>
      <c r="KE2" s="3"/>
      <c r="KF2" s="3"/>
      <c r="KG2" s="3"/>
      <c r="KH2" s="3"/>
      <c r="KI2" s="3"/>
      <c r="KJ2" s="3"/>
      <c r="KK2" s="3"/>
      <c r="KL2" s="3"/>
      <c r="KM2" s="3"/>
      <c r="KN2" s="3"/>
      <c r="KO2" s="3"/>
      <c r="KP2" s="3"/>
      <c r="KQ2" s="3"/>
      <c r="KR2" s="3"/>
      <c r="KS2" s="3"/>
      <c r="KT2" s="3"/>
      <c r="KU2" s="3"/>
      <c r="KV2" s="3"/>
      <c r="KW2" s="3"/>
      <c r="KX2" s="3"/>
      <c r="KY2" s="3"/>
      <c r="KZ2" s="3"/>
      <c r="LA2" s="3"/>
      <c r="LB2" s="3"/>
      <c r="LC2" s="3"/>
      <c r="LD2" s="3"/>
      <c r="LE2" s="3"/>
      <c r="LF2" s="3"/>
      <c r="LG2" s="3"/>
      <c r="LH2" s="3"/>
      <c r="LI2" s="3"/>
      <c r="LJ2" s="3"/>
      <c r="LK2" s="3"/>
      <c r="LL2" s="3"/>
      <c r="LM2" s="3"/>
      <c r="LN2" s="3"/>
      <c r="LO2" s="3"/>
      <c r="LP2" s="3"/>
      <c r="LQ2" s="3"/>
      <c r="LR2" s="3"/>
      <c r="LS2" s="3"/>
      <c r="LT2" s="3"/>
      <c r="LU2" s="3"/>
      <c r="LV2" s="3"/>
      <c r="LW2" s="3"/>
      <c r="LX2" s="3"/>
      <c r="LY2" s="3"/>
      <c r="LZ2" s="3"/>
      <c r="MA2" s="3"/>
      <c r="MB2" s="3"/>
      <c r="MC2" s="3"/>
      <c r="MD2" s="3"/>
      <c r="ME2" s="3"/>
      <c r="MF2" s="3"/>
      <c r="MG2" s="3"/>
      <c r="MH2" s="3"/>
      <c r="MI2" s="3"/>
      <c r="MJ2" s="3"/>
      <c r="MK2" s="3"/>
      <c r="ML2" s="3"/>
      <c r="MM2" s="3"/>
      <c r="MN2" s="3"/>
      <c r="MO2" s="3"/>
      <c r="MP2" s="3"/>
      <c r="MQ2" s="3"/>
      <c r="MR2" s="3"/>
      <c r="MS2" s="3"/>
      <c r="MT2" s="3"/>
      <c r="MU2" s="3"/>
      <c r="MV2" s="3"/>
      <c r="MW2" s="3"/>
      <c r="MX2" s="3"/>
      <c r="MY2" s="3"/>
      <c r="MZ2" s="3"/>
      <c r="NA2" s="3"/>
      <c r="NB2" s="3"/>
      <c r="NC2" s="3"/>
      <c r="ND2" s="3"/>
      <c r="NE2" s="3"/>
      <c r="NF2" s="3"/>
      <c r="NG2" s="3"/>
      <c r="NH2" s="3"/>
      <c r="NI2" s="3"/>
      <c r="NJ2" s="3"/>
      <c r="NK2" s="3"/>
      <c r="NL2" s="3"/>
      <c r="NM2" s="3"/>
      <c r="NN2" s="3"/>
      <c r="NO2" s="3"/>
      <c r="NP2" s="3"/>
      <c r="NQ2" s="3"/>
      <c r="NR2" s="3"/>
      <c r="NS2" s="3"/>
      <c r="NT2" s="3"/>
      <c r="NU2" s="3"/>
      <c r="NV2" s="3"/>
      <c r="NW2" s="3"/>
      <c r="NX2" s="3"/>
      <c r="NY2" s="3"/>
      <c r="NZ2" s="3"/>
      <c r="OA2" s="3"/>
      <c r="OB2" s="3"/>
      <c r="OC2" s="3"/>
      <c r="OD2" s="3"/>
      <c r="OE2" s="3"/>
      <c r="OF2" s="3"/>
      <c r="OG2" s="3"/>
      <c r="OH2" s="3"/>
      <c r="OI2" s="3"/>
      <c r="OJ2" s="3"/>
      <c r="OK2" s="3"/>
      <c r="OL2" s="3"/>
      <c r="OM2" s="3"/>
      <c r="ON2" s="3"/>
      <c r="OO2" s="3"/>
      <c r="OP2" s="3"/>
      <c r="OQ2" s="3"/>
      <c r="OR2" s="3"/>
      <c r="OS2" s="3"/>
      <c r="OT2" s="3"/>
      <c r="OU2" s="3"/>
      <c r="OV2" s="3"/>
      <c r="OW2" s="3"/>
      <c r="OX2" s="3"/>
      <c r="OY2" s="3"/>
      <c r="OZ2" s="3"/>
      <c r="PA2" s="3"/>
      <c r="PB2" s="3"/>
      <c r="PC2" s="3"/>
      <c r="PD2" s="3"/>
      <c r="PE2" s="3"/>
      <c r="PF2" s="3"/>
      <c r="PG2" s="3"/>
      <c r="PH2" s="3"/>
      <c r="PI2" s="3"/>
      <c r="PJ2" s="3"/>
      <c r="PK2" s="3"/>
      <c r="PL2" s="3"/>
      <c r="PM2" s="3"/>
      <c r="PN2" s="3"/>
      <c r="PO2" s="3"/>
      <c r="PP2" s="3"/>
      <c r="PQ2" s="3"/>
      <c r="PR2" s="3"/>
      <c r="PS2" s="3"/>
      <c r="PT2" s="3"/>
      <c r="PU2" s="3"/>
      <c r="PV2" s="3"/>
      <c r="PW2" s="3"/>
      <c r="PX2" s="3"/>
      <c r="PY2" s="3"/>
      <c r="PZ2" s="3"/>
      <c r="QA2" s="3"/>
      <c r="QB2" s="3"/>
      <c r="QC2" s="3"/>
      <c r="QD2" s="3"/>
      <c r="QE2" s="3"/>
      <c r="QF2" s="3"/>
      <c r="QG2" s="3"/>
      <c r="QH2" s="3"/>
      <c r="QI2" s="3"/>
      <c r="QJ2" s="3"/>
      <c r="QK2" s="3"/>
      <c r="QL2" s="3"/>
      <c r="QM2" s="3"/>
      <c r="QN2" s="3"/>
      <c r="QO2" s="3"/>
      <c r="QP2" s="3"/>
      <c r="QQ2" s="3"/>
      <c r="QR2" s="3"/>
      <c r="QS2" s="3"/>
      <c r="QT2" s="3"/>
      <c r="QU2" s="3"/>
      <c r="QV2" s="3"/>
      <c r="QW2" s="3"/>
      <c r="QX2" s="3"/>
      <c r="QY2" s="3"/>
      <c r="QZ2" s="3"/>
      <c r="RA2" s="3"/>
      <c r="RB2" s="3"/>
      <c r="RC2" s="3"/>
      <c r="RD2" s="3"/>
      <c r="RE2" s="3"/>
      <c r="RF2" s="3"/>
      <c r="RG2" s="3"/>
      <c r="RH2" s="3"/>
      <c r="RI2" s="3"/>
      <c r="RJ2" s="3"/>
      <c r="RK2" s="3"/>
      <c r="RL2" s="3"/>
      <c r="RM2" s="3"/>
      <c r="RN2" s="3"/>
      <c r="RO2" s="3"/>
      <c r="RP2" s="3"/>
      <c r="RQ2" s="3"/>
      <c r="RR2" s="3"/>
      <c r="RS2" s="3"/>
      <c r="RT2" s="3"/>
      <c r="RU2" s="3"/>
      <c r="RV2" s="3"/>
      <c r="RW2" s="3"/>
      <c r="RX2" s="3"/>
      <c r="RY2" s="3"/>
      <c r="RZ2" s="3"/>
      <c r="SA2" s="3"/>
      <c r="SB2" s="3"/>
      <c r="SC2" s="3"/>
      <c r="SD2" s="3"/>
      <c r="SE2" s="3"/>
      <c r="SF2" s="3"/>
      <c r="SG2" s="3"/>
      <c r="SH2" s="3"/>
      <c r="SI2" s="3"/>
      <c r="SJ2" s="3"/>
      <c r="SK2" s="3"/>
      <c r="SL2" s="3"/>
      <c r="SM2" s="3"/>
      <c r="SN2" s="3"/>
      <c r="SO2" s="3"/>
      <c r="SP2" s="3"/>
      <c r="SQ2" s="3"/>
      <c r="SR2" s="3"/>
      <c r="SS2" s="3"/>
      <c r="ST2" s="3"/>
      <c r="SU2" s="3"/>
      <c r="SV2" s="3"/>
      <c r="SW2" s="3"/>
      <c r="SX2" s="3"/>
      <c r="SY2" s="3"/>
      <c r="SZ2" s="3"/>
      <c r="TA2" s="3"/>
      <c r="TB2" s="3"/>
      <c r="TC2" s="3"/>
      <c r="TD2" s="3"/>
      <c r="TE2" s="3"/>
      <c r="TF2" s="3"/>
      <c r="TG2" s="3"/>
      <c r="TH2" s="3"/>
      <c r="TI2" s="3"/>
      <c r="TJ2" s="3"/>
      <c r="TK2" s="3"/>
      <c r="TL2" s="3"/>
      <c r="TM2" s="3"/>
      <c r="TN2" s="3"/>
      <c r="TO2" s="3"/>
      <c r="TP2" s="3"/>
      <c r="TQ2" s="3"/>
      <c r="TR2" s="3"/>
      <c r="TS2" s="3"/>
      <c r="TT2" s="3"/>
      <c r="TU2" s="3"/>
      <c r="TV2" s="3"/>
      <c r="TW2" s="3"/>
      <c r="TX2" s="3"/>
      <c r="TY2" s="3"/>
      <c r="TZ2" s="3"/>
      <c r="UA2" s="3"/>
      <c r="UB2" s="3"/>
      <c r="UC2" s="3"/>
      <c r="UD2" s="3"/>
      <c r="UE2" s="3"/>
      <c r="UF2" s="3"/>
      <c r="UG2" s="3"/>
      <c r="UH2" s="3"/>
      <c r="UI2" s="3"/>
      <c r="UJ2" s="3"/>
      <c r="UK2" s="3"/>
      <c r="UL2" s="3"/>
      <c r="UM2" s="3"/>
      <c r="UN2" s="3"/>
      <c r="UO2" s="3"/>
      <c r="UP2" s="3"/>
      <c r="UQ2" s="3"/>
      <c r="UR2" s="3"/>
      <c r="US2" s="3"/>
      <c r="UT2" s="3"/>
      <c r="UU2" s="3"/>
      <c r="UV2" s="3"/>
      <c r="UW2" s="3"/>
      <c r="UX2" s="3"/>
      <c r="UY2" s="3"/>
      <c r="UZ2" s="3"/>
      <c r="VA2" s="3"/>
      <c r="VB2" s="3"/>
      <c r="VC2" s="3"/>
      <c r="VD2" s="3"/>
      <c r="VE2" s="3"/>
      <c r="VF2" s="3"/>
      <c r="VG2" s="3"/>
      <c r="VH2" s="3"/>
      <c r="VI2" s="3"/>
      <c r="VJ2" s="3"/>
      <c r="VK2" s="3"/>
      <c r="VL2" s="3"/>
      <c r="VM2" s="3"/>
      <c r="VN2" s="3"/>
      <c r="VO2" s="3"/>
      <c r="VP2" s="3"/>
      <c r="VQ2" s="3"/>
      <c r="VR2" s="3"/>
      <c r="VS2" s="3"/>
      <c r="VT2" s="3"/>
      <c r="VU2" s="3"/>
      <c r="VV2" s="3"/>
      <c r="VW2" s="3"/>
      <c r="VX2" s="3"/>
      <c r="VY2" s="3"/>
      <c r="VZ2" s="3"/>
      <c r="WA2" s="3"/>
      <c r="WB2" s="3"/>
      <c r="WC2" s="3"/>
      <c r="WD2" s="3"/>
      <c r="WE2" s="3"/>
      <c r="WF2" s="3"/>
      <c r="WG2" s="3"/>
      <c r="WH2" s="3"/>
      <c r="WI2" s="3"/>
      <c r="WJ2" s="3"/>
      <c r="WK2" s="3"/>
      <c r="WL2" s="3"/>
      <c r="WM2" s="3"/>
      <c r="WN2" s="3"/>
      <c r="WO2" s="3"/>
      <c r="WP2" s="3"/>
      <c r="WQ2" s="3"/>
      <c r="WR2" s="3"/>
      <c r="WS2" s="3"/>
      <c r="WT2" s="3"/>
      <c r="WU2" s="3"/>
      <c r="WV2" s="3"/>
      <c r="WW2" s="3"/>
      <c r="WX2" s="3"/>
      <c r="WY2" s="3"/>
      <c r="WZ2" s="3"/>
      <c r="XA2" s="3"/>
      <c r="XB2" s="3"/>
      <c r="XC2" s="3"/>
      <c r="XD2" s="3"/>
      <c r="XE2" s="3"/>
      <c r="XF2" s="3"/>
      <c r="XG2" s="3"/>
      <c r="XH2" s="3"/>
      <c r="XI2" s="3"/>
      <c r="XJ2" s="3"/>
      <c r="XK2" s="3"/>
      <c r="XL2" s="3"/>
      <c r="XM2" s="3"/>
      <c r="XN2" s="3"/>
      <c r="XO2" s="3"/>
      <c r="XP2" s="3"/>
      <c r="XQ2" s="3"/>
      <c r="XR2" s="3"/>
      <c r="XS2" s="3"/>
      <c r="XT2" s="3"/>
      <c r="XU2" s="3"/>
      <c r="XV2" s="3"/>
      <c r="XW2" s="3"/>
      <c r="XX2" s="3"/>
      <c r="XY2" s="3"/>
      <c r="XZ2" s="3"/>
      <c r="YA2" s="3"/>
      <c r="YB2" s="3"/>
      <c r="YC2" s="3"/>
      <c r="YD2" s="3"/>
      <c r="YE2" s="3"/>
      <c r="YF2" s="3"/>
      <c r="YG2" s="3"/>
      <c r="YH2" s="3"/>
      <c r="YI2" s="3"/>
      <c r="YJ2" s="3"/>
      <c r="YK2" s="3"/>
      <c r="YL2" s="3"/>
      <c r="YM2" s="3"/>
      <c r="YN2" s="3"/>
      <c r="YO2" s="3"/>
      <c r="YP2" s="3"/>
      <c r="YQ2" s="3"/>
      <c r="YR2" s="3"/>
      <c r="YS2" s="3"/>
      <c r="YT2" s="3"/>
      <c r="YU2" s="3"/>
      <c r="YV2" s="3"/>
      <c r="YW2" s="3"/>
      <c r="YX2" s="3"/>
      <c r="YY2" s="3"/>
      <c r="YZ2" s="3"/>
      <c r="ZA2" s="3"/>
      <c r="ZB2" s="3"/>
      <c r="ZC2" s="3"/>
      <c r="ZD2" s="3"/>
      <c r="ZE2" s="3"/>
      <c r="ZF2" s="3"/>
      <c r="ZG2" s="3"/>
      <c r="ZH2" s="3"/>
      <c r="ZI2" s="3"/>
      <c r="ZJ2" s="3"/>
      <c r="ZK2" s="3"/>
      <c r="ZL2" s="3"/>
      <c r="ZM2" s="3"/>
      <c r="ZN2" s="3"/>
      <c r="ZO2" s="3"/>
      <c r="ZP2" s="3"/>
      <c r="ZQ2" s="3"/>
      <c r="ZR2" s="3"/>
      <c r="ZS2" s="3"/>
      <c r="ZT2" s="3"/>
      <c r="ZU2" s="3"/>
      <c r="ZV2" s="3"/>
      <c r="ZW2" s="3"/>
      <c r="ZX2" s="3"/>
      <c r="ZY2" s="3"/>
      <c r="ZZ2" s="3"/>
      <c r="AAA2" s="3"/>
      <c r="AAB2" s="3"/>
      <c r="AAC2" s="3"/>
      <c r="AAD2" s="3"/>
      <c r="AAE2" s="3"/>
      <c r="AAF2" s="3"/>
      <c r="AAG2" s="3"/>
      <c r="AAH2" s="3"/>
      <c r="AAI2" s="3"/>
      <c r="AAJ2" s="3"/>
      <c r="AAK2" s="3"/>
      <c r="AAL2" s="3"/>
      <c r="AAM2" s="3"/>
      <c r="AAN2" s="3"/>
      <c r="AAO2" s="3"/>
      <c r="AAP2" s="3"/>
      <c r="AAQ2" s="3"/>
      <c r="AAR2" s="3"/>
      <c r="AAS2" s="3"/>
      <c r="AAT2" s="3"/>
      <c r="AAU2" s="3"/>
      <c r="AAV2" s="3"/>
      <c r="AAW2" s="3"/>
      <c r="AAX2" s="3"/>
      <c r="AAY2" s="3"/>
      <c r="AAZ2" s="3"/>
      <c r="ABA2" s="3"/>
      <c r="ABB2" s="3"/>
      <c r="ABC2" s="3"/>
      <c r="ABD2" s="3"/>
      <c r="ABE2" s="3"/>
      <c r="ABF2" s="3"/>
      <c r="ABG2" s="3"/>
      <c r="ABH2" s="3"/>
      <c r="ABI2" s="3"/>
      <c r="ABJ2" s="3"/>
      <c r="ABK2" s="3"/>
      <c r="ABL2" s="3"/>
      <c r="ABM2" s="3"/>
      <c r="ABN2" s="3"/>
      <c r="ABO2" s="3"/>
      <c r="ABP2" s="3"/>
      <c r="ABQ2" s="3"/>
      <c r="ABR2" s="3"/>
      <c r="ABS2" s="3"/>
      <c r="ABT2" s="3"/>
      <c r="ABU2" s="3"/>
      <c r="ABV2" s="3"/>
      <c r="ABW2" s="3"/>
      <c r="ABX2" s="3"/>
      <c r="ABY2" s="3"/>
      <c r="ABZ2" s="3"/>
      <c r="ACA2" s="3"/>
      <c r="ACB2" s="3"/>
      <c r="ACC2" s="3"/>
      <c r="ACD2" s="3"/>
      <c r="ACE2" s="3"/>
      <c r="ACF2" s="3"/>
      <c r="ACG2" s="3"/>
      <c r="ACH2" s="3"/>
      <c r="ACI2" s="3"/>
      <c r="ACJ2" s="3"/>
      <c r="ACK2" s="3"/>
      <c r="ACL2" s="3"/>
      <c r="ACM2" s="3"/>
      <c r="ACN2" s="3"/>
      <c r="ACO2" s="3"/>
      <c r="ACP2" s="3"/>
      <c r="ACQ2" s="3"/>
      <c r="ACR2" s="3"/>
      <c r="ACS2" s="3"/>
      <c r="ACT2" s="3"/>
      <c r="ACU2" s="3"/>
      <c r="ACV2" s="3"/>
      <c r="ACW2" s="3"/>
      <c r="ACX2" s="3"/>
      <c r="ACY2" s="3"/>
      <c r="ACZ2" s="3"/>
      <c r="ADA2" s="3"/>
      <c r="ADB2" s="3"/>
      <c r="ADC2" s="3"/>
      <c r="ADD2" s="3"/>
      <c r="ADE2" s="3"/>
      <c r="ADF2" s="3"/>
      <c r="ADG2" s="3"/>
      <c r="ADH2" s="3"/>
      <c r="ADI2" s="3"/>
      <c r="ADJ2" s="3"/>
      <c r="ADK2" s="3"/>
      <c r="ADL2" s="3"/>
      <c r="ADM2" s="3"/>
      <c r="ADN2" s="3"/>
      <c r="ADO2" s="3"/>
      <c r="ADP2" s="3"/>
      <c r="ADQ2" s="3"/>
      <c r="ADR2" s="3"/>
      <c r="ADS2" s="3"/>
      <c r="ADT2" s="3"/>
      <c r="ADU2" s="3"/>
      <c r="ADV2" s="3"/>
      <c r="ADW2" s="3"/>
      <c r="ADX2" s="3"/>
      <c r="ADY2" s="3"/>
      <c r="ADZ2" s="3"/>
      <c r="AEA2" s="3"/>
      <c r="AEB2" s="3"/>
      <c r="AEC2" s="3"/>
      <c r="AED2" s="3"/>
      <c r="AEE2" s="3"/>
      <c r="AEF2" s="3"/>
      <c r="AEG2" s="3"/>
      <c r="AEH2" s="3"/>
      <c r="AEI2" s="3"/>
      <c r="AEJ2" s="3"/>
      <c r="AEK2" s="3"/>
      <c r="AEL2" s="3"/>
      <c r="AEM2" s="3"/>
      <c r="AEN2" s="3"/>
      <c r="AEO2" s="3"/>
      <c r="AEP2" s="3"/>
      <c r="AEQ2" s="3"/>
      <c r="AER2" s="3"/>
      <c r="AES2" s="3"/>
      <c r="AET2" s="3"/>
      <c r="AEU2" s="3"/>
      <c r="AEV2" s="3"/>
      <c r="AEW2" s="3"/>
      <c r="AEX2" s="3"/>
      <c r="AEY2" s="3"/>
      <c r="AEZ2" s="3"/>
      <c r="AFA2" s="3"/>
      <c r="AFB2" s="3"/>
      <c r="AFC2" s="3"/>
      <c r="AFD2" s="3"/>
      <c r="AFE2" s="3"/>
      <c r="AFF2" s="3"/>
      <c r="AFG2" s="3"/>
      <c r="AFH2" s="3"/>
      <c r="AFI2" s="3"/>
      <c r="AFJ2" s="3"/>
      <c r="AFK2" s="3"/>
      <c r="AFL2" s="3"/>
      <c r="AFM2" s="3"/>
      <c r="AFN2" s="3"/>
      <c r="AFO2" s="3"/>
      <c r="AFP2" s="3"/>
      <c r="AFQ2" s="3"/>
      <c r="AFR2" s="3"/>
      <c r="AFS2" s="3"/>
      <c r="AFT2" s="3"/>
      <c r="AFU2" s="3"/>
      <c r="AFV2" s="3"/>
      <c r="AFW2" s="3"/>
      <c r="AFX2" s="3"/>
      <c r="AFY2" s="3"/>
      <c r="AFZ2" s="3"/>
      <c r="AGA2" s="3"/>
      <c r="AGB2" s="3"/>
      <c r="AGC2" s="3"/>
      <c r="AGD2" s="3"/>
      <c r="AGE2" s="3"/>
      <c r="AGF2" s="3"/>
      <c r="AGG2" s="3"/>
      <c r="AGH2" s="3"/>
      <c r="AGI2" s="3"/>
      <c r="AGJ2" s="3"/>
      <c r="AGK2" s="3"/>
      <c r="AGL2" s="3"/>
      <c r="AGM2" s="3"/>
      <c r="AGN2" s="3"/>
      <c r="AGO2" s="3"/>
      <c r="AGP2" s="3"/>
      <c r="AGQ2" s="3"/>
      <c r="AGR2" s="3"/>
      <c r="AGS2" s="3"/>
      <c r="AGT2" s="3"/>
      <c r="AGU2" s="3"/>
      <c r="AGV2" s="3"/>
      <c r="AGW2" s="3"/>
      <c r="AGX2" s="3"/>
      <c r="AGY2" s="3"/>
      <c r="AGZ2" s="3"/>
      <c r="AHA2" s="3"/>
      <c r="AHB2" s="3"/>
      <c r="AHC2" s="3"/>
      <c r="AHD2" s="3"/>
      <c r="AHE2" s="3"/>
      <c r="AHF2" s="3"/>
      <c r="AHG2" s="3"/>
      <c r="AHH2" s="3"/>
      <c r="AHI2" s="3"/>
      <c r="AHJ2" s="3"/>
      <c r="AHK2" s="3"/>
      <c r="AHL2" s="3"/>
      <c r="AHM2" s="3"/>
      <c r="AHN2" s="3"/>
      <c r="AHO2" s="3"/>
      <c r="AHP2" s="3"/>
      <c r="AHQ2" s="3"/>
      <c r="AHR2" s="3"/>
      <c r="AHS2" s="3"/>
      <c r="AHT2" s="3"/>
      <c r="AHU2" s="3"/>
      <c r="AHV2" s="3"/>
      <c r="AHW2" s="3"/>
      <c r="AHX2" s="3"/>
      <c r="AHY2" s="3"/>
      <c r="AHZ2" s="3"/>
      <c r="AIA2" s="3"/>
      <c r="AIB2" s="3"/>
      <c r="AIC2" s="3"/>
      <c r="AID2" s="3"/>
      <c r="AIE2" s="3"/>
      <c r="AIF2" s="3"/>
      <c r="AIG2" s="3"/>
      <c r="AIH2" s="3"/>
      <c r="AII2" s="3"/>
      <c r="AIJ2" s="3"/>
      <c r="AIK2" s="3"/>
      <c r="AIL2" s="3"/>
      <c r="AIM2" s="3"/>
      <c r="AIN2" s="3"/>
      <c r="AIO2" s="3"/>
      <c r="AIP2" s="3"/>
      <c r="AIQ2" s="3"/>
      <c r="AIR2" s="3"/>
      <c r="AIS2" s="3"/>
      <c r="AIT2" s="3"/>
      <c r="AIU2" s="3"/>
      <c r="AIV2" s="3"/>
      <c r="AIW2" s="3"/>
      <c r="AIX2" s="3"/>
      <c r="AIY2" s="3"/>
      <c r="AIZ2" s="3"/>
      <c r="AJA2" s="3"/>
      <c r="AJB2" s="3"/>
      <c r="AJC2" s="3"/>
      <c r="AJD2" s="3"/>
      <c r="AJE2" s="3"/>
      <c r="AJF2" s="3"/>
      <c r="AJG2" s="3"/>
      <c r="AJH2" s="3"/>
      <c r="AJI2" s="3"/>
      <c r="AJJ2" s="3"/>
      <c r="AJK2" s="3"/>
      <c r="AJL2" s="3"/>
      <c r="AJM2" s="3"/>
      <c r="AJN2" s="3"/>
      <c r="AJO2" s="3"/>
      <c r="AJP2" s="3"/>
      <c r="AJQ2" s="3"/>
      <c r="AJR2" s="3"/>
      <c r="AJS2" s="3"/>
      <c r="AJT2" s="3"/>
      <c r="AJU2" s="3"/>
      <c r="AJV2" s="3"/>
      <c r="AJW2" s="3"/>
      <c r="AJX2" s="3"/>
      <c r="AJY2" s="3"/>
      <c r="AJZ2" s="3"/>
      <c r="AKA2" s="3"/>
      <c r="AKB2" s="3"/>
      <c r="AKC2" s="3"/>
      <c r="AKD2" s="3"/>
      <c r="AKE2" s="3"/>
      <c r="AKF2" s="3"/>
      <c r="AKG2" s="3"/>
      <c r="AKH2" s="3"/>
      <c r="AKI2" s="3"/>
      <c r="AKJ2" s="3"/>
      <c r="AKK2" s="3"/>
      <c r="AKL2" s="3"/>
      <c r="AKM2" s="3"/>
      <c r="AKN2" s="3"/>
      <c r="AKO2" s="3"/>
      <c r="AKP2" s="3"/>
      <c r="AKQ2" s="3"/>
      <c r="AKR2" s="3"/>
      <c r="AKS2" s="3"/>
      <c r="AKT2" s="3"/>
      <c r="AKU2" s="3"/>
      <c r="AKV2" s="3"/>
      <c r="AKW2" s="3"/>
      <c r="AKX2" s="3"/>
      <c r="AKY2" s="3"/>
      <c r="AKZ2" s="3"/>
      <c r="ALA2" s="3"/>
      <c r="ALB2" s="3"/>
      <c r="ALC2" s="3"/>
      <c r="ALD2" s="3"/>
      <c r="ALE2" s="3"/>
      <c r="ALF2" s="3"/>
      <c r="ALG2" s="3"/>
      <c r="ALH2" s="3"/>
      <c r="ALI2" s="3"/>
      <c r="ALJ2" s="3"/>
      <c r="ALK2" s="3"/>
      <c r="ALL2" s="3"/>
      <c r="ALM2" s="3"/>
      <c r="ALN2" s="3"/>
      <c r="ALO2" s="3"/>
      <c r="ALP2" s="3"/>
      <c r="ALQ2" s="3"/>
      <c r="ALR2" s="3"/>
      <c r="ALS2" s="3"/>
      <c r="ALT2" s="3"/>
      <c r="ALU2" s="3"/>
      <c r="ALV2" s="3"/>
      <c r="ALW2" s="3"/>
      <c r="ALX2" s="3"/>
      <c r="ALY2" s="3"/>
      <c r="ALZ2" s="3"/>
      <c r="AMA2" s="3"/>
      <c r="AMB2" s="3"/>
      <c r="AMC2" s="3"/>
      <c r="AMD2" s="3"/>
      <c r="AME2" s="3"/>
      <c r="AMF2" s="3"/>
      <c r="AMG2" s="3"/>
      <c r="AMH2" s="3"/>
      <c r="AMI2" s="3"/>
      <c r="AMJ2" s="3"/>
      <c r="AMK2" s="3"/>
      <c r="AML2" s="3"/>
      <c r="AMM2" s="3"/>
      <c r="AMN2" s="3"/>
      <c r="AMO2" s="3"/>
      <c r="AMP2" s="3"/>
      <c r="AMQ2" s="3"/>
      <c r="AMR2" s="3"/>
      <c r="AMS2" s="3"/>
      <c r="AMT2" s="3"/>
      <c r="AMU2" s="3"/>
      <c r="AMV2" s="3"/>
      <c r="AMW2" s="3"/>
      <c r="AMX2" s="3"/>
      <c r="AMY2" s="3"/>
      <c r="AMZ2" s="3"/>
      <c r="ANA2" s="3"/>
      <c r="ANB2" s="3"/>
      <c r="ANC2" s="3"/>
      <c r="AND2" s="3"/>
      <c r="ANE2" s="3"/>
      <c r="ANF2" s="3"/>
      <c r="ANG2" s="3"/>
      <c r="ANH2" s="3"/>
      <c r="ANI2" s="3"/>
      <c r="ANJ2" s="3"/>
      <c r="ANK2" s="3"/>
      <c r="ANL2" s="3"/>
      <c r="ANM2" s="3"/>
      <c r="ANN2" s="3"/>
      <c r="ANO2" s="3"/>
      <c r="ANP2" s="3"/>
      <c r="ANQ2" s="3"/>
      <c r="ANR2" s="3"/>
      <c r="ANS2" s="3"/>
      <c r="ANT2" s="3"/>
      <c r="ANU2" s="3"/>
      <c r="ANV2" s="3"/>
      <c r="ANW2" s="3"/>
      <c r="ANX2" s="3"/>
      <c r="ANY2" s="3"/>
      <c r="ANZ2" s="3"/>
      <c r="AOA2" s="3"/>
      <c r="AOB2" s="3"/>
      <c r="AOC2" s="3"/>
      <c r="AOD2" s="3"/>
      <c r="AOE2" s="3"/>
      <c r="AOF2" s="3"/>
      <c r="AOG2" s="3"/>
      <c r="AOH2" s="3"/>
      <c r="AOI2" s="3"/>
      <c r="AOJ2" s="3"/>
      <c r="AOK2" s="3"/>
      <c r="AOL2" s="3"/>
      <c r="AOM2" s="3"/>
      <c r="AON2" s="3"/>
      <c r="AOO2" s="3"/>
      <c r="AOP2" s="3"/>
      <c r="AOQ2" s="3"/>
      <c r="AOR2" s="3"/>
      <c r="AOS2" s="3"/>
      <c r="AOT2" s="3"/>
      <c r="AOU2" s="3"/>
      <c r="AOV2" s="3"/>
      <c r="AOW2" s="3"/>
      <c r="AOX2" s="3"/>
      <c r="AOY2" s="3"/>
      <c r="AOZ2" s="3"/>
      <c r="APA2" s="3"/>
      <c r="APB2" s="3"/>
      <c r="APC2" s="3"/>
      <c r="APD2" s="3"/>
      <c r="APE2" s="3"/>
      <c r="APF2" s="3"/>
      <c r="APG2" s="3"/>
      <c r="APH2" s="3"/>
      <c r="API2" s="3"/>
      <c r="APJ2" s="3"/>
      <c r="APK2" s="3"/>
      <c r="APL2" s="3"/>
      <c r="APM2" s="3"/>
      <c r="APN2" s="3"/>
      <c r="APO2" s="3"/>
      <c r="APP2" s="3"/>
      <c r="APQ2" s="3"/>
      <c r="APR2" s="3"/>
      <c r="APS2" s="3"/>
      <c r="APT2" s="3"/>
      <c r="APU2" s="3"/>
      <c r="APV2" s="3"/>
      <c r="APW2" s="3"/>
      <c r="APX2" s="3"/>
      <c r="APY2" s="3"/>
      <c r="APZ2" s="3"/>
      <c r="AQA2" s="3"/>
      <c r="AQB2" s="3"/>
      <c r="AQC2" s="3"/>
      <c r="AQD2" s="3"/>
      <c r="AQE2" s="3"/>
      <c r="AQF2" s="3"/>
      <c r="AQG2" s="3"/>
      <c r="AQH2" s="3"/>
      <c r="AQI2" s="3"/>
      <c r="AQJ2" s="3"/>
      <c r="AQK2" s="3"/>
      <c r="AQL2" s="3"/>
      <c r="AQM2" s="3"/>
      <c r="AQN2" s="3"/>
      <c r="AQO2" s="3"/>
      <c r="AQP2" s="3"/>
      <c r="AQQ2" s="3"/>
      <c r="AQR2" s="3"/>
      <c r="AQS2" s="3"/>
      <c r="AQT2" s="3"/>
      <c r="AQU2" s="3"/>
      <c r="AQV2" s="3"/>
      <c r="AQW2" s="3"/>
      <c r="AQX2" s="3"/>
      <c r="AQY2" s="3"/>
      <c r="AQZ2" s="3"/>
      <c r="ARA2" s="3"/>
      <c r="ARB2" s="3"/>
      <c r="ARC2" s="3"/>
      <c r="ARD2" s="3"/>
      <c r="ARE2" s="3"/>
      <c r="ARF2" s="3"/>
      <c r="ARG2" s="3"/>
      <c r="ARH2" s="3"/>
      <c r="ARI2" s="3"/>
      <c r="ARJ2" s="3"/>
      <c r="ARK2" s="3"/>
      <c r="ARL2" s="3"/>
      <c r="ARM2" s="3"/>
      <c r="ARN2" s="3"/>
      <c r="ARO2" s="3"/>
      <c r="ARP2" s="3"/>
      <c r="ARQ2" s="3"/>
      <c r="ARR2" s="3"/>
      <c r="ARS2" s="3"/>
      <c r="ART2" s="3"/>
      <c r="ARU2" s="3"/>
      <c r="ARV2" s="3"/>
      <c r="ARW2" s="3"/>
      <c r="ARX2" s="3"/>
      <c r="ARY2" s="3"/>
      <c r="ARZ2" s="3"/>
      <c r="ASA2" s="3"/>
      <c r="ASB2" s="3"/>
      <c r="ASC2" s="3"/>
      <c r="ASD2" s="3"/>
      <c r="ASE2" s="3"/>
      <c r="ASF2" s="3"/>
      <c r="ASG2" s="3"/>
      <c r="ASH2" s="3"/>
      <c r="ASI2" s="3"/>
      <c r="ASJ2" s="3"/>
      <c r="ASK2" s="3"/>
      <c r="ASL2" s="3"/>
      <c r="ASM2" s="3"/>
      <c r="ASN2" s="3"/>
      <c r="ASO2" s="3"/>
      <c r="ASP2" s="3"/>
      <c r="ASQ2" s="3"/>
      <c r="ASR2" s="3"/>
      <c r="ASS2" s="3"/>
      <c r="AST2" s="3"/>
      <c r="ASU2" s="3"/>
      <c r="ASV2" s="3"/>
      <c r="ASW2" s="3"/>
      <c r="ASX2" s="3"/>
      <c r="ASY2" s="3"/>
      <c r="ASZ2" s="3"/>
      <c r="ATA2" s="3"/>
      <c r="ATB2" s="3"/>
      <c r="ATC2" s="3"/>
      <c r="ATD2" s="3"/>
      <c r="ATE2" s="3"/>
      <c r="ATF2" s="3"/>
      <c r="ATG2" s="3"/>
      <c r="ATH2" s="3"/>
      <c r="ATI2" s="3"/>
      <c r="ATJ2" s="3"/>
      <c r="ATK2" s="3"/>
      <c r="ATL2" s="3"/>
      <c r="ATM2" s="3"/>
      <c r="ATN2" s="3"/>
      <c r="ATO2" s="3"/>
      <c r="ATP2" s="3"/>
      <c r="ATQ2" s="3"/>
      <c r="ATR2" s="3"/>
      <c r="ATS2" s="3"/>
      <c r="ATT2" s="3"/>
      <c r="ATU2" s="3"/>
      <c r="ATV2" s="3"/>
      <c r="ATW2" s="3"/>
      <c r="ATX2" s="3"/>
      <c r="ATY2" s="3"/>
      <c r="ATZ2" s="3"/>
      <c r="AUA2" s="3"/>
      <c r="AUB2" s="3"/>
      <c r="AUC2" s="3"/>
      <c r="AUD2" s="3"/>
      <c r="AUE2" s="3"/>
      <c r="AUF2" s="3"/>
      <c r="AUG2" s="3"/>
      <c r="AUH2" s="3"/>
      <c r="AUI2" s="3"/>
      <c r="AUJ2" s="3"/>
      <c r="AUK2" s="3"/>
      <c r="AUL2" s="3"/>
      <c r="AUM2" s="3"/>
      <c r="AUN2" s="3"/>
      <c r="AUO2" s="3"/>
      <c r="AUP2" s="3"/>
      <c r="AUQ2" s="3"/>
      <c r="AUR2" s="3"/>
      <c r="AUS2" s="3"/>
      <c r="AUT2" s="3"/>
      <c r="AUU2" s="3"/>
      <c r="AUV2" s="3"/>
      <c r="AUW2" s="3"/>
      <c r="AUX2" s="3"/>
      <c r="AUY2" s="3"/>
      <c r="AUZ2" s="3"/>
      <c r="AVA2" s="3"/>
      <c r="AVB2" s="3"/>
      <c r="AVC2" s="3"/>
      <c r="AVD2" s="3"/>
      <c r="AVE2" s="3"/>
      <c r="AVF2" s="3"/>
      <c r="AVG2" s="3"/>
      <c r="AVH2" s="3"/>
      <c r="AVI2" s="3"/>
      <c r="AVJ2" s="3"/>
      <c r="AVK2" s="3"/>
      <c r="AVL2" s="3"/>
      <c r="AVM2" s="3"/>
      <c r="AVN2" s="3"/>
      <c r="AVO2" s="3"/>
      <c r="AVP2" s="3"/>
      <c r="AVQ2" s="3"/>
      <c r="AVR2" s="3"/>
      <c r="AVS2" s="3"/>
      <c r="AVT2" s="3"/>
      <c r="AVU2" s="3"/>
      <c r="AVV2" s="3"/>
      <c r="AVW2" s="3"/>
      <c r="AVX2" s="3"/>
      <c r="AVY2" s="3"/>
      <c r="AVZ2" s="3"/>
      <c r="AWA2" s="3"/>
      <c r="AWB2" s="3"/>
      <c r="AWC2" s="3"/>
      <c r="AWD2" s="3"/>
      <c r="AWE2" s="3"/>
      <c r="AWF2" s="3"/>
      <c r="AWG2" s="3"/>
      <c r="AWH2" s="3"/>
      <c r="AWI2" s="3"/>
      <c r="AWJ2" s="3"/>
      <c r="AWK2" s="3"/>
      <c r="AWL2" s="3"/>
      <c r="AWM2" s="3"/>
      <c r="AWN2" s="3"/>
      <c r="AWO2" s="3"/>
      <c r="AWP2" s="3"/>
      <c r="AWQ2" s="3"/>
      <c r="AWR2" s="3"/>
      <c r="AWS2" s="3"/>
      <c r="AWT2" s="3"/>
      <c r="AWU2" s="3"/>
      <c r="AWV2" s="3"/>
      <c r="AWW2" s="3"/>
      <c r="AWX2" s="3"/>
      <c r="AWY2" s="3"/>
      <c r="AWZ2" s="3"/>
      <c r="AXA2" s="3"/>
      <c r="AXB2" s="3"/>
      <c r="AXC2" s="3"/>
      <c r="AXD2" s="3"/>
      <c r="AXE2" s="3"/>
      <c r="AXF2" s="3"/>
      <c r="AXG2" s="3"/>
      <c r="AXH2" s="3"/>
      <c r="AXI2" s="3"/>
      <c r="AXJ2" s="3"/>
      <c r="AXK2" s="3"/>
      <c r="AXL2" s="3"/>
      <c r="AXM2" s="3"/>
      <c r="AXN2" s="3"/>
      <c r="AXO2" s="3"/>
      <c r="AXP2" s="3"/>
      <c r="AXQ2" s="3"/>
      <c r="AXR2" s="3"/>
      <c r="AXS2" s="3"/>
      <c r="AXT2" s="3"/>
      <c r="AXU2" s="3"/>
      <c r="AXV2" s="3"/>
      <c r="AXW2" s="3"/>
      <c r="AXX2" s="3"/>
      <c r="AXY2" s="3"/>
      <c r="AXZ2" s="3"/>
      <c r="AYA2" s="3"/>
      <c r="AYB2" s="3"/>
      <c r="AYC2" s="3"/>
      <c r="AYD2" s="3"/>
      <c r="AYE2" s="3"/>
      <c r="AYF2" s="3"/>
      <c r="AYG2" s="3"/>
      <c r="AYH2" s="3"/>
      <c r="AYI2" s="3"/>
      <c r="AYJ2" s="3"/>
      <c r="AYK2" s="3"/>
      <c r="AYL2" s="3"/>
      <c r="AYM2" s="3"/>
      <c r="AYN2" s="3"/>
      <c r="AYO2" s="3"/>
      <c r="AYP2" s="3"/>
      <c r="AYQ2" s="3"/>
      <c r="AYR2" s="3"/>
      <c r="AYS2" s="3"/>
      <c r="AYT2" s="3"/>
      <c r="AYU2" s="3"/>
      <c r="AYV2" s="3"/>
      <c r="AYW2" s="3"/>
      <c r="AYX2" s="3"/>
      <c r="AYY2" s="3"/>
      <c r="AYZ2" s="3"/>
      <c r="AZA2" s="3"/>
      <c r="AZB2" s="3"/>
      <c r="AZC2" s="3"/>
      <c r="AZD2" s="3"/>
      <c r="AZE2" s="3"/>
      <c r="AZF2" s="3"/>
      <c r="AZG2" s="3"/>
      <c r="AZH2" s="3"/>
      <c r="AZI2" s="3"/>
      <c r="AZJ2" s="3"/>
      <c r="AZK2" s="3"/>
      <c r="AZL2" s="3"/>
      <c r="AZM2" s="3"/>
      <c r="AZN2" s="3"/>
      <c r="AZO2" s="3"/>
      <c r="AZP2" s="3"/>
      <c r="AZQ2" s="3"/>
      <c r="AZR2" s="3"/>
      <c r="AZS2" s="3"/>
      <c r="AZT2" s="3"/>
      <c r="AZU2" s="3"/>
      <c r="AZV2" s="3"/>
      <c r="AZW2" s="3"/>
      <c r="AZX2" s="3"/>
      <c r="AZY2" s="3"/>
      <c r="AZZ2" s="3"/>
      <c r="BAA2" s="3"/>
      <c r="BAB2" s="3"/>
      <c r="BAC2" s="3"/>
      <c r="BAD2" s="3"/>
      <c r="BAE2" s="3"/>
      <c r="BAF2" s="3"/>
      <c r="BAG2" s="3"/>
      <c r="BAH2" s="3"/>
      <c r="BAI2" s="3"/>
      <c r="BAJ2" s="3"/>
      <c r="BAK2" s="3"/>
      <c r="BAL2" s="3"/>
      <c r="BAM2" s="3"/>
      <c r="BAN2" s="3"/>
      <c r="BAO2" s="3"/>
      <c r="BAP2" s="3"/>
      <c r="BAQ2" s="3"/>
      <c r="BAR2" s="3"/>
      <c r="BAS2" s="3"/>
      <c r="BAT2" s="3"/>
      <c r="BAU2" s="3"/>
      <c r="BAV2" s="3"/>
      <c r="BAW2" s="3"/>
      <c r="BAX2" s="3"/>
      <c r="BAY2" s="3"/>
      <c r="BAZ2" s="3"/>
      <c r="BBA2" s="3"/>
      <c r="BBB2" s="3"/>
      <c r="BBC2" s="3"/>
      <c r="BBD2" s="3"/>
      <c r="BBE2" s="3"/>
      <c r="BBF2" s="3"/>
      <c r="BBG2" s="3"/>
      <c r="BBH2" s="3"/>
      <c r="BBI2" s="3"/>
      <c r="BBJ2" s="3"/>
      <c r="BBK2" s="3"/>
      <c r="BBL2" s="3"/>
      <c r="BBM2" s="3"/>
      <c r="BBN2" s="3"/>
      <c r="BBO2" s="3"/>
      <c r="BBP2" s="3"/>
      <c r="BBQ2" s="3"/>
      <c r="BBR2" s="3"/>
      <c r="BBS2" s="3"/>
      <c r="BBT2" s="3"/>
      <c r="BBU2" s="3"/>
      <c r="BBV2" s="3"/>
      <c r="BBW2" s="3"/>
      <c r="BBX2" s="3"/>
      <c r="BBY2" s="3"/>
      <c r="BBZ2" s="3"/>
      <c r="BCA2" s="3"/>
      <c r="BCB2" s="3"/>
      <c r="BCC2" s="3"/>
      <c r="BCD2" s="3"/>
      <c r="BCE2" s="3"/>
      <c r="BCF2" s="3"/>
      <c r="BCG2" s="3"/>
      <c r="BCH2" s="3"/>
      <c r="BCI2" s="3"/>
      <c r="BCJ2" s="3"/>
      <c r="BCK2" s="3"/>
      <c r="BCL2" s="3"/>
      <c r="BCM2" s="3"/>
      <c r="BCN2" s="3"/>
      <c r="BCO2" s="3"/>
      <c r="BCP2" s="3"/>
      <c r="BCQ2" s="3"/>
      <c r="BCR2" s="3"/>
      <c r="BCS2" s="3"/>
      <c r="BCT2" s="3"/>
      <c r="BCU2" s="3"/>
      <c r="BCV2" s="3"/>
      <c r="BCW2" s="3"/>
      <c r="BCX2" s="3"/>
      <c r="BCY2" s="3"/>
      <c r="BCZ2" s="3"/>
      <c r="BDA2" s="3"/>
      <c r="BDB2" s="3"/>
      <c r="BDC2" s="3"/>
      <c r="BDD2" s="3"/>
      <c r="BDE2" s="3"/>
      <c r="BDF2" s="3"/>
      <c r="BDG2" s="3"/>
      <c r="BDH2" s="3"/>
      <c r="BDI2" s="3"/>
      <c r="BDJ2" s="3"/>
      <c r="BDK2" s="3"/>
      <c r="BDL2" s="3"/>
      <c r="BDM2" s="3"/>
      <c r="BDN2" s="3"/>
      <c r="BDO2" s="3"/>
      <c r="BDP2" s="3"/>
      <c r="BDQ2" s="3"/>
      <c r="BDR2" s="3"/>
      <c r="BDS2" s="3"/>
      <c r="BDT2" s="3"/>
      <c r="BDU2" s="3"/>
      <c r="BDV2" s="3"/>
      <c r="BDW2" s="3"/>
      <c r="BDX2" s="3"/>
      <c r="BDY2" s="3"/>
      <c r="BDZ2" s="3"/>
      <c r="BEA2" s="3"/>
      <c r="BEB2" s="3"/>
      <c r="BEC2" s="3"/>
      <c r="BED2" s="3"/>
      <c r="BEE2" s="3"/>
      <c r="BEF2" s="3"/>
      <c r="BEG2" s="3"/>
      <c r="BEH2" s="3"/>
      <c r="BEI2" s="3"/>
      <c r="BEJ2" s="3"/>
      <c r="BEK2" s="3"/>
      <c r="BEL2" s="3"/>
      <c r="BEM2" s="3"/>
      <c r="BEN2" s="3"/>
      <c r="BEO2" s="3"/>
      <c r="BEP2" s="3"/>
      <c r="BEQ2" s="3"/>
      <c r="BER2" s="3"/>
      <c r="BES2" s="3"/>
      <c r="BET2" s="3"/>
      <c r="BEU2" s="3"/>
      <c r="BEV2" s="3"/>
      <c r="BEW2" s="3"/>
      <c r="BEX2" s="3"/>
      <c r="BEY2" s="3"/>
      <c r="BEZ2" s="3"/>
      <c r="BFA2" s="3"/>
      <c r="BFB2" s="3"/>
      <c r="BFC2" s="3"/>
      <c r="BFD2" s="3"/>
      <c r="BFE2" s="3"/>
      <c r="BFF2" s="3"/>
      <c r="BFG2" s="3"/>
      <c r="BFH2" s="3"/>
      <c r="BFI2" s="3"/>
      <c r="BFJ2" s="3"/>
      <c r="BFK2" s="3"/>
      <c r="BFL2" s="3"/>
      <c r="BFM2" s="3"/>
      <c r="BFN2" s="3"/>
      <c r="BFO2" s="3"/>
      <c r="BFP2" s="3"/>
      <c r="BFQ2" s="3"/>
      <c r="BFR2" s="3"/>
      <c r="BFS2" s="3"/>
      <c r="BFT2" s="3"/>
      <c r="BFU2" s="3"/>
      <c r="BFV2" s="3"/>
      <c r="BFW2" s="3"/>
      <c r="BFX2" s="3"/>
      <c r="BFY2" s="3"/>
      <c r="BFZ2" s="3"/>
      <c r="BGA2" s="3"/>
      <c r="BGB2" s="3"/>
      <c r="BGC2" s="3"/>
      <c r="BGD2" s="3"/>
      <c r="BGE2" s="3"/>
      <c r="BGF2" s="3"/>
      <c r="BGG2" s="3"/>
      <c r="BGH2" s="3"/>
      <c r="BGI2" s="3"/>
      <c r="BGJ2" s="3"/>
      <c r="BGK2" s="3"/>
      <c r="BGL2" s="3"/>
      <c r="BGM2" s="3"/>
      <c r="BGN2" s="3"/>
      <c r="BGO2" s="3"/>
      <c r="BGP2" s="3"/>
      <c r="BGQ2" s="3"/>
      <c r="BGR2" s="3"/>
      <c r="BGS2" s="3"/>
      <c r="BGT2" s="3"/>
      <c r="BGU2" s="3"/>
      <c r="BGV2" s="3"/>
      <c r="BGW2" s="3"/>
      <c r="BGX2" s="3"/>
      <c r="BGY2" s="3"/>
      <c r="BGZ2" s="3"/>
      <c r="BHA2" s="3"/>
      <c r="BHB2" s="3"/>
      <c r="BHC2" s="3"/>
      <c r="BHD2" s="3"/>
      <c r="BHE2" s="3"/>
      <c r="BHF2" s="3"/>
      <c r="BHG2" s="3"/>
      <c r="BHH2" s="3"/>
      <c r="BHI2" s="3"/>
      <c r="BHJ2" s="3"/>
      <c r="BHK2" s="3"/>
      <c r="BHL2" s="3"/>
      <c r="BHM2" s="3"/>
      <c r="BHN2" s="3"/>
      <c r="BHO2" s="3"/>
      <c r="BHP2" s="3"/>
      <c r="BHQ2" s="3"/>
      <c r="BHR2" s="3"/>
      <c r="BHS2" s="3"/>
      <c r="BHT2" s="3"/>
      <c r="BHU2" s="3"/>
      <c r="BHV2" s="3"/>
      <c r="BHW2" s="3"/>
      <c r="BHX2" s="3"/>
      <c r="BHY2" s="3"/>
      <c r="BHZ2" s="3"/>
      <c r="BIA2" s="3"/>
      <c r="BIB2" s="3"/>
      <c r="BIC2" s="3"/>
      <c r="BID2" s="3"/>
      <c r="BIE2" s="3"/>
      <c r="BIF2" s="3"/>
      <c r="BIG2" s="3"/>
      <c r="BIH2" s="3"/>
      <c r="BII2" s="3"/>
      <c r="BIJ2" s="3"/>
      <c r="BIK2" s="3"/>
      <c r="BIL2" s="3"/>
      <c r="BIM2" s="3"/>
      <c r="BIN2" s="3"/>
      <c r="BIO2" s="3"/>
      <c r="BIP2" s="3"/>
      <c r="BIQ2" s="3"/>
      <c r="BIR2" s="3"/>
      <c r="BIS2" s="3"/>
      <c r="BIT2" s="3"/>
      <c r="BIU2" s="3"/>
      <c r="BIV2" s="3"/>
      <c r="BIW2" s="3"/>
      <c r="BIX2" s="3"/>
      <c r="BIY2" s="3"/>
      <c r="BIZ2" s="3"/>
      <c r="BJA2" s="3"/>
      <c r="BJB2" s="3"/>
      <c r="BJC2" s="3"/>
      <c r="BJD2" s="3"/>
      <c r="BJE2" s="3"/>
      <c r="BJF2" s="3"/>
      <c r="BJG2" s="3"/>
      <c r="BJH2" s="3"/>
      <c r="BJI2" s="3"/>
      <c r="BJJ2" s="3"/>
      <c r="BJK2" s="3"/>
      <c r="BJL2" s="3"/>
      <c r="BJM2" s="3"/>
      <c r="BJN2" s="3"/>
      <c r="BJO2" s="3"/>
      <c r="BJP2" s="3"/>
      <c r="BJQ2" s="3"/>
      <c r="BJR2" s="3"/>
      <c r="BJS2" s="3"/>
      <c r="BJT2" s="3"/>
      <c r="BJU2" s="3"/>
      <c r="BJV2" s="3"/>
      <c r="BJW2" s="3"/>
      <c r="BJX2" s="3"/>
      <c r="BJY2" s="3"/>
      <c r="BJZ2" s="3"/>
      <c r="BKA2" s="3"/>
      <c r="BKB2" s="3"/>
      <c r="BKC2" s="3"/>
      <c r="BKD2" s="3"/>
      <c r="BKE2" s="3"/>
      <c r="BKF2" s="3"/>
      <c r="BKG2" s="3"/>
      <c r="BKH2" s="3"/>
      <c r="BKI2" s="3"/>
      <c r="BKJ2" s="3"/>
      <c r="BKK2" s="3"/>
      <c r="BKL2" s="3"/>
      <c r="BKM2" s="3"/>
      <c r="BKN2" s="3"/>
      <c r="BKO2" s="3"/>
      <c r="BKP2" s="3"/>
      <c r="BKQ2" s="3"/>
      <c r="BKR2" s="3"/>
      <c r="BKS2" s="3"/>
      <c r="BKT2" s="3"/>
      <c r="BKU2" s="3"/>
      <c r="BKV2" s="3"/>
      <c r="BKW2" s="3"/>
      <c r="BKX2" s="3"/>
      <c r="BKY2" s="3"/>
      <c r="BKZ2" s="3"/>
      <c r="BLA2" s="3"/>
      <c r="BLB2" s="3"/>
      <c r="BLC2" s="3"/>
      <c r="BLD2" s="3"/>
      <c r="BLE2" s="3"/>
      <c r="BLF2" s="3"/>
      <c r="BLG2" s="3"/>
      <c r="BLH2" s="3"/>
      <c r="BLI2" s="3"/>
      <c r="BLJ2" s="3"/>
      <c r="BLK2" s="3"/>
      <c r="BLL2" s="3"/>
      <c r="BLM2" s="3"/>
      <c r="BLN2" s="3"/>
      <c r="BLO2" s="3"/>
      <c r="BLP2" s="3"/>
      <c r="BLQ2" s="3"/>
      <c r="BLR2" s="3"/>
      <c r="BLS2" s="3"/>
      <c r="BLT2" s="3"/>
      <c r="BLU2" s="3"/>
      <c r="BLV2" s="3"/>
      <c r="BLW2" s="3"/>
      <c r="BLX2" s="3"/>
      <c r="BLY2" s="3"/>
      <c r="BLZ2" s="3"/>
      <c r="BMA2" s="3"/>
      <c r="BMB2" s="3"/>
      <c r="BMC2" s="3"/>
      <c r="BMD2" s="3"/>
      <c r="BME2" s="3"/>
      <c r="BMF2" s="3"/>
      <c r="BMG2" s="3"/>
      <c r="BMH2" s="3"/>
      <c r="BMI2" s="3"/>
      <c r="BMJ2" s="3"/>
      <c r="BMK2" s="3"/>
      <c r="BML2" s="3"/>
      <c r="BMM2" s="3"/>
      <c r="BMN2" s="3"/>
      <c r="BMO2" s="3"/>
      <c r="BMP2" s="3"/>
      <c r="BMQ2" s="3"/>
      <c r="BMR2" s="3"/>
      <c r="BMS2" s="3"/>
      <c r="BMT2" s="3"/>
      <c r="BMU2" s="3"/>
      <c r="BMV2" s="3"/>
      <c r="BMW2" s="3"/>
      <c r="BMX2" s="3"/>
      <c r="BMY2" s="3"/>
      <c r="BMZ2" s="3"/>
      <c r="BNA2" s="3"/>
      <c r="BNB2" s="3"/>
      <c r="BNC2" s="3"/>
      <c r="BND2" s="3"/>
      <c r="BNE2" s="3"/>
      <c r="BNF2" s="3"/>
      <c r="BNG2" s="3"/>
      <c r="BNH2" s="3"/>
      <c r="BNI2" s="3"/>
      <c r="BNJ2" s="3"/>
      <c r="BNK2" s="3"/>
      <c r="BNL2" s="3"/>
      <c r="BNM2" s="3"/>
      <c r="BNN2" s="3"/>
      <c r="BNO2" s="3"/>
    </row>
    <row r="3" spans="1:1731" ht="15.75" thickBot="1" x14ac:dyDescent="0.3">
      <c r="A3" s="3" t="str">
        <f>'Fiches élèves'!C3</f>
        <v>Philippe</v>
      </c>
      <c r="B3" s="47">
        <f>'Fiches élèves'!D3</f>
        <v>0</v>
      </c>
      <c r="C3" s="47">
        <f>'Fiches élèves'!E3</f>
        <v>0</v>
      </c>
      <c r="D3" s="47">
        <f>'Fiches élèves'!F3</f>
        <v>0</v>
      </c>
      <c r="E3" s="97">
        <f>'Fiches élèves'!L3</f>
        <v>0</v>
      </c>
      <c r="F3" s="97">
        <f>'Fiches élèves'!M3</f>
        <v>0</v>
      </c>
      <c r="G3" s="97">
        <f>'Fiches élèves'!N3</f>
        <v>0</v>
      </c>
      <c r="H3" s="97">
        <f>'Fiches élèves'!O3</f>
        <v>0</v>
      </c>
      <c r="I3" s="26" t="e">
        <f>ROUND((H3/(H$5/100)),0)</f>
        <v>#DIV/0!</v>
      </c>
    </row>
    <row r="4" spans="1:1731" ht="15.75" thickBot="1" x14ac:dyDescent="0.3">
      <c r="A4" s="3">
        <f>'Fiches élèves'!C4</f>
        <v>0</v>
      </c>
      <c r="B4" s="47">
        <f>'Fiches élèves'!D4</f>
        <v>0</v>
      </c>
      <c r="C4" s="47">
        <f>'Fiches élèves'!E4</f>
        <v>0</v>
      </c>
      <c r="D4" s="47">
        <f>'Fiches élèves'!F4</f>
        <v>0</v>
      </c>
      <c r="E4" s="97">
        <f>'Fiches élèves'!L4</f>
        <v>0</v>
      </c>
      <c r="F4" s="97">
        <f>'Fiches élèves'!M4</f>
        <v>0</v>
      </c>
      <c r="G4" s="97">
        <f>'Fiches élèves'!N4</f>
        <v>0</v>
      </c>
      <c r="H4" s="97">
        <f>'Fiches élèves'!O4</f>
        <v>0</v>
      </c>
      <c r="I4" s="26">
        <v>3</v>
      </c>
    </row>
    <row r="5" spans="1:1731" ht="15.75" thickBot="1" x14ac:dyDescent="0.3">
      <c r="A5" s="3">
        <f>'Fiches élèves'!C5</f>
        <v>0</v>
      </c>
      <c r="B5" s="47">
        <f>'Fiches élèves'!D5</f>
        <v>0</v>
      </c>
      <c r="C5" s="47" t="s">
        <v>56</v>
      </c>
      <c r="D5" s="47">
        <f>'Fiches élèves'!F5</f>
        <v>0</v>
      </c>
      <c r="E5" s="97">
        <f>'Fiches élèves'!L5</f>
        <v>0</v>
      </c>
      <c r="F5" s="97">
        <f>'Fiches élèves'!M5</f>
        <v>0</v>
      </c>
      <c r="G5" s="97">
        <f>'Fiches élèves'!N5</f>
        <v>0</v>
      </c>
      <c r="H5" s="97">
        <f>'Fiches élèves'!O5</f>
        <v>0</v>
      </c>
      <c r="I5" s="26" t="e">
        <f t="shared" ref="I5:I28" si="0">ROUND((H5/(H$5/100)),0)</f>
        <v>#DIV/0!</v>
      </c>
    </row>
    <row r="6" spans="1:1731" ht="15.75" thickBot="1" x14ac:dyDescent="0.3">
      <c r="A6" s="3">
        <f>'Fiches élèves'!C6</f>
        <v>0</v>
      </c>
      <c r="B6" s="47">
        <f>'Fiches élèves'!D6</f>
        <v>0</v>
      </c>
      <c r="C6" s="47">
        <f>'Fiches élèves'!E6</f>
        <v>0</v>
      </c>
      <c r="D6" s="47">
        <f>'Fiches élèves'!F6</f>
        <v>0</v>
      </c>
      <c r="E6" s="97">
        <f>'Fiches élèves'!L6</f>
        <v>0</v>
      </c>
      <c r="F6" s="97">
        <f>'Fiches élèves'!M6</f>
        <v>0</v>
      </c>
      <c r="G6" s="97">
        <f>'Fiches élèves'!N6</f>
        <v>0</v>
      </c>
      <c r="H6" s="97">
        <f>'Fiches élèves'!O6</f>
        <v>0</v>
      </c>
      <c r="I6" s="26" t="e">
        <f t="shared" si="0"/>
        <v>#DIV/0!</v>
      </c>
    </row>
    <row r="7" spans="1:1731" ht="15.75" thickBot="1" x14ac:dyDescent="0.3">
      <c r="A7" s="3">
        <f>'Fiches élèves'!C7</f>
        <v>0</v>
      </c>
      <c r="B7" s="47">
        <f>'Fiches élèves'!D7</f>
        <v>0</v>
      </c>
      <c r="C7" s="47">
        <f>'Fiches élèves'!E7</f>
        <v>0</v>
      </c>
      <c r="D7" s="47">
        <f>'Fiches élèves'!F7</f>
        <v>0</v>
      </c>
      <c r="E7" s="97">
        <f>'Fiches élèves'!L7</f>
        <v>0</v>
      </c>
      <c r="F7" s="97">
        <f>'Fiches élèves'!M7</f>
        <v>0</v>
      </c>
      <c r="G7" s="97">
        <f>'Fiches élèves'!N7</f>
        <v>0</v>
      </c>
      <c r="H7" s="97">
        <f>'Fiches élèves'!O7</f>
        <v>0</v>
      </c>
      <c r="I7" s="26" t="e">
        <f t="shared" si="0"/>
        <v>#DIV/0!</v>
      </c>
    </row>
    <row r="8" spans="1:1731" ht="15.75" thickBot="1" x14ac:dyDescent="0.3">
      <c r="A8" s="3">
        <f>'Fiches élèves'!C8</f>
        <v>0</v>
      </c>
      <c r="B8" s="47">
        <f>'Fiches élèves'!D8</f>
        <v>0</v>
      </c>
      <c r="C8" s="47">
        <f>'Fiches élèves'!E8</f>
        <v>0</v>
      </c>
      <c r="D8" s="47">
        <f>'Fiches élèves'!F8</f>
        <v>0</v>
      </c>
      <c r="E8" s="97">
        <f>'Fiches élèves'!L8</f>
        <v>0</v>
      </c>
      <c r="F8" s="97">
        <f>'Fiches élèves'!M8</f>
        <v>0</v>
      </c>
      <c r="G8" s="97">
        <f>'Fiches élèves'!N8</f>
        <v>0</v>
      </c>
      <c r="H8" s="97">
        <f>'Fiches élèves'!O8</f>
        <v>0</v>
      </c>
      <c r="I8" s="26" t="e">
        <f t="shared" si="0"/>
        <v>#DIV/0!</v>
      </c>
    </row>
    <row r="9" spans="1:1731" ht="15.75" thickBot="1" x14ac:dyDescent="0.3">
      <c r="A9" s="3">
        <f>'Fiches élèves'!C9</f>
        <v>0</v>
      </c>
      <c r="B9" s="47">
        <f>'Fiches élèves'!D9</f>
        <v>0</v>
      </c>
      <c r="C9" s="47">
        <f>'Fiches élèves'!E9</f>
        <v>0</v>
      </c>
      <c r="D9" s="47">
        <f>'Fiches élèves'!F9</f>
        <v>0</v>
      </c>
      <c r="E9" s="97">
        <f>'Fiches élèves'!L9</f>
        <v>0</v>
      </c>
      <c r="F9" s="97">
        <f>'Fiches élèves'!M9</f>
        <v>0</v>
      </c>
      <c r="G9" s="97">
        <f>'Fiches élèves'!N9</f>
        <v>0</v>
      </c>
      <c r="H9" s="97">
        <f>'Fiches élèves'!O9</f>
        <v>0</v>
      </c>
      <c r="I9" s="26" t="e">
        <f t="shared" si="0"/>
        <v>#DIV/0!</v>
      </c>
    </row>
    <row r="10" spans="1:1731" ht="15.75" thickBot="1" x14ac:dyDescent="0.3">
      <c r="A10" s="3">
        <f>'Fiches élèves'!C10</f>
        <v>0</v>
      </c>
      <c r="B10" s="47">
        <f>'Fiches élèves'!D10</f>
        <v>0</v>
      </c>
      <c r="C10" s="47">
        <f>'Fiches élèves'!E10</f>
        <v>0</v>
      </c>
      <c r="D10" s="47">
        <f>'Fiches élèves'!F10</f>
        <v>0</v>
      </c>
      <c r="E10" s="97">
        <f>'Fiches élèves'!L10</f>
        <v>0</v>
      </c>
      <c r="F10" s="97">
        <f>'Fiches élèves'!M10</f>
        <v>0</v>
      </c>
      <c r="G10" s="97">
        <f>'Fiches élèves'!N10</f>
        <v>0</v>
      </c>
      <c r="H10" s="97">
        <f>'Fiches élèves'!O10</f>
        <v>0</v>
      </c>
      <c r="I10" s="26" t="e">
        <f t="shared" si="0"/>
        <v>#DIV/0!</v>
      </c>
    </row>
    <row r="11" spans="1:1731" ht="15.75" thickBot="1" x14ac:dyDescent="0.3">
      <c r="A11" s="3">
        <f>'Fiches élèves'!C11</f>
        <v>0</v>
      </c>
      <c r="B11" s="47">
        <f>'Fiches élèves'!D11</f>
        <v>0</v>
      </c>
      <c r="C11" s="47">
        <f>'Fiches élèves'!E11</f>
        <v>0</v>
      </c>
      <c r="D11" s="47">
        <f>'Fiches élèves'!F11</f>
        <v>0</v>
      </c>
      <c r="E11" s="97">
        <f>'Fiches élèves'!L11</f>
        <v>0</v>
      </c>
      <c r="F11" s="97">
        <f>'Fiches élèves'!M11</f>
        <v>0</v>
      </c>
      <c r="G11" s="97">
        <f>'Fiches élèves'!N11</f>
        <v>0</v>
      </c>
      <c r="H11" s="97">
        <f>'Fiches élèves'!O11</f>
        <v>0</v>
      </c>
      <c r="I11" s="26" t="e">
        <f t="shared" si="0"/>
        <v>#DIV/0!</v>
      </c>
    </row>
    <row r="12" spans="1:1731" ht="15.75" thickBot="1" x14ac:dyDescent="0.3">
      <c r="A12" s="3">
        <f>'Fiches élèves'!C12</f>
        <v>0</v>
      </c>
      <c r="B12" s="47">
        <f>'Fiches élèves'!D12</f>
        <v>0</v>
      </c>
      <c r="C12" s="47">
        <f>'Fiches élèves'!E12</f>
        <v>0</v>
      </c>
      <c r="D12" s="47">
        <f>'Fiches élèves'!F12</f>
        <v>0</v>
      </c>
      <c r="E12" s="97">
        <f>'Fiches élèves'!L12</f>
        <v>0</v>
      </c>
      <c r="F12" s="97">
        <f>'Fiches élèves'!M12</f>
        <v>0</v>
      </c>
      <c r="G12" s="97">
        <f>'Fiches élèves'!N12</f>
        <v>0</v>
      </c>
      <c r="H12" s="97">
        <f>'Fiches élèves'!O12</f>
        <v>0</v>
      </c>
      <c r="I12" s="26" t="e">
        <f t="shared" si="0"/>
        <v>#DIV/0!</v>
      </c>
    </row>
    <row r="13" spans="1:1731" ht="15.75" thickBot="1" x14ac:dyDescent="0.3">
      <c r="A13" s="3">
        <f>'Fiches élèves'!C13</f>
        <v>0</v>
      </c>
      <c r="B13" s="47">
        <f>'Fiches élèves'!D13</f>
        <v>0</v>
      </c>
      <c r="C13" s="47">
        <f>'Fiches élèves'!E13</f>
        <v>0</v>
      </c>
      <c r="D13" s="47">
        <f>'Fiches élèves'!F13</f>
        <v>0</v>
      </c>
      <c r="E13" s="97">
        <f>'Fiches élèves'!L13</f>
        <v>0</v>
      </c>
      <c r="F13" s="97">
        <f>'Fiches élèves'!M13</f>
        <v>0</v>
      </c>
      <c r="G13" s="97">
        <f>'Fiches élèves'!N13</f>
        <v>0</v>
      </c>
      <c r="H13" s="97">
        <f>'Fiches élèves'!O13</f>
        <v>0</v>
      </c>
      <c r="I13" s="26" t="e">
        <f t="shared" si="0"/>
        <v>#DIV/0!</v>
      </c>
    </row>
    <row r="14" spans="1:1731" ht="15.75" thickBot="1" x14ac:dyDescent="0.3">
      <c r="A14" s="3">
        <f>'Fiches élèves'!C14</f>
        <v>0</v>
      </c>
      <c r="B14" s="47">
        <f>'Fiches élèves'!D14</f>
        <v>0</v>
      </c>
      <c r="C14" s="47">
        <f>'Fiches élèves'!E14</f>
        <v>0</v>
      </c>
      <c r="D14" s="47">
        <f>'Fiches élèves'!F14</f>
        <v>0</v>
      </c>
      <c r="E14" s="97">
        <f>'Fiches élèves'!L14</f>
        <v>0</v>
      </c>
      <c r="F14" s="97">
        <f>'Fiches élèves'!M14</f>
        <v>0</v>
      </c>
      <c r="G14" s="97">
        <f>'Fiches élèves'!N14</f>
        <v>0</v>
      </c>
      <c r="H14" s="97">
        <f>'Fiches élèves'!O14</f>
        <v>0</v>
      </c>
      <c r="I14" s="26" t="e">
        <f t="shared" si="0"/>
        <v>#DIV/0!</v>
      </c>
    </row>
    <row r="15" spans="1:1731" ht="15.75" thickBot="1" x14ac:dyDescent="0.3">
      <c r="A15" s="3">
        <f>'Fiches élèves'!C15</f>
        <v>0</v>
      </c>
      <c r="B15" s="47">
        <f>'Fiches élèves'!D15</f>
        <v>0</v>
      </c>
      <c r="C15" s="47">
        <f>'Fiches élèves'!E15</f>
        <v>0</v>
      </c>
      <c r="D15" s="47">
        <f>'Fiches élèves'!F15</f>
        <v>0</v>
      </c>
      <c r="E15" s="97">
        <f>'Fiches élèves'!L15</f>
        <v>0</v>
      </c>
      <c r="F15" s="97">
        <f>'Fiches élèves'!M15</f>
        <v>0</v>
      </c>
      <c r="G15" s="97">
        <f>'Fiches élèves'!N15</f>
        <v>0</v>
      </c>
      <c r="H15" s="97">
        <f>'Fiches élèves'!O15</f>
        <v>0</v>
      </c>
      <c r="I15" s="26" t="e">
        <f t="shared" si="0"/>
        <v>#DIV/0!</v>
      </c>
    </row>
    <row r="16" spans="1:1731" ht="15.75" thickBot="1" x14ac:dyDescent="0.3">
      <c r="A16" s="3">
        <f>'Fiches élèves'!C16</f>
        <v>0</v>
      </c>
      <c r="B16" s="47">
        <f>'Fiches élèves'!D16</f>
        <v>0</v>
      </c>
      <c r="C16" s="47">
        <f>'Fiches élèves'!E16</f>
        <v>0</v>
      </c>
      <c r="D16" s="47">
        <f>'Fiches élèves'!F16</f>
        <v>0</v>
      </c>
      <c r="E16" s="97">
        <f>'Fiches élèves'!L16</f>
        <v>0</v>
      </c>
      <c r="F16" s="97">
        <f>'Fiches élèves'!M16</f>
        <v>0</v>
      </c>
      <c r="G16" s="97">
        <f>'Fiches élèves'!N16</f>
        <v>0</v>
      </c>
      <c r="H16" s="97">
        <f>'Fiches élèves'!O16</f>
        <v>0</v>
      </c>
      <c r="I16" s="26" t="e">
        <f t="shared" si="0"/>
        <v>#DIV/0!</v>
      </c>
    </row>
    <row r="17" spans="1:9" ht="15.75" thickBot="1" x14ac:dyDescent="0.3">
      <c r="A17" s="3">
        <f>'Fiches élèves'!C17</f>
        <v>0</v>
      </c>
      <c r="B17" s="47">
        <f>'Fiches élèves'!D17</f>
        <v>0</v>
      </c>
      <c r="C17" s="47">
        <f>'Fiches élèves'!E17</f>
        <v>0</v>
      </c>
      <c r="D17" s="47">
        <f>'Fiches élèves'!F17</f>
        <v>0</v>
      </c>
      <c r="E17" s="97">
        <f>'Fiches élèves'!L17</f>
        <v>0</v>
      </c>
      <c r="F17" s="97">
        <f>'Fiches élèves'!M17</f>
        <v>0</v>
      </c>
      <c r="G17" s="97">
        <f>'Fiches élèves'!N17</f>
        <v>0</v>
      </c>
      <c r="H17" s="97">
        <f>'Fiches élèves'!O17</f>
        <v>0</v>
      </c>
      <c r="I17" s="26" t="e">
        <f t="shared" si="0"/>
        <v>#DIV/0!</v>
      </c>
    </row>
    <row r="18" spans="1:9" ht="15.75" thickBot="1" x14ac:dyDescent="0.3">
      <c r="A18" s="3">
        <f>'Fiches élèves'!C18</f>
        <v>0</v>
      </c>
      <c r="B18" s="47">
        <f>'Fiches élèves'!D18</f>
        <v>0</v>
      </c>
      <c r="C18" s="47">
        <f>'Fiches élèves'!E18</f>
        <v>0</v>
      </c>
      <c r="D18" s="47">
        <f>'Fiches élèves'!F18</f>
        <v>0</v>
      </c>
      <c r="E18" s="97">
        <f>'Fiches élèves'!L18</f>
        <v>0</v>
      </c>
      <c r="F18" s="97">
        <f>'Fiches élèves'!M18</f>
        <v>0</v>
      </c>
      <c r="G18" s="97">
        <f>'Fiches élèves'!N18</f>
        <v>0</v>
      </c>
      <c r="H18" s="97">
        <f>'Fiches élèves'!O18</f>
        <v>0</v>
      </c>
      <c r="I18" s="26" t="e">
        <f t="shared" si="0"/>
        <v>#DIV/0!</v>
      </c>
    </row>
    <row r="19" spans="1:9" ht="15.75" thickBot="1" x14ac:dyDescent="0.3">
      <c r="A19" s="3">
        <f>'Fiches élèves'!C19</f>
        <v>0</v>
      </c>
      <c r="B19" s="47">
        <f>'Fiches élèves'!D19</f>
        <v>0</v>
      </c>
      <c r="C19" s="47">
        <f>'Fiches élèves'!E19</f>
        <v>0</v>
      </c>
      <c r="D19" s="47">
        <f>'Fiches élèves'!F19</f>
        <v>0</v>
      </c>
      <c r="E19" s="97">
        <f>'Fiches élèves'!L19</f>
        <v>0</v>
      </c>
      <c r="F19" s="97">
        <f>'Fiches élèves'!M19</f>
        <v>0</v>
      </c>
      <c r="G19" s="97">
        <f>'Fiches élèves'!N19</f>
        <v>0</v>
      </c>
      <c r="H19" s="97">
        <f>'Fiches élèves'!O19</f>
        <v>0</v>
      </c>
      <c r="I19" s="26" t="e">
        <f t="shared" si="0"/>
        <v>#DIV/0!</v>
      </c>
    </row>
    <row r="20" spans="1:9" ht="15.75" thickBot="1" x14ac:dyDescent="0.3">
      <c r="A20" s="3">
        <f>'Fiches élèves'!C20</f>
        <v>0</v>
      </c>
      <c r="B20" s="47">
        <f>'Fiches élèves'!D20</f>
        <v>0</v>
      </c>
      <c r="C20" s="47">
        <f>'Fiches élèves'!E20</f>
        <v>0</v>
      </c>
      <c r="D20" s="47">
        <f>'Fiches élèves'!F20</f>
        <v>0</v>
      </c>
      <c r="E20" s="97">
        <f>'Fiches élèves'!L20</f>
        <v>0</v>
      </c>
      <c r="F20" s="97">
        <f>'Fiches élèves'!M20</f>
        <v>0</v>
      </c>
      <c r="G20" s="97">
        <f>'Fiches élèves'!N20</f>
        <v>0</v>
      </c>
      <c r="H20" s="97">
        <f>'Fiches élèves'!O20</f>
        <v>0</v>
      </c>
      <c r="I20" s="26" t="e">
        <f t="shared" si="0"/>
        <v>#DIV/0!</v>
      </c>
    </row>
    <row r="21" spans="1:9" ht="15.75" thickBot="1" x14ac:dyDescent="0.3">
      <c r="A21" s="3">
        <f>'Fiches élèves'!C21</f>
        <v>0</v>
      </c>
      <c r="B21" s="47">
        <f>'Fiches élèves'!D21</f>
        <v>0</v>
      </c>
      <c r="C21" s="47">
        <f>'Fiches élèves'!E21</f>
        <v>0</v>
      </c>
      <c r="D21" s="47">
        <f>'Fiches élèves'!F21</f>
        <v>0</v>
      </c>
      <c r="E21" s="97">
        <f>'Fiches élèves'!L21</f>
        <v>0</v>
      </c>
      <c r="F21" s="97">
        <f>'Fiches élèves'!M21</f>
        <v>0</v>
      </c>
      <c r="G21" s="97">
        <f>'Fiches élèves'!N21</f>
        <v>0</v>
      </c>
      <c r="H21" s="97">
        <f>'Fiches élèves'!O21</f>
        <v>0</v>
      </c>
      <c r="I21" s="26" t="e">
        <f t="shared" si="0"/>
        <v>#DIV/0!</v>
      </c>
    </row>
    <row r="22" spans="1:9" ht="15.75" thickBot="1" x14ac:dyDescent="0.3">
      <c r="A22" s="3">
        <f>'Fiches élèves'!C22</f>
        <v>0</v>
      </c>
      <c r="B22" s="47">
        <f>'Fiches élèves'!D22</f>
        <v>0</v>
      </c>
      <c r="C22" s="47">
        <f>'Fiches élèves'!E22</f>
        <v>0</v>
      </c>
      <c r="D22" s="47">
        <f>'Fiches élèves'!F22</f>
        <v>0</v>
      </c>
      <c r="E22" s="97">
        <f>'Fiches élèves'!L22</f>
        <v>0</v>
      </c>
      <c r="F22" s="97">
        <f>'Fiches élèves'!M22</f>
        <v>0</v>
      </c>
      <c r="G22" s="97">
        <f>'Fiches élèves'!N22</f>
        <v>0</v>
      </c>
      <c r="H22" s="97">
        <f>'Fiches élèves'!O22</f>
        <v>0</v>
      </c>
      <c r="I22" s="26" t="e">
        <f t="shared" si="0"/>
        <v>#DIV/0!</v>
      </c>
    </row>
    <row r="23" spans="1:9" ht="15.75" thickBot="1" x14ac:dyDescent="0.3">
      <c r="A23" s="3">
        <f>'Fiches élèves'!C23</f>
        <v>0</v>
      </c>
      <c r="B23" s="47">
        <f>'Fiches élèves'!D23</f>
        <v>0</v>
      </c>
      <c r="C23" s="47">
        <f>'Fiches élèves'!E23</f>
        <v>0</v>
      </c>
      <c r="D23" s="47">
        <f>'Fiches élèves'!F23</f>
        <v>0</v>
      </c>
      <c r="E23" s="97">
        <f>'Fiches élèves'!L23</f>
        <v>0</v>
      </c>
      <c r="F23" s="97">
        <f>'Fiches élèves'!M23</f>
        <v>0</v>
      </c>
      <c r="G23" s="97">
        <f>'Fiches élèves'!N23</f>
        <v>0</v>
      </c>
      <c r="H23" s="97">
        <f>'Fiches élèves'!O23</f>
        <v>0</v>
      </c>
      <c r="I23" s="26" t="e">
        <f t="shared" si="0"/>
        <v>#DIV/0!</v>
      </c>
    </row>
    <row r="24" spans="1:9" ht="15.75" thickBot="1" x14ac:dyDescent="0.3">
      <c r="A24" s="3">
        <f>'Fiches élèves'!C24</f>
        <v>0</v>
      </c>
      <c r="B24" s="47">
        <f>'Fiches élèves'!D24</f>
        <v>0</v>
      </c>
      <c r="C24" s="47">
        <f>'Fiches élèves'!E24</f>
        <v>0</v>
      </c>
      <c r="D24" s="47">
        <f>'Fiches élèves'!F24</f>
        <v>0</v>
      </c>
      <c r="E24" s="97">
        <f>'Fiches élèves'!L24</f>
        <v>0</v>
      </c>
      <c r="F24" s="97">
        <f>'Fiches élèves'!M24</f>
        <v>0</v>
      </c>
      <c r="G24" s="97">
        <f>'Fiches élèves'!N24</f>
        <v>0</v>
      </c>
      <c r="H24" s="97">
        <f>'Fiches élèves'!O24</f>
        <v>0</v>
      </c>
      <c r="I24" s="26" t="e">
        <f t="shared" si="0"/>
        <v>#DIV/0!</v>
      </c>
    </row>
    <row r="25" spans="1:9" ht="15.75" thickBot="1" x14ac:dyDescent="0.3">
      <c r="A25" s="3">
        <f>'Fiches élèves'!C25</f>
        <v>0</v>
      </c>
      <c r="B25" s="47">
        <f>'Fiches élèves'!D25</f>
        <v>0</v>
      </c>
      <c r="C25" s="47">
        <f>'Fiches élèves'!E25</f>
        <v>0</v>
      </c>
      <c r="D25" s="47">
        <f>'Fiches élèves'!F25</f>
        <v>0</v>
      </c>
      <c r="E25" s="97">
        <f>'Fiches élèves'!L25</f>
        <v>0</v>
      </c>
      <c r="F25" s="97">
        <f>'Fiches élèves'!M25</f>
        <v>0</v>
      </c>
      <c r="G25" s="97">
        <f>'Fiches élèves'!N25</f>
        <v>0</v>
      </c>
      <c r="H25" s="97">
        <f>'Fiches élèves'!O25</f>
        <v>0</v>
      </c>
      <c r="I25" s="26" t="e">
        <f t="shared" si="0"/>
        <v>#DIV/0!</v>
      </c>
    </row>
    <row r="26" spans="1:9" ht="15.75" thickBot="1" x14ac:dyDescent="0.3">
      <c r="A26" s="3">
        <f>'Fiches élèves'!C26</f>
        <v>0</v>
      </c>
      <c r="B26" s="47">
        <f>'Fiches élèves'!D26</f>
        <v>0</v>
      </c>
      <c r="C26" s="47">
        <f>'Fiches élèves'!E26</f>
        <v>0</v>
      </c>
      <c r="D26" s="47">
        <f>'Fiches élèves'!F26</f>
        <v>0</v>
      </c>
      <c r="E26" s="97">
        <f>'Fiches élèves'!L26</f>
        <v>0</v>
      </c>
      <c r="F26" s="97">
        <f>'Fiches élèves'!M26</f>
        <v>0</v>
      </c>
      <c r="G26" s="97">
        <f>'Fiches élèves'!N26</f>
        <v>0</v>
      </c>
      <c r="H26" s="97">
        <f>'Fiches élèves'!O26</f>
        <v>0</v>
      </c>
      <c r="I26" s="26" t="e">
        <f t="shared" si="0"/>
        <v>#DIV/0!</v>
      </c>
    </row>
    <row r="27" spans="1:9" ht="15.75" thickBot="1" x14ac:dyDescent="0.3">
      <c r="A27" s="3">
        <f>'Fiches élèves'!C27</f>
        <v>0</v>
      </c>
      <c r="B27" s="47">
        <f>'Fiches élèves'!D27</f>
        <v>0</v>
      </c>
      <c r="C27" s="47">
        <f>'Fiches élèves'!E27</f>
        <v>0</v>
      </c>
      <c r="D27" s="47">
        <f>'Fiches élèves'!F27</f>
        <v>0</v>
      </c>
      <c r="E27" s="97">
        <f>'Fiches élèves'!L27</f>
        <v>0</v>
      </c>
      <c r="F27" s="97">
        <f>'Fiches élèves'!M27</f>
        <v>0</v>
      </c>
      <c r="G27" s="97">
        <f>'Fiches élèves'!N27</f>
        <v>0</v>
      </c>
      <c r="H27" s="97">
        <f>'Fiches élèves'!O27</f>
        <v>0</v>
      </c>
      <c r="I27" s="26" t="e">
        <f t="shared" si="0"/>
        <v>#DIV/0!</v>
      </c>
    </row>
    <row r="28" spans="1:9" ht="15.75" thickBot="1" x14ac:dyDescent="0.3">
      <c r="A28" s="3">
        <f>'Fiches élèves'!C28</f>
        <v>0</v>
      </c>
      <c r="B28" s="47">
        <f>'Fiches élèves'!D28</f>
        <v>0</v>
      </c>
      <c r="C28" s="47">
        <f>'Fiches élèves'!E28</f>
        <v>0</v>
      </c>
      <c r="D28" s="47">
        <f>'Fiches élèves'!F28</f>
        <v>0</v>
      </c>
      <c r="E28" s="97">
        <f>'Fiches élèves'!L28</f>
        <v>0</v>
      </c>
      <c r="F28" s="97">
        <f>'Fiches élèves'!M28</f>
        <v>0</v>
      </c>
      <c r="G28" s="97">
        <f>'Fiches élèves'!N28</f>
        <v>0</v>
      </c>
      <c r="H28" s="97">
        <f>'Fiches élèves'!O28</f>
        <v>0</v>
      </c>
      <c r="I28" s="26" t="e">
        <f t="shared" si="0"/>
        <v>#DIV/0!</v>
      </c>
    </row>
    <row r="29" spans="1:9" x14ac:dyDescent="0.25">
      <c r="A29" s="3"/>
      <c r="B29" s="46"/>
      <c r="C29" s="46"/>
      <c r="D29" s="46"/>
      <c r="E29" s="48"/>
      <c r="F29" s="48"/>
      <c r="G29" s="48"/>
      <c r="H29" s="48"/>
      <c r="I29" s="27">
        <f>AVERAGEIF(I3:I22,"&gt;1")</f>
        <v>3</v>
      </c>
    </row>
    <row r="30" spans="1:9" ht="15.75" thickBot="1" x14ac:dyDescent="0.3">
      <c r="A30" s="3"/>
      <c r="B30" s="46"/>
      <c r="C30" s="46"/>
      <c r="D30" s="46"/>
      <c r="E30" s="48"/>
      <c r="F30" s="48"/>
      <c r="G30" s="48"/>
      <c r="H30" s="48"/>
      <c r="I30" s="29">
        <f>COUNTIF(I3:I28,"&gt;=60")</f>
        <v>0</v>
      </c>
    </row>
    <row r="31" spans="1:9" ht="15.75" thickBot="1" x14ac:dyDescent="0.3">
      <c r="A31" s="3"/>
      <c r="B31" s="46"/>
      <c r="C31" s="46"/>
      <c r="D31" s="46"/>
      <c r="E31" s="48"/>
      <c r="F31" s="48"/>
      <c r="G31" s="48"/>
      <c r="H31" s="48"/>
      <c r="I31" s="31">
        <f>(COUNTIF(I3:I28,"&lt;59,9"))-(COUNTIF(I3:I28,"0"))</f>
        <v>1</v>
      </c>
    </row>
    <row r="32" spans="1:9" ht="15.75" thickBot="1" x14ac:dyDescent="0.3">
      <c r="A32" s="3"/>
      <c r="B32" s="46"/>
      <c r="C32" s="46"/>
      <c r="D32" s="46"/>
      <c r="E32" s="48"/>
      <c r="F32" s="48"/>
      <c r="G32" s="48"/>
      <c r="H32" s="48"/>
      <c r="I32" s="33">
        <f>ROUND((I30/((I31+I30)/100)),0)</f>
        <v>0</v>
      </c>
    </row>
    <row r="33" spans="1:8" x14ac:dyDescent="0.25">
      <c r="A33" s="3"/>
      <c r="B33" s="46"/>
      <c r="C33" s="46"/>
      <c r="D33" s="46"/>
      <c r="E33" s="48"/>
      <c r="F33" s="48"/>
      <c r="G33" s="48"/>
      <c r="H33" s="48"/>
    </row>
    <row r="34" spans="1:8" x14ac:dyDescent="0.25">
      <c r="A34" s="3"/>
      <c r="B34" s="46"/>
      <c r="C34" s="46"/>
      <c r="D34" s="46"/>
      <c r="E34" s="48"/>
      <c r="F34" s="48"/>
      <c r="G34" s="48"/>
      <c r="H34" s="48"/>
    </row>
    <row r="35" spans="1:8" x14ac:dyDescent="0.25">
      <c r="A35" s="3"/>
      <c r="B35" s="46"/>
      <c r="C35" s="46"/>
      <c r="D35" s="46"/>
      <c r="E35" s="48"/>
      <c r="F35" s="48"/>
      <c r="G35" s="48"/>
      <c r="H35" s="48"/>
    </row>
    <row r="36" spans="1:8" x14ac:dyDescent="0.25">
      <c r="A36" s="3"/>
      <c r="B36" s="46"/>
      <c r="C36" s="46"/>
      <c r="D36" s="46"/>
      <c r="E36" s="48"/>
      <c r="F36" s="48"/>
      <c r="G36" s="48"/>
      <c r="H36" s="48"/>
    </row>
    <row r="37" spans="1:8" x14ac:dyDescent="0.25">
      <c r="A37" s="3"/>
      <c r="B37" s="46"/>
      <c r="C37" s="46"/>
      <c r="D37" s="46"/>
      <c r="E37" s="48"/>
      <c r="F37" s="48"/>
      <c r="G37" s="48"/>
      <c r="H37" s="48"/>
    </row>
    <row r="38" spans="1:8" x14ac:dyDescent="0.25">
      <c r="A38" s="3"/>
      <c r="B38" s="46"/>
      <c r="C38" s="46"/>
      <c r="D38" s="46"/>
      <c r="E38" s="48"/>
      <c r="F38" s="48"/>
      <c r="G38" s="48"/>
      <c r="H38" s="48"/>
    </row>
    <row r="39" spans="1:8" x14ac:dyDescent="0.25">
      <c r="A39" s="3"/>
      <c r="B39" s="46"/>
      <c r="C39" s="46"/>
      <c r="D39" s="46"/>
      <c r="E39" s="48"/>
      <c r="F39" s="48"/>
      <c r="G39" s="48"/>
      <c r="H39" s="48"/>
    </row>
    <row r="40" spans="1:8" x14ac:dyDescent="0.25">
      <c r="A40" s="3"/>
      <c r="B40" s="46"/>
      <c r="C40" s="46"/>
      <c r="D40" s="46"/>
      <c r="E40" s="48"/>
      <c r="F40" s="48"/>
      <c r="G40" s="48"/>
      <c r="H40" s="48"/>
    </row>
    <row r="41" spans="1:8" x14ac:dyDescent="0.25">
      <c r="A41" s="3"/>
      <c r="B41" s="46"/>
      <c r="C41" s="46"/>
      <c r="D41" s="46"/>
      <c r="E41" s="48"/>
      <c r="F41" s="48"/>
      <c r="G41" s="48"/>
      <c r="H41" s="48"/>
    </row>
    <row r="42" spans="1:8" x14ac:dyDescent="0.25">
      <c r="A42" s="3"/>
      <c r="B42" s="46"/>
      <c r="C42" s="46"/>
      <c r="D42" s="46"/>
      <c r="E42" s="48"/>
      <c r="F42" s="48"/>
      <c r="G42" s="48"/>
      <c r="H42" s="48"/>
    </row>
    <row r="43" spans="1:8" x14ac:dyDescent="0.25">
      <c r="A43" s="3"/>
      <c r="B43" s="46"/>
      <c r="C43" s="46"/>
      <c r="D43" s="46"/>
      <c r="E43" s="48"/>
      <c r="F43" s="48"/>
      <c r="G43" s="48"/>
      <c r="H43" s="48"/>
    </row>
    <row r="44" spans="1:8" x14ac:dyDescent="0.25">
      <c r="A44" s="3"/>
      <c r="B44" s="46"/>
      <c r="C44" s="46"/>
      <c r="D44" s="46"/>
      <c r="E44" s="48"/>
      <c r="F44" s="48"/>
      <c r="G44" s="48"/>
      <c r="H44" s="48"/>
    </row>
    <row r="45" spans="1:8" x14ac:dyDescent="0.25">
      <c r="A45" s="3"/>
      <c r="B45" s="46"/>
      <c r="C45" s="46"/>
      <c r="D45" s="46"/>
      <c r="E45" s="48"/>
      <c r="F45" s="48"/>
      <c r="G45" s="48"/>
      <c r="H45" s="48"/>
    </row>
    <row r="46" spans="1:8" x14ac:dyDescent="0.25">
      <c r="A46" s="3"/>
      <c r="B46" s="46"/>
      <c r="C46" s="46"/>
      <c r="D46" s="46"/>
      <c r="E46" s="48"/>
      <c r="F46" s="48"/>
      <c r="G46" s="48"/>
      <c r="H46" s="48"/>
    </row>
    <row r="47" spans="1:8" x14ac:dyDescent="0.25">
      <c r="A47" s="3"/>
      <c r="B47" s="46"/>
      <c r="C47" s="46"/>
      <c r="D47" s="46"/>
      <c r="E47" s="48"/>
      <c r="F47" s="48"/>
      <c r="G47" s="48"/>
      <c r="H47" s="48"/>
    </row>
    <row r="48" spans="1:8" x14ac:dyDescent="0.25">
      <c r="A48" s="3"/>
      <c r="B48" s="46"/>
      <c r="C48" s="46"/>
      <c r="D48" s="46"/>
      <c r="E48" s="48"/>
      <c r="F48" s="48"/>
      <c r="G48" s="48"/>
      <c r="H48" s="48"/>
    </row>
    <row r="49" spans="1:8" x14ac:dyDescent="0.25">
      <c r="A49" s="3"/>
      <c r="B49" s="46"/>
      <c r="C49" s="46"/>
      <c r="D49" s="46"/>
      <c r="E49" s="48"/>
      <c r="F49" s="48"/>
      <c r="G49" s="48"/>
      <c r="H49" s="48"/>
    </row>
    <row r="50" spans="1:8" x14ac:dyDescent="0.25">
      <c r="A50" s="3"/>
      <c r="B50" s="46"/>
      <c r="C50" s="46"/>
      <c r="D50" s="46"/>
      <c r="E50" s="48"/>
      <c r="F50" s="48"/>
      <c r="G50" s="48"/>
      <c r="H50" s="48"/>
    </row>
    <row r="51" spans="1:8" x14ac:dyDescent="0.25">
      <c r="A51" s="3"/>
      <c r="B51" s="46"/>
      <c r="C51" s="46"/>
      <c r="D51" s="46"/>
      <c r="E51" s="48"/>
      <c r="F51" s="48"/>
      <c r="G51" s="48"/>
      <c r="H51" s="48"/>
    </row>
    <row r="52" spans="1:8" x14ac:dyDescent="0.25">
      <c r="A52" s="3"/>
      <c r="B52" s="46"/>
      <c r="C52" s="46"/>
      <c r="D52" s="46"/>
      <c r="E52" s="48"/>
      <c r="F52" s="48"/>
      <c r="G52" s="48"/>
      <c r="H52" s="48"/>
    </row>
    <row r="53" spans="1:8" x14ac:dyDescent="0.25">
      <c r="A53" s="3"/>
      <c r="B53" s="46"/>
      <c r="C53" s="46"/>
      <c r="D53" s="46"/>
      <c r="E53" s="48"/>
      <c r="F53" s="48"/>
      <c r="G53" s="48"/>
      <c r="H53" s="48"/>
    </row>
    <row r="54" spans="1:8" x14ac:dyDescent="0.25">
      <c r="A54" s="3"/>
      <c r="B54" s="46"/>
      <c r="C54" s="46"/>
      <c r="D54" s="46"/>
      <c r="E54" s="48"/>
      <c r="F54" s="48"/>
      <c r="G54" s="48"/>
      <c r="H54" s="48"/>
    </row>
    <row r="55" spans="1:8" x14ac:dyDescent="0.25">
      <c r="A55" s="3"/>
      <c r="B55" s="46"/>
      <c r="C55" s="46"/>
      <c r="D55" s="46"/>
      <c r="E55" s="48"/>
      <c r="F55" s="48"/>
      <c r="G55" s="48"/>
      <c r="H55" s="48"/>
    </row>
    <row r="56" spans="1:8" x14ac:dyDescent="0.25">
      <c r="A56" s="3"/>
      <c r="B56" s="46"/>
      <c r="C56" s="46"/>
      <c r="D56" s="46"/>
      <c r="E56" s="48"/>
      <c r="F56" s="48"/>
      <c r="G56" s="48"/>
      <c r="H56" s="48"/>
    </row>
    <row r="57" spans="1:8" x14ac:dyDescent="0.25">
      <c r="A57" s="3"/>
      <c r="B57" s="46"/>
      <c r="C57" s="46"/>
      <c r="D57" s="46"/>
      <c r="E57" s="48"/>
      <c r="F57" s="48"/>
      <c r="G57" s="48"/>
      <c r="H57" s="48"/>
    </row>
    <row r="58" spans="1:8" x14ac:dyDescent="0.25">
      <c r="A58" s="3"/>
      <c r="B58" s="46"/>
      <c r="C58" s="46"/>
      <c r="D58" s="46"/>
      <c r="E58" s="48"/>
      <c r="F58" s="48"/>
      <c r="G58" s="48"/>
      <c r="H58" s="48"/>
    </row>
    <row r="59" spans="1:8" x14ac:dyDescent="0.25">
      <c r="A59" s="3"/>
      <c r="B59" s="46"/>
      <c r="C59" s="46"/>
      <c r="D59" s="46"/>
      <c r="E59" s="48"/>
      <c r="F59" s="48"/>
      <c r="G59" s="48"/>
      <c r="H59" s="48"/>
    </row>
    <row r="60" spans="1:8" x14ac:dyDescent="0.25">
      <c r="A60" s="3"/>
      <c r="B60" s="46"/>
      <c r="C60" s="46"/>
      <c r="D60" s="46"/>
      <c r="E60" s="48"/>
      <c r="F60" s="48"/>
      <c r="G60" s="48"/>
      <c r="H60" s="48"/>
    </row>
    <row r="61" spans="1:8" x14ac:dyDescent="0.25">
      <c r="A61" s="3"/>
      <c r="B61" s="46"/>
      <c r="C61" s="46"/>
      <c r="D61" s="46"/>
      <c r="E61" s="48"/>
      <c r="F61" s="48"/>
      <c r="G61" s="48"/>
      <c r="H61" s="48"/>
    </row>
    <row r="62" spans="1:8" x14ac:dyDescent="0.25">
      <c r="A62" s="3"/>
      <c r="B62" s="46"/>
      <c r="C62" s="46"/>
      <c r="D62" s="46"/>
      <c r="E62" s="48"/>
      <c r="F62" s="48"/>
      <c r="G62" s="48"/>
      <c r="H62" s="48"/>
    </row>
    <row r="63" spans="1:8" x14ac:dyDescent="0.25">
      <c r="A63" s="3"/>
      <c r="B63" s="46"/>
      <c r="C63" s="46"/>
      <c r="D63" s="46"/>
      <c r="E63" s="48"/>
      <c r="F63" s="48"/>
      <c r="G63" s="48"/>
      <c r="H63" s="48"/>
    </row>
    <row r="64" spans="1:8" x14ac:dyDescent="0.25">
      <c r="A64" s="3"/>
      <c r="B64" s="46"/>
      <c r="C64" s="46"/>
      <c r="D64" s="46"/>
      <c r="E64" s="48"/>
      <c r="F64" s="48"/>
      <c r="G64" s="48"/>
      <c r="H64" s="48"/>
    </row>
    <row r="65" spans="1:8" x14ac:dyDescent="0.25">
      <c r="A65" s="3"/>
      <c r="B65" s="46"/>
      <c r="C65" s="46"/>
      <c r="D65" s="46"/>
      <c r="E65" s="48"/>
      <c r="F65" s="48"/>
      <c r="G65" s="48"/>
      <c r="H65" s="48"/>
    </row>
    <row r="66" spans="1:8" x14ac:dyDescent="0.25">
      <c r="A66" s="3"/>
      <c r="B66" s="46"/>
      <c r="C66" s="46"/>
      <c r="D66" s="46"/>
      <c r="E66" s="48"/>
      <c r="F66" s="48"/>
      <c r="G66" s="48"/>
      <c r="H66" s="48"/>
    </row>
    <row r="67" spans="1:8" x14ac:dyDescent="0.25">
      <c r="A67" s="3"/>
      <c r="B67" s="46"/>
      <c r="C67" s="46"/>
      <c r="D67" s="46"/>
      <c r="E67" s="48"/>
      <c r="F67" s="48"/>
      <c r="G67" s="48"/>
      <c r="H67" s="48"/>
    </row>
    <row r="68" spans="1:8" x14ac:dyDescent="0.25">
      <c r="A68" s="3"/>
      <c r="B68" s="46"/>
      <c r="C68" s="46"/>
      <c r="D68" s="46"/>
      <c r="E68" s="48"/>
      <c r="F68" s="48"/>
      <c r="G68" s="48"/>
      <c r="H68" s="48"/>
    </row>
    <row r="69" spans="1:8" x14ac:dyDescent="0.25">
      <c r="A69" s="3"/>
      <c r="B69" s="46"/>
      <c r="C69" s="46"/>
      <c r="D69" s="46"/>
      <c r="E69" s="48"/>
      <c r="F69" s="48"/>
      <c r="G69" s="48"/>
      <c r="H69" s="48"/>
    </row>
    <row r="70" spans="1:8" x14ac:dyDescent="0.25">
      <c r="A70" s="3"/>
      <c r="B70" s="46"/>
      <c r="C70" s="46"/>
      <c r="D70" s="46"/>
      <c r="E70" s="48"/>
      <c r="F70" s="48"/>
      <c r="G70" s="48"/>
      <c r="H70" s="48"/>
    </row>
    <row r="71" spans="1:8" x14ac:dyDescent="0.25">
      <c r="A71" s="3"/>
      <c r="B71" s="46"/>
      <c r="C71" s="46"/>
      <c r="D71" s="46"/>
      <c r="E71" s="48"/>
      <c r="F71" s="48"/>
      <c r="G71" s="48"/>
      <c r="H71" s="48"/>
    </row>
    <row r="72" spans="1:8" x14ac:dyDescent="0.25">
      <c r="A72" s="3"/>
      <c r="B72" s="46"/>
      <c r="C72" s="46"/>
      <c r="D72" s="46"/>
      <c r="E72" s="48"/>
      <c r="F72" s="48"/>
      <c r="G72" s="48"/>
      <c r="H72" s="48"/>
    </row>
    <row r="73" spans="1:8" x14ac:dyDescent="0.25">
      <c r="A73" s="3"/>
      <c r="B73" s="46"/>
      <c r="C73" s="46"/>
      <c r="D73" s="46"/>
      <c r="E73" s="48"/>
      <c r="F73" s="48"/>
      <c r="G73" s="48"/>
      <c r="H73" s="48"/>
    </row>
    <row r="74" spans="1:8" x14ac:dyDescent="0.25">
      <c r="A74" s="3"/>
      <c r="B74" s="46"/>
      <c r="C74" s="46"/>
      <c r="D74" s="46"/>
      <c r="E74" s="48"/>
      <c r="F74" s="48"/>
      <c r="G74" s="48"/>
      <c r="H74" s="48"/>
    </row>
    <row r="75" spans="1:8" x14ac:dyDescent="0.25">
      <c r="A75" s="3"/>
      <c r="B75" s="46"/>
      <c r="C75" s="46"/>
      <c r="D75" s="46"/>
      <c r="E75" s="48"/>
      <c r="F75" s="48"/>
      <c r="G75" s="48"/>
      <c r="H75" s="48"/>
    </row>
    <row r="76" spans="1:8" x14ac:dyDescent="0.25">
      <c r="A76" s="3"/>
      <c r="B76" s="46"/>
      <c r="C76" s="46"/>
      <c r="D76" s="46"/>
      <c r="E76" s="48"/>
      <c r="F76" s="48"/>
      <c r="G76" s="48"/>
      <c r="H76" s="48"/>
    </row>
    <row r="77" spans="1:8" x14ac:dyDescent="0.25">
      <c r="A77" s="3"/>
      <c r="B77" s="46"/>
      <c r="C77" s="46"/>
      <c r="D77" s="46"/>
      <c r="E77" s="48"/>
      <c r="F77" s="48"/>
      <c r="G77" s="48"/>
      <c r="H77" s="48"/>
    </row>
    <row r="78" spans="1:8" x14ac:dyDescent="0.25">
      <c r="A78" s="3"/>
      <c r="B78" s="46"/>
      <c r="C78" s="46"/>
      <c r="D78" s="46"/>
      <c r="E78" s="48"/>
      <c r="F78" s="48"/>
      <c r="G78" s="48"/>
      <c r="H78" s="48"/>
    </row>
    <row r="79" spans="1:8" x14ac:dyDescent="0.25">
      <c r="A79" s="3"/>
      <c r="B79" s="46"/>
      <c r="C79" s="46"/>
      <c r="D79" s="46"/>
      <c r="E79" s="48"/>
      <c r="F79" s="48"/>
      <c r="G79" s="48"/>
      <c r="H79" s="48"/>
    </row>
    <row r="80" spans="1:8" x14ac:dyDescent="0.25">
      <c r="A80" s="3"/>
      <c r="B80" s="46"/>
      <c r="C80" s="46"/>
      <c r="D80" s="46"/>
      <c r="E80" s="48"/>
      <c r="F80" s="48"/>
      <c r="G80" s="48"/>
      <c r="H80" s="48"/>
    </row>
    <row r="81" spans="1:8" x14ac:dyDescent="0.25">
      <c r="A81" s="3"/>
      <c r="B81" s="46"/>
      <c r="C81" s="46"/>
      <c r="D81" s="46"/>
      <c r="E81" s="48"/>
      <c r="F81" s="48"/>
      <c r="G81" s="48"/>
      <c r="H81" s="48"/>
    </row>
    <row r="82" spans="1:8" x14ac:dyDescent="0.25">
      <c r="A82" s="3"/>
      <c r="B82" s="46"/>
      <c r="C82" s="46"/>
      <c r="D82" s="46"/>
      <c r="E82" s="48"/>
      <c r="F82" s="48"/>
      <c r="G82" s="48"/>
      <c r="H82" s="48"/>
    </row>
    <row r="83" spans="1:8" x14ac:dyDescent="0.25">
      <c r="A83" s="3"/>
      <c r="B83" s="46"/>
      <c r="C83" s="46"/>
      <c r="D83" s="46"/>
      <c r="E83" s="48"/>
      <c r="F83" s="48"/>
      <c r="G83" s="48"/>
      <c r="H83" s="48"/>
    </row>
    <row r="84" spans="1:8" x14ac:dyDescent="0.25">
      <c r="A84" s="3"/>
      <c r="B84" s="46"/>
      <c r="C84" s="46"/>
      <c r="D84" s="46"/>
      <c r="E84" s="48"/>
      <c r="F84" s="48"/>
      <c r="G84" s="48"/>
      <c r="H84" s="48"/>
    </row>
    <row r="85" spans="1:8" x14ac:dyDescent="0.25">
      <c r="A85" s="3"/>
      <c r="B85" s="46"/>
      <c r="C85" s="46"/>
      <c r="D85" s="46"/>
      <c r="E85" s="48"/>
      <c r="F85" s="48"/>
      <c r="G85" s="48"/>
      <c r="H85" s="48"/>
    </row>
    <row r="86" spans="1:8" x14ac:dyDescent="0.25">
      <c r="A86" s="3"/>
      <c r="B86" s="46"/>
      <c r="C86" s="46"/>
      <c r="D86" s="46"/>
      <c r="E86" s="48"/>
      <c r="F86" s="48"/>
      <c r="G86" s="48"/>
      <c r="H86" s="48"/>
    </row>
    <row r="87" spans="1:8" x14ac:dyDescent="0.25">
      <c r="A87" s="3"/>
      <c r="B87" s="46"/>
      <c r="C87" s="46"/>
      <c r="D87" s="46"/>
      <c r="E87" s="48"/>
      <c r="F87" s="48"/>
      <c r="G87" s="48"/>
      <c r="H87" s="48"/>
    </row>
    <row r="88" spans="1:8" x14ac:dyDescent="0.25">
      <c r="A88" s="3"/>
      <c r="B88" s="46"/>
      <c r="C88" s="46"/>
      <c r="D88" s="46"/>
      <c r="E88" s="48"/>
      <c r="F88" s="48"/>
      <c r="G88" s="48"/>
      <c r="H88" s="48"/>
    </row>
    <row r="89" spans="1:8" x14ac:dyDescent="0.25">
      <c r="A89" s="3"/>
      <c r="B89" s="46"/>
      <c r="C89" s="46"/>
      <c r="D89" s="46"/>
      <c r="E89" s="48"/>
      <c r="F89" s="48"/>
      <c r="G89" s="48"/>
      <c r="H89" s="48"/>
    </row>
    <row r="90" spans="1:8" x14ac:dyDescent="0.25">
      <c r="A90" s="3"/>
      <c r="B90" s="46"/>
      <c r="C90" s="46"/>
      <c r="D90" s="46"/>
      <c r="E90" s="48"/>
      <c r="F90" s="48"/>
      <c r="G90" s="48"/>
      <c r="H90" s="48"/>
    </row>
    <row r="91" spans="1:8" x14ac:dyDescent="0.25">
      <c r="A91" s="3"/>
      <c r="B91" s="46"/>
      <c r="C91" s="46"/>
      <c r="D91" s="46"/>
      <c r="E91" s="48"/>
      <c r="F91" s="48"/>
      <c r="G91" s="48"/>
      <c r="H91" s="48"/>
    </row>
    <row r="92" spans="1:8" x14ac:dyDescent="0.25">
      <c r="A92" s="3"/>
      <c r="B92" s="46"/>
      <c r="C92" s="46"/>
      <c r="D92" s="46"/>
      <c r="E92" s="48"/>
      <c r="F92" s="48"/>
      <c r="G92" s="48"/>
      <c r="H92" s="48"/>
    </row>
    <row r="93" spans="1:8" x14ac:dyDescent="0.25">
      <c r="A93" s="3"/>
      <c r="B93" s="46"/>
      <c r="C93" s="46"/>
      <c r="D93" s="46"/>
      <c r="E93" s="48"/>
      <c r="F93" s="48"/>
      <c r="G93" s="48"/>
      <c r="H93" s="48"/>
    </row>
    <row r="94" spans="1:8" x14ac:dyDescent="0.25">
      <c r="A94" s="3"/>
      <c r="B94" s="46"/>
      <c r="C94" s="46"/>
      <c r="D94" s="46"/>
      <c r="E94" s="48"/>
      <c r="F94" s="48"/>
      <c r="G94" s="48"/>
      <c r="H94" s="48"/>
    </row>
    <row r="95" spans="1:8" x14ac:dyDescent="0.25">
      <c r="A95" s="3"/>
      <c r="B95" s="46"/>
      <c r="C95" s="46"/>
      <c r="D95" s="46"/>
      <c r="E95" s="48"/>
      <c r="F95" s="48"/>
      <c r="G95" s="48"/>
      <c r="H95" s="48"/>
    </row>
    <row r="96" spans="1:8" x14ac:dyDescent="0.25">
      <c r="A96" s="3"/>
      <c r="B96" s="46"/>
      <c r="C96" s="46"/>
      <c r="D96" s="46"/>
      <c r="E96" s="48"/>
      <c r="F96" s="48"/>
      <c r="G96" s="48"/>
      <c r="H96" s="48"/>
    </row>
    <row r="97" spans="1:8" x14ac:dyDescent="0.25">
      <c r="A97" s="3"/>
      <c r="B97" s="46"/>
      <c r="C97" s="46"/>
      <c r="D97" s="46"/>
      <c r="E97" s="48"/>
      <c r="F97" s="48"/>
      <c r="G97" s="48"/>
      <c r="H97" s="48"/>
    </row>
    <row r="98" spans="1:8" x14ac:dyDescent="0.25">
      <c r="A98" s="3"/>
      <c r="B98" s="46"/>
      <c r="C98" s="46"/>
      <c r="D98" s="46"/>
      <c r="E98" s="48"/>
      <c r="F98" s="48"/>
      <c r="G98" s="48"/>
      <c r="H98" s="48"/>
    </row>
    <row r="99" spans="1:8" x14ac:dyDescent="0.25">
      <c r="A99" s="3"/>
      <c r="B99" s="46"/>
      <c r="C99" s="46"/>
      <c r="D99" s="46"/>
      <c r="E99" s="48"/>
      <c r="F99" s="48"/>
      <c r="G99" s="48"/>
      <c r="H99" s="48"/>
    </row>
    <row r="100" spans="1:8" x14ac:dyDescent="0.25">
      <c r="A100" s="3"/>
      <c r="B100" s="46"/>
      <c r="C100" s="46"/>
      <c r="D100" s="46"/>
      <c r="E100" s="48"/>
      <c r="F100" s="48"/>
      <c r="G100" s="48"/>
      <c r="H100" s="48"/>
    </row>
    <row r="101" spans="1:8" x14ac:dyDescent="0.25">
      <c r="A101" s="3"/>
      <c r="B101" s="46"/>
      <c r="C101" s="46"/>
      <c r="D101" s="46"/>
      <c r="E101" s="48"/>
      <c r="F101" s="48"/>
      <c r="G101" s="48"/>
      <c r="H101" s="48"/>
    </row>
    <row r="102" spans="1:8" x14ac:dyDescent="0.25">
      <c r="A102" s="3"/>
      <c r="B102" s="46"/>
      <c r="C102" s="46"/>
      <c r="D102" s="46"/>
      <c r="E102" s="48"/>
      <c r="F102" s="48"/>
      <c r="G102" s="48"/>
      <c r="H102" s="48"/>
    </row>
    <row r="103" spans="1:8" x14ac:dyDescent="0.25">
      <c r="A103" s="3"/>
      <c r="B103" s="46"/>
      <c r="C103" s="46"/>
      <c r="D103" s="46"/>
      <c r="E103" s="48"/>
      <c r="F103" s="48"/>
      <c r="G103" s="48"/>
      <c r="H103" s="48"/>
    </row>
    <row r="104" spans="1:8" x14ac:dyDescent="0.25">
      <c r="A104" s="3"/>
      <c r="B104" s="46"/>
      <c r="C104" s="46"/>
      <c r="D104" s="46"/>
      <c r="E104" s="48"/>
      <c r="F104" s="48"/>
      <c r="G104" s="48"/>
      <c r="H104" s="48"/>
    </row>
    <row r="105" spans="1:8" x14ac:dyDescent="0.25">
      <c r="A105" s="3"/>
      <c r="B105" s="46"/>
      <c r="C105" s="46"/>
      <c r="D105" s="46"/>
      <c r="E105" s="48"/>
      <c r="F105" s="48"/>
      <c r="G105" s="48"/>
      <c r="H105" s="48"/>
    </row>
    <row r="106" spans="1:8" x14ac:dyDescent="0.25">
      <c r="A106" s="3"/>
      <c r="B106" s="46"/>
      <c r="C106" s="46"/>
      <c r="D106" s="46"/>
      <c r="E106" s="48"/>
      <c r="F106" s="48"/>
      <c r="G106" s="48"/>
      <c r="H106" s="48"/>
    </row>
    <row r="107" spans="1:8" x14ac:dyDescent="0.25">
      <c r="A107" s="3"/>
      <c r="B107" s="46"/>
      <c r="C107" s="46"/>
      <c r="D107" s="46"/>
      <c r="E107" s="48"/>
      <c r="F107" s="48"/>
      <c r="G107" s="48"/>
      <c r="H107" s="48"/>
    </row>
    <row r="108" spans="1:8" x14ac:dyDescent="0.25">
      <c r="A108" s="3"/>
      <c r="B108" s="46"/>
      <c r="C108" s="46"/>
      <c r="D108" s="46"/>
      <c r="E108" s="48"/>
      <c r="F108" s="48"/>
      <c r="G108" s="48"/>
      <c r="H108" s="48"/>
    </row>
    <row r="109" spans="1:8" x14ac:dyDescent="0.25">
      <c r="A109" s="3"/>
      <c r="B109" s="46"/>
      <c r="C109" s="46"/>
      <c r="D109" s="46"/>
      <c r="E109" s="48"/>
      <c r="F109" s="48"/>
      <c r="G109" s="48"/>
      <c r="H109" s="48"/>
    </row>
    <row r="110" spans="1:8" x14ac:dyDescent="0.25">
      <c r="A110" s="3"/>
      <c r="B110" s="46"/>
      <c r="C110" s="46"/>
      <c r="D110" s="46"/>
      <c r="E110" s="48"/>
      <c r="F110" s="48"/>
      <c r="G110" s="48"/>
      <c r="H110" s="48"/>
    </row>
    <row r="111" spans="1:8" x14ac:dyDescent="0.25">
      <c r="A111" s="3"/>
      <c r="B111" s="46"/>
      <c r="C111" s="46"/>
      <c r="D111" s="46"/>
      <c r="E111" s="48"/>
      <c r="F111" s="48"/>
      <c r="G111" s="48"/>
      <c r="H111" s="48"/>
    </row>
    <row r="112" spans="1:8" x14ac:dyDescent="0.25">
      <c r="A112" s="3"/>
      <c r="B112" s="46"/>
      <c r="C112" s="46"/>
      <c r="D112" s="46"/>
      <c r="E112" s="48"/>
      <c r="F112" s="48"/>
      <c r="G112" s="48"/>
      <c r="H112" s="48"/>
    </row>
    <row r="113" spans="1:8" x14ac:dyDescent="0.25">
      <c r="A113" s="3"/>
      <c r="B113" s="46"/>
      <c r="C113" s="46"/>
      <c r="D113" s="46"/>
      <c r="E113" s="48"/>
      <c r="F113" s="48"/>
      <c r="G113" s="48"/>
      <c r="H113" s="48"/>
    </row>
    <row r="114" spans="1:8" x14ac:dyDescent="0.25">
      <c r="A114" s="3"/>
      <c r="B114" s="46"/>
      <c r="C114" s="46"/>
      <c r="D114" s="46"/>
      <c r="E114" s="48"/>
      <c r="F114" s="48"/>
      <c r="G114" s="48"/>
      <c r="H114" s="48"/>
    </row>
    <row r="115" spans="1:8" x14ac:dyDescent="0.25">
      <c r="A115" s="3"/>
      <c r="B115" s="46"/>
      <c r="C115" s="46"/>
      <c r="D115" s="46"/>
      <c r="E115" s="48"/>
      <c r="F115" s="48"/>
      <c r="G115" s="48"/>
      <c r="H115" s="48"/>
    </row>
    <row r="116" spans="1:8" x14ac:dyDescent="0.25">
      <c r="A116" s="3"/>
      <c r="B116" s="46"/>
      <c r="C116" s="46"/>
      <c r="D116" s="46"/>
      <c r="E116" s="48"/>
      <c r="F116" s="48"/>
      <c r="G116" s="48"/>
      <c r="H116" s="48"/>
    </row>
    <row r="117" spans="1:8" x14ac:dyDescent="0.25">
      <c r="A117" s="3"/>
      <c r="B117" s="46"/>
      <c r="C117" s="46"/>
      <c r="D117" s="46"/>
      <c r="E117" s="48"/>
      <c r="F117" s="48"/>
      <c r="G117" s="48"/>
      <c r="H117" s="48"/>
    </row>
    <row r="118" spans="1:8" x14ac:dyDescent="0.25">
      <c r="A118" s="3"/>
      <c r="B118" s="46"/>
      <c r="C118" s="46"/>
      <c r="D118" s="46"/>
      <c r="E118" s="48"/>
      <c r="F118" s="48"/>
      <c r="G118" s="48"/>
      <c r="H118" s="48"/>
    </row>
    <row r="119" spans="1:8" x14ac:dyDescent="0.25">
      <c r="A119" s="3"/>
      <c r="B119" s="46"/>
      <c r="C119" s="46"/>
      <c r="D119" s="46"/>
      <c r="E119" s="48"/>
      <c r="F119" s="48"/>
      <c r="G119" s="48"/>
      <c r="H119" s="48"/>
    </row>
    <row r="120" spans="1:8" x14ac:dyDescent="0.25">
      <c r="A120" s="3"/>
      <c r="B120" s="46"/>
      <c r="C120" s="46"/>
      <c r="D120" s="46"/>
      <c r="E120" s="48"/>
      <c r="F120" s="48"/>
      <c r="G120" s="48"/>
      <c r="H120" s="48"/>
    </row>
    <row r="121" spans="1:8" x14ac:dyDescent="0.25">
      <c r="A121" s="3"/>
      <c r="B121" s="46"/>
      <c r="C121" s="46"/>
      <c r="D121" s="46"/>
      <c r="E121" s="48"/>
      <c r="F121" s="48"/>
      <c r="G121" s="48"/>
      <c r="H121" s="48"/>
    </row>
    <row r="122" spans="1:8" x14ac:dyDescent="0.25">
      <c r="A122" s="3"/>
      <c r="B122" s="46"/>
      <c r="C122" s="46"/>
      <c r="D122" s="46"/>
      <c r="E122" s="48"/>
      <c r="F122" s="48"/>
      <c r="G122" s="48"/>
      <c r="H122" s="48"/>
    </row>
    <row r="123" spans="1:8" x14ac:dyDescent="0.25">
      <c r="A123" s="3"/>
      <c r="B123" s="46"/>
      <c r="C123" s="46"/>
      <c r="D123" s="46"/>
      <c r="E123" s="48"/>
      <c r="F123" s="48"/>
      <c r="G123" s="48"/>
      <c r="H123" s="48"/>
    </row>
    <row r="124" spans="1:8" x14ac:dyDescent="0.25">
      <c r="A124" s="3"/>
      <c r="B124" s="46"/>
      <c r="C124" s="46"/>
      <c r="D124" s="46"/>
      <c r="E124" s="48"/>
      <c r="F124" s="48"/>
      <c r="G124" s="48"/>
      <c r="H124" s="48"/>
    </row>
    <row r="125" spans="1:8" x14ac:dyDescent="0.25">
      <c r="A125" s="3"/>
      <c r="B125" s="46"/>
      <c r="C125" s="46"/>
      <c r="D125" s="46"/>
      <c r="E125" s="48"/>
      <c r="F125" s="48"/>
      <c r="G125" s="48"/>
      <c r="H125" s="48"/>
    </row>
    <row r="126" spans="1:8" x14ac:dyDescent="0.25">
      <c r="A126" s="3"/>
      <c r="B126" s="46"/>
      <c r="C126" s="46"/>
      <c r="D126" s="46"/>
      <c r="E126" s="48"/>
      <c r="F126" s="48"/>
      <c r="G126" s="48"/>
      <c r="H126" s="48"/>
    </row>
    <row r="127" spans="1:8" x14ac:dyDescent="0.25">
      <c r="A127" s="3"/>
      <c r="B127" s="46"/>
      <c r="C127" s="46"/>
      <c r="D127" s="46"/>
      <c r="E127" s="48"/>
      <c r="F127" s="48"/>
      <c r="G127" s="48"/>
      <c r="H127" s="48"/>
    </row>
    <row r="128" spans="1:8" x14ac:dyDescent="0.25">
      <c r="A128" s="3"/>
      <c r="B128" s="46"/>
      <c r="C128" s="46"/>
      <c r="D128" s="46"/>
      <c r="E128" s="48"/>
      <c r="F128" s="48"/>
      <c r="G128" s="48"/>
      <c r="H128" s="48"/>
    </row>
    <row r="129" spans="1:8" x14ac:dyDescent="0.25">
      <c r="A129" s="3"/>
      <c r="B129" s="46"/>
      <c r="C129" s="46"/>
      <c r="D129" s="46"/>
      <c r="E129" s="48"/>
      <c r="F129" s="48"/>
      <c r="G129" s="48"/>
      <c r="H129" s="48"/>
    </row>
    <row r="130" spans="1:8" x14ac:dyDescent="0.25">
      <c r="A130" s="3"/>
      <c r="B130" s="46"/>
      <c r="C130" s="46"/>
      <c r="D130" s="46"/>
      <c r="E130" s="48"/>
      <c r="F130" s="48"/>
      <c r="G130" s="48"/>
      <c r="H130" s="48"/>
    </row>
    <row r="131" spans="1:8" x14ac:dyDescent="0.25">
      <c r="A131" s="3"/>
      <c r="B131" s="46"/>
      <c r="C131" s="46"/>
      <c r="D131" s="46"/>
      <c r="E131" s="48"/>
      <c r="F131" s="48"/>
      <c r="G131" s="48"/>
      <c r="H131" s="48"/>
    </row>
    <row r="132" spans="1:8" x14ac:dyDescent="0.25">
      <c r="A132" s="3"/>
      <c r="B132" s="46"/>
      <c r="C132" s="46"/>
      <c r="D132" s="46"/>
      <c r="E132" s="48"/>
      <c r="F132" s="48"/>
      <c r="G132" s="48"/>
      <c r="H132" s="48"/>
    </row>
    <row r="133" spans="1:8" x14ac:dyDescent="0.25">
      <c r="A133" s="3"/>
      <c r="B133" s="46"/>
      <c r="C133" s="46"/>
      <c r="D133" s="46"/>
      <c r="E133" s="48"/>
      <c r="F133" s="48"/>
      <c r="G133" s="48"/>
      <c r="H133" s="48"/>
    </row>
    <row r="134" spans="1:8" x14ac:dyDescent="0.25">
      <c r="A134" s="3"/>
      <c r="B134" s="46"/>
      <c r="C134" s="46"/>
      <c r="D134" s="46"/>
      <c r="E134" s="48"/>
      <c r="F134" s="48"/>
      <c r="G134" s="48"/>
      <c r="H134" s="48"/>
    </row>
    <row r="135" spans="1:8" x14ac:dyDescent="0.25">
      <c r="A135" s="3"/>
      <c r="B135" s="46"/>
      <c r="C135" s="46"/>
      <c r="D135" s="46"/>
      <c r="E135" s="48"/>
      <c r="F135" s="48"/>
      <c r="G135" s="48"/>
      <c r="H135" s="48"/>
    </row>
    <row r="136" spans="1:8" x14ac:dyDescent="0.25">
      <c r="A136" s="3"/>
      <c r="B136" s="46"/>
      <c r="C136" s="46"/>
      <c r="D136" s="46"/>
      <c r="E136" s="48"/>
      <c r="F136" s="48"/>
      <c r="G136" s="48"/>
      <c r="H136" s="48"/>
    </row>
    <row r="137" spans="1:8" x14ac:dyDescent="0.25">
      <c r="A137" s="3"/>
      <c r="B137" s="46"/>
      <c r="C137" s="46"/>
      <c r="D137" s="46"/>
      <c r="E137" s="48"/>
      <c r="F137" s="48"/>
      <c r="G137" s="48"/>
      <c r="H137" s="48"/>
    </row>
    <row r="138" spans="1:8" x14ac:dyDescent="0.25">
      <c r="A138" s="3"/>
      <c r="B138" s="46"/>
      <c r="C138" s="46"/>
      <c r="D138" s="46"/>
      <c r="E138" s="48"/>
      <c r="F138" s="48"/>
      <c r="G138" s="48"/>
      <c r="H138" s="48"/>
    </row>
    <row r="139" spans="1:8" x14ac:dyDescent="0.25">
      <c r="A139" s="3"/>
      <c r="B139" s="46"/>
      <c r="C139" s="46"/>
      <c r="D139" s="46"/>
      <c r="E139" s="48"/>
      <c r="F139" s="48"/>
      <c r="G139" s="48"/>
      <c r="H139" s="48"/>
    </row>
    <row r="140" spans="1:8" x14ac:dyDescent="0.25">
      <c r="A140" s="3"/>
      <c r="B140" s="46"/>
      <c r="C140" s="46"/>
      <c r="D140" s="46"/>
      <c r="E140" s="48"/>
      <c r="F140" s="48"/>
      <c r="G140" s="48"/>
      <c r="H140" s="48"/>
    </row>
    <row r="141" spans="1:8" x14ac:dyDescent="0.25">
      <c r="A141" s="3"/>
      <c r="B141" s="46"/>
      <c r="C141" s="46"/>
      <c r="D141" s="46"/>
      <c r="E141" s="48"/>
      <c r="F141" s="48"/>
      <c r="G141" s="48"/>
      <c r="H141" s="48"/>
    </row>
    <row r="142" spans="1:8" x14ac:dyDescent="0.25">
      <c r="A142" s="3"/>
      <c r="B142" s="46"/>
      <c r="C142" s="46"/>
      <c r="D142" s="46"/>
      <c r="E142" s="48"/>
      <c r="F142" s="48"/>
      <c r="G142" s="48"/>
      <c r="H142" s="48"/>
    </row>
    <row r="143" spans="1:8" x14ac:dyDescent="0.25">
      <c r="A143" s="3"/>
      <c r="B143" s="46"/>
      <c r="C143" s="46"/>
      <c r="D143" s="46"/>
      <c r="E143" s="48"/>
      <c r="F143" s="48"/>
      <c r="G143" s="48"/>
      <c r="H143" s="48"/>
    </row>
    <row r="144" spans="1:8" x14ac:dyDescent="0.25">
      <c r="A144" s="3"/>
      <c r="B144" s="46"/>
      <c r="C144" s="46"/>
      <c r="D144" s="46"/>
      <c r="E144" s="48"/>
      <c r="F144" s="48"/>
      <c r="G144" s="48"/>
      <c r="H144" s="48"/>
    </row>
    <row r="145" spans="1:8" x14ac:dyDescent="0.25">
      <c r="A145" s="3"/>
      <c r="B145" s="46"/>
      <c r="C145" s="46"/>
      <c r="D145" s="46"/>
      <c r="E145" s="48"/>
      <c r="F145" s="48"/>
      <c r="G145" s="48"/>
      <c r="H145" s="48"/>
    </row>
    <row r="146" spans="1:8" x14ac:dyDescent="0.25">
      <c r="A146" s="3"/>
      <c r="B146" s="46"/>
      <c r="C146" s="46"/>
      <c r="D146" s="46"/>
      <c r="E146" s="48"/>
      <c r="F146" s="48"/>
      <c r="G146" s="48"/>
      <c r="H146" s="48"/>
    </row>
    <row r="147" spans="1:8" x14ac:dyDescent="0.25">
      <c r="A147" s="3"/>
      <c r="B147" s="46"/>
      <c r="C147" s="46"/>
      <c r="D147" s="46"/>
      <c r="E147" s="48"/>
      <c r="F147" s="48"/>
      <c r="G147" s="48"/>
      <c r="H147" s="48"/>
    </row>
    <row r="148" spans="1:8" x14ac:dyDescent="0.25">
      <c r="A148" s="3"/>
      <c r="B148" s="46"/>
      <c r="C148" s="46"/>
      <c r="D148" s="46"/>
      <c r="E148" s="48"/>
      <c r="F148" s="48"/>
      <c r="G148" s="48"/>
      <c r="H148" s="48"/>
    </row>
    <row r="149" spans="1:8" x14ac:dyDescent="0.25">
      <c r="A149" s="3"/>
      <c r="B149" s="46"/>
      <c r="C149" s="46"/>
      <c r="D149" s="46"/>
      <c r="E149" s="48"/>
      <c r="F149" s="48"/>
      <c r="G149" s="48"/>
      <c r="H149" s="48"/>
    </row>
    <row r="150" spans="1:8" x14ac:dyDescent="0.25">
      <c r="A150" s="3"/>
      <c r="B150" s="46"/>
      <c r="C150" s="46"/>
      <c r="D150" s="46"/>
      <c r="E150" s="48"/>
      <c r="F150" s="48"/>
      <c r="G150" s="48"/>
      <c r="H150" s="48"/>
    </row>
    <row r="151" spans="1:8" x14ac:dyDescent="0.25">
      <c r="A151" s="3"/>
      <c r="B151" s="46"/>
      <c r="C151" s="46"/>
      <c r="D151" s="46"/>
      <c r="E151" s="48"/>
      <c r="F151" s="48"/>
      <c r="G151" s="48"/>
      <c r="H151" s="48"/>
    </row>
    <row r="152" spans="1:8" x14ac:dyDescent="0.25">
      <c r="A152" s="3"/>
      <c r="B152" s="46"/>
      <c r="C152" s="46"/>
      <c r="D152" s="46"/>
      <c r="E152" s="48"/>
      <c r="F152" s="48"/>
      <c r="G152" s="48"/>
      <c r="H152" s="48"/>
    </row>
    <row r="153" spans="1:8" x14ac:dyDescent="0.25">
      <c r="A153" s="3"/>
      <c r="B153" s="46"/>
      <c r="C153" s="46"/>
      <c r="D153" s="46"/>
      <c r="E153" s="48"/>
      <c r="F153" s="48"/>
      <c r="G153" s="48"/>
      <c r="H153" s="48"/>
    </row>
    <row r="154" spans="1:8" x14ac:dyDescent="0.25">
      <c r="A154" s="3"/>
      <c r="B154" s="46"/>
      <c r="C154" s="46"/>
      <c r="D154" s="46"/>
      <c r="E154" s="48"/>
      <c r="F154" s="48"/>
      <c r="G154" s="48"/>
      <c r="H154" s="48"/>
    </row>
    <row r="155" spans="1:8" x14ac:dyDescent="0.25">
      <c r="A155" s="3"/>
      <c r="B155" s="46"/>
      <c r="C155" s="46"/>
      <c r="D155" s="46"/>
      <c r="E155" s="48"/>
      <c r="F155" s="48"/>
      <c r="G155" s="48"/>
      <c r="H155" s="48"/>
    </row>
    <row r="156" spans="1:8" x14ac:dyDescent="0.25">
      <c r="A156" s="3"/>
      <c r="B156" s="46"/>
      <c r="C156" s="46"/>
      <c r="D156" s="46"/>
      <c r="E156" s="48"/>
      <c r="F156" s="48"/>
      <c r="G156" s="48"/>
      <c r="H156" s="48"/>
    </row>
    <row r="157" spans="1:8" x14ac:dyDescent="0.25">
      <c r="A157" s="3"/>
      <c r="B157" s="46"/>
      <c r="C157" s="46"/>
      <c r="D157" s="46"/>
      <c r="E157" s="48"/>
      <c r="F157" s="48"/>
      <c r="G157" s="48"/>
      <c r="H157" s="48"/>
    </row>
    <row r="158" spans="1:8" x14ac:dyDescent="0.25">
      <c r="A158" s="3"/>
      <c r="B158" s="46"/>
      <c r="C158" s="46"/>
      <c r="D158" s="46"/>
      <c r="E158" s="48"/>
      <c r="F158" s="48"/>
      <c r="G158" s="48"/>
      <c r="H158" s="48"/>
    </row>
    <row r="159" spans="1:8" x14ac:dyDescent="0.25">
      <c r="A159" s="3"/>
      <c r="B159" s="46"/>
      <c r="C159" s="46"/>
      <c r="D159" s="46"/>
      <c r="E159" s="48"/>
      <c r="F159" s="48"/>
      <c r="G159" s="48"/>
      <c r="H159" s="48"/>
    </row>
    <row r="160" spans="1:8" x14ac:dyDescent="0.25">
      <c r="A160" s="3"/>
      <c r="B160" s="46"/>
      <c r="C160" s="46"/>
      <c r="D160" s="46"/>
      <c r="E160" s="48"/>
      <c r="F160" s="48"/>
      <c r="G160" s="48"/>
      <c r="H160" s="48"/>
    </row>
    <row r="161" spans="1:8" x14ac:dyDescent="0.25">
      <c r="A161" s="3"/>
      <c r="B161" s="46"/>
      <c r="C161" s="46"/>
      <c r="D161" s="46"/>
      <c r="E161" s="48"/>
      <c r="F161" s="48"/>
      <c r="G161" s="48"/>
      <c r="H161" s="48"/>
    </row>
    <row r="162" spans="1:8" x14ac:dyDescent="0.25">
      <c r="A162" s="3"/>
      <c r="B162" s="46"/>
      <c r="C162" s="46"/>
      <c r="D162" s="46"/>
      <c r="E162" s="48"/>
      <c r="F162" s="48"/>
      <c r="G162" s="48"/>
      <c r="H162" s="48"/>
    </row>
    <row r="163" spans="1:8" x14ac:dyDescent="0.25">
      <c r="A163" s="3"/>
      <c r="B163" s="46"/>
      <c r="C163" s="46"/>
      <c r="D163" s="46"/>
      <c r="E163" s="48"/>
      <c r="F163" s="48"/>
      <c r="G163" s="48"/>
      <c r="H163" s="48"/>
    </row>
    <row r="164" spans="1:8" x14ac:dyDescent="0.25">
      <c r="A164" s="3"/>
      <c r="B164" s="46"/>
      <c r="C164" s="46"/>
      <c r="D164" s="46"/>
      <c r="E164" s="48"/>
      <c r="F164" s="48"/>
      <c r="G164" s="48"/>
      <c r="H164" s="48"/>
    </row>
    <row r="165" spans="1:8" x14ac:dyDescent="0.25">
      <c r="A165" s="3"/>
      <c r="B165" s="46"/>
      <c r="C165" s="46"/>
      <c r="D165" s="46"/>
      <c r="E165" s="48"/>
      <c r="F165" s="48"/>
      <c r="G165" s="48"/>
      <c r="H165" s="48"/>
    </row>
    <row r="166" spans="1:8" x14ac:dyDescent="0.25">
      <c r="A166" s="3"/>
      <c r="B166" s="46"/>
      <c r="C166" s="46"/>
      <c r="D166" s="46"/>
      <c r="E166" s="48"/>
      <c r="F166" s="48"/>
      <c r="G166" s="48"/>
      <c r="H166" s="48"/>
    </row>
    <row r="167" spans="1:8" x14ac:dyDescent="0.25">
      <c r="A167" s="3"/>
      <c r="B167" s="46"/>
      <c r="C167" s="46"/>
      <c r="D167" s="46"/>
      <c r="E167" s="48"/>
      <c r="F167" s="48"/>
      <c r="G167" s="48"/>
      <c r="H167" s="48"/>
    </row>
    <row r="168" spans="1:8" x14ac:dyDescent="0.25">
      <c r="A168" s="3"/>
      <c r="B168" s="46"/>
      <c r="C168" s="46"/>
      <c r="D168" s="46"/>
      <c r="E168" s="48"/>
      <c r="F168" s="48"/>
      <c r="G168" s="48"/>
      <c r="H168" s="48"/>
    </row>
    <row r="169" spans="1:8" x14ac:dyDescent="0.25">
      <c r="A169" s="3"/>
      <c r="B169" s="46"/>
      <c r="C169" s="46"/>
      <c r="D169" s="46"/>
      <c r="E169" s="48"/>
      <c r="F169" s="48"/>
      <c r="G169" s="48"/>
      <c r="H169" s="48"/>
    </row>
    <row r="170" spans="1:8" x14ac:dyDescent="0.25">
      <c r="A170" s="3"/>
      <c r="B170" s="46"/>
      <c r="C170" s="46"/>
      <c r="D170" s="46"/>
      <c r="E170" s="48"/>
      <c r="F170" s="48"/>
      <c r="G170" s="48"/>
      <c r="H170" s="48"/>
    </row>
    <row r="171" spans="1:8" x14ac:dyDescent="0.25">
      <c r="A171" s="3"/>
      <c r="B171" s="46"/>
      <c r="C171" s="46"/>
      <c r="D171" s="46"/>
      <c r="E171" s="48"/>
      <c r="F171" s="48"/>
      <c r="G171" s="48"/>
      <c r="H171" s="48"/>
    </row>
    <row r="172" spans="1:8" x14ac:dyDescent="0.25">
      <c r="A172" s="3"/>
      <c r="B172" s="46"/>
      <c r="C172" s="46"/>
      <c r="D172" s="46"/>
      <c r="E172" s="48"/>
      <c r="F172" s="48"/>
      <c r="G172" s="48"/>
      <c r="H172" s="48"/>
    </row>
    <row r="173" spans="1:8" x14ac:dyDescent="0.25">
      <c r="A173" s="3"/>
      <c r="B173" s="46"/>
      <c r="C173" s="46"/>
      <c r="D173" s="46"/>
      <c r="E173" s="48"/>
      <c r="F173" s="48"/>
      <c r="G173" s="48"/>
      <c r="H173" s="48"/>
    </row>
    <row r="174" spans="1:8" x14ac:dyDescent="0.25">
      <c r="A174" s="3"/>
      <c r="B174" s="46"/>
      <c r="C174" s="46"/>
      <c r="D174" s="46"/>
      <c r="E174" s="48"/>
      <c r="F174" s="48"/>
      <c r="G174" s="48"/>
      <c r="H174" s="48"/>
    </row>
    <row r="175" spans="1:8" x14ac:dyDescent="0.25">
      <c r="A175" s="3"/>
      <c r="B175" s="46"/>
      <c r="C175" s="46"/>
      <c r="D175" s="46"/>
      <c r="E175" s="48"/>
      <c r="F175" s="48"/>
      <c r="G175" s="48"/>
      <c r="H175" s="48"/>
    </row>
    <row r="176" spans="1:8" x14ac:dyDescent="0.25">
      <c r="A176" s="3"/>
      <c r="B176" s="46"/>
      <c r="C176" s="46"/>
      <c r="D176" s="46"/>
      <c r="E176" s="48"/>
      <c r="F176" s="48"/>
      <c r="G176" s="48"/>
      <c r="H176" s="48"/>
    </row>
    <row r="177" spans="1:8" x14ac:dyDescent="0.25">
      <c r="A177" s="3"/>
      <c r="B177" s="46"/>
      <c r="C177" s="46"/>
      <c r="D177" s="46"/>
      <c r="E177" s="48"/>
      <c r="F177" s="48"/>
      <c r="G177" s="48"/>
      <c r="H177" s="48"/>
    </row>
    <row r="178" spans="1:8" x14ac:dyDescent="0.25">
      <c r="A178" s="3"/>
      <c r="B178" s="46"/>
      <c r="C178" s="46"/>
      <c r="D178" s="46"/>
      <c r="E178" s="48"/>
      <c r="F178" s="48"/>
      <c r="G178" s="48"/>
      <c r="H178" s="48"/>
    </row>
    <row r="179" spans="1:8" x14ac:dyDescent="0.25">
      <c r="A179" s="3"/>
      <c r="B179" s="46"/>
      <c r="C179" s="46"/>
      <c r="D179" s="46"/>
      <c r="E179" s="48"/>
      <c r="F179" s="48"/>
      <c r="G179" s="48"/>
      <c r="H179" s="48"/>
    </row>
    <row r="180" spans="1:8" x14ac:dyDescent="0.25">
      <c r="A180" s="3"/>
      <c r="B180" s="46"/>
      <c r="C180" s="46"/>
      <c r="D180" s="46"/>
      <c r="E180" s="48"/>
      <c r="F180" s="48"/>
      <c r="G180" s="48"/>
      <c r="H180" s="48"/>
    </row>
    <row r="181" spans="1:8" x14ac:dyDescent="0.25">
      <c r="A181" s="3"/>
      <c r="B181" s="46"/>
      <c r="C181" s="46"/>
      <c r="D181" s="46"/>
      <c r="E181" s="48"/>
      <c r="F181" s="48"/>
      <c r="G181" s="48"/>
      <c r="H181" s="48"/>
    </row>
    <row r="182" spans="1:8" x14ac:dyDescent="0.25">
      <c r="A182" s="3"/>
      <c r="B182" s="46"/>
      <c r="C182" s="46"/>
      <c r="D182" s="46"/>
      <c r="E182" s="48"/>
      <c r="F182" s="48"/>
      <c r="G182" s="48"/>
      <c r="H182" s="48"/>
    </row>
    <row r="183" spans="1:8" x14ac:dyDescent="0.25">
      <c r="A183" s="3"/>
      <c r="B183" s="46"/>
      <c r="C183" s="46"/>
      <c r="D183" s="46"/>
      <c r="E183" s="48"/>
      <c r="F183" s="48"/>
      <c r="G183" s="48"/>
      <c r="H183" s="48"/>
    </row>
    <row r="184" spans="1:8" x14ac:dyDescent="0.25">
      <c r="A184" s="3"/>
      <c r="B184" s="46"/>
      <c r="C184" s="46"/>
      <c r="D184" s="46"/>
      <c r="E184" s="48"/>
      <c r="F184" s="48"/>
      <c r="G184" s="48"/>
      <c r="H184" s="48"/>
    </row>
    <row r="185" spans="1:8" x14ac:dyDescent="0.25">
      <c r="A185" s="3"/>
      <c r="B185" s="46"/>
      <c r="C185" s="46"/>
      <c r="D185" s="46"/>
      <c r="E185" s="48"/>
      <c r="F185" s="48"/>
      <c r="G185" s="48"/>
      <c r="H185" s="48"/>
    </row>
    <row r="186" spans="1:8" x14ac:dyDescent="0.25">
      <c r="A186" s="3"/>
      <c r="B186" s="46"/>
      <c r="C186" s="46"/>
      <c r="D186" s="46"/>
      <c r="E186" s="48"/>
      <c r="F186" s="48"/>
      <c r="G186" s="48"/>
      <c r="H186" s="48"/>
    </row>
    <row r="187" spans="1:8" x14ac:dyDescent="0.25">
      <c r="A187" s="3"/>
      <c r="B187" s="46"/>
      <c r="C187" s="46"/>
      <c r="D187" s="46"/>
      <c r="E187" s="48"/>
      <c r="F187" s="48"/>
      <c r="G187" s="48"/>
      <c r="H187" s="48"/>
    </row>
    <row r="188" spans="1:8" x14ac:dyDescent="0.25">
      <c r="A188" s="3"/>
      <c r="B188" s="46"/>
      <c r="C188" s="46"/>
      <c r="D188" s="46"/>
      <c r="E188" s="48"/>
      <c r="F188" s="48"/>
      <c r="G188" s="48"/>
      <c r="H188" s="48"/>
    </row>
    <row r="189" spans="1:8" x14ac:dyDescent="0.25">
      <c r="A189" s="3"/>
      <c r="B189" s="46"/>
      <c r="C189" s="46"/>
      <c r="D189" s="46"/>
      <c r="E189" s="48"/>
      <c r="F189" s="48"/>
      <c r="G189" s="48"/>
      <c r="H189" s="48"/>
    </row>
    <row r="190" spans="1:8" x14ac:dyDescent="0.25">
      <c r="A190" s="3"/>
      <c r="B190" s="46"/>
      <c r="C190" s="46"/>
      <c r="D190" s="46"/>
      <c r="E190" s="48"/>
      <c r="F190" s="48"/>
      <c r="G190" s="48"/>
      <c r="H190" s="48"/>
    </row>
    <row r="191" spans="1:8" x14ac:dyDescent="0.25">
      <c r="A191" s="3"/>
      <c r="B191" s="46"/>
      <c r="C191" s="46"/>
      <c r="D191" s="46"/>
      <c r="E191" s="48"/>
      <c r="F191" s="48"/>
      <c r="G191" s="48"/>
      <c r="H191" s="48"/>
    </row>
    <row r="192" spans="1:8" x14ac:dyDescent="0.25">
      <c r="A192" s="3"/>
      <c r="B192" s="46"/>
      <c r="C192" s="46"/>
      <c r="D192" s="46"/>
      <c r="E192" s="48"/>
      <c r="F192" s="48"/>
      <c r="G192" s="48"/>
      <c r="H192" s="48"/>
    </row>
    <row r="193" spans="1:8" x14ac:dyDescent="0.25">
      <c r="A193" s="3"/>
      <c r="B193" s="46"/>
      <c r="C193" s="46"/>
      <c r="D193" s="46"/>
      <c r="E193" s="48"/>
      <c r="F193" s="48"/>
      <c r="G193" s="48"/>
      <c r="H193" s="48"/>
    </row>
    <row r="194" spans="1:8" x14ac:dyDescent="0.25">
      <c r="A194" s="3"/>
      <c r="B194" s="46"/>
      <c r="C194" s="46"/>
      <c r="D194" s="46"/>
      <c r="E194" s="48"/>
      <c r="F194" s="48"/>
      <c r="G194" s="48"/>
      <c r="H194" s="48"/>
    </row>
    <row r="195" spans="1:8" x14ac:dyDescent="0.25">
      <c r="A195" s="3"/>
      <c r="B195" s="46"/>
      <c r="C195" s="46"/>
      <c r="D195" s="46"/>
      <c r="E195" s="48"/>
      <c r="F195" s="48"/>
      <c r="G195" s="48"/>
      <c r="H195" s="48"/>
    </row>
    <row r="196" spans="1:8" x14ac:dyDescent="0.25">
      <c r="A196" s="3"/>
      <c r="B196" s="46"/>
      <c r="C196" s="46"/>
      <c r="D196" s="46"/>
      <c r="E196" s="48"/>
      <c r="F196" s="48"/>
      <c r="G196" s="48"/>
      <c r="H196" s="48"/>
    </row>
    <row r="197" spans="1:8" x14ac:dyDescent="0.25">
      <c r="A197" s="3"/>
      <c r="B197" s="46"/>
      <c r="C197" s="46"/>
      <c r="D197" s="46"/>
      <c r="E197" s="48"/>
      <c r="F197" s="48"/>
      <c r="G197" s="48"/>
      <c r="H197" s="48"/>
    </row>
    <row r="198" spans="1:8" x14ac:dyDescent="0.25">
      <c r="A198" s="3"/>
      <c r="B198" s="46"/>
      <c r="C198" s="46"/>
      <c r="D198" s="46"/>
      <c r="E198" s="48"/>
      <c r="F198" s="48"/>
      <c r="G198" s="48"/>
      <c r="H198" s="48"/>
    </row>
    <row r="199" spans="1:8" x14ac:dyDescent="0.25">
      <c r="A199" s="3"/>
      <c r="B199" s="46"/>
      <c r="C199" s="46"/>
      <c r="D199" s="46"/>
      <c r="E199" s="48"/>
      <c r="F199" s="48"/>
      <c r="G199" s="48"/>
      <c r="H199" s="48"/>
    </row>
    <row r="200" spans="1:8" x14ac:dyDescent="0.25">
      <c r="A200" s="3"/>
      <c r="B200" s="46"/>
      <c r="C200" s="46"/>
      <c r="D200" s="46"/>
      <c r="E200" s="48"/>
      <c r="F200" s="48"/>
      <c r="G200" s="48"/>
      <c r="H200" s="48"/>
    </row>
    <row r="201" spans="1:8" x14ac:dyDescent="0.25">
      <c r="A201" s="3"/>
      <c r="B201" s="46"/>
      <c r="C201" s="46"/>
      <c r="D201" s="46"/>
      <c r="E201" s="48"/>
      <c r="F201" s="48"/>
      <c r="G201" s="48"/>
      <c r="H201" s="48"/>
    </row>
    <row r="202" spans="1:8" x14ac:dyDescent="0.25">
      <c r="A202" s="3"/>
      <c r="B202" s="46"/>
      <c r="C202" s="46"/>
      <c r="D202" s="46"/>
      <c r="E202" s="48"/>
      <c r="F202" s="48"/>
      <c r="G202" s="48"/>
      <c r="H202" s="48"/>
    </row>
    <row r="203" spans="1:8" x14ac:dyDescent="0.25">
      <c r="A203" s="3"/>
      <c r="B203" s="46"/>
      <c r="C203" s="46"/>
      <c r="D203" s="46"/>
      <c r="E203" s="48"/>
      <c r="F203" s="48"/>
      <c r="G203" s="48"/>
      <c r="H203" s="48"/>
    </row>
    <row r="204" spans="1:8" x14ac:dyDescent="0.25">
      <c r="A204" s="3"/>
      <c r="B204" s="46"/>
      <c r="C204" s="46"/>
      <c r="D204" s="46"/>
      <c r="E204" s="48"/>
      <c r="F204" s="48"/>
      <c r="G204" s="48"/>
      <c r="H204" s="48"/>
    </row>
    <row r="205" spans="1:8" x14ac:dyDescent="0.25">
      <c r="A205" s="3"/>
      <c r="B205" s="46"/>
      <c r="C205" s="46"/>
      <c r="D205" s="46"/>
      <c r="E205" s="48"/>
      <c r="F205" s="48"/>
      <c r="G205" s="48"/>
      <c r="H205" s="48"/>
    </row>
    <row r="206" spans="1:8" x14ac:dyDescent="0.25">
      <c r="A206" s="3"/>
      <c r="B206" s="46"/>
      <c r="C206" s="46"/>
      <c r="D206" s="46"/>
      <c r="E206" s="48"/>
      <c r="F206" s="48"/>
      <c r="G206" s="48"/>
      <c r="H206" s="48"/>
    </row>
    <row r="207" spans="1:8" x14ac:dyDescent="0.25">
      <c r="A207" s="3"/>
      <c r="B207" s="46"/>
      <c r="C207" s="46"/>
      <c r="D207" s="46"/>
      <c r="E207" s="48"/>
      <c r="F207" s="48"/>
      <c r="G207" s="48"/>
      <c r="H207" s="48"/>
    </row>
    <row r="208" spans="1:8" x14ac:dyDescent="0.25">
      <c r="A208" s="3"/>
      <c r="B208" s="46"/>
      <c r="C208" s="46"/>
      <c r="D208" s="46"/>
      <c r="E208" s="48"/>
      <c r="F208" s="48"/>
      <c r="G208" s="48"/>
      <c r="H208" s="48"/>
    </row>
    <row r="209" spans="1:8" x14ac:dyDescent="0.25">
      <c r="A209" s="3"/>
      <c r="B209" s="46"/>
      <c r="C209" s="46"/>
      <c r="D209" s="46"/>
      <c r="E209" s="48"/>
      <c r="F209" s="48"/>
      <c r="G209" s="48"/>
      <c r="H209" s="48"/>
    </row>
    <row r="210" spans="1:8" x14ac:dyDescent="0.25">
      <c r="A210" s="3"/>
      <c r="B210" s="46"/>
      <c r="C210" s="46"/>
      <c r="D210" s="46"/>
      <c r="E210" s="48"/>
      <c r="F210" s="48"/>
      <c r="G210" s="48"/>
      <c r="H210" s="48"/>
    </row>
    <row r="211" spans="1:8" x14ac:dyDescent="0.25">
      <c r="A211" s="3"/>
      <c r="B211" s="46"/>
      <c r="C211" s="46"/>
      <c r="D211" s="46"/>
      <c r="E211" s="48"/>
      <c r="F211" s="48"/>
      <c r="G211" s="48"/>
      <c r="H211" s="48"/>
    </row>
    <row r="212" spans="1:8" x14ac:dyDescent="0.25">
      <c r="A212" s="3"/>
      <c r="B212" s="46"/>
      <c r="C212" s="46"/>
      <c r="D212" s="46"/>
      <c r="E212" s="48"/>
      <c r="F212" s="48"/>
      <c r="G212" s="48"/>
      <c r="H212" s="48"/>
    </row>
    <row r="213" spans="1:8" x14ac:dyDescent="0.25">
      <c r="A213" s="3"/>
      <c r="B213" s="46"/>
      <c r="C213" s="46"/>
      <c r="D213" s="46"/>
      <c r="E213" s="48"/>
      <c r="F213" s="48"/>
      <c r="G213" s="48"/>
      <c r="H213" s="48"/>
    </row>
    <row r="214" spans="1:8" x14ac:dyDescent="0.25">
      <c r="A214" s="3"/>
      <c r="B214" s="46"/>
      <c r="C214" s="46"/>
      <c r="D214" s="46"/>
      <c r="E214" s="48"/>
      <c r="F214" s="48"/>
      <c r="G214" s="48"/>
      <c r="H214" s="48"/>
    </row>
    <row r="215" spans="1:8" x14ac:dyDescent="0.25">
      <c r="A215" s="3"/>
      <c r="B215" s="46"/>
      <c r="C215" s="46"/>
      <c r="D215" s="46"/>
      <c r="E215" s="48"/>
      <c r="F215" s="48"/>
      <c r="G215" s="48"/>
      <c r="H215" s="48"/>
    </row>
    <row r="216" spans="1:8" x14ac:dyDescent="0.25">
      <c r="A216" s="3"/>
      <c r="B216" s="46"/>
      <c r="C216" s="46"/>
      <c r="D216" s="46"/>
      <c r="E216" s="48"/>
      <c r="F216" s="48"/>
      <c r="G216" s="48"/>
      <c r="H216" s="48"/>
    </row>
    <row r="217" spans="1:8" x14ac:dyDescent="0.25">
      <c r="A217" s="3"/>
      <c r="B217" s="46"/>
      <c r="C217" s="46"/>
      <c r="D217" s="46"/>
      <c r="E217" s="48"/>
      <c r="F217" s="48"/>
      <c r="G217" s="48"/>
      <c r="H217" s="48"/>
    </row>
    <row r="218" spans="1:8" x14ac:dyDescent="0.25">
      <c r="A218" s="3"/>
      <c r="B218" s="46"/>
      <c r="C218" s="46"/>
      <c r="D218" s="46"/>
      <c r="E218" s="48"/>
      <c r="F218" s="48"/>
      <c r="G218" s="48"/>
      <c r="H218" s="48"/>
    </row>
    <row r="219" spans="1:8" x14ac:dyDescent="0.25">
      <c r="A219" s="3"/>
      <c r="B219" s="46"/>
      <c r="C219" s="46"/>
      <c r="D219" s="46"/>
      <c r="E219" s="48"/>
      <c r="F219" s="48"/>
      <c r="G219" s="48"/>
      <c r="H219" s="48"/>
    </row>
    <row r="220" spans="1:8" x14ac:dyDescent="0.25">
      <c r="A220" s="3"/>
      <c r="B220" s="46"/>
      <c r="C220" s="46"/>
      <c r="D220" s="46"/>
      <c r="E220" s="48"/>
      <c r="F220" s="48"/>
      <c r="G220" s="48"/>
      <c r="H220" s="48"/>
    </row>
    <row r="221" spans="1:8" x14ac:dyDescent="0.25">
      <c r="A221" s="3"/>
      <c r="B221" s="46"/>
      <c r="C221" s="46"/>
      <c r="D221" s="46"/>
      <c r="E221" s="48"/>
      <c r="F221" s="48"/>
      <c r="G221" s="48"/>
      <c r="H221" s="48"/>
    </row>
    <row r="222" spans="1:8" x14ac:dyDescent="0.25">
      <c r="A222" s="3"/>
      <c r="B222" s="46"/>
      <c r="C222" s="46"/>
      <c r="D222" s="46"/>
      <c r="E222" s="48"/>
      <c r="F222" s="48"/>
      <c r="G222" s="48"/>
      <c r="H222" s="48"/>
    </row>
    <row r="223" spans="1:8" x14ac:dyDescent="0.25">
      <c r="A223" s="3"/>
      <c r="B223" s="46"/>
      <c r="C223" s="46"/>
      <c r="D223" s="46"/>
      <c r="E223" s="48"/>
      <c r="F223" s="48"/>
      <c r="G223" s="48"/>
      <c r="H223" s="48"/>
    </row>
    <row r="224" spans="1:8" x14ac:dyDescent="0.25">
      <c r="A224" s="3"/>
      <c r="B224" s="46"/>
      <c r="C224" s="46"/>
      <c r="D224" s="46"/>
      <c r="E224" s="48"/>
      <c r="F224" s="48"/>
      <c r="G224" s="48"/>
      <c r="H224" s="48"/>
    </row>
    <row r="225" spans="1:8" x14ac:dyDescent="0.25">
      <c r="A225" s="3"/>
      <c r="B225" s="46"/>
      <c r="C225" s="46"/>
      <c r="D225" s="46"/>
      <c r="E225" s="48"/>
      <c r="F225" s="48"/>
      <c r="G225" s="48"/>
      <c r="H225" s="48"/>
    </row>
    <row r="226" spans="1:8" x14ac:dyDescent="0.25">
      <c r="A226" s="3"/>
      <c r="B226" s="46"/>
      <c r="C226" s="46"/>
      <c r="D226" s="46"/>
      <c r="E226" s="48"/>
      <c r="F226" s="48"/>
      <c r="G226" s="48"/>
      <c r="H226" s="48"/>
    </row>
    <row r="227" spans="1:8" x14ac:dyDescent="0.25">
      <c r="A227" s="3"/>
      <c r="B227" s="46"/>
      <c r="C227" s="46"/>
      <c r="D227" s="46"/>
      <c r="E227" s="48"/>
      <c r="F227" s="48"/>
      <c r="G227" s="48"/>
      <c r="H227" s="48"/>
    </row>
    <row r="228" spans="1:8" x14ac:dyDescent="0.25">
      <c r="A228" s="3"/>
      <c r="B228" s="46"/>
      <c r="C228" s="46"/>
      <c r="D228" s="46"/>
      <c r="E228" s="48"/>
      <c r="F228" s="48"/>
      <c r="G228" s="48"/>
      <c r="H228" s="48"/>
    </row>
    <row r="229" spans="1:8" x14ac:dyDescent="0.25">
      <c r="A229" s="3"/>
      <c r="B229" s="46"/>
      <c r="C229" s="46"/>
      <c r="D229" s="46"/>
      <c r="E229" s="48"/>
      <c r="F229" s="48"/>
      <c r="G229" s="48"/>
      <c r="H229" s="48"/>
    </row>
    <row r="230" spans="1:8" x14ac:dyDescent="0.25">
      <c r="A230" s="3"/>
      <c r="B230" s="46"/>
      <c r="C230" s="46"/>
      <c r="D230" s="46"/>
      <c r="E230" s="48"/>
      <c r="F230" s="48"/>
      <c r="G230" s="48"/>
      <c r="H230" s="48"/>
    </row>
    <row r="231" spans="1:8" x14ac:dyDescent="0.25">
      <c r="A231" s="3"/>
      <c r="B231" s="46"/>
      <c r="C231" s="46"/>
      <c r="D231" s="46"/>
      <c r="E231" s="48"/>
      <c r="F231" s="48"/>
      <c r="G231" s="48"/>
      <c r="H231" s="48"/>
    </row>
    <row r="232" spans="1:8" x14ac:dyDescent="0.25">
      <c r="A232" s="3"/>
      <c r="B232" s="46"/>
      <c r="C232" s="46"/>
      <c r="D232" s="46"/>
      <c r="E232" s="48"/>
      <c r="F232" s="48"/>
      <c r="G232" s="48"/>
      <c r="H232" s="48"/>
    </row>
    <row r="233" spans="1:8" x14ac:dyDescent="0.25">
      <c r="A233" s="3"/>
      <c r="B233" s="46"/>
      <c r="C233" s="46"/>
      <c r="D233" s="46"/>
      <c r="E233" s="48"/>
      <c r="F233" s="48"/>
      <c r="G233" s="48"/>
      <c r="H233" s="48"/>
    </row>
    <row r="234" spans="1:8" x14ac:dyDescent="0.25">
      <c r="A234" s="3"/>
      <c r="B234" s="46"/>
      <c r="C234" s="46"/>
      <c r="D234" s="46"/>
      <c r="E234" s="48"/>
      <c r="F234" s="48"/>
      <c r="G234" s="48"/>
      <c r="H234" s="48"/>
    </row>
    <row r="235" spans="1:8" x14ac:dyDescent="0.25">
      <c r="A235" s="3"/>
      <c r="B235" s="46"/>
      <c r="C235" s="46"/>
      <c r="D235" s="46"/>
      <c r="E235" s="48"/>
      <c r="F235" s="48"/>
      <c r="G235" s="48"/>
      <c r="H235" s="48"/>
    </row>
    <row r="236" spans="1:8" x14ac:dyDescent="0.25">
      <c r="A236" s="3"/>
      <c r="B236" s="46"/>
      <c r="C236" s="46"/>
      <c r="D236" s="46"/>
      <c r="E236" s="48"/>
      <c r="F236" s="48"/>
      <c r="G236" s="48"/>
      <c r="H236" s="48"/>
    </row>
    <row r="237" spans="1:8" x14ac:dyDescent="0.25">
      <c r="A237" s="3"/>
      <c r="B237" s="46"/>
      <c r="C237" s="46"/>
      <c r="D237" s="46"/>
      <c r="E237" s="48"/>
      <c r="F237" s="48"/>
      <c r="G237" s="48"/>
      <c r="H237" s="48"/>
    </row>
    <row r="238" spans="1:8" x14ac:dyDescent="0.25">
      <c r="A238" s="3"/>
      <c r="B238" s="46"/>
      <c r="C238" s="46"/>
      <c r="D238" s="46"/>
      <c r="E238" s="48"/>
      <c r="F238" s="48"/>
      <c r="G238" s="48"/>
      <c r="H238" s="48"/>
    </row>
    <row r="239" spans="1:8" x14ac:dyDescent="0.25">
      <c r="A239" s="3"/>
      <c r="B239" s="46"/>
      <c r="C239" s="46"/>
      <c r="D239" s="46"/>
      <c r="E239" s="48"/>
      <c r="F239" s="48"/>
      <c r="G239" s="48"/>
      <c r="H239" s="48"/>
    </row>
    <row r="240" spans="1:8" x14ac:dyDescent="0.25">
      <c r="A240" s="3"/>
      <c r="B240" s="46"/>
      <c r="C240" s="46"/>
      <c r="D240" s="46"/>
      <c r="E240" s="48"/>
      <c r="F240" s="48"/>
      <c r="G240" s="48"/>
      <c r="H240" s="48"/>
    </row>
    <row r="241" spans="1:8" x14ac:dyDescent="0.25">
      <c r="A241" s="3"/>
      <c r="B241" s="46"/>
      <c r="C241" s="46"/>
      <c r="D241" s="46"/>
      <c r="E241" s="48"/>
      <c r="F241" s="48"/>
      <c r="G241" s="48"/>
      <c r="H241" s="48"/>
    </row>
    <row r="242" spans="1:8" x14ac:dyDescent="0.25">
      <c r="A242" s="3"/>
      <c r="B242" s="46"/>
      <c r="C242" s="46"/>
      <c r="D242" s="46"/>
      <c r="E242" s="48"/>
      <c r="F242" s="48"/>
      <c r="G242" s="48"/>
      <c r="H242" s="48"/>
    </row>
    <row r="243" spans="1:8" x14ac:dyDescent="0.25">
      <c r="A243" s="3"/>
      <c r="B243" s="46"/>
      <c r="C243" s="46"/>
      <c r="D243" s="46"/>
      <c r="E243" s="48"/>
      <c r="F243" s="48"/>
      <c r="G243" s="48"/>
      <c r="H243" s="48"/>
    </row>
    <row r="244" spans="1:8" x14ac:dyDescent="0.25">
      <c r="A244" s="3"/>
      <c r="B244" s="46"/>
      <c r="C244" s="46"/>
      <c r="D244" s="46"/>
      <c r="E244" s="48"/>
      <c r="F244" s="48"/>
      <c r="G244" s="48"/>
      <c r="H244" s="48"/>
    </row>
    <row r="245" spans="1:8" x14ac:dyDescent="0.25">
      <c r="A245" s="3"/>
      <c r="B245" s="46"/>
      <c r="C245" s="46"/>
      <c r="D245" s="46"/>
      <c r="E245" s="48"/>
      <c r="F245" s="48"/>
      <c r="G245" s="48"/>
      <c r="H245" s="48"/>
    </row>
    <row r="246" spans="1:8" x14ac:dyDescent="0.25">
      <c r="A246" s="3"/>
      <c r="B246" s="46"/>
      <c r="C246" s="46"/>
      <c r="D246" s="46"/>
      <c r="E246" s="48"/>
      <c r="F246" s="48"/>
      <c r="G246" s="48"/>
      <c r="H246" s="48"/>
    </row>
    <row r="247" spans="1:8" x14ac:dyDescent="0.25">
      <c r="A247" s="3"/>
      <c r="B247" s="46"/>
      <c r="C247" s="46"/>
      <c r="D247" s="46"/>
      <c r="E247" s="48"/>
      <c r="F247" s="48"/>
      <c r="G247" s="48"/>
      <c r="H247" s="48"/>
    </row>
    <row r="248" spans="1:8" x14ac:dyDescent="0.25">
      <c r="A248" s="3"/>
      <c r="B248" s="46"/>
      <c r="C248" s="46"/>
      <c r="D248" s="46"/>
      <c r="E248" s="48"/>
      <c r="F248" s="48"/>
      <c r="G248" s="48"/>
      <c r="H248" s="48"/>
    </row>
    <row r="249" spans="1:8" x14ac:dyDescent="0.25">
      <c r="A249" s="3"/>
      <c r="B249" s="46"/>
      <c r="C249" s="46"/>
      <c r="D249" s="46"/>
      <c r="E249" s="48"/>
      <c r="F249" s="48"/>
      <c r="G249" s="48"/>
      <c r="H249" s="48"/>
    </row>
    <row r="250" spans="1:8" x14ac:dyDescent="0.25">
      <c r="A250" s="3"/>
      <c r="B250" s="46"/>
      <c r="C250" s="46"/>
      <c r="D250" s="46"/>
      <c r="E250" s="48"/>
      <c r="F250" s="48"/>
      <c r="G250" s="48"/>
      <c r="H250" s="48"/>
    </row>
    <row r="251" spans="1:8" x14ac:dyDescent="0.25">
      <c r="A251" s="3"/>
      <c r="B251" s="46"/>
      <c r="C251" s="46"/>
      <c r="D251" s="46"/>
      <c r="E251" s="48"/>
      <c r="F251" s="48"/>
      <c r="G251" s="48"/>
      <c r="H251" s="48"/>
    </row>
    <row r="252" spans="1:8" x14ac:dyDescent="0.25">
      <c r="A252" s="3"/>
      <c r="B252" s="46"/>
      <c r="C252" s="46"/>
      <c r="D252" s="46"/>
      <c r="E252" s="48"/>
      <c r="F252" s="48"/>
      <c r="G252" s="48"/>
      <c r="H252" s="48"/>
    </row>
    <row r="253" spans="1:8" x14ac:dyDescent="0.25">
      <c r="A253" s="3"/>
      <c r="B253" s="46"/>
      <c r="C253" s="46"/>
      <c r="D253" s="46"/>
      <c r="E253" s="48"/>
      <c r="F253" s="48"/>
      <c r="G253" s="48"/>
      <c r="H253" s="48"/>
    </row>
    <row r="254" spans="1:8" x14ac:dyDescent="0.25">
      <c r="A254" s="3"/>
      <c r="B254" s="46"/>
      <c r="C254" s="46"/>
      <c r="D254" s="46"/>
      <c r="E254" s="48"/>
      <c r="F254" s="48"/>
      <c r="G254" s="48"/>
      <c r="H254" s="48"/>
    </row>
    <row r="255" spans="1:8" x14ac:dyDescent="0.25">
      <c r="A255" s="3"/>
      <c r="B255" s="46"/>
      <c r="C255" s="46"/>
      <c r="D255" s="46"/>
      <c r="E255" s="48"/>
      <c r="F255" s="48"/>
      <c r="G255" s="48"/>
      <c r="H255" s="48"/>
    </row>
    <row r="256" spans="1:8" x14ac:dyDescent="0.25">
      <c r="A256" s="3"/>
      <c r="B256" s="46"/>
      <c r="C256" s="46"/>
      <c r="D256" s="46"/>
      <c r="E256" s="48"/>
      <c r="F256" s="48"/>
      <c r="G256" s="48"/>
      <c r="H256" s="48"/>
    </row>
    <row r="257" spans="1:8" x14ac:dyDescent="0.25">
      <c r="A257" s="3"/>
      <c r="B257" s="46"/>
      <c r="C257" s="46"/>
      <c r="D257" s="46"/>
      <c r="E257" s="48"/>
      <c r="F257" s="48"/>
      <c r="G257" s="48"/>
      <c r="H257" s="48"/>
    </row>
    <row r="258" spans="1:8" x14ac:dyDescent="0.25">
      <c r="A258" s="3"/>
      <c r="B258" s="46"/>
      <c r="C258" s="46"/>
      <c r="D258" s="46"/>
      <c r="E258" s="48"/>
      <c r="F258" s="48"/>
      <c r="G258" s="48"/>
      <c r="H258" s="48"/>
    </row>
    <row r="259" spans="1:8" x14ac:dyDescent="0.25">
      <c r="A259" s="3"/>
      <c r="B259" s="46"/>
      <c r="C259" s="46"/>
      <c r="D259" s="46"/>
      <c r="E259" s="48"/>
      <c r="F259" s="48"/>
      <c r="G259" s="48"/>
      <c r="H259" s="48"/>
    </row>
    <row r="260" spans="1:8" x14ac:dyDescent="0.25">
      <c r="A260" s="3"/>
      <c r="B260" s="46"/>
      <c r="C260" s="46"/>
      <c r="D260" s="46"/>
      <c r="E260" s="48"/>
      <c r="F260" s="48"/>
      <c r="G260" s="48"/>
      <c r="H260" s="48"/>
    </row>
    <row r="261" spans="1:8" x14ac:dyDescent="0.25">
      <c r="A261" s="3"/>
      <c r="B261" s="46"/>
      <c r="C261" s="46"/>
      <c r="D261" s="46"/>
      <c r="E261" s="48"/>
      <c r="F261" s="48"/>
      <c r="G261" s="48"/>
      <c r="H261" s="48"/>
    </row>
    <row r="262" spans="1:8" x14ac:dyDescent="0.25">
      <c r="A262" s="3"/>
      <c r="B262" s="46"/>
      <c r="C262" s="46"/>
      <c r="D262" s="46"/>
      <c r="E262" s="48"/>
      <c r="F262" s="48"/>
      <c r="G262" s="48"/>
      <c r="H262" s="48"/>
    </row>
    <row r="263" spans="1:8" x14ac:dyDescent="0.25">
      <c r="A263" s="3"/>
      <c r="B263" s="46"/>
      <c r="C263" s="46"/>
      <c r="D263" s="46"/>
      <c r="E263" s="48"/>
      <c r="F263" s="48"/>
      <c r="G263" s="48"/>
      <c r="H263" s="48"/>
    </row>
    <row r="264" spans="1:8" x14ac:dyDescent="0.25">
      <c r="A264" s="3"/>
      <c r="B264" s="46"/>
      <c r="C264" s="46"/>
      <c r="D264" s="46"/>
      <c r="E264" s="48"/>
      <c r="F264" s="48"/>
      <c r="G264" s="48"/>
      <c r="H264" s="48"/>
    </row>
    <row r="265" spans="1:8" x14ac:dyDescent="0.25">
      <c r="A265" s="3"/>
      <c r="B265" s="46"/>
      <c r="C265" s="46"/>
      <c r="D265" s="46"/>
      <c r="E265" s="48"/>
      <c r="F265" s="48"/>
      <c r="G265" s="48"/>
      <c r="H265" s="48"/>
    </row>
    <row r="266" spans="1:8" x14ac:dyDescent="0.25">
      <c r="A266" s="3"/>
      <c r="B266" s="46"/>
      <c r="C266" s="46"/>
      <c r="D266" s="46"/>
      <c r="E266" s="48"/>
      <c r="F266" s="48"/>
      <c r="G266" s="48"/>
      <c r="H266" s="48"/>
    </row>
    <row r="267" spans="1:8" x14ac:dyDescent="0.25">
      <c r="A267" s="3"/>
      <c r="B267" s="46"/>
      <c r="C267" s="46"/>
      <c r="D267" s="46"/>
      <c r="E267" s="48"/>
      <c r="F267" s="48"/>
      <c r="G267" s="48"/>
      <c r="H267" s="48"/>
    </row>
    <row r="268" spans="1:8" x14ac:dyDescent="0.25">
      <c r="A268" s="3"/>
      <c r="B268" s="46"/>
      <c r="C268" s="46"/>
      <c r="D268" s="46"/>
      <c r="E268" s="48"/>
      <c r="F268" s="48"/>
      <c r="G268" s="48"/>
      <c r="H268" s="48"/>
    </row>
    <row r="269" spans="1:8" x14ac:dyDescent="0.25">
      <c r="A269" s="3"/>
      <c r="B269" s="46"/>
      <c r="C269" s="46"/>
      <c r="D269" s="46"/>
      <c r="E269" s="48"/>
      <c r="F269" s="48"/>
      <c r="G269" s="48"/>
      <c r="H269" s="48"/>
    </row>
    <row r="270" spans="1:8" x14ac:dyDescent="0.25">
      <c r="A270" s="3"/>
      <c r="B270" s="46"/>
      <c r="C270" s="46"/>
      <c r="D270" s="46"/>
      <c r="E270" s="48"/>
      <c r="F270" s="48"/>
      <c r="G270" s="48"/>
      <c r="H270" s="48"/>
    </row>
    <row r="271" spans="1:8" x14ac:dyDescent="0.25">
      <c r="A271" s="3"/>
      <c r="B271" s="46"/>
      <c r="C271" s="46"/>
      <c r="D271" s="46"/>
      <c r="E271" s="48"/>
      <c r="F271" s="48"/>
      <c r="G271" s="48"/>
      <c r="H271" s="48"/>
    </row>
    <row r="272" spans="1:8" x14ac:dyDescent="0.25">
      <c r="A272" s="3"/>
      <c r="B272" s="46"/>
      <c r="C272" s="46"/>
      <c r="D272" s="46"/>
      <c r="E272" s="48"/>
      <c r="F272" s="48"/>
      <c r="G272" s="48"/>
      <c r="H272" s="48"/>
    </row>
    <row r="273" spans="1:8" x14ac:dyDescent="0.25">
      <c r="A273" s="3"/>
      <c r="B273" s="46"/>
      <c r="C273" s="46"/>
      <c r="D273" s="46"/>
      <c r="E273" s="48"/>
      <c r="F273" s="48"/>
      <c r="G273" s="48"/>
      <c r="H273" s="48"/>
    </row>
    <row r="274" spans="1:8" x14ac:dyDescent="0.25">
      <c r="A274" s="3"/>
      <c r="B274" s="46"/>
      <c r="C274" s="46"/>
      <c r="D274" s="46"/>
      <c r="E274" s="48"/>
      <c r="F274" s="48"/>
      <c r="G274" s="48"/>
      <c r="H274" s="48"/>
    </row>
    <row r="275" spans="1:8" x14ac:dyDescent="0.25">
      <c r="A275" s="3"/>
      <c r="B275" s="46"/>
      <c r="C275" s="46"/>
      <c r="D275" s="46"/>
      <c r="E275" s="48"/>
      <c r="F275" s="48"/>
      <c r="G275" s="48"/>
      <c r="H275" s="48"/>
    </row>
    <row r="276" spans="1:8" x14ac:dyDescent="0.25">
      <c r="A276" s="3"/>
      <c r="B276" s="46"/>
      <c r="C276" s="46"/>
      <c r="D276" s="46"/>
      <c r="E276" s="48"/>
      <c r="F276" s="48"/>
      <c r="G276" s="48"/>
      <c r="H276" s="48"/>
    </row>
    <row r="277" spans="1:8" x14ac:dyDescent="0.25">
      <c r="A277" s="3"/>
      <c r="B277" s="46"/>
      <c r="C277" s="46"/>
      <c r="D277" s="46"/>
      <c r="E277" s="48"/>
      <c r="F277" s="48"/>
      <c r="G277" s="48"/>
      <c r="H277" s="48"/>
    </row>
    <row r="278" spans="1:8" x14ac:dyDescent="0.25">
      <c r="A278" s="3"/>
      <c r="B278" s="46"/>
      <c r="C278" s="46"/>
      <c r="D278" s="46"/>
      <c r="E278" s="48"/>
      <c r="F278" s="48"/>
      <c r="G278" s="48"/>
      <c r="H278" s="48"/>
    </row>
    <row r="279" spans="1:8" x14ac:dyDescent="0.25">
      <c r="A279" s="3"/>
      <c r="B279" s="46"/>
      <c r="C279" s="46"/>
      <c r="D279" s="46"/>
      <c r="E279" s="48"/>
      <c r="F279" s="48"/>
      <c r="G279" s="48"/>
      <c r="H279" s="48"/>
    </row>
    <row r="280" spans="1:8" x14ac:dyDescent="0.25">
      <c r="A280" s="3"/>
      <c r="B280" s="46"/>
      <c r="C280" s="46"/>
      <c r="D280" s="46"/>
      <c r="E280" s="48"/>
      <c r="F280" s="48"/>
      <c r="G280" s="48"/>
      <c r="H280" s="48"/>
    </row>
    <row r="281" spans="1:8" x14ac:dyDescent="0.25">
      <c r="A281" s="3"/>
      <c r="B281" s="46"/>
      <c r="C281" s="46"/>
      <c r="D281" s="46"/>
      <c r="E281" s="48"/>
      <c r="F281" s="48"/>
      <c r="G281" s="48"/>
      <c r="H281" s="48"/>
    </row>
    <row r="282" spans="1:8" x14ac:dyDescent="0.25">
      <c r="A282" s="3"/>
      <c r="B282" s="46"/>
      <c r="C282" s="46"/>
      <c r="D282" s="46"/>
      <c r="E282" s="48"/>
      <c r="F282" s="48"/>
      <c r="G282" s="48"/>
      <c r="H282" s="48"/>
    </row>
    <row r="283" spans="1:8" x14ac:dyDescent="0.25">
      <c r="A283" s="3"/>
      <c r="B283" s="46"/>
      <c r="C283" s="46"/>
      <c r="D283" s="46"/>
      <c r="E283" s="48"/>
      <c r="F283" s="48"/>
      <c r="G283" s="48"/>
      <c r="H283" s="48"/>
    </row>
    <row r="284" spans="1:8" x14ac:dyDescent="0.25">
      <c r="A284" s="3"/>
      <c r="B284" s="46"/>
      <c r="C284" s="46"/>
      <c r="D284" s="46"/>
      <c r="E284" s="48"/>
      <c r="F284" s="48"/>
      <c r="G284" s="48"/>
      <c r="H284" s="48"/>
    </row>
    <row r="285" spans="1:8" x14ac:dyDescent="0.25">
      <c r="A285" s="3"/>
      <c r="B285" s="46"/>
      <c r="C285" s="46"/>
      <c r="D285" s="46"/>
      <c r="E285" s="48"/>
      <c r="F285" s="48"/>
      <c r="G285" s="48"/>
      <c r="H285" s="48"/>
    </row>
    <row r="286" spans="1:8" x14ac:dyDescent="0.25">
      <c r="A286" s="3"/>
      <c r="B286" s="46"/>
      <c r="C286" s="46"/>
      <c r="D286" s="46"/>
      <c r="E286" s="48"/>
      <c r="F286" s="48"/>
      <c r="G286" s="48"/>
      <c r="H286" s="48"/>
    </row>
    <row r="287" spans="1:8" x14ac:dyDescent="0.25">
      <c r="A287" s="3"/>
      <c r="B287" s="46"/>
      <c r="C287" s="46"/>
      <c r="D287" s="46"/>
      <c r="E287" s="48"/>
      <c r="F287" s="48"/>
      <c r="G287" s="48"/>
      <c r="H287" s="48"/>
    </row>
    <row r="288" spans="1:8" x14ac:dyDescent="0.25">
      <c r="A288" s="3"/>
      <c r="B288" s="46"/>
      <c r="C288" s="46"/>
      <c r="D288" s="46"/>
      <c r="E288" s="48"/>
      <c r="F288" s="48"/>
      <c r="G288" s="48"/>
      <c r="H288" s="48"/>
    </row>
    <row r="289" spans="1:8" x14ac:dyDescent="0.25">
      <c r="A289" s="3"/>
      <c r="B289" s="46"/>
      <c r="C289" s="46"/>
      <c r="D289" s="46"/>
      <c r="E289" s="48"/>
      <c r="F289" s="48"/>
      <c r="G289" s="48"/>
      <c r="H289" s="48"/>
    </row>
    <row r="290" spans="1:8" x14ac:dyDescent="0.25">
      <c r="A290" s="3"/>
      <c r="B290" s="46"/>
      <c r="C290" s="46"/>
      <c r="D290" s="46"/>
      <c r="E290" s="48"/>
      <c r="F290" s="48"/>
      <c r="G290" s="48"/>
      <c r="H290" s="48"/>
    </row>
    <row r="291" spans="1:8" x14ac:dyDescent="0.25">
      <c r="A291" s="3"/>
      <c r="B291" s="46"/>
      <c r="C291" s="46"/>
      <c r="D291" s="46"/>
      <c r="E291" s="48"/>
      <c r="F291" s="48"/>
      <c r="G291" s="48"/>
      <c r="H291" s="48"/>
    </row>
    <row r="292" spans="1:8" x14ac:dyDescent="0.25">
      <c r="A292" s="3"/>
      <c r="B292" s="46"/>
      <c r="C292" s="46"/>
      <c r="D292" s="46"/>
      <c r="E292" s="48"/>
      <c r="F292" s="48"/>
      <c r="G292" s="48"/>
      <c r="H292" s="48"/>
    </row>
    <row r="293" spans="1:8" x14ac:dyDescent="0.25">
      <c r="A293" s="3"/>
      <c r="B293" s="46"/>
      <c r="C293" s="46"/>
      <c r="D293" s="46"/>
      <c r="E293" s="48"/>
      <c r="F293" s="48"/>
      <c r="G293" s="48"/>
      <c r="H293" s="48"/>
    </row>
    <row r="294" spans="1:8" x14ac:dyDescent="0.25">
      <c r="A294" s="3"/>
      <c r="B294" s="46"/>
      <c r="C294" s="46"/>
      <c r="D294" s="46"/>
      <c r="E294" s="48"/>
      <c r="F294" s="48"/>
      <c r="G294" s="48"/>
      <c r="H294" s="48"/>
    </row>
    <row r="295" spans="1:8" x14ac:dyDescent="0.25">
      <c r="A295" s="3"/>
      <c r="B295" s="46"/>
      <c r="C295" s="46"/>
      <c r="D295" s="46"/>
      <c r="E295" s="48"/>
      <c r="F295" s="48"/>
      <c r="G295" s="48"/>
      <c r="H295" s="48"/>
    </row>
    <row r="296" spans="1:8" x14ac:dyDescent="0.25">
      <c r="A296" s="3"/>
      <c r="B296" s="46"/>
      <c r="C296" s="46"/>
      <c r="D296" s="46"/>
      <c r="E296" s="48"/>
      <c r="F296" s="48"/>
      <c r="G296" s="48"/>
      <c r="H296" s="48"/>
    </row>
    <row r="297" spans="1:8" x14ac:dyDescent="0.25">
      <c r="A297" s="3"/>
      <c r="B297" s="46"/>
      <c r="C297" s="46"/>
      <c r="D297" s="46"/>
      <c r="E297" s="48"/>
      <c r="F297" s="48"/>
      <c r="G297" s="48"/>
      <c r="H297" s="48"/>
    </row>
    <row r="298" spans="1:8" x14ac:dyDescent="0.25">
      <c r="A298" s="3"/>
      <c r="B298" s="46"/>
      <c r="C298" s="46"/>
      <c r="D298" s="46"/>
      <c r="E298" s="48"/>
      <c r="F298" s="48"/>
      <c r="G298" s="48"/>
      <c r="H298" s="48"/>
    </row>
    <row r="299" spans="1:8" x14ac:dyDescent="0.25">
      <c r="A299" s="3"/>
      <c r="B299" s="46"/>
      <c r="C299" s="46"/>
      <c r="D299" s="46"/>
      <c r="E299" s="48"/>
      <c r="F299" s="48"/>
      <c r="G299" s="48"/>
      <c r="H299" s="48"/>
    </row>
    <row r="300" spans="1:8" x14ac:dyDescent="0.25">
      <c r="A300" s="3"/>
      <c r="B300" s="46"/>
      <c r="C300" s="46"/>
      <c r="D300" s="46"/>
      <c r="E300" s="48"/>
      <c r="F300" s="48"/>
      <c r="G300" s="48"/>
      <c r="H300" s="48"/>
    </row>
    <row r="301" spans="1:8" x14ac:dyDescent="0.25">
      <c r="A301" s="3"/>
      <c r="B301" s="46"/>
      <c r="C301" s="46"/>
      <c r="D301" s="46"/>
      <c r="E301" s="48"/>
      <c r="F301" s="48"/>
      <c r="G301" s="48"/>
      <c r="H301" s="48"/>
    </row>
    <row r="302" spans="1:8" x14ac:dyDescent="0.25">
      <c r="A302" s="3"/>
      <c r="B302" s="46"/>
      <c r="C302" s="46"/>
      <c r="D302" s="46"/>
      <c r="E302" s="48"/>
      <c r="F302" s="48"/>
      <c r="G302" s="48"/>
      <c r="H302" s="48"/>
    </row>
    <row r="303" spans="1:8" x14ac:dyDescent="0.25">
      <c r="A303" s="3"/>
      <c r="B303" s="46"/>
      <c r="C303" s="46"/>
      <c r="D303" s="46"/>
      <c r="E303" s="48"/>
      <c r="F303" s="48"/>
      <c r="G303" s="48"/>
      <c r="H303" s="48"/>
    </row>
  </sheetData>
  <conditionalFormatting sqref="I32">
    <cfRule type="cellIs" dxfId="141" priority="5" operator="between">
      <formula>0</formula>
      <formula>59.9</formula>
    </cfRule>
  </conditionalFormatting>
  <conditionalFormatting sqref="I32 I3:I28">
    <cfRule type="cellIs" dxfId="140" priority="1" operator="between">
      <formula>88</formula>
      <formula>100</formula>
    </cfRule>
    <cfRule type="cellIs" dxfId="139" priority="2" operator="between">
      <formula>75</formula>
      <formula>87.9</formula>
    </cfRule>
    <cfRule type="cellIs" dxfId="138" priority="3" operator="between">
      <formula>60</formula>
      <formula>74.9</formula>
    </cfRule>
    <cfRule type="cellIs" dxfId="137" priority="4" operator="between">
      <formula>1</formula>
      <formula>59.9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FF0000"/>
  </sheetPr>
  <dimension ref="A1:R477"/>
  <sheetViews>
    <sheetView tabSelected="1" zoomScaleNormal="100" workbookViewId="0">
      <pane xSplit="13" ySplit="2" topLeftCell="N3" activePane="bottomRight" state="frozen"/>
      <selection pane="topRight" activeCell="N1" sqref="N1"/>
      <selection pane="bottomLeft" activeCell="A3" sqref="A3"/>
      <selection pane="bottomRight" activeCell="O8" sqref="O7:O8"/>
    </sheetView>
  </sheetViews>
  <sheetFormatPr baseColWidth="10" defaultRowHeight="15" x14ac:dyDescent="0.25"/>
  <cols>
    <col min="1" max="1" width="4.140625" style="15" customWidth="1"/>
    <col min="2" max="2" width="10.140625" style="15" customWidth="1"/>
    <col min="3" max="5" width="4.140625" style="17" customWidth="1"/>
    <col min="6" max="6" width="3.5703125" style="114" customWidth="1"/>
    <col min="7" max="7" width="3.5703125" style="23" customWidth="1"/>
    <col min="8" max="11" width="3.5703125" style="19" customWidth="1"/>
    <col min="12" max="12" width="3.5703125" style="24" customWidth="1"/>
    <col min="13" max="13" width="13" style="20" customWidth="1"/>
    <col min="14" max="14" width="5.42578125" style="17" customWidth="1"/>
    <col min="15" max="15" width="4.85546875" style="17" customWidth="1"/>
    <col min="16" max="16" width="9" style="17" customWidth="1"/>
    <col min="17" max="17" width="2" style="37" customWidth="1"/>
    <col min="18" max="18" width="5.42578125" style="15" customWidth="1"/>
    <col min="19" max="16384" width="11.42578125" style="15"/>
  </cols>
  <sheetData>
    <row r="1" spans="1:18" ht="15" customHeight="1" x14ac:dyDescent="0.25">
      <c r="C1" s="131" t="s">
        <v>21</v>
      </c>
      <c r="D1" s="131" t="s">
        <v>22</v>
      </c>
      <c r="E1" s="131" t="s">
        <v>23</v>
      </c>
      <c r="F1" s="115"/>
      <c r="G1" s="132"/>
      <c r="H1" s="132"/>
      <c r="I1" s="132"/>
      <c r="J1" s="132"/>
      <c r="K1" s="132"/>
      <c r="L1" s="132"/>
      <c r="M1" s="98"/>
      <c r="N1" s="133" t="s">
        <v>1</v>
      </c>
      <c r="O1" s="134"/>
      <c r="P1" s="135"/>
      <c r="Q1" s="99"/>
      <c r="R1" s="125"/>
    </row>
    <row r="2" spans="1:18" s="13" customFormat="1" ht="15.75" customHeight="1" thickBot="1" x14ac:dyDescent="0.3">
      <c r="C2" s="131"/>
      <c r="D2" s="131"/>
      <c r="E2" s="131"/>
      <c r="F2" s="116"/>
      <c r="G2" s="132"/>
      <c r="H2" s="132"/>
      <c r="I2" s="132"/>
      <c r="J2" s="132"/>
      <c r="K2" s="132"/>
      <c r="L2" s="132"/>
      <c r="M2" s="98"/>
      <c r="N2" s="136" t="s">
        <v>54</v>
      </c>
      <c r="O2" s="137"/>
      <c r="P2" s="138"/>
      <c r="Q2" s="100"/>
      <c r="R2" s="126"/>
    </row>
    <row r="3" spans="1:18" ht="15.75" thickBot="1" x14ac:dyDescent="0.3">
      <c r="C3" s="131"/>
      <c r="D3" s="131"/>
      <c r="E3" s="131"/>
      <c r="F3" s="115"/>
      <c r="G3" s="139" t="s">
        <v>49</v>
      </c>
      <c r="H3" s="140"/>
      <c r="I3" s="140"/>
      <c r="J3" s="140"/>
      <c r="K3" s="140"/>
      <c r="L3" s="141"/>
      <c r="M3" s="105" t="s">
        <v>3</v>
      </c>
      <c r="N3" s="42"/>
      <c r="O3" s="45">
        <v>0</v>
      </c>
      <c r="P3" s="41"/>
      <c r="Q3" s="40"/>
      <c r="R3" s="42"/>
    </row>
    <row r="4" spans="1:18" ht="15.75" thickBot="1" x14ac:dyDescent="0.3">
      <c r="C4" s="131"/>
      <c r="D4" s="131"/>
      <c r="E4" s="131"/>
      <c r="F4" s="115"/>
      <c r="G4" s="120"/>
      <c r="H4" s="120"/>
      <c r="I4" s="120"/>
      <c r="J4" s="120"/>
      <c r="K4" s="120"/>
      <c r="L4" s="120"/>
      <c r="M4" s="121"/>
      <c r="N4" s="124"/>
      <c r="O4" s="122" t="s">
        <v>55</v>
      </c>
      <c r="P4" s="123"/>
      <c r="Q4" s="40"/>
      <c r="R4" s="42"/>
    </row>
    <row r="5" spans="1:18" ht="50.25" customHeight="1" thickBot="1" x14ac:dyDescent="0.3">
      <c r="B5" s="15" t="s">
        <v>37</v>
      </c>
      <c r="C5" s="131"/>
      <c r="D5" s="131"/>
      <c r="E5" s="131"/>
      <c r="F5" s="117" t="s">
        <v>50</v>
      </c>
      <c r="G5" s="108" t="s">
        <v>45</v>
      </c>
      <c r="H5" s="106" t="s">
        <v>46</v>
      </c>
      <c r="I5" s="106" t="s">
        <v>47</v>
      </c>
      <c r="J5" s="107" t="s">
        <v>48</v>
      </c>
      <c r="K5" s="106" t="s">
        <v>53</v>
      </c>
      <c r="L5" s="107" t="s">
        <v>52</v>
      </c>
      <c r="N5" s="44">
        <v>5</v>
      </c>
      <c r="O5" s="25" t="s">
        <v>2</v>
      </c>
      <c r="P5" s="25" t="s">
        <v>57</v>
      </c>
      <c r="R5" s="44"/>
    </row>
    <row r="6" spans="1:18" ht="15.75" thickBot="1" x14ac:dyDescent="0.3">
      <c r="A6" s="16">
        <f>'Fiches élèves'!A3</f>
        <v>1</v>
      </c>
      <c r="B6" s="16" t="str">
        <f>'Fiches élèves'!C3</f>
        <v>Philippe</v>
      </c>
      <c r="C6" s="26">
        <v>0</v>
      </c>
      <c r="D6" s="26">
        <v>0</v>
      </c>
      <c r="E6" s="26">
        <v>0</v>
      </c>
      <c r="F6" s="118" t="e">
        <f>INDEX(C6:E6,MATCH(1,C6:E6,-1))</f>
        <v>#N/A</v>
      </c>
      <c r="G6" s="109" t="e">
        <f>ROUND(F6+((100-F6)*(#REF!/100)),0)</f>
        <v>#N/A</v>
      </c>
      <c r="H6" s="110" t="e">
        <f>ROUND(F6+((100-F6)*(#REF!/100)),0)</f>
        <v>#N/A</v>
      </c>
      <c r="I6" s="111" t="e">
        <f>ROUND(F6+((100-F6)*(#REF!/100)),0)</f>
        <v>#N/A</v>
      </c>
      <c r="J6" s="112" t="e">
        <f>ROUND(F6+((100-F6)*(#REF!/100)),0)</f>
        <v>#N/A</v>
      </c>
      <c r="K6" s="113" t="e">
        <f>ROUND(F6+((100-F6)*(#REF!/100)),0)</f>
        <v>#N/A</v>
      </c>
      <c r="L6" s="22" t="e">
        <f>K6+1</f>
        <v>#N/A</v>
      </c>
      <c r="M6" s="21" t="str">
        <f>B6</f>
        <v>Philippe</v>
      </c>
      <c r="N6" s="43"/>
      <c r="O6" s="26">
        <f>ROUND((N6/(N$5/100)),0)</f>
        <v>0</v>
      </c>
      <c r="P6" s="142"/>
      <c r="Q6" s="143"/>
      <c r="R6" s="43"/>
    </row>
    <row r="7" spans="1:18" ht="15.75" thickBot="1" x14ac:dyDescent="0.3">
      <c r="A7" s="16">
        <f>'Fiches élèves'!A4</f>
        <v>2</v>
      </c>
      <c r="B7" s="16">
        <f>'Fiches élèves'!C4</f>
        <v>0</v>
      </c>
      <c r="C7" s="26">
        <v>0</v>
      </c>
      <c r="D7" s="26">
        <v>0</v>
      </c>
      <c r="E7" s="26">
        <v>0</v>
      </c>
      <c r="F7" s="118" t="e">
        <f t="shared" ref="F7:F31" si="0">INDEX(C7:E7,MATCH(1,C7:E7,-1))</f>
        <v>#N/A</v>
      </c>
      <c r="G7" s="109" t="e">
        <f>ROUND(F7+((100-F7)*(#REF!/100)),0)</f>
        <v>#N/A</v>
      </c>
      <c r="H7" s="110" t="e">
        <f>ROUND(F7+((100-F7)*(#REF!/100)),0)</f>
        <v>#N/A</v>
      </c>
      <c r="I7" s="111" t="e">
        <f>ROUND(F7+((100-F7)*(#REF!/100)),0)</f>
        <v>#N/A</v>
      </c>
      <c r="J7" s="112" t="e">
        <f>ROUND(F7+((100-F7)*(#REF!/100)),0)</f>
        <v>#N/A</v>
      </c>
      <c r="K7" s="113" t="e">
        <f>ROUND(F7+((100-F7)*(#REF!/100)),0)</f>
        <v>#N/A</v>
      </c>
      <c r="L7" s="22" t="e">
        <f t="shared" ref="L7:L31" si="1">K7+1</f>
        <v>#N/A</v>
      </c>
      <c r="M7" s="21">
        <f t="shared" ref="M7:M31" si="2">B7</f>
        <v>0</v>
      </c>
      <c r="N7" s="43">
        <v>3</v>
      </c>
      <c r="O7" s="26">
        <f t="shared" ref="O7:O31" si="3">ROUND((N7/(N$5/100)),0)</f>
        <v>60</v>
      </c>
      <c r="P7" s="142">
        <v>3</v>
      </c>
      <c r="Q7" s="143"/>
      <c r="R7" s="43"/>
    </row>
    <row r="8" spans="1:18" ht="15.75" thickBot="1" x14ac:dyDescent="0.3">
      <c r="A8" s="16">
        <f>'Fiches élèves'!A5</f>
        <v>3</v>
      </c>
      <c r="B8" s="16">
        <f>'Fiches élèves'!C5</f>
        <v>0</v>
      </c>
      <c r="C8" s="26">
        <v>0</v>
      </c>
      <c r="D8" s="26">
        <v>0</v>
      </c>
      <c r="E8" s="26">
        <v>0</v>
      </c>
      <c r="F8" s="118" t="e">
        <f t="shared" si="0"/>
        <v>#N/A</v>
      </c>
      <c r="G8" s="109" t="e">
        <f>ROUND(F8+((100-F8)*(#REF!/100)),0)</f>
        <v>#N/A</v>
      </c>
      <c r="H8" s="110" t="e">
        <f>ROUND(F8+((100-F8)*(#REF!/100)),0)</f>
        <v>#N/A</v>
      </c>
      <c r="I8" s="111" t="e">
        <f>ROUND(F8+((100-F8)*(#REF!/100)),0)</f>
        <v>#N/A</v>
      </c>
      <c r="J8" s="112" t="e">
        <f>ROUND(F8+((100-F8)*(#REF!/100)),0)</f>
        <v>#N/A</v>
      </c>
      <c r="K8" s="113" t="e">
        <f>ROUND(F8+((100-F8)*(#REF!/100)),0)</f>
        <v>#N/A</v>
      </c>
      <c r="L8" s="22" t="e">
        <f t="shared" si="1"/>
        <v>#N/A</v>
      </c>
      <c r="M8" s="21">
        <f t="shared" si="2"/>
        <v>0</v>
      </c>
      <c r="N8" s="43">
        <v>2</v>
      </c>
      <c r="O8" s="26">
        <f t="shared" si="3"/>
        <v>40</v>
      </c>
      <c r="P8" s="142" t="e">
        <f t="shared" ref="P8:P11" si="4">IF(O8&lt;($F8+0.1),"blanche",IF(O8&lt;$G8,"orange",IF(O8&lt;$H8,"bleue",IF(O8&gt;$L8,"noire"))))</f>
        <v>#N/A</v>
      </c>
      <c r="Q8" s="143"/>
      <c r="R8" s="43"/>
    </row>
    <row r="9" spans="1:18" ht="15.75" thickBot="1" x14ac:dyDescent="0.3">
      <c r="A9" s="16">
        <f>'Fiches élèves'!A6</f>
        <v>4</v>
      </c>
      <c r="B9" s="16">
        <f>'Fiches élèves'!C6</f>
        <v>0</v>
      </c>
      <c r="C9" s="26">
        <v>0</v>
      </c>
      <c r="D9" s="26">
        <v>0</v>
      </c>
      <c r="E9" s="26">
        <v>0</v>
      </c>
      <c r="F9" s="118" t="e">
        <f t="shared" si="0"/>
        <v>#N/A</v>
      </c>
      <c r="G9" s="109" t="e">
        <f>ROUND(F9+((100-F9)*(#REF!/100)),0)</f>
        <v>#N/A</v>
      </c>
      <c r="H9" s="110" t="e">
        <f>ROUND(F9+((100-F9)*(#REF!/100)),0)</f>
        <v>#N/A</v>
      </c>
      <c r="I9" s="111" t="e">
        <f>ROUND(F9+((100-F9)*(#REF!/100)),0)</f>
        <v>#N/A</v>
      </c>
      <c r="J9" s="112" t="e">
        <f>ROUND(F9+((100-F9)*(#REF!/100)),0)</f>
        <v>#N/A</v>
      </c>
      <c r="K9" s="113" t="e">
        <f>ROUND(F9+((100-F9)*(#REF!/100)),0)</f>
        <v>#N/A</v>
      </c>
      <c r="L9" s="22" t="e">
        <f t="shared" si="1"/>
        <v>#N/A</v>
      </c>
      <c r="M9" s="21">
        <f t="shared" si="2"/>
        <v>0</v>
      </c>
      <c r="N9" s="43">
        <v>2</v>
      </c>
      <c r="O9" s="26">
        <f t="shared" si="3"/>
        <v>40</v>
      </c>
      <c r="P9" s="142" t="e">
        <f t="shared" si="4"/>
        <v>#N/A</v>
      </c>
      <c r="Q9" s="143"/>
      <c r="R9" s="43"/>
    </row>
    <row r="10" spans="1:18" ht="15.75" thickBot="1" x14ac:dyDescent="0.3">
      <c r="A10" s="16">
        <f>'Fiches élèves'!A7</f>
        <v>5</v>
      </c>
      <c r="B10" s="16">
        <f>'Fiches élèves'!C7</f>
        <v>0</v>
      </c>
      <c r="C10" s="26">
        <v>0</v>
      </c>
      <c r="D10" s="26">
        <v>0</v>
      </c>
      <c r="E10" s="119">
        <v>0</v>
      </c>
      <c r="F10" s="118" t="e">
        <f t="shared" si="0"/>
        <v>#N/A</v>
      </c>
      <c r="G10" s="109" t="e">
        <f>ROUND(F10+((100-F10)*(#REF!/100)),0)</f>
        <v>#N/A</v>
      </c>
      <c r="H10" s="110" t="e">
        <f>ROUND(F10+((100-F10)*(#REF!/100)),0)</f>
        <v>#N/A</v>
      </c>
      <c r="I10" s="111" t="e">
        <f>ROUND(F10+((100-F10)*(#REF!/100)),0)</f>
        <v>#N/A</v>
      </c>
      <c r="J10" s="112" t="e">
        <f>ROUND(F10+((100-F10)*(#REF!/100)),0)</f>
        <v>#N/A</v>
      </c>
      <c r="K10" s="113" t="e">
        <f>ROUND(F10+((100-F10)*(#REF!/100)),0)</f>
        <v>#N/A</v>
      </c>
      <c r="L10" s="22" t="e">
        <f t="shared" si="1"/>
        <v>#N/A</v>
      </c>
      <c r="M10" s="21">
        <f t="shared" si="2"/>
        <v>0</v>
      </c>
      <c r="N10" s="43">
        <v>4</v>
      </c>
      <c r="O10" s="26">
        <f t="shared" si="3"/>
        <v>80</v>
      </c>
      <c r="P10" s="142" t="e">
        <f t="shared" si="4"/>
        <v>#N/A</v>
      </c>
      <c r="Q10" s="143"/>
      <c r="R10" s="43"/>
    </row>
    <row r="11" spans="1:18" ht="15.75" thickBot="1" x14ac:dyDescent="0.3">
      <c r="A11" s="16">
        <f>'Fiches élèves'!A8</f>
        <v>6</v>
      </c>
      <c r="B11" s="16">
        <f>'Fiches élèves'!C8</f>
        <v>0</v>
      </c>
      <c r="C11" s="26">
        <v>0</v>
      </c>
      <c r="D11" s="26">
        <v>0</v>
      </c>
      <c r="E11" s="119">
        <v>0</v>
      </c>
      <c r="F11" s="118" t="e">
        <f t="shared" si="0"/>
        <v>#N/A</v>
      </c>
      <c r="G11" s="109" t="e">
        <f>ROUND(F11+((100-F11)*(#REF!/100)),0)</f>
        <v>#N/A</v>
      </c>
      <c r="H11" s="110" t="e">
        <f>ROUND(F11+((100-F11)*(#REF!/100)),0)</f>
        <v>#N/A</v>
      </c>
      <c r="I11" s="111" t="e">
        <f>ROUND(F11+((100-F11)*(#REF!/100)),0)</f>
        <v>#N/A</v>
      </c>
      <c r="J11" s="112" t="e">
        <f>ROUND(F11+((100-F11)*(#REF!/100)),0)</f>
        <v>#N/A</v>
      </c>
      <c r="K11" s="113" t="e">
        <f>ROUND(F11+((100-F11)*(#REF!/100)),0)</f>
        <v>#N/A</v>
      </c>
      <c r="L11" s="22" t="e">
        <f t="shared" si="1"/>
        <v>#N/A</v>
      </c>
      <c r="M11" s="21">
        <f t="shared" si="2"/>
        <v>0</v>
      </c>
      <c r="N11" s="43">
        <v>5</v>
      </c>
      <c r="O11" s="26">
        <f t="shared" si="3"/>
        <v>100</v>
      </c>
      <c r="P11" s="142" t="e">
        <f t="shared" si="4"/>
        <v>#N/A</v>
      </c>
      <c r="Q11" s="143"/>
      <c r="R11" s="43"/>
    </row>
    <row r="12" spans="1:18" ht="15.75" thickBot="1" x14ac:dyDescent="0.3">
      <c r="A12" s="16">
        <f>'Fiches élèves'!A9</f>
        <v>7</v>
      </c>
      <c r="B12" s="16">
        <f>'Fiches élèves'!C9</f>
        <v>0</v>
      </c>
      <c r="C12" s="26">
        <v>0</v>
      </c>
      <c r="D12" s="26">
        <v>0</v>
      </c>
      <c r="E12" s="119">
        <v>0</v>
      </c>
      <c r="F12" s="118" t="e">
        <f t="shared" si="0"/>
        <v>#N/A</v>
      </c>
      <c r="G12" s="109" t="e">
        <f>ROUND(F12+((100-F12)*(#REF!/100)),0)</f>
        <v>#N/A</v>
      </c>
      <c r="H12" s="110" t="e">
        <f>ROUND(F12+((100-F12)*(#REF!/100)),0)</f>
        <v>#N/A</v>
      </c>
      <c r="I12" s="111" t="e">
        <f>ROUND(F12+((100-F12)*(#REF!/100)),0)</f>
        <v>#N/A</v>
      </c>
      <c r="J12" s="112" t="e">
        <f>ROUND(F12+((100-F12)*(#REF!/100)),0)</f>
        <v>#N/A</v>
      </c>
      <c r="K12" s="113" t="e">
        <f>ROUND(F12+((100-F12)*(#REF!/100)),0)</f>
        <v>#N/A</v>
      </c>
      <c r="L12" s="22" t="e">
        <f t="shared" si="1"/>
        <v>#N/A</v>
      </c>
      <c r="M12" s="21">
        <f t="shared" si="2"/>
        <v>0</v>
      </c>
      <c r="N12" s="43">
        <v>5</v>
      </c>
      <c r="O12" s="26">
        <f t="shared" si="3"/>
        <v>100</v>
      </c>
      <c r="P12" s="27" t="e">
        <f t="shared" ref="P12:P31" si="5">IF(O12&lt;($F12+0.1),"blanche",IF(O12&lt;$G12,"orange",IF(O12&lt;$H12,"bleue",IF(O12&gt;$L12,"noire"))))</f>
        <v>#N/A</v>
      </c>
      <c r="R12" s="43"/>
    </row>
    <row r="13" spans="1:18" ht="15.75" thickBot="1" x14ac:dyDescent="0.3">
      <c r="A13" s="16">
        <f>'Fiches élèves'!A10</f>
        <v>8</v>
      </c>
      <c r="B13" s="16">
        <f>'Fiches élèves'!C10</f>
        <v>0</v>
      </c>
      <c r="C13" s="26">
        <v>15</v>
      </c>
      <c r="D13" s="26">
        <v>0</v>
      </c>
      <c r="E13" s="119">
        <v>0</v>
      </c>
      <c r="F13" s="118">
        <f t="shared" si="0"/>
        <v>15</v>
      </c>
      <c r="G13" s="109" t="e">
        <f>ROUND(F13+((100-F13)*(#REF!/100)),0)</f>
        <v>#REF!</v>
      </c>
      <c r="H13" s="110" t="e">
        <f>ROUND(F13+((100-F13)*(#REF!/100)),0)</f>
        <v>#REF!</v>
      </c>
      <c r="I13" s="111" t="e">
        <f>ROUND(F13+((100-F13)*(#REF!/100)),0)</f>
        <v>#REF!</v>
      </c>
      <c r="J13" s="112" t="e">
        <f>ROUND(F13+((100-F13)*(#REF!/100)),0)</f>
        <v>#REF!</v>
      </c>
      <c r="K13" s="113" t="e">
        <f>ROUND(F13+((100-F13)*(#REF!/100)),0)</f>
        <v>#REF!</v>
      </c>
      <c r="L13" s="22" t="e">
        <f t="shared" si="1"/>
        <v>#REF!</v>
      </c>
      <c r="M13" s="21">
        <f t="shared" si="2"/>
        <v>0</v>
      </c>
      <c r="N13" s="43">
        <v>2</v>
      </c>
      <c r="O13" s="26">
        <f t="shared" si="3"/>
        <v>40</v>
      </c>
      <c r="P13" s="142" t="e">
        <f>IF(O13&lt;($F13+0.1),#REF!,IF(O13&lt;$G13,#REF!,IF(O13&lt;$H13,#REF!,IF(O13&gt;$H13,"noire"))))</f>
        <v>#REF!</v>
      </c>
      <c r="Q13" s="143"/>
      <c r="R13" s="43"/>
    </row>
    <row r="14" spans="1:18" ht="15.75" thickBot="1" x14ac:dyDescent="0.3">
      <c r="A14" s="16">
        <f>'Fiches élèves'!A11</f>
        <v>9</v>
      </c>
      <c r="B14" s="16">
        <f>'Fiches élèves'!C11</f>
        <v>0</v>
      </c>
      <c r="C14" s="26">
        <v>16</v>
      </c>
      <c r="D14" s="26">
        <v>0</v>
      </c>
      <c r="E14" s="119">
        <v>0</v>
      </c>
      <c r="F14" s="118">
        <f t="shared" si="0"/>
        <v>16</v>
      </c>
      <c r="G14" s="109" t="e">
        <f>ROUND(F14+((100-F14)*(#REF!/100)),0)</f>
        <v>#REF!</v>
      </c>
      <c r="H14" s="110" t="e">
        <f>ROUND(F14+((100-F14)*(#REF!/100)),0)</f>
        <v>#REF!</v>
      </c>
      <c r="I14" s="111" t="e">
        <f>ROUND(F14+((100-F14)*(#REF!/100)),0)</f>
        <v>#REF!</v>
      </c>
      <c r="J14" s="112" t="e">
        <f>ROUND(F14+((100-F14)*(#REF!/100)),0)</f>
        <v>#REF!</v>
      </c>
      <c r="K14" s="113" t="e">
        <f>ROUND(F14+((100-F14)*(#REF!/100)),0)</f>
        <v>#REF!</v>
      </c>
      <c r="L14" s="22" t="e">
        <f t="shared" si="1"/>
        <v>#REF!</v>
      </c>
      <c r="M14" s="21">
        <f t="shared" si="2"/>
        <v>0</v>
      </c>
      <c r="N14" s="43">
        <v>3</v>
      </c>
      <c r="O14" s="26">
        <f t="shared" si="3"/>
        <v>60</v>
      </c>
      <c r="P14" s="142" t="e">
        <f>IF(O14&lt;($F14+0.1),"blanche",IF(O14&lt;$G14,"orange",IF(O14&lt;$H14,#REF!,IF(O14&gt;$L14,"noire"))))</f>
        <v>#REF!</v>
      </c>
      <c r="Q14" s="143"/>
      <c r="R14" s="43"/>
    </row>
    <row r="15" spans="1:18" ht="15.75" thickBot="1" x14ac:dyDescent="0.3">
      <c r="A15" s="16">
        <f>'Fiches élèves'!A12</f>
        <v>10</v>
      </c>
      <c r="B15" s="16">
        <f>'Fiches élèves'!C12</f>
        <v>0</v>
      </c>
      <c r="C15" s="26">
        <v>0</v>
      </c>
      <c r="D15" s="26">
        <v>0</v>
      </c>
      <c r="E15" s="119">
        <v>0</v>
      </c>
      <c r="F15" s="118" t="e">
        <f t="shared" si="0"/>
        <v>#N/A</v>
      </c>
      <c r="G15" s="109" t="e">
        <f>ROUND(F15+((100-F15)*(#REF!/100)),0)</f>
        <v>#N/A</v>
      </c>
      <c r="H15" s="110" t="e">
        <f>ROUND(F15+((100-F15)*(#REF!/100)),0)</f>
        <v>#N/A</v>
      </c>
      <c r="I15" s="111" t="e">
        <f>ROUND(F15+((100-F15)*(#REF!/100)),0)</f>
        <v>#N/A</v>
      </c>
      <c r="J15" s="112" t="e">
        <f>ROUND(F15+((100-F15)*(#REF!/100)),0)</f>
        <v>#N/A</v>
      </c>
      <c r="K15" s="113" t="e">
        <f>ROUND(F15+((100-F15)*(#REF!/100)),0)</f>
        <v>#N/A</v>
      </c>
      <c r="L15" s="22" t="e">
        <f t="shared" si="1"/>
        <v>#N/A</v>
      </c>
      <c r="M15" s="21">
        <f t="shared" si="2"/>
        <v>0</v>
      </c>
      <c r="N15" s="43"/>
      <c r="O15" s="26">
        <f t="shared" si="3"/>
        <v>0</v>
      </c>
      <c r="P15" s="142" t="e">
        <f>IF(O15&lt;($F15+0.1),"blanche",IF(O15&lt;$G15,"orange",IF(O15&lt;$H15,#REF!,IF(O15&gt;$L15,"noire"))))</f>
        <v>#N/A</v>
      </c>
      <c r="Q15" s="143"/>
      <c r="R15" s="43"/>
    </row>
    <row r="16" spans="1:18" ht="15.75" thickBot="1" x14ac:dyDescent="0.3">
      <c r="A16" s="16">
        <f>'Fiches élèves'!A13</f>
        <v>11</v>
      </c>
      <c r="B16" s="16">
        <f>'Fiches élèves'!C13</f>
        <v>0</v>
      </c>
      <c r="C16" s="26">
        <v>0</v>
      </c>
      <c r="D16" s="26">
        <v>0</v>
      </c>
      <c r="E16" s="119">
        <v>0</v>
      </c>
      <c r="F16" s="118" t="e">
        <f t="shared" si="0"/>
        <v>#N/A</v>
      </c>
      <c r="G16" s="109" t="e">
        <f>ROUND(F16+((100-F16)*(#REF!/100)),0)</f>
        <v>#N/A</v>
      </c>
      <c r="H16" s="110" t="e">
        <f>ROUND(F16+((100-F16)*(#REF!/100)),0)</f>
        <v>#N/A</v>
      </c>
      <c r="I16" s="111" t="e">
        <f>ROUND(F16+((100-F16)*(#REF!/100)),0)</f>
        <v>#N/A</v>
      </c>
      <c r="J16" s="112" t="e">
        <f>ROUND(F16+((100-F16)*(#REF!/100)),0)</f>
        <v>#N/A</v>
      </c>
      <c r="K16" s="113" t="e">
        <f>ROUND(F16+((100-F16)*(#REF!/100)),0)</f>
        <v>#N/A</v>
      </c>
      <c r="L16" s="22" t="e">
        <f t="shared" si="1"/>
        <v>#N/A</v>
      </c>
      <c r="M16" s="21">
        <f t="shared" si="2"/>
        <v>0</v>
      </c>
      <c r="N16" s="43"/>
      <c r="O16" s="26">
        <f t="shared" si="3"/>
        <v>0</v>
      </c>
      <c r="P16" s="142" t="e">
        <f>IF(O16&lt;($F16+0.1),"blanche",IF(O16&lt;$G16,"orange",IF(O16&lt;$H16,#REF!,IF(O16&gt;$L16,"noire"))))</f>
        <v>#N/A</v>
      </c>
      <c r="Q16" s="143"/>
      <c r="R16" s="43"/>
    </row>
    <row r="17" spans="1:18" ht="15.75" thickBot="1" x14ac:dyDescent="0.3">
      <c r="A17" s="16">
        <f>'Fiches élèves'!A14</f>
        <v>12</v>
      </c>
      <c r="B17" s="16">
        <f>'Fiches élèves'!C14</f>
        <v>0</v>
      </c>
      <c r="C17" s="26">
        <v>0</v>
      </c>
      <c r="D17" s="26">
        <v>0</v>
      </c>
      <c r="E17" s="119">
        <v>0</v>
      </c>
      <c r="F17" s="118" t="e">
        <f t="shared" si="0"/>
        <v>#N/A</v>
      </c>
      <c r="G17" s="109" t="e">
        <f>ROUND(F17+((100-F17)*(#REF!/100)),0)</f>
        <v>#N/A</v>
      </c>
      <c r="H17" s="110" t="e">
        <f>ROUND(F17+((100-F17)*(#REF!/100)),0)</f>
        <v>#N/A</v>
      </c>
      <c r="I17" s="111" t="e">
        <f>ROUND(F17+((100-F17)*(#REF!/100)),0)</f>
        <v>#N/A</v>
      </c>
      <c r="J17" s="112" t="e">
        <f>ROUND(F17+((100-F17)*(#REF!/100)),0)</f>
        <v>#N/A</v>
      </c>
      <c r="K17" s="113" t="e">
        <f>ROUND(F17+((100-F17)*(#REF!/100)),0)</f>
        <v>#N/A</v>
      </c>
      <c r="L17" s="22" t="e">
        <f t="shared" si="1"/>
        <v>#N/A</v>
      </c>
      <c r="M17" s="21">
        <f t="shared" si="2"/>
        <v>0</v>
      </c>
      <c r="N17" s="43"/>
      <c r="O17" s="26">
        <f t="shared" si="3"/>
        <v>0</v>
      </c>
      <c r="P17" s="142" t="e">
        <f t="shared" si="5"/>
        <v>#N/A</v>
      </c>
      <c r="Q17" s="143"/>
      <c r="R17" s="43"/>
    </row>
    <row r="18" spans="1:18" ht="15.75" thickBot="1" x14ac:dyDescent="0.3">
      <c r="A18" s="16">
        <f>'Fiches élèves'!A15</f>
        <v>13</v>
      </c>
      <c r="B18" s="16">
        <f>'Fiches élèves'!C15</f>
        <v>0</v>
      </c>
      <c r="C18" s="26">
        <v>0</v>
      </c>
      <c r="D18" s="26">
        <v>0</v>
      </c>
      <c r="E18" s="119">
        <v>0</v>
      </c>
      <c r="F18" s="118" t="e">
        <f t="shared" si="0"/>
        <v>#N/A</v>
      </c>
      <c r="G18" s="109" t="e">
        <f>ROUND(F18+((100-F18)*(#REF!/100)),0)</f>
        <v>#N/A</v>
      </c>
      <c r="H18" s="110" t="e">
        <f>ROUND(F18+((100-F18)*(#REF!/100)),0)</f>
        <v>#N/A</v>
      </c>
      <c r="I18" s="111" t="e">
        <f>ROUND(F18+((100-F18)*(#REF!/100)),0)</f>
        <v>#N/A</v>
      </c>
      <c r="J18" s="112" t="e">
        <f>ROUND(F18+((100-F18)*(#REF!/100)),0)</f>
        <v>#N/A</v>
      </c>
      <c r="K18" s="113" t="e">
        <f>ROUND(F18+((100-F18)*(#REF!/100)),0)</f>
        <v>#N/A</v>
      </c>
      <c r="L18" s="22" t="e">
        <f t="shared" si="1"/>
        <v>#N/A</v>
      </c>
      <c r="M18" s="21">
        <f t="shared" si="2"/>
        <v>0</v>
      </c>
      <c r="N18" s="43"/>
      <c r="O18" s="26">
        <f t="shared" si="3"/>
        <v>0</v>
      </c>
      <c r="P18" s="27" t="e">
        <f t="shared" si="5"/>
        <v>#N/A</v>
      </c>
      <c r="R18" s="43"/>
    </row>
    <row r="19" spans="1:18" ht="15.75" thickBot="1" x14ac:dyDescent="0.3">
      <c r="A19" s="16">
        <f>'Fiches élèves'!A16</f>
        <v>14</v>
      </c>
      <c r="B19" s="16">
        <f>'Fiches élèves'!C16</f>
        <v>0</v>
      </c>
      <c r="C19" s="26">
        <v>0</v>
      </c>
      <c r="D19" s="26">
        <v>0</v>
      </c>
      <c r="E19" s="119">
        <v>0</v>
      </c>
      <c r="F19" s="118" t="e">
        <f t="shared" si="0"/>
        <v>#N/A</v>
      </c>
      <c r="G19" s="109" t="e">
        <f>ROUND(F19+((100-F19)*(#REF!/100)),0)</f>
        <v>#N/A</v>
      </c>
      <c r="H19" s="110" t="e">
        <f>ROUND(F19+((100-F19)*(#REF!/100)),0)</f>
        <v>#N/A</v>
      </c>
      <c r="I19" s="111" t="e">
        <f>ROUND(F19+((100-F19)*(#REF!/100)),0)</f>
        <v>#N/A</v>
      </c>
      <c r="J19" s="112" t="e">
        <f>ROUND(F19+((100-F19)*(#REF!/100)),0)</f>
        <v>#N/A</v>
      </c>
      <c r="K19" s="113" t="e">
        <f>ROUND(F19+((100-F19)*(#REF!/100)),0)</f>
        <v>#N/A</v>
      </c>
      <c r="L19" s="22" t="e">
        <f t="shared" si="1"/>
        <v>#N/A</v>
      </c>
      <c r="M19" s="21">
        <f t="shared" si="2"/>
        <v>0</v>
      </c>
      <c r="N19" s="43"/>
      <c r="O19" s="26">
        <f t="shared" si="3"/>
        <v>0</v>
      </c>
      <c r="P19" s="27" t="e">
        <f t="shared" si="5"/>
        <v>#N/A</v>
      </c>
      <c r="R19" s="43"/>
    </row>
    <row r="20" spans="1:18" ht="15.75" thickBot="1" x14ac:dyDescent="0.3">
      <c r="A20" s="16">
        <f>'Fiches élèves'!A17</f>
        <v>15</v>
      </c>
      <c r="B20" s="16">
        <f>'Fiches élèves'!C17</f>
        <v>0</v>
      </c>
      <c r="C20" s="26">
        <v>0</v>
      </c>
      <c r="D20" s="26">
        <v>0</v>
      </c>
      <c r="E20" s="119">
        <v>0</v>
      </c>
      <c r="F20" s="118" t="e">
        <f t="shared" si="0"/>
        <v>#N/A</v>
      </c>
      <c r="G20" s="109" t="e">
        <f>ROUND(F20+((100-F20)*(#REF!/100)),0)</f>
        <v>#N/A</v>
      </c>
      <c r="H20" s="110" t="e">
        <f>ROUND(F20+((100-F20)*(#REF!/100)),0)</f>
        <v>#N/A</v>
      </c>
      <c r="I20" s="111" t="e">
        <f>ROUND(F20+((100-F20)*(#REF!/100)),0)</f>
        <v>#N/A</v>
      </c>
      <c r="J20" s="112" t="e">
        <f>ROUND(F20+((100-F20)*(#REF!/100)),0)</f>
        <v>#N/A</v>
      </c>
      <c r="K20" s="113" t="e">
        <f>ROUND(F20+((100-F20)*(#REF!/100)),0)</f>
        <v>#N/A</v>
      </c>
      <c r="L20" s="22" t="e">
        <f t="shared" si="1"/>
        <v>#N/A</v>
      </c>
      <c r="M20" s="21">
        <f t="shared" si="2"/>
        <v>0</v>
      </c>
      <c r="N20" s="43"/>
      <c r="O20" s="26">
        <f t="shared" si="3"/>
        <v>0</v>
      </c>
      <c r="P20" s="27" t="e">
        <f t="shared" si="5"/>
        <v>#N/A</v>
      </c>
      <c r="R20" s="43"/>
    </row>
    <row r="21" spans="1:18" ht="15.75" thickBot="1" x14ac:dyDescent="0.3">
      <c r="A21" s="16">
        <f>'Fiches élèves'!A18</f>
        <v>16</v>
      </c>
      <c r="B21" s="16">
        <f>'Fiches élèves'!C18</f>
        <v>0</v>
      </c>
      <c r="C21" s="26">
        <v>0</v>
      </c>
      <c r="D21" s="26">
        <v>0</v>
      </c>
      <c r="E21" s="119">
        <v>0</v>
      </c>
      <c r="F21" s="118" t="e">
        <f t="shared" si="0"/>
        <v>#N/A</v>
      </c>
      <c r="G21" s="109" t="e">
        <f>ROUND(F21+((100-F21)*(#REF!/100)),0)</f>
        <v>#N/A</v>
      </c>
      <c r="H21" s="110" t="e">
        <f>ROUND(F21+((100-F21)*(#REF!/100)),0)</f>
        <v>#N/A</v>
      </c>
      <c r="I21" s="111" t="e">
        <f>ROUND(F21+((100-F21)*(#REF!/100)),0)</f>
        <v>#N/A</v>
      </c>
      <c r="J21" s="112" t="e">
        <f>ROUND(F21+((100-F21)*(#REF!/100)),0)</f>
        <v>#N/A</v>
      </c>
      <c r="K21" s="113" t="e">
        <f>ROUND(F21+((100-F21)*(#REF!/100)),0)</f>
        <v>#N/A</v>
      </c>
      <c r="L21" s="22" t="e">
        <f t="shared" si="1"/>
        <v>#N/A</v>
      </c>
      <c r="M21" s="21">
        <f t="shared" si="2"/>
        <v>0</v>
      </c>
      <c r="N21" s="43"/>
      <c r="O21" s="26">
        <f t="shared" si="3"/>
        <v>0</v>
      </c>
      <c r="P21" s="27" t="e">
        <f t="shared" si="5"/>
        <v>#N/A</v>
      </c>
      <c r="R21" s="43"/>
    </row>
    <row r="22" spans="1:18" ht="15.75" thickBot="1" x14ac:dyDescent="0.3">
      <c r="A22" s="16">
        <f>'Fiches élèves'!A19</f>
        <v>17</v>
      </c>
      <c r="B22" s="16">
        <f>'Fiches élèves'!C19</f>
        <v>0</v>
      </c>
      <c r="C22" s="26">
        <v>0</v>
      </c>
      <c r="D22" s="26">
        <v>0</v>
      </c>
      <c r="E22" s="119">
        <v>0</v>
      </c>
      <c r="F22" s="118" t="e">
        <f t="shared" si="0"/>
        <v>#N/A</v>
      </c>
      <c r="G22" s="109" t="e">
        <f>ROUND(F22+((100-F22)*(#REF!/100)),0)</f>
        <v>#N/A</v>
      </c>
      <c r="H22" s="110" t="e">
        <f>ROUND(F22+((100-F22)*(#REF!/100)),0)</f>
        <v>#N/A</v>
      </c>
      <c r="I22" s="111" t="e">
        <f>ROUND(F22+((100-F22)*(#REF!/100)),0)</f>
        <v>#N/A</v>
      </c>
      <c r="J22" s="112" t="e">
        <f>ROUND(F22+((100-F22)*(#REF!/100)),0)</f>
        <v>#N/A</v>
      </c>
      <c r="K22" s="113" t="e">
        <f>ROUND(F22+((100-F22)*(#REF!/100)),0)</f>
        <v>#N/A</v>
      </c>
      <c r="L22" s="22" t="e">
        <f t="shared" si="1"/>
        <v>#N/A</v>
      </c>
      <c r="M22" s="21">
        <f t="shared" si="2"/>
        <v>0</v>
      </c>
      <c r="N22" s="43"/>
      <c r="O22" s="26">
        <f t="shared" si="3"/>
        <v>0</v>
      </c>
      <c r="P22" s="27" t="e">
        <f t="shared" si="5"/>
        <v>#N/A</v>
      </c>
      <c r="R22" s="43"/>
    </row>
    <row r="23" spans="1:18" ht="15.75" thickBot="1" x14ac:dyDescent="0.3">
      <c r="A23" s="16">
        <f>'Fiches élèves'!A20</f>
        <v>18</v>
      </c>
      <c r="B23" s="16">
        <f>'Fiches élèves'!C20</f>
        <v>0</v>
      </c>
      <c r="C23" s="26">
        <v>0</v>
      </c>
      <c r="D23" s="26">
        <v>0</v>
      </c>
      <c r="E23" s="119">
        <v>0</v>
      </c>
      <c r="F23" s="118" t="e">
        <f t="shared" si="0"/>
        <v>#N/A</v>
      </c>
      <c r="G23" s="109" t="e">
        <f>ROUND(F23+((100-F23)*(#REF!/100)),0)</f>
        <v>#N/A</v>
      </c>
      <c r="H23" s="110" t="e">
        <f>ROUND(F23+((100-F23)*(#REF!/100)),0)</f>
        <v>#N/A</v>
      </c>
      <c r="I23" s="111" t="e">
        <f>ROUND(F23+((100-F23)*(#REF!/100)),0)</f>
        <v>#N/A</v>
      </c>
      <c r="J23" s="112" t="e">
        <f>ROUND(F23+((100-F23)*(#REF!/100)),0)</f>
        <v>#N/A</v>
      </c>
      <c r="K23" s="113" t="e">
        <f>ROUND(F23+((100-F23)*(#REF!/100)),0)</f>
        <v>#N/A</v>
      </c>
      <c r="L23" s="22" t="e">
        <f t="shared" si="1"/>
        <v>#N/A</v>
      </c>
      <c r="M23" s="21">
        <f t="shared" si="2"/>
        <v>0</v>
      </c>
      <c r="N23" s="43"/>
      <c r="O23" s="26">
        <f t="shared" si="3"/>
        <v>0</v>
      </c>
      <c r="P23" s="27" t="e">
        <f t="shared" si="5"/>
        <v>#N/A</v>
      </c>
      <c r="R23" s="43"/>
    </row>
    <row r="24" spans="1:18" ht="15.75" thickBot="1" x14ac:dyDescent="0.3">
      <c r="A24" s="16">
        <f>'Fiches élèves'!A21</f>
        <v>19</v>
      </c>
      <c r="B24" s="16">
        <f>'Fiches élèves'!C21</f>
        <v>0</v>
      </c>
      <c r="C24" s="26">
        <v>0</v>
      </c>
      <c r="D24" s="26">
        <v>0</v>
      </c>
      <c r="E24" s="119">
        <v>0</v>
      </c>
      <c r="F24" s="118" t="e">
        <f t="shared" si="0"/>
        <v>#N/A</v>
      </c>
      <c r="G24" s="109" t="e">
        <f>ROUND(F24+((100-F24)*(#REF!/100)),0)</f>
        <v>#N/A</v>
      </c>
      <c r="H24" s="110" t="e">
        <f>ROUND(F24+((100-F24)*(#REF!/100)),0)</f>
        <v>#N/A</v>
      </c>
      <c r="I24" s="111" t="e">
        <f>ROUND(F24+((100-F24)*(#REF!/100)),0)</f>
        <v>#N/A</v>
      </c>
      <c r="J24" s="112" t="e">
        <f>ROUND(F24+((100-F24)*(#REF!/100)),0)</f>
        <v>#N/A</v>
      </c>
      <c r="K24" s="113" t="e">
        <f>ROUND(F24+((100-F24)*(#REF!/100)),0)</f>
        <v>#N/A</v>
      </c>
      <c r="L24" s="22" t="e">
        <f t="shared" si="1"/>
        <v>#N/A</v>
      </c>
      <c r="M24" s="21">
        <f t="shared" si="2"/>
        <v>0</v>
      </c>
      <c r="N24" s="43"/>
      <c r="O24" s="26">
        <f t="shared" si="3"/>
        <v>0</v>
      </c>
      <c r="P24" s="27" t="e">
        <f t="shared" si="5"/>
        <v>#N/A</v>
      </c>
      <c r="R24" s="43"/>
    </row>
    <row r="25" spans="1:18" ht="15.75" thickBot="1" x14ac:dyDescent="0.3">
      <c r="A25" s="16">
        <f>'Fiches élèves'!A22</f>
        <v>20</v>
      </c>
      <c r="B25" s="16">
        <f>'Fiches élèves'!C22</f>
        <v>0</v>
      </c>
      <c r="C25" s="26">
        <v>0</v>
      </c>
      <c r="D25" s="26">
        <v>0</v>
      </c>
      <c r="E25" s="119">
        <v>0</v>
      </c>
      <c r="F25" s="118" t="e">
        <f t="shared" si="0"/>
        <v>#N/A</v>
      </c>
      <c r="G25" s="109" t="e">
        <f>ROUND(F25+((100-F25)*(#REF!/100)),0)</f>
        <v>#N/A</v>
      </c>
      <c r="H25" s="110" t="e">
        <f>ROUND(F25+((100-F25)*(#REF!/100)),0)</f>
        <v>#N/A</v>
      </c>
      <c r="I25" s="111" t="e">
        <f>ROUND(F25+((100-F25)*(#REF!/100)),0)</f>
        <v>#N/A</v>
      </c>
      <c r="J25" s="112" t="e">
        <f>ROUND(F25+((100-F25)*(#REF!/100)),0)</f>
        <v>#N/A</v>
      </c>
      <c r="K25" s="113" t="e">
        <f>ROUND(F25+((100-F25)*(#REF!/100)),0)</f>
        <v>#N/A</v>
      </c>
      <c r="L25" s="22" t="e">
        <f t="shared" si="1"/>
        <v>#N/A</v>
      </c>
      <c r="M25" s="21">
        <f t="shared" si="2"/>
        <v>0</v>
      </c>
      <c r="N25" s="43"/>
      <c r="O25" s="26">
        <f t="shared" si="3"/>
        <v>0</v>
      </c>
      <c r="P25" s="27" t="e">
        <f t="shared" si="5"/>
        <v>#N/A</v>
      </c>
      <c r="R25" s="43"/>
    </row>
    <row r="26" spans="1:18" ht="15.75" thickBot="1" x14ac:dyDescent="0.3">
      <c r="A26" s="16">
        <f>'Fiches élèves'!A23</f>
        <v>21</v>
      </c>
      <c r="B26" s="16">
        <f>'Fiches élèves'!C23</f>
        <v>0</v>
      </c>
      <c r="C26" s="26">
        <v>0</v>
      </c>
      <c r="D26" s="26">
        <v>0</v>
      </c>
      <c r="E26" s="119">
        <v>0</v>
      </c>
      <c r="F26" s="118" t="e">
        <f t="shared" si="0"/>
        <v>#N/A</v>
      </c>
      <c r="G26" s="109" t="e">
        <f>ROUND(F26+((100-F26)*(#REF!/100)),0)</f>
        <v>#N/A</v>
      </c>
      <c r="H26" s="110" t="e">
        <f>ROUND(F26+((100-F26)*(#REF!/100)),0)</f>
        <v>#N/A</v>
      </c>
      <c r="I26" s="111" t="e">
        <f>ROUND(F26+((100-F26)*(#REF!/100)),0)</f>
        <v>#N/A</v>
      </c>
      <c r="J26" s="112" t="e">
        <f>ROUND(F26+((100-F26)*(#REF!/100)),0)</f>
        <v>#N/A</v>
      </c>
      <c r="K26" s="113" t="e">
        <f>ROUND(F26+((100-F26)*(#REF!/100)),0)</f>
        <v>#N/A</v>
      </c>
      <c r="L26" s="22" t="e">
        <f t="shared" si="1"/>
        <v>#N/A</v>
      </c>
      <c r="M26" s="21">
        <f t="shared" si="2"/>
        <v>0</v>
      </c>
      <c r="N26" s="43"/>
      <c r="O26" s="26">
        <f t="shared" si="3"/>
        <v>0</v>
      </c>
      <c r="P26" s="27" t="e">
        <f t="shared" si="5"/>
        <v>#N/A</v>
      </c>
      <c r="R26" s="43"/>
    </row>
    <row r="27" spans="1:18" ht="15.75" thickBot="1" x14ac:dyDescent="0.3">
      <c r="A27" s="16">
        <f>'Fiches élèves'!A24</f>
        <v>22</v>
      </c>
      <c r="B27" s="16">
        <f>'Fiches élèves'!C24</f>
        <v>0</v>
      </c>
      <c r="C27" s="26">
        <v>0</v>
      </c>
      <c r="D27" s="26">
        <v>0</v>
      </c>
      <c r="E27" s="119">
        <v>0</v>
      </c>
      <c r="F27" s="118" t="e">
        <f t="shared" si="0"/>
        <v>#N/A</v>
      </c>
      <c r="G27" s="109" t="e">
        <f>ROUND(F27+((100-F27)*(#REF!/100)),0)</f>
        <v>#N/A</v>
      </c>
      <c r="H27" s="110" t="e">
        <f>ROUND(F27+((100-F27)*(#REF!/100)),0)</f>
        <v>#N/A</v>
      </c>
      <c r="I27" s="111" t="e">
        <f>ROUND(F27+((100-F27)*(#REF!/100)),0)</f>
        <v>#N/A</v>
      </c>
      <c r="J27" s="112" t="e">
        <f>ROUND(F27+((100-F27)*(#REF!/100)),0)</f>
        <v>#N/A</v>
      </c>
      <c r="K27" s="113" t="e">
        <f>ROUND(F27+((100-F27)*(#REF!/100)),0)</f>
        <v>#N/A</v>
      </c>
      <c r="L27" s="22" t="e">
        <f t="shared" si="1"/>
        <v>#N/A</v>
      </c>
      <c r="M27" s="21">
        <f t="shared" si="2"/>
        <v>0</v>
      </c>
      <c r="N27" s="43"/>
      <c r="O27" s="26">
        <f t="shared" si="3"/>
        <v>0</v>
      </c>
      <c r="P27" s="27" t="e">
        <f t="shared" si="5"/>
        <v>#N/A</v>
      </c>
      <c r="R27" s="43"/>
    </row>
    <row r="28" spans="1:18" ht="15.75" thickBot="1" x14ac:dyDescent="0.3">
      <c r="A28" s="16">
        <f>'Fiches élèves'!A25</f>
        <v>23</v>
      </c>
      <c r="B28" s="16">
        <f>'Fiches élèves'!C25</f>
        <v>0</v>
      </c>
      <c r="C28" s="26">
        <v>0</v>
      </c>
      <c r="D28" s="26">
        <v>0</v>
      </c>
      <c r="E28" s="119">
        <v>0</v>
      </c>
      <c r="F28" s="118" t="e">
        <f t="shared" si="0"/>
        <v>#N/A</v>
      </c>
      <c r="G28" s="109" t="e">
        <f>ROUND(F28+((100-F28)*(#REF!/100)),0)</f>
        <v>#N/A</v>
      </c>
      <c r="H28" s="110" t="e">
        <f>ROUND(F28+((100-F28)*(#REF!/100)),0)</f>
        <v>#N/A</v>
      </c>
      <c r="I28" s="111" t="e">
        <f>ROUND(F28+((100-F28)*(#REF!/100)),0)</f>
        <v>#N/A</v>
      </c>
      <c r="J28" s="112" t="e">
        <f>ROUND(F28+((100-F28)*(#REF!/100)),0)</f>
        <v>#N/A</v>
      </c>
      <c r="K28" s="113" t="e">
        <f>ROUND(F28+((100-F28)*(#REF!/100)),0)</f>
        <v>#N/A</v>
      </c>
      <c r="L28" s="22" t="e">
        <f t="shared" si="1"/>
        <v>#N/A</v>
      </c>
      <c r="M28" s="21">
        <f t="shared" si="2"/>
        <v>0</v>
      </c>
      <c r="N28" s="43"/>
      <c r="O28" s="26">
        <f t="shared" si="3"/>
        <v>0</v>
      </c>
      <c r="P28" s="27" t="e">
        <f t="shared" si="5"/>
        <v>#N/A</v>
      </c>
      <c r="R28" s="43"/>
    </row>
    <row r="29" spans="1:18" s="16" customFormat="1" ht="15.75" thickBot="1" x14ac:dyDescent="0.3">
      <c r="A29" s="16">
        <f>'Fiches élèves'!A26</f>
        <v>24</v>
      </c>
      <c r="B29" s="16">
        <f>'Fiches élèves'!C26</f>
        <v>0</v>
      </c>
      <c r="C29" s="26">
        <v>0</v>
      </c>
      <c r="D29" s="26">
        <v>0</v>
      </c>
      <c r="E29" s="119">
        <v>0</v>
      </c>
      <c r="F29" s="118" t="e">
        <f t="shared" si="0"/>
        <v>#N/A</v>
      </c>
      <c r="G29" s="109" t="e">
        <f>ROUND(F29+((100-F29)*(#REF!/100)),0)</f>
        <v>#N/A</v>
      </c>
      <c r="H29" s="110" t="e">
        <f>ROUND(F29+((100-F29)*(#REF!/100)),0)</f>
        <v>#N/A</v>
      </c>
      <c r="I29" s="111" t="e">
        <f>ROUND(F29+((100-F29)*(#REF!/100)),0)</f>
        <v>#N/A</v>
      </c>
      <c r="J29" s="112" t="e">
        <f>ROUND(F29+((100-F29)*(#REF!/100)),0)</f>
        <v>#N/A</v>
      </c>
      <c r="K29" s="113" t="e">
        <f>ROUND(F29+((100-F29)*(#REF!/100)),0)</f>
        <v>#N/A</v>
      </c>
      <c r="L29" s="22" t="e">
        <f t="shared" si="1"/>
        <v>#N/A</v>
      </c>
      <c r="M29" s="21">
        <f t="shared" si="2"/>
        <v>0</v>
      </c>
      <c r="N29" s="43"/>
      <c r="O29" s="26">
        <f t="shared" si="3"/>
        <v>0</v>
      </c>
      <c r="P29" s="27" t="e">
        <f t="shared" si="5"/>
        <v>#N/A</v>
      </c>
      <c r="Q29" s="38"/>
      <c r="R29" s="43"/>
    </row>
    <row r="30" spans="1:18" ht="15.75" thickBot="1" x14ac:dyDescent="0.3">
      <c r="A30" s="16">
        <f>'Fiches élèves'!A27</f>
        <v>25</v>
      </c>
      <c r="B30" s="16">
        <f>'Fiches élèves'!C27</f>
        <v>0</v>
      </c>
      <c r="C30" s="26">
        <v>0</v>
      </c>
      <c r="D30" s="26">
        <v>0</v>
      </c>
      <c r="E30" s="119">
        <v>0</v>
      </c>
      <c r="F30" s="118" t="e">
        <f t="shared" si="0"/>
        <v>#N/A</v>
      </c>
      <c r="G30" s="109" t="e">
        <f>ROUND(F30+((100-F30)*(#REF!/100)),0)</f>
        <v>#N/A</v>
      </c>
      <c r="H30" s="110" t="e">
        <f>ROUND(F30+((100-F30)*(#REF!/100)),0)</f>
        <v>#N/A</v>
      </c>
      <c r="I30" s="111" t="e">
        <f>ROUND(F30+((100-F30)*(#REF!/100)),0)</f>
        <v>#N/A</v>
      </c>
      <c r="J30" s="112" t="e">
        <f>ROUND(F30+((100-F30)*(#REF!/100)),0)</f>
        <v>#N/A</v>
      </c>
      <c r="K30" s="113" t="e">
        <f>ROUND(F30+((100-F30)*(#REF!/100)),0)</f>
        <v>#N/A</v>
      </c>
      <c r="L30" s="22" t="e">
        <f t="shared" si="1"/>
        <v>#N/A</v>
      </c>
      <c r="M30" s="21">
        <f t="shared" si="2"/>
        <v>0</v>
      </c>
      <c r="N30" s="43"/>
      <c r="O30" s="26">
        <f t="shared" si="3"/>
        <v>0</v>
      </c>
      <c r="P30" s="27" t="e">
        <f t="shared" si="5"/>
        <v>#N/A</v>
      </c>
      <c r="R30" s="43"/>
    </row>
    <row r="31" spans="1:18" ht="15.75" thickBot="1" x14ac:dyDescent="0.3">
      <c r="A31" s="16">
        <f>'Fiches élèves'!A28</f>
        <v>26</v>
      </c>
      <c r="B31" s="16">
        <f>'Fiches élèves'!C28</f>
        <v>0</v>
      </c>
      <c r="C31" s="26">
        <v>0</v>
      </c>
      <c r="D31" s="26">
        <v>0</v>
      </c>
      <c r="E31" s="119">
        <v>0</v>
      </c>
      <c r="F31" s="118" t="e">
        <f t="shared" si="0"/>
        <v>#N/A</v>
      </c>
      <c r="G31" s="109" t="e">
        <f>ROUND(F31+((100-F31)*(#REF!/100)),0)</f>
        <v>#N/A</v>
      </c>
      <c r="H31" s="110" t="e">
        <f>ROUND(F31+((100-F31)*(#REF!/100)),0)</f>
        <v>#N/A</v>
      </c>
      <c r="I31" s="111" t="e">
        <f>ROUND(F31+((100-F31)*(#REF!/100)),0)</f>
        <v>#N/A</v>
      </c>
      <c r="J31" s="112" t="e">
        <f>ROUND(F31+((100-F31)*(#REF!/100)),0)</f>
        <v>#N/A</v>
      </c>
      <c r="K31" s="113" t="e">
        <f>ROUND(F31+((100-F31)*(#REF!/100)),0)</f>
        <v>#N/A</v>
      </c>
      <c r="L31" s="22" t="e">
        <f t="shared" si="1"/>
        <v>#N/A</v>
      </c>
      <c r="M31" s="21">
        <f t="shared" si="2"/>
        <v>0</v>
      </c>
      <c r="N31" s="43"/>
      <c r="O31" s="26">
        <f t="shared" si="3"/>
        <v>0</v>
      </c>
      <c r="P31" s="27" t="e">
        <f t="shared" si="5"/>
        <v>#N/A</v>
      </c>
      <c r="R31" s="43"/>
    </row>
    <row r="32" spans="1:18" x14ac:dyDescent="0.25">
      <c r="B32" s="15" t="s">
        <v>39</v>
      </c>
      <c r="C32" s="27">
        <f>AVERAGEIF(C6:C25,"&gt;1")</f>
        <v>15.5</v>
      </c>
      <c r="D32" s="27" t="e">
        <f>AVERAGEIF(D6:D25,"&gt;1")</f>
        <v>#DIV/0!</v>
      </c>
      <c r="E32" s="27" t="e">
        <f>AVERAGEIF(E6:E25,"&gt;1")</f>
        <v>#DIV/0!</v>
      </c>
      <c r="N32" s="35" t="s">
        <v>6</v>
      </c>
      <c r="O32" s="27">
        <f>AVERAGEIF(O6:O25,"&gt;1")</f>
        <v>65</v>
      </c>
      <c r="P32" s="28">
        <f>COUNTIF(P6:P31,"blanche")</f>
        <v>0</v>
      </c>
      <c r="R32" s="35" t="s">
        <v>6</v>
      </c>
    </row>
    <row r="33" spans="2:18" ht="15.75" thickBot="1" x14ac:dyDescent="0.3">
      <c r="B33" s="15" t="s">
        <v>40</v>
      </c>
      <c r="C33" s="29">
        <f>COUNTIF(C6:C31,"&gt;=60")</f>
        <v>0</v>
      </c>
      <c r="D33" s="29">
        <f>COUNTIF(D6:D31,"&gt;=60")</f>
        <v>0</v>
      </c>
      <c r="E33" s="29">
        <f>COUNTIF(E6:E31,"&gt;=60")</f>
        <v>0</v>
      </c>
      <c r="N33" s="34" t="s">
        <v>7</v>
      </c>
      <c r="O33" s="29">
        <f>COUNTIF(O6:O31,"&gt;=60")</f>
        <v>5</v>
      </c>
      <c r="P33" s="30">
        <f>COUNTIF(P6:P31,"orange")</f>
        <v>0</v>
      </c>
      <c r="R33" s="34" t="s">
        <v>7</v>
      </c>
    </row>
    <row r="34" spans="2:18" ht="15.75" thickBot="1" x14ac:dyDescent="0.3">
      <c r="B34" s="15" t="s">
        <v>41</v>
      </c>
      <c r="C34" s="31">
        <f>(COUNTIF(C6:C31,"&lt;59,9"))-(COUNTIF(C6:C31,"0"))</f>
        <v>2</v>
      </c>
      <c r="D34" s="31">
        <f>(COUNTIF(D6:D31,"&lt;59,9"))-(COUNTIF(D6:D31,"0"))</f>
        <v>0</v>
      </c>
      <c r="E34" s="31">
        <f>(COUNTIF(E6:E31,"&lt;59,9"))-(COUNTIF(E6:E31,"0"))</f>
        <v>0</v>
      </c>
      <c r="N34" s="36" t="s">
        <v>8</v>
      </c>
      <c r="O34" s="31">
        <f>(COUNTIF(O6:O31,"&lt;59,9"))-(COUNTIF(O6:O31,"0"))</f>
        <v>3</v>
      </c>
      <c r="P34" s="32">
        <f>COUNTIF(P6:P31,"bleue")</f>
        <v>0</v>
      </c>
      <c r="R34" s="36" t="s">
        <v>8</v>
      </c>
    </row>
    <row r="35" spans="2:18" ht="15.75" thickBot="1" x14ac:dyDescent="0.3">
      <c r="B35" s="15" t="s">
        <v>42</v>
      </c>
      <c r="C35" s="33">
        <f>ROUND((C33/((C34+C33)/100)),0)</f>
        <v>0</v>
      </c>
      <c r="D35" s="33" t="e">
        <f>ROUND((D33/((D34+D33)/100)),0)</f>
        <v>#DIV/0!</v>
      </c>
      <c r="E35" s="33" t="e">
        <f>ROUND((E33/((E34+E33)/100)),0)</f>
        <v>#DIV/0!</v>
      </c>
      <c r="N35" s="36" t="s">
        <v>9</v>
      </c>
      <c r="O35" s="33">
        <f>ROUND((O33/((O34+O33)/100)),0)</f>
        <v>63</v>
      </c>
      <c r="P35" s="14">
        <f>COUNTIF(P6:P31,"noire")</f>
        <v>0</v>
      </c>
      <c r="R35" s="36" t="s">
        <v>9</v>
      </c>
    </row>
    <row r="36" spans="2:18" x14ac:dyDescent="0.25">
      <c r="O36" s="18"/>
      <c r="P36" s="18"/>
      <c r="Q36" s="39"/>
      <c r="R36" s="39"/>
    </row>
    <row r="37" spans="2:18" x14ac:dyDescent="0.25">
      <c r="O37" s="18"/>
      <c r="P37" s="18"/>
      <c r="Q37" s="39"/>
      <c r="R37" s="39"/>
    </row>
    <row r="38" spans="2:18" x14ac:dyDescent="0.25">
      <c r="O38" s="18"/>
      <c r="P38" s="18"/>
      <c r="Q38" s="39"/>
      <c r="R38" s="39"/>
    </row>
    <row r="39" spans="2:18" x14ac:dyDescent="0.25">
      <c r="O39" s="18"/>
      <c r="P39" s="18"/>
      <c r="Q39" s="39"/>
      <c r="R39" s="39"/>
    </row>
    <row r="40" spans="2:18" x14ac:dyDescent="0.25">
      <c r="O40" s="18"/>
      <c r="P40" s="18"/>
      <c r="Q40" s="39"/>
      <c r="R40" s="39"/>
    </row>
    <row r="41" spans="2:18" x14ac:dyDescent="0.25">
      <c r="O41" s="18"/>
      <c r="P41" s="18"/>
      <c r="Q41" s="39"/>
      <c r="R41" s="39"/>
    </row>
    <row r="42" spans="2:18" x14ac:dyDescent="0.25">
      <c r="O42" s="18"/>
      <c r="P42" s="18"/>
      <c r="Q42" s="39"/>
      <c r="R42" s="39" t="s">
        <v>38</v>
      </c>
    </row>
    <row r="43" spans="2:18" x14ac:dyDescent="0.25">
      <c r="O43" s="18"/>
      <c r="P43" s="18"/>
      <c r="Q43" s="39"/>
      <c r="R43" s="39" t="s">
        <v>43</v>
      </c>
    </row>
    <row r="44" spans="2:18" x14ac:dyDescent="0.25">
      <c r="O44" s="18"/>
      <c r="P44" s="18"/>
      <c r="Q44" s="39"/>
      <c r="R44" s="39" t="s">
        <v>44</v>
      </c>
    </row>
    <row r="45" spans="2:18" x14ac:dyDescent="0.25">
      <c r="O45" s="18"/>
      <c r="P45" s="18"/>
      <c r="Q45" s="39"/>
      <c r="R45" s="39"/>
    </row>
    <row r="46" spans="2:18" x14ac:dyDescent="0.25">
      <c r="O46" s="18"/>
      <c r="P46" s="18"/>
      <c r="Q46" s="39"/>
      <c r="R46" s="39"/>
    </row>
    <row r="47" spans="2:18" x14ac:dyDescent="0.25">
      <c r="O47" s="18"/>
      <c r="P47" s="18"/>
      <c r="Q47" s="39"/>
      <c r="R47" s="39"/>
    </row>
    <row r="48" spans="2:18" x14ac:dyDescent="0.25">
      <c r="O48" s="18"/>
      <c r="P48" s="18"/>
      <c r="Q48" s="39"/>
      <c r="R48" s="39"/>
    </row>
    <row r="49" spans="15:18" x14ac:dyDescent="0.25">
      <c r="O49" s="18"/>
      <c r="P49" s="18"/>
      <c r="Q49" s="39"/>
      <c r="R49" s="39"/>
    </row>
    <row r="50" spans="15:18" x14ac:dyDescent="0.25">
      <c r="O50" s="18"/>
      <c r="P50" s="18"/>
      <c r="Q50" s="39"/>
      <c r="R50" s="39"/>
    </row>
    <row r="51" spans="15:18" x14ac:dyDescent="0.25">
      <c r="O51" s="18"/>
      <c r="P51" s="18"/>
      <c r="Q51" s="39"/>
      <c r="R51" s="39"/>
    </row>
    <row r="52" spans="15:18" x14ac:dyDescent="0.25">
      <c r="O52" s="18"/>
      <c r="P52" s="18"/>
      <c r="Q52" s="39"/>
      <c r="R52" s="39"/>
    </row>
    <row r="53" spans="15:18" x14ac:dyDescent="0.25">
      <c r="O53" s="18"/>
      <c r="P53" s="18"/>
      <c r="Q53" s="39"/>
      <c r="R53" s="39"/>
    </row>
    <row r="54" spans="15:18" x14ac:dyDescent="0.25">
      <c r="O54" s="18"/>
      <c r="P54" s="18"/>
      <c r="Q54" s="39"/>
      <c r="R54" s="39"/>
    </row>
    <row r="55" spans="15:18" x14ac:dyDescent="0.25">
      <c r="O55" s="18"/>
      <c r="P55" s="18"/>
      <c r="Q55" s="39"/>
      <c r="R55" s="39"/>
    </row>
    <row r="56" spans="15:18" x14ac:dyDescent="0.25">
      <c r="O56" s="18"/>
      <c r="P56" s="18"/>
      <c r="Q56" s="39"/>
      <c r="R56" s="39"/>
    </row>
    <row r="57" spans="15:18" x14ac:dyDescent="0.25">
      <c r="O57" s="18"/>
      <c r="P57" s="18"/>
      <c r="Q57" s="39"/>
      <c r="R57" s="39"/>
    </row>
    <row r="58" spans="15:18" x14ac:dyDescent="0.25">
      <c r="O58" s="18"/>
      <c r="P58" s="18"/>
      <c r="Q58" s="39"/>
      <c r="R58" s="39"/>
    </row>
    <row r="59" spans="15:18" x14ac:dyDescent="0.25">
      <c r="O59" s="18"/>
      <c r="P59" s="18"/>
      <c r="Q59" s="39"/>
      <c r="R59" s="39"/>
    </row>
    <row r="60" spans="15:18" x14ac:dyDescent="0.25">
      <c r="O60" s="18"/>
      <c r="P60" s="18"/>
      <c r="Q60" s="39"/>
      <c r="R60" s="39"/>
    </row>
    <row r="61" spans="15:18" x14ac:dyDescent="0.25">
      <c r="O61" s="18"/>
      <c r="P61" s="18"/>
      <c r="Q61" s="39"/>
      <c r="R61" s="39"/>
    </row>
    <row r="62" spans="15:18" x14ac:dyDescent="0.25">
      <c r="O62" s="18"/>
      <c r="P62" s="18"/>
      <c r="Q62" s="39"/>
      <c r="R62" s="39"/>
    </row>
    <row r="63" spans="15:18" x14ac:dyDescent="0.25">
      <c r="O63" s="18"/>
      <c r="P63" s="18"/>
      <c r="Q63" s="39"/>
      <c r="R63" s="39"/>
    </row>
    <row r="64" spans="15:18" x14ac:dyDescent="0.25">
      <c r="O64" s="18"/>
      <c r="P64" s="18"/>
      <c r="Q64" s="39"/>
      <c r="R64" s="39"/>
    </row>
    <row r="65" spans="15:18" x14ac:dyDescent="0.25">
      <c r="O65" s="18"/>
      <c r="P65" s="18"/>
      <c r="Q65" s="39"/>
      <c r="R65" s="39"/>
    </row>
    <row r="66" spans="15:18" x14ac:dyDescent="0.25">
      <c r="O66" s="18"/>
      <c r="P66" s="18"/>
      <c r="Q66" s="39"/>
      <c r="R66" s="39"/>
    </row>
    <row r="67" spans="15:18" x14ac:dyDescent="0.25">
      <c r="O67" s="18"/>
      <c r="P67" s="18"/>
      <c r="Q67" s="39"/>
      <c r="R67" s="39"/>
    </row>
    <row r="68" spans="15:18" x14ac:dyDescent="0.25">
      <c r="O68" s="18"/>
      <c r="P68" s="18"/>
      <c r="Q68" s="39"/>
      <c r="R68" s="39"/>
    </row>
    <row r="69" spans="15:18" x14ac:dyDescent="0.25">
      <c r="O69" s="18"/>
      <c r="P69" s="18"/>
      <c r="Q69" s="39"/>
      <c r="R69" s="39"/>
    </row>
    <row r="70" spans="15:18" x14ac:dyDescent="0.25">
      <c r="O70" s="18"/>
      <c r="P70" s="18"/>
      <c r="Q70" s="39"/>
      <c r="R70" s="39"/>
    </row>
    <row r="71" spans="15:18" x14ac:dyDescent="0.25">
      <c r="O71" s="18"/>
      <c r="P71" s="18"/>
      <c r="Q71" s="39"/>
      <c r="R71" s="39"/>
    </row>
    <row r="72" spans="15:18" x14ac:dyDescent="0.25">
      <c r="O72" s="18"/>
      <c r="P72" s="18"/>
      <c r="Q72" s="39"/>
      <c r="R72" s="39"/>
    </row>
    <row r="73" spans="15:18" x14ac:dyDescent="0.25">
      <c r="O73" s="18"/>
      <c r="P73" s="18"/>
      <c r="Q73" s="39"/>
      <c r="R73" s="39"/>
    </row>
    <row r="74" spans="15:18" x14ac:dyDescent="0.25">
      <c r="O74" s="18"/>
      <c r="P74" s="18"/>
      <c r="Q74" s="39"/>
      <c r="R74" s="39"/>
    </row>
    <row r="75" spans="15:18" x14ac:dyDescent="0.25">
      <c r="O75" s="18"/>
      <c r="P75" s="18"/>
      <c r="Q75" s="39"/>
      <c r="R75" s="39"/>
    </row>
    <row r="76" spans="15:18" x14ac:dyDescent="0.25">
      <c r="O76" s="18"/>
      <c r="P76" s="18"/>
      <c r="Q76" s="39"/>
      <c r="R76" s="39"/>
    </row>
    <row r="77" spans="15:18" x14ac:dyDescent="0.25">
      <c r="O77" s="18"/>
      <c r="P77" s="18"/>
      <c r="Q77" s="39"/>
      <c r="R77" s="39"/>
    </row>
    <row r="78" spans="15:18" x14ac:dyDescent="0.25">
      <c r="O78" s="18"/>
      <c r="P78" s="18"/>
      <c r="Q78" s="39"/>
      <c r="R78" s="39"/>
    </row>
    <row r="79" spans="15:18" x14ac:dyDescent="0.25">
      <c r="O79" s="18"/>
      <c r="P79" s="18"/>
      <c r="Q79" s="39"/>
      <c r="R79" s="39"/>
    </row>
    <row r="80" spans="15:18" x14ac:dyDescent="0.25">
      <c r="O80" s="18"/>
      <c r="P80" s="18"/>
      <c r="Q80" s="39"/>
      <c r="R80" s="39"/>
    </row>
    <row r="81" spans="15:18" x14ac:dyDescent="0.25">
      <c r="O81" s="18"/>
      <c r="P81" s="18"/>
      <c r="Q81" s="39"/>
      <c r="R81" s="39"/>
    </row>
    <row r="82" spans="15:18" x14ac:dyDescent="0.25">
      <c r="O82" s="18"/>
      <c r="P82" s="18"/>
      <c r="Q82" s="39"/>
      <c r="R82" s="39"/>
    </row>
    <row r="83" spans="15:18" x14ac:dyDescent="0.25">
      <c r="O83" s="18"/>
      <c r="P83" s="18"/>
      <c r="Q83" s="39"/>
      <c r="R83" s="39"/>
    </row>
    <row r="84" spans="15:18" x14ac:dyDescent="0.25">
      <c r="O84" s="18"/>
      <c r="P84" s="18"/>
      <c r="Q84" s="39"/>
      <c r="R84" s="39"/>
    </row>
    <row r="85" spans="15:18" x14ac:dyDescent="0.25">
      <c r="O85" s="18"/>
      <c r="P85" s="18"/>
      <c r="Q85" s="39"/>
      <c r="R85" s="39"/>
    </row>
    <row r="86" spans="15:18" x14ac:dyDescent="0.25">
      <c r="O86" s="18"/>
      <c r="P86" s="18"/>
      <c r="Q86" s="39"/>
      <c r="R86" s="39"/>
    </row>
    <row r="87" spans="15:18" x14ac:dyDescent="0.25">
      <c r="O87" s="18"/>
      <c r="P87" s="18"/>
      <c r="Q87" s="39"/>
      <c r="R87" s="39"/>
    </row>
    <row r="88" spans="15:18" x14ac:dyDescent="0.25">
      <c r="O88" s="18"/>
      <c r="P88" s="18"/>
      <c r="Q88" s="39"/>
      <c r="R88" s="39"/>
    </row>
    <row r="89" spans="15:18" x14ac:dyDescent="0.25">
      <c r="O89" s="18"/>
      <c r="P89" s="18"/>
      <c r="Q89" s="39"/>
      <c r="R89" s="39"/>
    </row>
    <row r="90" spans="15:18" x14ac:dyDescent="0.25">
      <c r="O90" s="18"/>
      <c r="P90" s="18"/>
      <c r="Q90" s="39"/>
      <c r="R90" s="39"/>
    </row>
    <row r="91" spans="15:18" x14ac:dyDescent="0.25">
      <c r="O91" s="18"/>
      <c r="P91" s="18"/>
      <c r="Q91" s="39"/>
      <c r="R91" s="39"/>
    </row>
    <row r="92" spans="15:18" x14ac:dyDescent="0.25">
      <c r="O92" s="18"/>
      <c r="P92" s="18"/>
      <c r="Q92" s="39"/>
      <c r="R92" s="39"/>
    </row>
    <row r="93" spans="15:18" x14ac:dyDescent="0.25">
      <c r="O93" s="18"/>
      <c r="P93" s="18"/>
      <c r="Q93" s="39"/>
      <c r="R93" s="39"/>
    </row>
    <row r="94" spans="15:18" x14ac:dyDescent="0.25">
      <c r="O94" s="18"/>
      <c r="P94" s="18"/>
      <c r="Q94" s="39"/>
      <c r="R94" s="39"/>
    </row>
    <row r="95" spans="15:18" x14ac:dyDescent="0.25">
      <c r="O95" s="18"/>
      <c r="P95" s="18"/>
      <c r="Q95" s="39"/>
      <c r="R95" s="39"/>
    </row>
    <row r="96" spans="15:18" x14ac:dyDescent="0.25">
      <c r="O96" s="18"/>
      <c r="P96" s="18"/>
      <c r="Q96" s="39"/>
      <c r="R96" s="39"/>
    </row>
    <row r="97" spans="15:18" x14ac:dyDescent="0.25">
      <c r="O97" s="18"/>
      <c r="P97" s="18"/>
      <c r="Q97" s="39"/>
      <c r="R97" s="39"/>
    </row>
    <row r="98" spans="15:18" x14ac:dyDescent="0.25">
      <c r="O98" s="18"/>
      <c r="P98" s="18"/>
      <c r="Q98" s="39"/>
      <c r="R98" s="39"/>
    </row>
    <row r="99" spans="15:18" x14ac:dyDescent="0.25">
      <c r="O99" s="18"/>
      <c r="P99" s="18"/>
      <c r="Q99" s="39"/>
      <c r="R99" s="39"/>
    </row>
    <row r="100" spans="15:18" x14ac:dyDescent="0.25">
      <c r="O100" s="18"/>
      <c r="P100" s="18"/>
      <c r="Q100" s="39"/>
      <c r="R100" s="39"/>
    </row>
    <row r="101" spans="15:18" x14ac:dyDescent="0.25">
      <c r="O101" s="18"/>
      <c r="P101" s="18"/>
      <c r="Q101" s="39"/>
      <c r="R101" s="39"/>
    </row>
    <row r="102" spans="15:18" x14ac:dyDescent="0.25">
      <c r="O102" s="18"/>
      <c r="P102" s="18"/>
      <c r="Q102" s="39"/>
      <c r="R102" s="39"/>
    </row>
    <row r="103" spans="15:18" x14ac:dyDescent="0.25">
      <c r="O103" s="18"/>
      <c r="P103" s="18"/>
      <c r="Q103" s="39"/>
      <c r="R103" s="39"/>
    </row>
    <row r="104" spans="15:18" x14ac:dyDescent="0.25">
      <c r="O104" s="18"/>
      <c r="P104" s="18"/>
      <c r="Q104" s="39"/>
      <c r="R104" s="39"/>
    </row>
    <row r="105" spans="15:18" x14ac:dyDescent="0.25">
      <c r="O105" s="18"/>
      <c r="P105" s="18"/>
      <c r="Q105" s="39"/>
      <c r="R105" s="39"/>
    </row>
    <row r="106" spans="15:18" x14ac:dyDescent="0.25">
      <c r="O106" s="18"/>
      <c r="P106" s="18"/>
      <c r="Q106" s="39"/>
      <c r="R106" s="39"/>
    </row>
    <row r="107" spans="15:18" x14ac:dyDescent="0.25">
      <c r="O107" s="18"/>
      <c r="P107" s="18"/>
      <c r="Q107" s="39"/>
      <c r="R107" s="39"/>
    </row>
    <row r="108" spans="15:18" x14ac:dyDescent="0.25">
      <c r="O108" s="18"/>
      <c r="P108" s="18"/>
      <c r="Q108" s="39"/>
      <c r="R108" s="39"/>
    </row>
    <row r="109" spans="15:18" x14ac:dyDescent="0.25">
      <c r="O109" s="18"/>
      <c r="P109" s="18"/>
      <c r="Q109" s="39"/>
      <c r="R109" s="39"/>
    </row>
    <row r="110" spans="15:18" x14ac:dyDescent="0.25">
      <c r="O110" s="18"/>
      <c r="P110" s="18"/>
      <c r="Q110" s="39"/>
      <c r="R110" s="39"/>
    </row>
    <row r="111" spans="15:18" x14ac:dyDescent="0.25">
      <c r="O111" s="18"/>
      <c r="P111" s="18"/>
      <c r="Q111" s="39"/>
      <c r="R111" s="39"/>
    </row>
    <row r="112" spans="15:18" x14ac:dyDescent="0.25">
      <c r="O112" s="18"/>
      <c r="P112" s="18"/>
      <c r="Q112" s="39"/>
      <c r="R112" s="39"/>
    </row>
    <row r="113" spans="15:18" x14ac:dyDescent="0.25">
      <c r="O113" s="18"/>
      <c r="P113" s="18"/>
      <c r="Q113" s="39"/>
      <c r="R113" s="39"/>
    </row>
    <row r="114" spans="15:18" x14ac:dyDescent="0.25">
      <c r="O114" s="18"/>
      <c r="P114" s="18"/>
      <c r="Q114" s="39"/>
      <c r="R114" s="39"/>
    </row>
    <row r="115" spans="15:18" x14ac:dyDescent="0.25">
      <c r="O115" s="18"/>
      <c r="P115" s="18"/>
      <c r="Q115" s="39"/>
      <c r="R115" s="39"/>
    </row>
    <row r="116" spans="15:18" x14ac:dyDescent="0.25">
      <c r="O116" s="18"/>
      <c r="P116" s="18"/>
      <c r="Q116" s="39"/>
      <c r="R116" s="39"/>
    </row>
    <row r="117" spans="15:18" x14ac:dyDescent="0.25">
      <c r="O117" s="18"/>
      <c r="P117" s="18"/>
      <c r="Q117" s="39"/>
      <c r="R117" s="39"/>
    </row>
    <row r="118" spans="15:18" x14ac:dyDescent="0.25">
      <c r="O118" s="18"/>
      <c r="P118" s="18"/>
      <c r="Q118" s="39"/>
      <c r="R118" s="39"/>
    </row>
    <row r="119" spans="15:18" x14ac:dyDescent="0.25">
      <c r="O119" s="18"/>
      <c r="P119" s="18"/>
      <c r="Q119" s="39"/>
      <c r="R119" s="39"/>
    </row>
    <row r="120" spans="15:18" x14ac:dyDescent="0.25">
      <c r="O120" s="18"/>
      <c r="P120" s="18"/>
      <c r="Q120" s="39"/>
      <c r="R120" s="39"/>
    </row>
    <row r="121" spans="15:18" x14ac:dyDescent="0.25">
      <c r="O121" s="18"/>
      <c r="P121" s="18"/>
      <c r="Q121" s="39"/>
      <c r="R121" s="39"/>
    </row>
    <row r="122" spans="15:18" x14ac:dyDescent="0.25">
      <c r="O122" s="18"/>
      <c r="P122" s="18"/>
      <c r="Q122" s="39"/>
      <c r="R122" s="39"/>
    </row>
    <row r="123" spans="15:18" x14ac:dyDescent="0.25">
      <c r="O123" s="18"/>
      <c r="P123" s="18"/>
      <c r="Q123" s="39"/>
      <c r="R123" s="39"/>
    </row>
    <row r="124" spans="15:18" x14ac:dyDescent="0.25">
      <c r="O124" s="18"/>
      <c r="P124" s="18"/>
      <c r="Q124" s="39"/>
      <c r="R124" s="39"/>
    </row>
    <row r="125" spans="15:18" x14ac:dyDescent="0.25">
      <c r="O125" s="18"/>
      <c r="P125" s="18"/>
      <c r="Q125" s="39"/>
      <c r="R125" s="39"/>
    </row>
    <row r="126" spans="15:18" x14ac:dyDescent="0.25">
      <c r="O126" s="18"/>
      <c r="P126" s="18"/>
      <c r="Q126" s="39"/>
      <c r="R126" s="39"/>
    </row>
    <row r="127" spans="15:18" x14ac:dyDescent="0.25">
      <c r="O127" s="18"/>
      <c r="P127" s="18"/>
      <c r="Q127" s="39"/>
      <c r="R127" s="39"/>
    </row>
    <row r="128" spans="15:18" x14ac:dyDescent="0.25">
      <c r="O128" s="18"/>
      <c r="P128" s="18"/>
      <c r="Q128" s="39"/>
      <c r="R128" s="39"/>
    </row>
    <row r="129" spans="15:18" x14ac:dyDescent="0.25">
      <c r="O129" s="18"/>
      <c r="P129" s="18"/>
      <c r="Q129" s="39"/>
      <c r="R129" s="39"/>
    </row>
    <row r="130" spans="15:18" x14ac:dyDescent="0.25">
      <c r="O130" s="18"/>
      <c r="P130" s="18"/>
      <c r="Q130" s="39"/>
      <c r="R130" s="39"/>
    </row>
    <row r="131" spans="15:18" x14ac:dyDescent="0.25">
      <c r="O131" s="18"/>
      <c r="P131" s="18"/>
      <c r="Q131" s="39"/>
      <c r="R131" s="39"/>
    </row>
    <row r="132" spans="15:18" x14ac:dyDescent="0.25">
      <c r="O132" s="18"/>
      <c r="P132" s="18"/>
      <c r="Q132" s="39"/>
      <c r="R132" s="39"/>
    </row>
    <row r="133" spans="15:18" x14ac:dyDescent="0.25">
      <c r="O133" s="18"/>
      <c r="P133" s="18"/>
      <c r="Q133" s="39"/>
      <c r="R133" s="39"/>
    </row>
    <row r="134" spans="15:18" x14ac:dyDescent="0.25">
      <c r="O134" s="18"/>
      <c r="P134" s="18"/>
      <c r="Q134" s="39"/>
      <c r="R134" s="39"/>
    </row>
    <row r="135" spans="15:18" x14ac:dyDescent="0.25">
      <c r="O135" s="18"/>
      <c r="P135" s="18"/>
      <c r="Q135" s="39"/>
      <c r="R135" s="39"/>
    </row>
    <row r="136" spans="15:18" x14ac:dyDescent="0.25">
      <c r="O136" s="18"/>
      <c r="P136" s="18"/>
      <c r="Q136" s="39"/>
      <c r="R136" s="39"/>
    </row>
    <row r="137" spans="15:18" x14ac:dyDescent="0.25">
      <c r="O137" s="18"/>
      <c r="P137" s="18"/>
      <c r="Q137" s="39"/>
      <c r="R137" s="39"/>
    </row>
    <row r="138" spans="15:18" x14ac:dyDescent="0.25">
      <c r="O138" s="18"/>
      <c r="P138" s="18"/>
      <c r="Q138" s="39"/>
      <c r="R138" s="39"/>
    </row>
    <row r="139" spans="15:18" x14ac:dyDescent="0.25">
      <c r="O139" s="18"/>
      <c r="P139" s="18"/>
      <c r="Q139" s="39"/>
      <c r="R139" s="39"/>
    </row>
    <row r="140" spans="15:18" x14ac:dyDescent="0.25">
      <c r="O140" s="18"/>
      <c r="P140" s="18"/>
      <c r="Q140" s="39"/>
      <c r="R140" s="39"/>
    </row>
    <row r="141" spans="15:18" x14ac:dyDescent="0.25">
      <c r="O141" s="18"/>
      <c r="P141" s="18"/>
      <c r="Q141" s="39"/>
      <c r="R141" s="39"/>
    </row>
    <row r="142" spans="15:18" x14ac:dyDescent="0.25">
      <c r="O142" s="18"/>
      <c r="P142" s="18"/>
      <c r="Q142" s="39"/>
      <c r="R142" s="39"/>
    </row>
    <row r="143" spans="15:18" x14ac:dyDescent="0.25">
      <c r="O143" s="18"/>
      <c r="P143" s="18"/>
      <c r="Q143" s="39"/>
      <c r="R143" s="39"/>
    </row>
    <row r="144" spans="15:18" x14ac:dyDescent="0.25">
      <c r="O144" s="18"/>
      <c r="P144" s="18"/>
      <c r="Q144" s="39"/>
      <c r="R144" s="39"/>
    </row>
    <row r="145" spans="15:18" x14ac:dyDescent="0.25">
      <c r="O145" s="18"/>
      <c r="P145" s="18"/>
      <c r="Q145" s="39"/>
      <c r="R145" s="39"/>
    </row>
    <row r="146" spans="15:18" x14ac:dyDescent="0.25">
      <c r="O146" s="18"/>
      <c r="P146" s="18"/>
      <c r="Q146" s="39"/>
      <c r="R146" s="39"/>
    </row>
    <row r="147" spans="15:18" x14ac:dyDescent="0.25">
      <c r="O147" s="18"/>
      <c r="P147" s="18"/>
      <c r="Q147" s="39"/>
      <c r="R147" s="39"/>
    </row>
    <row r="148" spans="15:18" x14ac:dyDescent="0.25">
      <c r="O148" s="18"/>
      <c r="P148" s="18"/>
      <c r="Q148" s="39"/>
      <c r="R148" s="39"/>
    </row>
    <row r="149" spans="15:18" x14ac:dyDescent="0.25">
      <c r="O149" s="18"/>
      <c r="P149" s="18"/>
      <c r="Q149" s="39"/>
      <c r="R149" s="39"/>
    </row>
    <row r="150" spans="15:18" x14ac:dyDescent="0.25">
      <c r="O150" s="18"/>
      <c r="P150" s="18"/>
      <c r="Q150" s="39"/>
      <c r="R150" s="39"/>
    </row>
    <row r="151" spans="15:18" x14ac:dyDescent="0.25">
      <c r="O151" s="18"/>
      <c r="P151" s="18"/>
      <c r="Q151" s="39"/>
      <c r="R151" s="39"/>
    </row>
    <row r="152" spans="15:18" x14ac:dyDescent="0.25">
      <c r="O152" s="18"/>
      <c r="P152" s="18"/>
      <c r="Q152" s="39"/>
      <c r="R152" s="39"/>
    </row>
    <row r="153" spans="15:18" x14ac:dyDescent="0.25">
      <c r="O153" s="18"/>
      <c r="P153" s="18"/>
      <c r="Q153" s="39"/>
      <c r="R153" s="39"/>
    </row>
    <row r="154" spans="15:18" x14ac:dyDescent="0.25">
      <c r="O154" s="18"/>
      <c r="P154" s="18"/>
      <c r="Q154" s="39"/>
      <c r="R154" s="39"/>
    </row>
    <row r="155" spans="15:18" x14ac:dyDescent="0.25">
      <c r="O155" s="18"/>
      <c r="P155" s="18"/>
      <c r="Q155" s="39"/>
      <c r="R155" s="39"/>
    </row>
    <row r="156" spans="15:18" x14ac:dyDescent="0.25">
      <c r="O156" s="18"/>
      <c r="P156" s="18"/>
      <c r="Q156" s="39"/>
      <c r="R156" s="39"/>
    </row>
    <row r="157" spans="15:18" x14ac:dyDescent="0.25">
      <c r="O157" s="18"/>
      <c r="P157" s="18"/>
      <c r="Q157" s="39"/>
      <c r="R157" s="39"/>
    </row>
    <row r="158" spans="15:18" x14ac:dyDescent="0.25">
      <c r="O158" s="18"/>
      <c r="P158" s="18"/>
      <c r="Q158" s="39"/>
      <c r="R158" s="39"/>
    </row>
    <row r="159" spans="15:18" x14ac:dyDescent="0.25">
      <c r="O159" s="18"/>
      <c r="P159" s="18"/>
      <c r="Q159" s="39"/>
      <c r="R159" s="39"/>
    </row>
    <row r="160" spans="15:18" x14ac:dyDescent="0.25">
      <c r="O160" s="18"/>
      <c r="P160" s="18"/>
      <c r="Q160" s="39"/>
      <c r="R160" s="39"/>
    </row>
    <row r="161" spans="15:18" x14ac:dyDescent="0.25">
      <c r="O161" s="18"/>
      <c r="P161" s="18"/>
      <c r="Q161" s="39"/>
      <c r="R161" s="39"/>
    </row>
    <row r="162" spans="15:18" x14ac:dyDescent="0.25">
      <c r="O162" s="18"/>
      <c r="P162" s="18"/>
      <c r="Q162" s="39"/>
      <c r="R162" s="39"/>
    </row>
    <row r="163" spans="15:18" x14ac:dyDescent="0.25">
      <c r="O163" s="18"/>
      <c r="P163" s="18"/>
      <c r="Q163" s="39"/>
      <c r="R163" s="39"/>
    </row>
    <row r="164" spans="15:18" x14ac:dyDescent="0.25">
      <c r="O164" s="18"/>
      <c r="P164" s="18"/>
      <c r="Q164" s="39"/>
      <c r="R164" s="39"/>
    </row>
    <row r="165" spans="15:18" x14ac:dyDescent="0.25">
      <c r="O165" s="18"/>
      <c r="P165" s="18"/>
      <c r="Q165" s="39"/>
      <c r="R165" s="39"/>
    </row>
    <row r="166" spans="15:18" x14ac:dyDescent="0.25">
      <c r="O166" s="18"/>
      <c r="P166" s="18"/>
      <c r="Q166" s="39"/>
      <c r="R166" s="39"/>
    </row>
    <row r="167" spans="15:18" x14ac:dyDescent="0.25">
      <c r="O167" s="18"/>
      <c r="P167" s="18"/>
      <c r="Q167" s="39"/>
      <c r="R167" s="39"/>
    </row>
    <row r="168" spans="15:18" x14ac:dyDescent="0.25">
      <c r="O168" s="18"/>
      <c r="P168" s="18"/>
      <c r="Q168" s="39"/>
      <c r="R168" s="39"/>
    </row>
    <row r="169" spans="15:18" x14ac:dyDescent="0.25">
      <c r="O169" s="18"/>
      <c r="P169" s="18"/>
      <c r="Q169" s="39"/>
      <c r="R169" s="39"/>
    </row>
    <row r="170" spans="15:18" x14ac:dyDescent="0.25">
      <c r="O170" s="18"/>
      <c r="P170" s="18"/>
      <c r="Q170" s="39"/>
      <c r="R170" s="39"/>
    </row>
    <row r="171" spans="15:18" x14ac:dyDescent="0.25">
      <c r="O171" s="18"/>
      <c r="P171" s="18"/>
      <c r="Q171" s="39"/>
      <c r="R171" s="39"/>
    </row>
    <row r="172" spans="15:18" x14ac:dyDescent="0.25">
      <c r="O172" s="18"/>
      <c r="P172" s="18"/>
      <c r="Q172" s="39"/>
      <c r="R172" s="39"/>
    </row>
    <row r="173" spans="15:18" x14ac:dyDescent="0.25">
      <c r="O173" s="18"/>
      <c r="P173" s="18"/>
      <c r="Q173" s="39"/>
      <c r="R173" s="39"/>
    </row>
    <row r="174" spans="15:18" x14ac:dyDescent="0.25">
      <c r="O174" s="18"/>
      <c r="P174" s="18"/>
      <c r="Q174" s="39"/>
      <c r="R174" s="39"/>
    </row>
    <row r="175" spans="15:18" x14ac:dyDescent="0.25">
      <c r="O175" s="18"/>
      <c r="P175" s="18"/>
      <c r="Q175" s="39"/>
      <c r="R175" s="39"/>
    </row>
    <row r="176" spans="15:18" x14ac:dyDescent="0.25">
      <c r="O176" s="18"/>
      <c r="P176" s="18"/>
      <c r="Q176" s="39"/>
      <c r="R176" s="39"/>
    </row>
    <row r="177" spans="15:18" x14ac:dyDescent="0.25">
      <c r="O177" s="18"/>
      <c r="P177" s="18"/>
      <c r="Q177" s="39"/>
      <c r="R177" s="39"/>
    </row>
    <row r="178" spans="15:18" x14ac:dyDescent="0.25">
      <c r="O178" s="18"/>
      <c r="P178" s="18"/>
      <c r="Q178" s="39"/>
      <c r="R178" s="39"/>
    </row>
    <row r="179" spans="15:18" x14ac:dyDescent="0.25">
      <c r="O179" s="18"/>
      <c r="P179" s="18"/>
      <c r="Q179" s="39"/>
      <c r="R179" s="39"/>
    </row>
    <row r="180" spans="15:18" x14ac:dyDescent="0.25">
      <c r="O180" s="18"/>
      <c r="P180" s="18"/>
      <c r="Q180" s="39"/>
      <c r="R180" s="39"/>
    </row>
    <row r="181" spans="15:18" x14ac:dyDescent="0.25">
      <c r="O181" s="18"/>
      <c r="P181" s="18"/>
      <c r="Q181" s="39"/>
      <c r="R181" s="39"/>
    </row>
    <row r="182" spans="15:18" x14ac:dyDescent="0.25">
      <c r="O182" s="18"/>
      <c r="P182" s="18"/>
      <c r="Q182" s="39"/>
      <c r="R182" s="39"/>
    </row>
    <row r="183" spans="15:18" x14ac:dyDescent="0.25">
      <c r="O183" s="18"/>
      <c r="P183" s="18"/>
      <c r="Q183" s="39"/>
      <c r="R183" s="39"/>
    </row>
    <row r="184" spans="15:18" x14ac:dyDescent="0.25">
      <c r="O184" s="18"/>
      <c r="P184" s="18"/>
      <c r="Q184" s="39"/>
      <c r="R184" s="39"/>
    </row>
    <row r="185" spans="15:18" x14ac:dyDescent="0.25">
      <c r="O185" s="18"/>
      <c r="P185" s="18"/>
      <c r="Q185" s="39"/>
      <c r="R185" s="39"/>
    </row>
    <row r="186" spans="15:18" x14ac:dyDescent="0.25">
      <c r="O186" s="18"/>
      <c r="P186" s="18"/>
      <c r="Q186" s="39"/>
      <c r="R186" s="39"/>
    </row>
    <row r="187" spans="15:18" x14ac:dyDescent="0.25">
      <c r="O187" s="18"/>
      <c r="P187" s="18"/>
      <c r="Q187" s="39"/>
      <c r="R187" s="39"/>
    </row>
    <row r="188" spans="15:18" x14ac:dyDescent="0.25">
      <c r="O188" s="18"/>
      <c r="P188" s="18"/>
      <c r="Q188" s="39"/>
      <c r="R188" s="39"/>
    </row>
    <row r="189" spans="15:18" x14ac:dyDescent="0.25">
      <c r="O189" s="18"/>
      <c r="P189" s="18"/>
      <c r="Q189" s="39"/>
      <c r="R189" s="39"/>
    </row>
    <row r="190" spans="15:18" x14ac:dyDescent="0.25">
      <c r="O190" s="18"/>
      <c r="P190" s="18"/>
      <c r="Q190" s="39"/>
      <c r="R190" s="39"/>
    </row>
    <row r="191" spans="15:18" x14ac:dyDescent="0.25">
      <c r="O191" s="18"/>
      <c r="P191" s="18"/>
      <c r="Q191" s="39"/>
      <c r="R191" s="39"/>
    </row>
    <row r="192" spans="15:18" x14ac:dyDescent="0.25">
      <c r="O192" s="18"/>
      <c r="P192" s="18"/>
      <c r="Q192" s="39"/>
      <c r="R192" s="39"/>
    </row>
    <row r="193" spans="15:18" x14ac:dyDescent="0.25">
      <c r="O193" s="18"/>
      <c r="P193" s="18"/>
      <c r="Q193" s="39"/>
      <c r="R193" s="39"/>
    </row>
    <row r="194" spans="15:18" x14ac:dyDescent="0.25">
      <c r="O194" s="18"/>
      <c r="P194" s="18"/>
      <c r="Q194" s="39"/>
      <c r="R194" s="39"/>
    </row>
    <row r="195" spans="15:18" x14ac:dyDescent="0.25">
      <c r="O195" s="18"/>
      <c r="P195" s="18"/>
      <c r="Q195" s="39"/>
      <c r="R195" s="39"/>
    </row>
    <row r="196" spans="15:18" x14ac:dyDescent="0.25">
      <c r="O196" s="18"/>
      <c r="P196" s="18"/>
      <c r="Q196" s="39"/>
      <c r="R196" s="39"/>
    </row>
    <row r="197" spans="15:18" x14ac:dyDescent="0.25">
      <c r="O197" s="18"/>
      <c r="P197" s="18"/>
      <c r="Q197" s="39"/>
      <c r="R197" s="39"/>
    </row>
    <row r="198" spans="15:18" x14ac:dyDescent="0.25">
      <c r="O198" s="18"/>
      <c r="P198" s="18"/>
      <c r="Q198" s="39"/>
      <c r="R198" s="39"/>
    </row>
    <row r="199" spans="15:18" x14ac:dyDescent="0.25">
      <c r="O199" s="18"/>
      <c r="P199" s="18"/>
      <c r="Q199" s="39"/>
      <c r="R199" s="39"/>
    </row>
    <row r="200" spans="15:18" x14ac:dyDescent="0.25">
      <c r="O200" s="18"/>
      <c r="P200" s="18"/>
      <c r="Q200" s="39"/>
      <c r="R200" s="39"/>
    </row>
    <row r="201" spans="15:18" x14ac:dyDescent="0.25">
      <c r="O201" s="18"/>
      <c r="P201" s="18"/>
      <c r="Q201" s="39"/>
      <c r="R201" s="39"/>
    </row>
    <row r="202" spans="15:18" x14ac:dyDescent="0.25">
      <c r="O202" s="18"/>
      <c r="P202" s="18"/>
      <c r="Q202" s="39"/>
      <c r="R202" s="39"/>
    </row>
    <row r="203" spans="15:18" x14ac:dyDescent="0.25">
      <c r="O203" s="18"/>
      <c r="P203" s="18"/>
      <c r="Q203" s="39"/>
      <c r="R203" s="39"/>
    </row>
    <row r="204" spans="15:18" x14ac:dyDescent="0.25">
      <c r="O204" s="18"/>
      <c r="P204" s="18"/>
      <c r="Q204" s="39"/>
      <c r="R204" s="39"/>
    </row>
    <row r="205" spans="15:18" x14ac:dyDescent="0.25">
      <c r="O205" s="18"/>
      <c r="P205" s="18"/>
      <c r="Q205" s="39"/>
      <c r="R205" s="39"/>
    </row>
    <row r="206" spans="15:18" x14ac:dyDescent="0.25">
      <c r="O206" s="18"/>
      <c r="P206" s="18"/>
      <c r="Q206" s="39"/>
      <c r="R206" s="39"/>
    </row>
    <row r="207" spans="15:18" x14ac:dyDescent="0.25">
      <c r="O207" s="18"/>
      <c r="P207" s="18"/>
      <c r="Q207" s="39"/>
      <c r="R207" s="39"/>
    </row>
    <row r="208" spans="15:18" x14ac:dyDescent="0.25">
      <c r="O208" s="18"/>
      <c r="P208" s="18"/>
      <c r="Q208" s="39"/>
      <c r="R208" s="39"/>
    </row>
    <row r="209" spans="15:18" x14ac:dyDescent="0.25">
      <c r="O209" s="18"/>
      <c r="P209" s="18"/>
      <c r="Q209" s="39"/>
      <c r="R209" s="39"/>
    </row>
    <row r="210" spans="15:18" x14ac:dyDescent="0.25">
      <c r="O210" s="18"/>
      <c r="P210" s="18"/>
      <c r="Q210" s="39"/>
      <c r="R210" s="39"/>
    </row>
    <row r="211" spans="15:18" x14ac:dyDescent="0.25">
      <c r="O211" s="18"/>
      <c r="P211" s="18"/>
      <c r="Q211" s="39"/>
      <c r="R211" s="39"/>
    </row>
    <row r="212" spans="15:18" x14ac:dyDescent="0.25">
      <c r="O212" s="18"/>
      <c r="P212" s="18"/>
      <c r="Q212" s="39"/>
      <c r="R212" s="39"/>
    </row>
    <row r="213" spans="15:18" x14ac:dyDescent="0.25">
      <c r="O213" s="18"/>
      <c r="P213" s="18"/>
      <c r="Q213" s="39"/>
      <c r="R213" s="39"/>
    </row>
    <row r="214" spans="15:18" x14ac:dyDescent="0.25">
      <c r="O214" s="18"/>
      <c r="P214" s="18"/>
      <c r="Q214" s="39"/>
      <c r="R214" s="39"/>
    </row>
    <row r="215" spans="15:18" x14ac:dyDescent="0.25">
      <c r="O215" s="18"/>
      <c r="P215" s="18"/>
      <c r="Q215" s="39"/>
      <c r="R215" s="39"/>
    </row>
    <row r="216" spans="15:18" x14ac:dyDescent="0.25">
      <c r="O216" s="18"/>
      <c r="P216" s="18"/>
      <c r="Q216" s="39"/>
      <c r="R216" s="39"/>
    </row>
    <row r="217" spans="15:18" x14ac:dyDescent="0.25">
      <c r="O217" s="18"/>
      <c r="P217" s="18"/>
      <c r="Q217" s="39"/>
      <c r="R217" s="39"/>
    </row>
    <row r="218" spans="15:18" x14ac:dyDescent="0.25">
      <c r="O218" s="18"/>
      <c r="P218" s="18"/>
      <c r="Q218" s="39"/>
      <c r="R218" s="39"/>
    </row>
    <row r="219" spans="15:18" x14ac:dyDescent="0.25">
      <c r="O219" s="18"/>
      <c r="P219" s="18"/>
      <c r="Q219" s="39"/>
      <c r="R219" s="39"/>
    </row>
    <row r="220" spans="15:18" x14ac:dyDescent="0.25">
      <c r="O220" s="18"/>
      <c r="P220" s="18"/>
      <c r="Q220" s="39"/>
      <c r="R220" s="39"/>
    </row>
    <row r="221" spans="15:18" x14ac:dyDescent="0.25">
      <c r="O221" s="18"/>
      <c r="P221" s="18"/>
      <c r="Q221" s="39"/>
      <c r="R221" s="39"/>
    </row>
    <row r="222" spans="15:18" x14ac:dyDescent="0.25">
      <c r="O222" s="18"/>
      <c r="P222" s="18"/>
      <c r="Q222" s="39"/>
      <c r="R222" s="39"/>
    </row>
    <row r="223" spans="15:18" x14ac:dyDescent="0.25">
      <c r="O223" s="18"/>
      <c r="P223" s="18"/>
      <c r="Q223" s="39"/>
      <c r="R223" s="39"/>
    </row>
    <row r="224" spans="15:18" x14ac:dyDescent="0.25">
      <c r="O224" s="18"/>
      <c r="P224" s="18"/>
      <c r="Q224" s="39"/>
      <c r="R224" s="39"/>
    </row>
    <row r="225" spans="15:18" x14ac:dyDescent="0.25">
      <c r="O225" s="18"/>
      <c r="P225" s="18"/>
      <c r="Q225" s="39"/>
      <c r="R225" s="39"/>
    </row>
    <row r="226" spans="15:18" x14ac:dyDescent="0.25">
      <c r="O226" s="18"/>
      <c r="P226" s="18"/>
      <c r="Q226" s="39"/>
      <c r="R226" s="39"/>
    </row>
    <row r="227" spans="15:18" x14ac:dyDescent="0.25">
      <c r="O227" s="18"/>
      <c r="P227" s="18"/>
      <c r="Q227" s="39"/>
      <c r="R227" s="39"/>
    </row>
    <row r="228" spans="15:18" x14ac:dyDescent="0.25">
      <c r="O228" s="18"/>
      <c r="P228" s="18"/>
      <c r="Q228" s="39"/>
      <c r="R228" s="39"/>
    </row>
    <row r="229" spans="15:18" x14ac:dyDescent="0.25">
      <c r="O229" s="18"/>
      <c r="P229" s="18"/>
      <c r="Q229" s="39"/>
      <c r="R229" s="39"/>
    </row>
    <row r="230" spans="15:18" x14ac:dyDescent="0.25">
      <c r="O230" s="18"/>
      <c r="P230" s="18"/>
      <c r="Q230" s="39"/>
      <c r="R230" s="39"/>
    </row>
    <row r="231" spans="15:18" x14ac:dyDescent="0.25">
      <c r="O231" s="18"/>
      <c r="P231" s="18"/>
      <c r="Q231" s="39"/>
      <c r="R231" s="39"/>
    </row>
    <row r="232" spans="15:18" x14ac:dyDescent="0.25">
      <c r="O232" s="18"/>
      <c r="P232" s="18"/>
      <c r="Q232" s="39"/>
      <c r="R232" s="39"/>
    </row>
    <row r="233" spans="15:18" x14ac:dyDescent="0.25">
      <c r="O233" s="18"/>
      <c r="P233" s="18"/>
      <c r="Q233" s="39"/>
      <c r="R233" s="39"/>
    </row>
    <row r="234" spans="15:18" x14ac:dyDescent="0.25">
      <c r="O234" s="18"/>
      <c r="P234" s="18"/>
      <c r="Q234" s="39"/>
      <c r="R234" s="39"/>
    </row>
    <row r="235" spans="15:18" x14ac:dyDescent="0.25">
      <c r="O235" s="18"/>
      <c r="P235" s="18"/>
      <c r="Q235" s="39"/>
      <c r="R235" s="39"/>
    </row>
    <row r="236" spans="15:18" x14ac:dyDescent="0.25">
      <c r="O236" s="18"/>
      <c r="P236" s="18"/>
      <c r="Q236" s="39"/>
      <c r="R236" s="39"/>
    </row>
    <row r="237" spans="15:18" x14ac:dyDescent="0.25">
      <c r="O237" s="18"/>
      <c r="P237" s="18"/>
      <c r="Q237" s="39"/>
      <c r="R237" s="39"/>
    </row>
    <row r="238" spans="15:18" x14ac:dyDescent="0.25">
      <c r="O238" s="18"/>
      <c r="P238" s="18"/>
      <c r="Q238" s="39"/>
      <c r="R238" s="39"/>
    </row>
    <row r="239" spans="15:18" x14ac:dyDescent="0.25">
      <c r="O239" s="18"/>
      <c r="P239" s="18"/>
      <c r="Q239" s="39"/>
      <c r="R239" s="39"/>
    </row>
    <row r="240" spans="15:18" x14ac:dyDescent="0.25">
      <c r="O240" s="18"/>
      <c r="P240" s="18"/>
      <c r="Q240" s="39"/>
      <c r="R240" s="39"/>
    </row>
    <row r="241" spans="15:18" x14ac:dyDescent="0.25">
      <c r="O241" s="18"/>
      <c r="P241" s="18"/>
      <c r="Q241" s="39"/>
      <c r="R241" s="39"/>
    </row>
    <row r="242" spans="15:18" x14ac:dyDescent="0.25">
      <c r="O242" s="18"/>
      <c r="P242" s="18"/>
      <c r="Q242" s="39"/>
      <c r="R242" s="39"/>
    </row>
    <row r="243" spans="15:18" x14ac:dyDescent="0.25">
      <c r="O243" s="18"/>
      <c r="P243" s="18"/>
      <c r="Q243" s="39"/>
      <c r="R243" s="39"/>
    </row>
    <row r="244" spans="15:18" x14ac:dyDescent="0.25">
      <c r="O244" s="18"/>
      <c r="P244" s="18"/>
      <c r="Q244" s="39"/>
      <c r="R244" s="39"/>
    </row>
    <row r="245" spans="15:18" x14ac:dyDescent="0.25">
      <c r="O245" s="18"/>
      <c r="P245" s="18"/>
      <c r="Q245" s="39"/>
      <c r="R245" s="39"/>
    </row>
    <row r="246" spans="15:18" x14ac:dyDescent="0.25">
      <c r="O246" s="18"/>
      <c r="P246" s="18"/>
      <c r="Q246" s="39"/>
      <c r="R246" s="39"/>
    </row>
    <row r="247" spans="15:18" x14ac:dyDescent="0.25">
      <c r="O247" s="18"/>
      <c r="P247" s="18"/>
      <c r="Q247" s="39"/>
      <c r="R247" s="39"/>
    </row>
    <row r="248" spans="15:18" x14ac:dyDescent="0.25">
      <c r="O248" s="18"/>
      <c r="P248" s="18"/>
      <c r="Q248" s="39"/>
      <c r="R248" s="39"/>
    </row>
    <row r="249" spans="15:18" x14ac:dyDescent="0.25">
      <c r="O249" s="18"/>
      <c r="P249" s="18"/>
      <c r="Q249" s="39"/>
      <c r="R249" s="39"/>
    </row>
    <row r="250" spans="15:18" x14ac:dyDescent="0.25">
      <c r="O250" s="18"/>
      <c r="P250" s="18"/>
      <c r="Q250" s="39"/>
      <c r="R250" s="39"/>
    </row>
    <row r="251" spans="15:18" x14ac:dyDescent="0.25">
      <c r="O251" s="18"/>
      <c r="P251" s="18"/>
      <c r="Q251" s="39"/>
      <c r="R251" s="39"/>
    </row>
    <row r="252" spans="15:18" x14ac:dyDescent="0.25">
      <c r="O252" s="18"/>
      <c r="P252" s="18"/>
      <c r="Q252" s="39"/>
      <c r="R252" s="39"/>
    </row>
    <row r="253" spans="15:18" x14ac:dyDescent="0.25">
      <c r="O253" s="18"/>
      <c r="P253" s="18"/>
      <c r="Q253" s="39"/>
      <c r="R253" s="39"/>
    </row>
    <row r="254" spans="15:18" x14ac:dyDescent="0.25">
      <c r="O254" s="18"/>
      <c r="P254" s="18"/>
      <c r="Q254" s="39"/>
      <c r="R254" s="39"/>
    </row>
    <row r="255" spans="15:18" x14ac:dyDescent="0.25">
      <c r="O255" s="18"/>
      <c r="P255" s="18"/>
      <c r="Q255" s="39"/>
      <c r="R255" s="39"/>
    </row>
    <row r="256" spans="15:18" x14ac:dyDescent="0.25">
      <c r="O256" s="18"/>
      <c r="P256" s="18"/>
      <c r="Q256" s="39"/>
      <c r="R256" s="39"/>
    </row>
    <row r="257" spans="15:18" x14ac:dyDescent="0.25">
      <c r="O257" s="18"/>
      <c r="P257" s="18"/>
      <c r="Q257" s="39"/>
      <c r="R257" s="39"/>
    </row>
    <row r="258" spans="15:18" x14ac:dyDescent="0.25">
      <c r="O258" s="18"/>
      <c r="P258" s="18"/>
      <c r="Q258" s="39"/>
      <c r="R258" s="39"/>
    </row>
    <row r="259" spans="15:18" x14ac:dyDescent="0.25">
      <c r="O259" s="18"/>
      <c r="P259" s="18"/>
      <c r="Q259" s="39"/>
      <c r="R259" s="39"/>
    </row>
    <row r="260" spans="15:18" x14ac:dyDescent="0.25">
      <c r="O260" s="18"/>
      <c r="P260" s="18"/>
      <c r="Q260" s="39"/>
      <c r="R260" s="39"/>
    </row>
    <row r="261" spans="15:18" x14ac:dyDescent="0.25">
      <c r="O261" s="18"/>
      <c r="P261" s="18"/>
      <c r="Q261" s="39"/>
      <c r="R261" s="39"/>
    </row>
    <row r="262" spans="15:18" x14ac:dyDescent="0.25">
      <c r="O262" s="18"/>
      <c r="P262" s="18"/>
      <c r="Q262" s="39"/>
      <c r="R262" s="39"/>
    </row>
    <row r="263" spans="15:18" x14ac:dyDescent="0.25">
      <c r="O263" s="18"/>
      <c r="P263" s="18"/>
      <c r="Q263" s="39"/>
      <c r="R263" s="39"/>
    </row>
    <row r="264" spans="15:18" x14ac:dyDescent="0.25">
      <c r="O264" s="18"/>
      <c r="P264" s="18"/>
      <c r="Q264" s="39"/>
      <c r="R264" s="39"/>
    </row>
    <row r="265" spans="15:18" x14ac:dyDescent="0.25">
      <c r="O265" s="18"/>
      <c r="P265" s="18"/>
      <c r="Q265" s="39"/>
      <c r="R265" s="39"/>
    </row>
    <row r="266" spans="15:18" x14ac:dyDescent="0.25">
      <c r="O266" s="18"/>
      <c r="P266" s="18"/>
      <c r="Q266" s="39"/>
      <c r="R266" s="39"/>
    </row>
    <row r="267" spans="15:18" x14ac:dyDescent="0.25">
      <c r="O267" s="18"/>
      <c r="P267" s="18"/>
      <c r="Q267" s="39"/>
      <c r="R267" s="39"/>
    </row>
    <row r="268" spans="15:18" x14ac:dyDescent="0.25">
      <c r="O268" s="18"/>
      <c r="P268" s="18"/>
      <c r="Q268" s="39"/>
      <c r="R268" s="39"/>
    </row>
    <row r="269" spans="15:18" x14ac:dyDescent="0.25">
      <c r="O269" s="18"/>
      <c r="P269" s="18"/>
      <c r="Q269" s="39"/>
      <c r="R269" s="39"/>
    </row>
    <row r="270" spans="15:18" x14ac:dyDescent="0.25">
      <c r="O270" s="18"/>
      <c r="P270" s="18"/>
      <c r="Q270" s="39"/>
      <c r="R270" s="39"/>
    </row>
    <row r="271" spans="15:18" x14ac:dyDescent="0.25">
      <c r="O271" s="18"/>
      <c r="P271" s="18"/>
      <c r="Q271" s="39"/>
      <c r="R271" s="39"/>
    </row>
    <row r="272" spans="15:18" x14ac:dyDescent="0.25">
      <c r="O272" s="18"/>
      <c r="P272" s="18"/>
      <c r="Q272" s="39"/>
      <c r="R272" s="39"/>
    </row>
    <row r="273" spans="15:18" x14ac:dyDescent="0.25">
      <c r="O273" s="18"/>
      <c r="P273" s="18"/>
      <c r="Q273" s="39"/>
      <c r="R273" s="39"/>
    </row>
    <row r="274" spans="15:18" x14ac:dyDescent="0.25">
      <c r="O274" s="18"/>
      <c r="P274" s="18"/>
      <c r="Q274" s="39"/>
      <c r="R274" s="39"/>
    </row>
    <row r="275" spans="15:18" x14ac:dyDescent="0.25">
      <c r="O275" s="18"/>
      <c r="P275" s="18"/>
      <c r="Q275" s="39"/>
      <c r="R275" s="39"/>
    </row>
    <row r="276" spans="15:18" x14ac:dyDescent="0.25">
      <c r="O276" s="18"/>
      <c r="P276" s="18"/>
      <c r="Q276" s="39"/>
      <c r="R276" s="39"/>
    </row>
    <row r="277" spans="15:18" x14ac:dyDescent="0.25">
      <c r="O277" s="18"/>
      <c r="P277" s="18"/>
      <c r="Q277" s="39"/>
      <c r="R277" s="39"/>
    </row>
    <row r="278" spans="15:18" x14ac:dyDescent="0.25">
      <c r="O278" s="18"/>
      <c r="P278" s="18"/>
      <c r="Q278" s="39"/>
      <c r="R278" s="39"/>
    </row>
    <row r="279" spans="15:18" x14ac:dyDescent="0.25">
      <c r="O279" s="18"/>
      <c r="P279" s="18"/>
      <c r="Q279" s="39"/>
      <c r="R279" s="39"/>
    </row>
    <row r="280" spans="15:18" x14ac:dyDescent="0.25">
      <c r="O280" s="18"/>
      <c r="P280" s="18"/>
      <c r="Q280" s="39"/>
      <c r="R280" s="39"/>
    </row>
    <row r="281" spans="15:18" x14ac:dyDescent="0.25">
      <c r="O281" s="18"/>
      <c r="P281" s="18"/>
      <c r="Q281" s="39"/>
      <c r="R281" s="39"/>
    </row>
    <row r="282" spans="15:18" x14ac:dyDescent="0.25">
      <c r="O282" s="18"/>
      <c r="P282" s="18"/>
      <c r="Q282" s="39"/>
      <c r="R282" s="39"/>
    </row>
    <row r="283" spans="15:18" x14ac:dyDescent="0.25">
      <c r="O283" s="18"/>
      <c r="P283" s="18"/>
      <c r="Q283" s="39"/>
      <c r="R283" s="39"/>
    </row>
    <row r="284" spans="15:18" x14ac:dyDescent="0.25">
      <c r="O284" s="18"/>
      <c r="P284" s="18"/>
      <c r="Q284" s="39"/>
      <c r="R284" s="39"/>
    </row>
    <row r="285" spans="15:18" x14ac:dyDescent="0.25">
      <c r="O285" s="18"/>
      <c r="P285" s="18"/>
      <c r="Q285" s="39"/>
      <c r="R285" s="39"/>
    </row>
    <row r="286" spans="15:18" x14ac:dyDescent="0.25">
      <c r="O286" s="18"/>
      <c r="P286" s="18"/>
      <c r="Q286" s="39"/>
      <c r="R286" s="39"/>
    </row>
    <row r="287" spans="15:18" x14ac:dyDescent="0.25">
      <c r="O287" s="18"/>
      <c r="P287" s="18"/>
      <c r="Q287" s="39"/>
      <c r="R287" s="39"/>
    </row>
    <row r="288" spans="15:18" x14ac:dyDescent="0.25">
      <c r="O288" s="18"/>
      <c r="P288" s="18"/>
      <c r="Q288" s="39"/>
      <c r="R288" s="39"/>
    </row>
    <row r="289" spans="15:18" x14ac:dyDescent="0.25">
      <c r="O289" s="18"/>
      <c r="P289" s="18"/>
      <c r="Q289" s="39"/>
      <c r="R289" s="39"/>
    </row>
    <row r="290" spans="15:18" x14ac:dyDescent="0.25">
      <c r="O290" s="18"/>
      <c r="P290" s="18"/>
      <c r="Q290" s="39"/>
      <c r="R290" s="39"/>
    </row>
    <row r="291" spans="15:18" x14ac:dyDescent="0.25">
      <c r="O291" s="18"/>
      <c r="P291" s="18"/>
      <c r="Q291" s="39"/>
      <c r="R291" s="39"/>
    </row>
    <row r="292" spans="15:18" x14ac:dyDescent="0.25">
      <c r="O292" s="18"/>
      <c r="P292" s="18"/>
      <c r="Q292" s="39"/>
      <c r="R292" s="39"/>
    </row>
    <row r="293" spans="15:18" x14ac:dyDescent="0.25">
      <c r="O293" s="18"/>
      <c r="P293" s="18"/>
      <c r="Q293" s="39"/>
      <c r="R293" s="39"/>
    </row>
    <row r="294" spans="15:18" x14ac:dyDescent="0.25">
      <c r="O294" s="18"/>
      <c r="P294" s="18"/>
      <c r="Q294" s="39"/>
      <c r="R294" s="39"/>
    </row>
    <row r="295" spans="15:18" x14ac:dyDescent="0.25">
      <c r="O295" s="18"/>
      <c r="P295" s="18"/>
      <c r="Q295" s="39"/>
      <c r="R295" s="39"/>
    </row>
    <row r="296" spans="15:18" x14ac:dyDescent="0.25">
      <c r="O296" s="18"/>
      <c r="P296" s="18"/>
      <c r="Q296" s="39"/>
      <c r="R296" s="39"/>
    </row>
    <row r="297" spans="15:18" x14ac:dyDescent="0.25">
      <c r="O297" s="18"/>
      <c r="P297" s="18"/>
      <c r="Q297" s="39"/>
      <c r="R297" s="39"/>
    </row>
    <row r="298" spans="15:18" x14ac:dyDescent="0.25">
      <c r="O298" s="18"/>
      <c r="P298" s="18"/>
      <c r="Q298" s="39"/>
      <c r="R298" s="39"/>
    </row>
    <row r="299" spans="15:18" x14ac:dyDescent="0.25">
      <c r="O299" s="18"/>
      <c r="P299" s="18"/>
      <c r="Q299" s="39"/>
      <c r="R299" s="39"/>
    </row>
    <row r="300" spans="15:18" x14ac:dyDescent="0.25">
      <c r="O300" s="18"/>
      <c r="P300" s="18"/>
      <c r="Q300" s="39"/>
      <c r="R300" s="39"/>
    </row>
    <row r="301" spans="15:18" x14ac:dyDescent="0.25">
      <c r="O301" s="18"/>
      <c r="P301" s="18"/>
      <c r="Q301" s="39"/>
      <c r="R301" s="39"/>
    </row>
    <row r="302" spans="15:18" x14ac:dyDescent="0.25">
      <c r="O302" s="18"/>
      <c r="P302" s="18"/>
      <c r="Q302" s="39"/>
      <c r="R302" s="39"/>
    </row>
    <row r="303" spans="15:18" x14ac:dyDescent="0.25">
      <c r="O303" s="18"/>
      <c r="P303" s="18"/>
      <c r="Q303" s="39"/>
      <c r="R303" s="39"/>
    </row>
    <row r="304" spans="15:18" x14ac:dyDescent="0.25">
      <c r="O304" s="18"/>
      <c r="P304" s="18"/>
      <c r="Q304" s="39"/>
      <c r="R304" s="39"/>
    </row>
    <row r="305" spans="15:18" x14ac:dyDescent="0.25">
      <c r="O305" s="18"/>
      <c r="P305" s="18"/>
      <c r="Q305" s="39"/>
      <c r="R305" s="39"/>
    </row>
    <row r="306" spans="15:18" x14ac:dyDescent="0.25">
      <c r="O306" s="18"/>
      <c r="P306" s="18"/>
      <c r="Q306" s="39"/>
      <c r="R306" s="39"/>
    </row>
    <row r="307" spans="15:18" x14ac:dyDescent="0.25">
      <c r="O307" s="18"/>
      <c r="P307" s="18"/>
      <c r="Q307" s="39"/>
      <c r="R307" s="39"/>
    </row>
    <row r="308" spans="15:18" x14ac:dyDescent="0.25">
      <c r="O308" s="18"/>
      <c r="P308" s="18"/>
      <c r="Q308" s="39"/>
      <c r="R308" s="39"/>
    </row>
    <row r="309" spans="15:18" x14ac:dyDescent="0.25">
      <c r="O309" s="18"/>
      <c r="P309" s="18"/>
      <c r="Q309" s="39"/>
      <c r="R309" s="39"/>
    </row>
    <row r="310" spans="15:18" x14ac:dyDescent="0.25">
      <c r="O310" s="18"/>
      <c r="P310" s="18"/>
      <c r="Q310" s="39"/>
      <c r="R310" s="39"/>
    </row>
    <row r="311" spans="15:18" x14ac:dyDescent="0.25">
      <c r="O311" s="18"/>
      <c r="P311" s="18"/>
      <c r="Q311" s="39"/>
      <c r="R311" s="39"/>
    </row>
    <row r="312" spans="15:18" x14ac:dyDescent="0.25">
      <c r="O312" s="18"/>
      <c r="P312" s="18"/>
      <c r="Q312" s="39"/>
      <c r="R312" s="39"/>
    </row>
    <row r="313" spans="15:18" x14ac:dyDescent="0.25">
      <c r="O313" s="18"/>
      <c r="P313" s="18"/>
      <c r="Q313" s="39"/>
      <c r="R313" s="39"/>
    </row>
    <row r="314" spans="15:18" x14ac:dyDescent="0.25">
      <c r="O314" s="18"/>
      <c r="P314" s="18"/>
      <c r="Q314" s="39"/>
      <c r="R314" s="39"/>
    </row>
    <row r="315" spans="15:18" x14ac:dyDescent="0.25">
      <c r="O315" s="18"/>
      <c r="P315" s="18"/>
      <c r="Q315" s="39"/>
      <c r="R315" s="39"/>
    </row>
    <row r="316" spans="15:18" x14ac:dyDescent="0.25">
      <c r="O316" s="18"/>
      <c r="P316" s="18"/>
      <c r="Q316" s="39"/>
      <c r="R316" s="39"/>
    </row>
    <row r="317" spans="15:18" x14ac:dyDescent="0.25">
      <c r="O317" s="18"/>
      <c r="P317" s="18"/>
      <c r="Q317" s="39"/>
      <c r="R317" s="39"/>
    </row>
    <row r="318" spans="15:18" x14ac:dyDescent="0.25">
      <c r="O318" s="18"/>
      <c r="P318" s="18"/>
      <c r="Q318" s="39"/>
      <c r="R318" s="39"/>
    </row>
    <row r="319" spans="15:18" x14ac:dyDescent="0.25">
      <c r="O319" s="18"/>
      <c r="P319" s="18"/>
      <c r="Q319" s="39"/>
      <c r="R319" s="39"/>
    </row>
    <row r="320" spans="15:18" x14ac:dyDescent="0.25">
      <c r="O320" s="18"/>
      <c r="P320" s="18"/>
      <c r="Q320" s="39"/>
      <c r="R320" s="39"/>
    </row>
    <row r="321" spans="15:18" x14ac:dyDescent="0.25">
      <c r="O321" s="18"/>
      <c r="P321" s="18"/>
      <c r="Q321" s="39"/>
      <c r="R321" s="39"/>
    </row>
    <row r="322" spans="15:18" x14ac:dyDescent="0.25">
      <c r="O322" s="18"/>
      <c r="P322" s="18"/>
      <c r="Q322" s="39"/>
      <c r="R322" s="39"/>
    </row>
    <row r="323" spans="15:18" x14ac:dyDescent="0.25">
      <c r="O323" s="18"/>
      <c r="P323" s="18"/>
      <c r="Q323" s="39"/>
      <c r="R323" s="39"/>
    </row>
    <row r="324" spans="15:18" x14ac:dyDescent="0.25">
      <c r="O324" s="18"/>
      <c r="P324" s="18"/>
      <c r="Q324" s="39"/>
      <c r="R324" s="39"/>
    </row>
    <row r="325" spans="15:18" x14ac:dyDescent="0.25">
      <c r="O325" s="18"/>
      <c r="P325" s="18"/>
      <c r="Q325" s="39"/>
      <c r="R325" s="39"/>
    </row>
    <row r="326" spans="15:18" x14ac:dyDescent="0.25">
      <c r="O326" s="18"/>
      <c r="P326" s="18"/>
      <c r="Q326" s="39"/>
      <c r="R326" s="39"/>
    </row>
    <row r="327" spans="15:18" x14ac:dyDescent="0.25">
      <c r="O327" s="18"/>
      <c r="P327" s="18"/>
      <c r="Q327" s="39"/>
      <c r="R327" s="39"/>
    </row>
    <row r="328" spans="15:18" x14ac:dyDescent="0.25">
      <c r="O328" s="18"/>
      <c r="P328" s="18"/>
      <c r="Q328" s="39"/>
      <c r="R328" s="39"/>
    </row>
    <row r="329" spans="15:18" x14ac:dyDescent="0.25">
      <c r="O329" s="18"/>
      <c r="P329" s="18"/>
      <c r="Q329" s="39"/>
      <c r="R329" s="39"/>
    </row>
    <row r="330" spans="15:18" x14ac:dyDescent="0.25">
      <c r="O330" s="18"/>
      <c r="P330" s="18"/>
      <c r="Q330" s="39"/>
      <c r="R330" s="39"/>
    </row>
    <row r="331" spans="15:18" x14ac:dyDescent="0.25">
      <c r="O331" s="18"/>
      <c r="P331" s="18"/>
      <c r="Q331" s="39"/>
      <c r="R331" s="39"/>
    </row>
    <row r="332" spans="15:18" x14ac:dyDescent="0.25">
      <c r="O332" s="18"/>
      <c r="P332" s="18"/>
      <c r="Q332" s="39"/>
      <c r="R332" s="39"/>
    </row>
    <row r="333" spans="15:18" x14ac:dyDescent="0.25">
      <c r="O333" s="18"/>
      <c r="P333" s="18"/>
      <c r="Q333" s="39"/>
      <c r="R333" s="39"/>
    </row>
    <row r="334" spans="15:18" x14ac:dyDescent="0.25">
      <c r="O334" s="18"/>
      <c r="P334" s="18"/>
      <c r="Q334" s="39"/>
      <c r="R334" s="39"/>
    </row>
    <row r="335" spans="15:18" x14ac:dyDescent="0.25">
      <c r="O335" s="18"/>
      <c r="P335" s="18"/>
      <c r="Q335" s="39"/>
      <c r="R335" s="39"/>
    </row>
    <row r="336" spans="15:18" x14ac:dyDescent="0.25">
      <c r="O336" s="18"/>
      <c r="P336" s="18"/>
      <c r="Q336" s="39"/>
      <c r="R336" s="39"/>
    </row>
    <row r="337" spans="15:18" x14ac:dyDescent="0.25">
      <c r="O337" s="18"/>
      <c r="P337" s="18"/>
      <c r="Q337" s="39"/>
      <c r="R337" s="39"/>
    </row>
    <row r="338" spans="15:18" x14ac:dyDescent="0.25">
      <c r="O338" s="18"/>
      <c r="P338" s="18"/>
      <c r="Q338" s="39"/>
      <c r="R338" s="39"/>
    </row>
    <row r="339" spans="15:18" x14ac:dyDescent="0.25">
      <c r="O339" s="18"/>
      <c r="P339" s="18"/>
      <c r="Q339" s="39"/>
      <c r="R339" s="39"/>
    </row>
    <row r="340" spans="15:18" x14ac:dyDescent="0.25">
      <c r="O340" s="18"/>
      <c r="P340" s="18"/>
      <c r="Q340" s="39"/>
      <c r="R340" s="39"/>
    </row>
    <row r="341" spans="15:18" x14ac:dyDescent="0.25">
      <c r="O341" s="18"/>
      <c r="P341" s="18"/>
      <c r="Q341" s="39"/>
      <c r="R341" s="39"/>
    </row>
    <row r="342" spans="15:18" x14ac:dyDescent="0.25">
      <c r="O342" s="18"/>
      <c r="P342" s="18"/>
      <c r="Q342" s="39"/>
      <c r="R342" s="39"/>
    </row>
    <row r="343" spans="15:18" x14ac:dyDescent="0.25">
      <c r="O343" s="18"/>
      <c r="P343" s="18"/>
      <c r="Q343" s="39"/>
      <c r="R343" s="39"/>
    </row>
    <row r="344" spans="15:18" x14ac:dyDescent="0.25">
      <c r="O344" s="18"/>
      <c r="P344" s="18"/>
      <c r="Q344" s="39"/>
      <c r="R344" s="39"/>
    </row>
    <row r="345" spans="15:18" x14ac:dyDescent="0.25">
      <c r="O345" s="18"/>
      <c r="P345" s="18"/>
      <c r="Q345" s="39"/>
      <c r="R345" s="39"/>
    </row>
    <row r="346" spans="15:18" x14ac:dyDescent="0.25">
      <c r="O346" s="18"/>
      <c r="P346" s="18"/>
      <c r="Q346" s="39"/>
      <c r="R346" s="39"/>
    </row>
    <row r="347" spans="15:18" x14ac:dyDescent="0.25">
      <c r="O347" s="18"/>
      <c r="P347" s="18"/>
      <c r="Q347" s="39"/>
      <c r="R347" s="39"/>
    </row>
    <row r="348" spans="15:18" x14ac:dyDescent="0.25">
      <c r="O348" s="18"/>
      <c r="P348" s="18"/>
      <c r="Q348" s="39"/>
      <c r="R348" s="39"/>
    </row>
    <row r="349" spans="15:18" x14ac:dyDescent="0.25">
      <c r="O349" s="18"/>
      <c r="P349" s="18"/>
      <c r="Q349" s="39"/>
      <c r="R349" s="39"/>
    </row>
    <row r="350" spans="15:18" x14ac:dyDescent="0.25">
      <c r="O350" s="18"/>
      <c r="P350" s="18"/>
      <c r="Q350" s="39"/>
      <c r="R350" s="39"/>
    </row>
    <row r="351" spans="15:18" x14ac:dyDescent="0.25">
      <c r="O351" s="18"/>
      <c r="P351" s="18"/>
      <c r="Q351" s="39"/>
      <c r="R351" s="39"/>
    </row>
    <row r="352" spans="15:18" x14ac:dyDescent="0.25">
      <c r="O352" s="18"/>
      <c r="P352" s="18"/>
      <c r="Q352" s="39"/>
      <c r="R352" s="39"/>
    </row>
    <row r="353" spans="15:18" x14ac:dyDescent="0.25">
      <c r="O353" s="18"/>
      <c r="P353" s="18"/>
      <c r="Q353" s="39"/>
      <c r="R353" s="39"/>
    </row>
    <row r="354" spans="15:18" x14ac:dyDescent="0.25">
      <c r="O354" s="18"/>
      <c r="P354" s="18"/>
      <c r="Q354" s="39"/>
      <c r="R354" s="39"/>
    </row>
    <row r="355" spans="15:18" x14ac:dyDescent="0.25">
      <c r="O355" s="18"/>
      <c r="P355" s="18"/>
      <c r="Q355" s="39"/>
      <c r="R355" s="39"/>
    </row>
    <row r="356" spans="15:18" x14ac:dyDescent="0.25">
      <c r="O356" s="18"/>
      <c r="P356" s="18"/>
      <c r="Q356" s="39"/>
      <c r="R356" s="39"/>
    </row>
    <row r="357" spans="15:18" x14ac:dyDescent="0.25">
      <c r="O357" s="18"/>
      <c r="P357" s="18"/>
      <c r="Q357" s="39"/>
      <c r="R357" s="39"/>
    </row>
    <row r="358" spans="15:18" x14ac:dyDescent="0.25">
      <c r="O358" s="18"/>
      <c r="P358" s="18"/>
      <c r="Q358" s="39"/>
      <c r="R358" s="39"/>
    </row>
    <row r="359" spans="15:18" x14ac:dyDescent="0.25">
      <c r="O359" s="18"/>
      <c r="P359" s="18"/>
      <c r="Q359" s="39"/>
      <c r="R359" s="39"/>
    </row>
    <row r="360" spans="15:18" x14ac:dyDescent="0.25">
      <c r="O360" s="18"/>
      <c r="P360" s="18"/>
      <c r="Q360" s="39"/>
      <c r="R360" s="39"/>
    </row>
    <row r="361" spans="15:18" x14ac:dyDescent="0.25">
      <c r="O361" s="18"/>
      <c r="P361" s="18"/>
      <c r="Q361" s="39"/>
      <c r="R361" s="39"/>
    </row>
    <row r="362" spans="15:18" x14ac:dyDescent="0.25">
      <c r="O362" s="18"/>
      <c r="P362" s="18"/>
      <c r="Q362" s="39"/>
      <c r="R362" s="39"/>
    </row>
    <row r="363" spans="15:18" x14ac:dyDescent="0.25">
      <c r="O363" s="18"/>
      <c r="P363" s="18"/>
      <c r="Q363" s="39"/>
      <c r="R363" s="39"/>
    </row>
    <row r="364" spans="15:18" x14ac:dyDescent="0.25">
      <c r="O364" s="18"/>
      <c r="P364" s="18"/>
      <c r="Q364" s="39"/>
      <c r="R364" s="39"/>
    </row>
    <row r="365" spans="15:18" x14ac:dyDescent="0.25">
      <c r="O365" s="18"/>
      <c r="P365" s="18"/>
      <c r="Q365" s="39"/>
      <c r="R365" s="39"/>
    </row>
    <row r="366" spans="15:18" x14ac:dyDescent="0.25">
      <c r="O366" s="18"/>
      <c r="P366" s="18"/>
      <c r="Q366" s="39"/>
      <c r="R366" s="39"/>
    </row>
    <row r="367" spans="15:18" x14ac:dyDescent="0.25">
      <c r="O367" s="18"/>
      <c r="P367" s="18"/>
      <c r="Q367" s="39"/>
      <c r="R367" s="39"/>
    </row>
    <row r="368" spans="15:18" x14ac:dyDescent="0.25">
      <c r="O368" s="18"/>
      <c r="P368" s="18"/>
      <c r="Q368" s="39"/>
      <c r="R368" s="39"/>
    </row>
    <row r="369" spans="15:18" x14ac:dyDescent="0.25">
      <c r="O369" s="18"/>
      <c r="P369" s="18"/>
      <c r="Q369" s="39"/>
      <c r="R369" s="39"/>
    </row>
    <row r="370" spans="15:18" x14ac:dyDescent="0.25">
      <c r="O370" s="18"/>
      <c r="P370" s="18"/>
      <c r="Q370" s="39"/>
      <c r="R370" s="39"/>
    </row>
    <row r="371" spans="15:18" x14ac:dyDescent="0.25">
      <c r="O371" s="18"/>
      <c r="P371" s="18"/>
      <c r="Q371" s="39"/>
      <c r="R371" s="39"/>
    </row>
    <row r="372" spans="15:18" x14ac:dyDescent="0.25">
      <c r="O372" s="18"/>
      <c r="P372" s="18"/>
      <c r="Q372" s="39"/>
      <c r="R372" s="39"/>
    </row>
    <row r="373" spans="15:18" x14ac:dyDescent="0.25">
      <c r="O373" s="18"/>
      <c r="P373" s="18"/>
      <c r="Q373" s="39"/>
      <c r="R373" s="39"/>
    </row>
    <row r="374" spans="15:18" x14ac:dyDescent="0.25">
      <c r="O374" s="18"/>
      <c r="P374" s="18"/>
      <c r="Q374" s="39"/>
      <c r="R374" s="39"/>
    </row>
    <row r="375" spans="15:18" x14ac:dyDescent="0.25">
      <c r="O375" s="18"/>
      <c r="P375" s="18"/>
      <c r="Q375" s="39"/>
      <c r="R375" s="39"/>
    </row>
    <row r="376" spans="15:18" x14ac:dyDescent="0.25">
      <c r="O376" s="18"/>
      <c r="P376" s="18"/>
      <c r="Q376" s="39"/>
      <c r="R376" s="39"/>
    </row>
    <row r="377" spans="15:18" x14ac:dyDescent="0.25">
      <c r="O377" s="18"/>
      <c r="P377" s="18"/>
      <c r="Q377" s="39"/>
      <c r="R377" s="39"/>
    </row>
    <row r="378" spans="15:18" x14ac:dyDescent="0.25">
      <c r="O378" s="18"/>
      <c r="P378" s="18"/>
      <c r="Q378" s="39"/>
      <c r="R378" s="39"/>
    </row>
    <row r="379" spans="15:18" x14ac:dyDescent="0.25">
      <c r="O379" s="18"/>
      <c r="P379" s="18"/>
      <c r="Q379" s="39"/>
      <c r="R379" s="39"/>
    </row>
    <row r="380" spans="15:18" x14ac:dyDescent="0.25">
      <c r="O380" s="18"/>
      <c r="P380" s="18"/>
      <c r="Q380" s="39"/>
      <c r="R380" s="39"/>
    </row>
    <row r="381" spans="15:18" x14ac:dyDescent="0.25">
      <c r="O381" s="18"/>
      <c r="P381" s="18"/>
      <c r="Q381" s="39"/>
      <c r="R381" s="39"/>
    </row>
    <row r="382" spans="15:18" x14ac:dyDescent="0.25">
      <c r="O382" s="18"/>
      <c r="P382" s="18"/>
      <c r="Q382" s="39"/>
      <c r="R382" s="39"/>
    </row>
    <row r="383" spans="15:18" x14ac:dyDescent="0.25">
      <c r="O383" s="18"/>
      <c r="P383" s="18"/>
      <c r="Q383" s="39"/>
      <c r="R383" s="39"/>
    </row>
    <row r="384" spans="15:18" x14ac:dyDescent="0.25">
      <c r="O384" s="18"/>
      <c r="P384" s="18"/>
      <c r="Q384" s="39"/>
      <c r="R384" s="39"/>
    </row>
    <row r="385" spans="15:18" x14ac:dyDescent="0.25">
      <c r="O385" s="18"/>
      <c r="P385" s="18"/>
      <c r="Q385" s="39"/>
      <c r="R385" s="39"/>
    </row>
    <row r="386" spans="15:18" x14ac:dyDescent="0.25">
      <c r="O386" s="18"/>
      <c r="P386" s="18"/>
      <c r="Q386" s="39"/>
      <c r="R386" s="39"/>
    </row>
    <row r="387" spans="15:18" x14ac:dyDescent="0.25">
      <c r="O387" s="18"/>
      <c r="P387" s="18"/>
      <c r="Q387" s="39"/>
      <c r="R387" s="39"/>
    </row>
    <row r="388" spans="15:18" x14ac:dyDescent="0.25">
      <c r="O388" s="18"/>
      <c r="P388" s="18"/>
      <c r="Q388" s="39"/>
      <c r="R388" s="39"/>
    </row>
    <row r="389" spans="15:18" x14ac:dyDescent="0.25">
      <c r="O389" s="18"/>
      <c r="P389" s="18"/>
      <c r="Q389" s="39"/>
      <c r="R389" s="39"/>
    </row>
    <row r="390" spans="15:18" x14ac:dyDescent="0.25">
      <c r="O390" s="18"/>
      <c r="P390" s="18"/>
      <c r="Q390" s="39"/>
      <c r="R390" s="39"/>
    </row>
    <row r="391" spans="15:18" x14ac:dyDescent="0.25">
      <c r="O391" s="18"/>
      <c r="P391" s="18"/>
      <c r="Q391" s="39"/>
      <c r="R391" s="39"/>
    </row>
    <row r="392" spans="15:18" x14ac:dyDescent="0.25">
      <c r="O392" s="18"/>
      <c r="P392" s="18"/>
      <c r="Q392" s="39"/>
      <c r="R392" s="39"/>
    </row>
    <row r="393" spans="15:18" x14ac:dyDescent="0.25">
      <c r="O393" s="18"/>
      <c r="P393" s="18"/>
      <c r="Q393" s="39"/>
      <c r="R393" s="39"/>
    </row>
    <row r="394" spans="15:18" x14ac:dyDescent="0.25">
      <c r="O394" s="18"/>
      <c r="P394" s="18"/>
      <c r="Q394" s="39"/>
      <c r="R394" s="39"/>
    </row>
    <row r="395" spans="15:18" x14ac:dyDescent="0.25">
      <c r="O395" s="18"/>
      <c r="P395" s="18"/>
      <c r="Q395" s="39"/>
      <c r="R395" s="39"/>
    </row>
    <row r="396" spans="15:18" x14ac:dyDescent="0.25">
      <c r="O396" s="18"/>
      <c r="P396" s="18"/>
      <c r="Q396" s="39"/>
      <c r="R396" s="39"/>
    </row>
    <row r="397" spans="15:18" x14ac:dyDescent="0.25">
      <c r="O397" s="18"/>
      <c r="P397" s="18"/>
      <c r="Q397" s="39"/>
      <c r="R397" s="39"/>
    </row>
    <row r="398" spans="15:18" x14ac:dyDescent="0.25">
      <c r="O398" s="18"/>
      <c r="P398" s="18"/>
      <c r="Q398" s="39"/>
      <c r="R398" s="39"/>
    </row>
    <row r="399" spans="15:18" x14ac:dyDescent="0.25">
      <c r="O399" s="18"/>
      <c r="P399" s="18"/>
      <c r="Q399" s="39"/>
      <c r="R399" s="39"/>
    </row>
    <row r="400" spans="15:18" x14ac:dyDescent="0.25">
      <c r="O400" s="18"/>
      <c r="P400" s="18"/>
      <c r="Q400" s="39"/>
      <c r="R400" s="39"/>
    </row>
    <row r="401" spans="15:18" x14ac:dyDescent="0.25">
      <c r="O401" s="18"/>
      <c r="P401" s="18"/>
      <c r="Q401" s="39"/>
      <c r="R401" s="39"/>
    </row>
    <row r="402" spans="15:18" x14ac:dyDescent="0.25">
      <c r="O402" s="18"/>
      <c r="P402" s="18"/>
      <c r="Q402" s="39"/>
      <c r="R402" s="39"/>
    </row>
    <row r="403" spans="15:18" x14ac:dyDescent="0.25">
      <c r="O403" s="18"/>
      <c r="P403" s="18"/>
      <c r="Q403" s="39"/>
      <c r="R403" s="39"/>
    </row>
    <row r="404" spans="15:18" x14ac:dyDescent="0.25">
      <c r="O404" s="18"/>
      <c r="P404" s="18"/>
      <c r="Q404" s="39"/>
      <c r="R404" s="39"/>
    </row>
    <row r="405" spans="15:18" x14ac:dyDescent="0.25">
      <c r="O405" s="18"/>
      <c r="P405" s="18"/>
      <c r="Q405" s="39"/>
      <c r="R405" s="39"/>
    </row>
    <row r="406" spans="15:18" x14ac:dyDescent="0.25">
      <c r="O406" s="18"/>
      <c r="P406" s="18"/>
      <c r="Q406" s="39"/>
      <c r="R406" s="39"/>
    </row>
    <row r="407" spans="15:18" x14ac:dyDescent="0.25">
      <c r="O407" s="18"/>
      <c r="P407" s="18"/>
      <c r="Q407" s="39"/>
      <c r="R407" s="39"/>
    </row>
    <row r="408" spans="15:18" x14ac:dyDescent="0.25">
      <c r="O408" s="18"/>
      <c r="P408" s="18"/>
      <c r="Q408" s="39"/>
      <c r="R408" s="39"/>
    </row>
    <row r="409" spans="15:18" x14ac:dyDescent="0.25">
      <c r="O409" s="18"/>
      <c r="P409" s="18"/>
      <c r="Q409" s="39"/>
      <c r="R409" s="39"/>
    </row>
    <row r="410" spans="15:18" x14ac:dyDescent="0.25">
      <c r="O410" s="18"/>
      <c r="P410" s="18"/>
      <c r="Q410" s="39"/>
      <c r="R410" s="39"/>
    </row>
    <row r="411" spans="15:18" x14ac:dyDescent="0.25">
      <c r="O411" s="18"/>
      <c r="P411" s="18"/>
      <c r="Q411" s="39"/>
      <c r="R411" s="39"/>
    </row>
    <row r="412" spans="15:18" x14ac:dyDescent="0.25">
      <c r="O412" s="18"/>
      <c r="P412" s="18"/>
      <c r="Q412" s="39"/>
      <c r="R412" s="39"/>
    </row>
    <row r="413" spans="15:18" x14ac:dyDescent="0.25">
      <c r="O413" s="18"/>
      <c r="P413" s="18"/>
      <c r="Q413" s="39"/>
      <c r="R413" s="39"/>
    </row>
    <row r="414" spans="15:18" x14ac:dyDescent="0.25">
      <c r="O414" s="18"/>
      <c r="P414" s="18"/>
      <c r="Q414" s="39"/>
      <c r="R414" s="39"/>
    </row>
    <row r="415" spans="15:18" x14ac:dyDescent="0.25">
      <c r="O415" s="18"/>
      <c r="P415" s="18"/>
      <c r="Q415" s="39"/>
      <c r="R415" s="39"/>
    </row>
    <row r="416" spans="15:18" x14ac:dyDescent="0.25">
      <c r="O416" s="18"/>
      <c r="P416" s="18"/>
      <c r="Q416" s="39"/>
      <c r="R416" s="39"/>
    </row>
    <row r="417" spans="15:18" x14ac:dyDescent="0.25">
      <c r="O417" s="18"/>
      <c r="P417" s="18"/>
      <c r="Q417" s="39"/>
      <c r="R417" s="39"/>
    </row>
    <row r="418" spans="15:18" x14ac:dyDescent="0.25">
      <c r="O418" s="18"/>
      <c r="P418" s="18"/>
      <c r="Q418" s="39"/>
      <c r="R418" s="39"/>
    </row>
    <row r="419" spans="15:18" x14ac:dyDescent="0.25">
      <c r="O419" s="18"/>
      <c r="P419" s="18"/>
      <c r="Q419" s="39"/>
      <c r="R419" s="39"/>
    </row>
    <row r="420" spans="15:18" x14ac:dyDescent="0.25">
      <c r="O420" s="18"/>
      <c r="P420" s="18"/>
      <c r="Q420" s="39"/>
      <c r="R420" s="39"/>
    </row>
    <row r="421" spans="15:18" x14ac:dyDescent="0.25">
      <c r="O421" s="18"/>
      <c r="P421" s="18"/>
      <c r="Q421" s="39"/>
      <c r="R421" s="39"/>
    </row>
    <row r="422" spans="15:18" x14ac:dyDescent="0.25">
      <c r="O422" s="18"/>
      <c r="P422" s="18"/>
      <c r="Q422" s="39"/>
      <c r="R422" s="39"/>
    </row>
    <row r="423" spans="15:18" x14ac:dyDescent="0.25">
      <c r="O423" s="18"/>
      <c r="P423" s="18"/>
      <c r="Q423" s="39"/>
      <c r="R423" s="39"/>
    </row>
    <row r="424" spans="15:18" x14ac:dyDescent="0.25">
      <c r="O424" s="18"/>
      <c r="P424" s="18"/>
      <c r="Q424" s="39"/>
      <c r="R424" s="39"/>
    </row>
    <row r="425" spans="15:18" x14ac:dyDescent="0.25">
      <c r="O425" s="18"/>
      <c r="P425" s="18"/>
      <c r="Q425" s="39"/>
      <c r="R425" s="39"/>
    </row>
    <row r="426" spans="15:18" x14ac:dyDescent="0.25">
      <c r="O426" s="18"/>
      <c r="P426" s="18"/>
      <c r="Q426" s="39"/>
      <c r="R426" s="39"/>
    </row>
    <row r="427" spans="15:18" x14ac:dyDescent="0.25">
      <c r="O427" s="18"/>
      <c r="P427" s="18"/>
      <c r="Q427" s="39"/>
      <c r="R427" s="39"/>
    </row>
    <row r="428" spans="15:18" x14ac:dyDescent="0.25">
      <c r="O428" s="18"/>
      <c r="P428" s="18"/>
      <c r="Q428" s="39"/>
      <c r="R428" s="39"/>
    </row>
    <row r="429" spans="15:18" x14ac:dyDescent="0.25">
      <c r="O429" s="18"/>
      <c r="P429" s="18"/>
      <c r="Q429" s="39"/>
      <c r="R429" s="39"/>
    </row>
    <row r="430" spans="15:18" x14ac:dyDescent="0.25">
      <c r="O430" s="18"/>
      <c r="P430" s="18"/>
      <c r="Q430" s="39"/>
      <c r="R430" s="39"/>
    </row>
    <row r="431" spans="15:18" x14ac:dyDescent="0.25">
      <c r="O431" s="18"/>
      <c r="P431" s="18"/>
      <c r="Q431" s="39"/>
      <c r="R431" s="39"/>
    </row>
    <row r="432" spans="15:18" x14ac:dyDescent="0.25">
      <c r="O432" s="18"/>
      <c r="P432" s="18"/>
      <c r="Q432" s="39"/>
      <c r="R432" s="39"/>
    </row>
    <row r="433" spans="15:18" x14ac:dyDescent="0.25">
      <c r="O433" s="18"/>
      <c r="P433" s="18"/>
      <c r="Q433" s="39"/>
      <c r="R433" s="39"/>
    </row>
    <row r="434" spans="15:18" x14ac:dyDescent="0.25">
      <c r="O434" s="18"/>
      <c r="P434" s="18"/>
      <c r="Q434" s="39"/>
      <c r="R434" s="39"/>
    </row>
    <row r="435" spans="15:18" x14ac:dyDescent="0.25">
      <c r="O435" s="18"/>
      <c r="P435" s="18"/>
      <c r="Q435" s="39"/>
      <c r="R435" s="39"/>
    </row>
    <row r="436" spans="15:18" x14ac:dyDescent="0.25">
      <c r="O436" s="18"/>
      <c r="P436" s="18"/>
      <c r="Q436" s="39"/>
      <c r="R436" s="39"/>
    </row>
    <row r="437" spans="15:18" x14ac:dyDescent="0.25">
      <c r="O437" s="18"/>
      <c r="P437" s="18"/>
      <c r="Q437" s="39"/>
      <c r="R437" s="39"/>
    </row>
    <row r="438" spans="15:18" x14ac:dyDescent="0.25">
      <c r="O438" s="18"/>
      <c r="P438" s="18"/>
      <c r="Q438" s="39"/>
      <c r="R438" s="39"/>
    </row>
    <row r="439" spans="15:18" x14ac:dyDescent="0.25">
      <c r="O439" s="18"/>
      <c r="P439" s="18"/>
      <c r="Q439" s="39"/>
      <c r="R439" s="39"/>
    </row>
    <row r="440" spans="15:18" x14ac:dyDescent="0.25">
      <c r="O440" s="18"/>
      <c r="P440" s="18"/>
      <c r="Q440" s="39"/>
      <c r="R440" s="39"/>
    </row>
    <row r="441" spans="15:18" x14ac:dyDescent="0.25">
      <c r="O441" s="18"/>
      <c r="P441" s="18"/>
      <c r="Q441" s="39"/>
      <c r="R441" s="39"/>
    </row>
    <row r="442" spans="15:18" x14ac:dyDescent="0.25">
      <c r="O442" s="18"/>
      <c r="P442" s="18"/>
      <c r="Q442" s="39"/>
      <c r="R442" s="39"/>
    </row>
    <row r="443" spans="15:18" x14ac:dyDescent="0.25">
      <c r="O443" s="18"/>
      <c r="P443" s="18"/>
      <c r="Q443" s="39"/>
      <c r="R443" s="39"/>
    </row>
    <row r="444" spans="15:18" x14ac:dyDescent="0.25">
      <c r="O444" s="18"/>
      <c r="P444" s="18"/>
      <c r="Q444" s="39"/>
      <c r="R444" s="39"/>
    </row>
    <row r="445" spans="15:18" x14ac:dyDescent="0.25">
      <c r="O445" s="18"/>
      <c r="P445" s="18"/>
      <c r="Q445" s="39"/>
      <c r="R445" s="39"/>
    </row>
    <row r="446" spans="15:18" x14ac:dyDescent="0.25">
      <c r="O446" s="18"/>
      <c r="P446" s="18"/>
      <c r="Q446" s="39"/>
      <c r="R446" s="39"/>
    </row>
    <row r="447" spans="15:18" x14ac:dyDescent="0.25">
      <c r="O447" s="18"/>
      <c r="P447" s="18"/>
      <c r="Q447" s="39"/>
      <c r="R447" s="39"/>
    </row>
    <row r="448" spans="15:18" x14ac:dyDescent="0.25">
      <c r="O448" s="18"/>
      <c r="P448" s="18"/>
      <c r="Q448" s="39"/>
      <c r="R448" s="39"/>
    </row>
    <row r="449" spans="15:18" x14ac:dyDescent="0.25">
      <c r="O449" s="18"/>
      <c r="P449" s="18"/>
      <c r="Q449" s="39"/>
      <c r="R449" s="39"/>
    </row>
    <row r="450" spans="15:18" x14ac:dyDescent="0.25">
      <c r="O450" s="18"/>
      <c r="P450" s="18"/>
      <c r="Q450" s="39"/>
      <c r="R450" s="39"/>
    </row>
    <row r="451" spans="15:18" x14ac:dyDescent="0.25">
      <c r="O451" s="18"/>
      <c r="P451" s="18"/>
      <c r="Q451" s="39"/>
      <c r="R451" s="39"/>
    </row>
    <row r="452" spans="15:18" x14ac:dyDescent="0.25">
      <c r="O452" s="18"/>
      <c r="P452" s="18"/>
      <c r="Q452" s="39"/>
      <c r="R452" s="39"/>
    </row>
    <row r="453" spans="15:18" x14ac:dyDescent="0.25">
      <c r="O453" s="18"/>
      <c r="P453" s="18"/>
      <c r="Q453" s="39"/>
      <c r="R453" s="39"/>
    </row>
    <row r="454" spans="15:18" x14ac:dyDescent="0.25">
      <c r="O454" s="18"/>
      <c r="P454" s="18"/>
      <c r="Q454" s="39"/>
      <c r="R454" s="39"/>
    </row>
    <row r="455" spans="15:18" x14ac:dyDescent="0.25">
      <c r="O455" s="18"/>
      <c r="P455" s="18"/>
      <c r="Q455" s="39"/>
      <c r="R455" s="39"/>
    </row>
    <row r="456" spans="15:18" x14ac:dyDescent="0.25">
      <c r="O456" s="18"/>
      <c r="P456" s="18"/>
      <c r="Q456" s="39"/>
      <c r="R456" s="39"/>
    </row>
    <row r="457" spans="15:18" x14ac:dyDescent="0.25">
      <c r="O457" s="18"/>
      <c r="P457" s="18"/>
      <c r="Q457" s="39"/>
      <c r="R457" s="39"/>
    </row>
    <row r="458" spans="15:18" x14ac:dyDescent="0.25">
      <c r="O458" s="18"/>
      <c r="P458" s="18"/>
      <c r="Q458" s="39"/>
      <c r="R458" s="39"/>
    </row>
    <row r="459" spans="15:18" x14ac:dyDescent="0.25">
      <c r="O459" s="18"/>
      <c r="P459" s="18"/>
      <c r="Q459" s="39"/>
      <c r="R459" s="39"/>
    </row>
    <row r="460" spans="15:18" x14ac:dyDescent="0.25">
      <c r="O460" s="18"/>
      <c r="P460" s="18"/>
      <c r="Q460" s="39"/>
      <c r="R460" s="39"/>
    </row>
    <row r="461" spans="15:18" x14ac:dyDescent="0.25">
      <c r="O461" s="18"/>
      <c r="P461" s="18"/>
      <c r="Q461" s="39"/>
      <c r="R461" s="39"/>
    </row>
    <row r="462" spans="15:18" x14ac:dyDescent="0.25">
      <c r="O462" s="18"/>
      <c r="P462" s="18"/>
      <c r="Q462" s="39"/>
      <c r="R462" s="39"/>
    </row>
    <row r="463" spans="15:18" x14ac:dyDescent="0.25">
      <c r="O463" s="18"/>
      <c r="P463" s="18"/>
      <c r="Q463" s="39"/>
      <c r="R463" s="39"/>
    </row>
    <row r="464" spans="15:18" x14ac:dyDescent="0.25">
      <c r="O464" s="18"/>
      <c r="P464" s="18"/>
      <c r="Q464" s="39"/>
      <c r="R464" s="39"/>
    </row>
    <row r="465" spans="15:18" x14ac:dyDescent="0.25">
      <c r="O465" s="18"/>
      <c r="P465" s="18"/>
      <c r="Q465" s="39"/>
      <c r="R465" s="39"/>
    </row>
    <row r="466" spans="15:18" x14ac:dyDescent="0.25">
      <c r="O466" s="18"/>
      <c r="P466" s="18"/>
      <c r="Q466" s="39"/>
      <c r="R466" s="39"/>
    </row>
    <row r="467" spans="15:18" x14ac:dyDescent="0.25">
      <c r="O467" s="18"/>
      <c r="P467" s="18"/>
      <c r="Q467" s="39"/>
      <c r="R467" s="39"/>
    </row>
    <row r="468" spans="15:18" x14ac:dyDescent="0.25">
      <c r="O468" s="18"/>
      <c r="P468" s="18"/>
      <c r="Q468" s="39"/>
      <c r="R468" s="39"/>
    </row>
    <row r="469" spans="15:18" x14ac:dyDescent="0.25">
      <c r="O469" s="18"/>
      <c r="P469" s="18"/>
      <c r="Q469" s="39"/>
      <c r="R469" s="39"/>
    </row>
    <row r="470" spans="15:18" x14ac:dyDescent="0.25">
      <c r="O470" s="18"/>
      <c r="P470" s="18"/>
      <c r="Q470" s="39"/>
      <c r="R470" s="39"/>
    </row>
    <row r="471" spans="15:18" x14ac:dyDescent="0.25">
      <c r="O471" s="18"/>
      <c r="P471" s="18"/>
      <c r="Q471" s="39"/>
      <c r="R471" s="39"/>
    </row>
    <row r="472" spans="15:18" x14ac:dyDescent="0.25">
      <c r="O472" s="18"/>
      <c r="P472" s="18"/>
      <c r="Q472" s="39"/>
      <c r="R472" s="39"/>
    </row>
    <row r="473" spans="15:18" x14ac:dyDescent="0.25">
      <c r="O473" s="18"/>
      <c r="P473" s="18"/>
      <c r="Q473" s="39"/>
      <c r="R473" s="39"/>
    </row>
    <row r="474" spans="15:18" x14ac:dyDescent="0.25">
      <c r="O474" s="18"/>
      <c r="P474" s="18"/>
      <c r="Q474" s="39"/>
      <c r="R474" s="39"/>
    </row>
    <row r="475" spans="15:18" x14ac:dyDescent="0.25">
      <c r="O475" s="18"/>
      <c r="P475" s="18"/>
      <c r="Q475" s="39"/>
      <c r="R475" s="39"/>
    </row>
    <row r="476" spans="15:18" x14ac:dyDescent="0.25">
      <c r="O476" s="18"/>
      <c r="P476" s="18"/>
      <c r="Q476" s="39"/>
      <c r="R476" s="39"/>
    </row>
    <row r="477" spans="15:18" x14ac:dyDescent="0.25">
      <c r="O477" s="18"/>
      <c r="P477" s="18"/>
      <c r="Q477" s="39"/>
      <c r="R477" s="39"/>
    </row>
  </sheetData>
  <mergeCells count="19">
    <mergeCell ref="P17:Q17"/>
    <mergeCell ref="P11:Q11"/>
    <mergeCell ref="P13:Q13"/>
    <mergeCell ref="P14:Q14"/>
    <mergeCell ref="P15:Q15"/>
    <mergeCell ref="P16:Q16"/>
    <mergeCell ref="P6:Q6"/>
    <mergeCell ref="P7:Q7"/>
    <mergeCell ref="P8:Q8"/>
    <mergeCell ref="P9:Q9"/>
    <mergeCell ref="P10:Q10"/>
    <mergeCell ref="C1:C5"/>
    <mergeCell ref="D1:D5"/>
    <mergeCell ref="E1:E5"/>
    <mergeCell ref="G1:L1"/>
    <mergeCell ref="N1:P1"/>
    <mergeCell ref="G2:L2"/>
    <mergeCell ref="N2:P2"/>
    <mergeCell ref="G3:L3"/>
  </mergeCells>
  <conditionalFormatting sqref="O35 C35:E35">
    <cfRule type="cellIs" dxfId="136" priority="183" operator="between">
      <formula>0</formula>
      <formula>59.9</formula>
    </cfRule>
  </conditionalFormatting>
  <conditionalFormatting sqref="O35 C35:E35 O6:O31">
    <cfRule type="cellIs" dxfId="135" priority="179" operator="between">
      <formula>88</formula>
      <formula>100</formula>
    </cfRule>
    <cfRule type="cellIs" dxfId="134" priority="180" operator="between">
      <formula>75</formula>
      <formula>87.9</formula>
    </cfRule>
    <cfRule type="cellIs" dxfId="133" priority="181" operator="between">
      <formula>60</formula>
      <formula>74.9</formula>
    </cfRule>
    <cfRule type="cellIs" dxfId="132" priority="182" operator="between">
      <formula>1</formula>
      <formula>59.9</formula>
    </cfRule>
  </conditionalFormatting>
  <conditionalFormatting sqref="P6:P31">
    <cfRule type="cellIs" dxfId="131" priority="175" operator="equal">
      <formula>"noire"</formula>
    </cfRule>
    <cfRule type="cellIs" dxfId="130" priority="176" operator="equal">
      <formula>"bleue"</formula>
    </cfRule>
    <cfRule type="cellIs" dxfId="129" priority="177" operator="equal">
      <formula>"orange"</formula>
    </cfRule>
    <cfRule type="cellIs" dxfId="128" priority="178" operator="equal">
      <formula>"blanche"</formula>
    </cfRule>
  </conditionalFormatting>
  <conditionalFormatting sqref="G5:I5 K5">
    <cfRule type="cellIs" dxfId="127" priority="137" operator="equal">
      <formula>$D$14</formula>
    </cfRule>
    <cfRule type="cellIs" dxfId="126" priority="138" operator="equal">
      <formula>$D$21</formula>
    </cfRule>
    <cfRule type="cellIs" dxfId="125" priority="139" operator="equal">
      <formula>$D$20</formula>
    </cfRule>
    <cfRule type="cellIs" dxfId="124" priority="140" operator="equal">
      <formula>$D$19</formula>
    </cfRule>
    <cfRule type="cellIs" dxfId="123" priority="141" operator="equal">
      <formula>$D$18</formula>
    </cfRule>
    <cfRule type="cellIs" dxfId="122" priority="142" operator="equal">
      <formula>$D$17</formula>
    </cfRule>
    <cfRule type="cellIs" dxfId="121" priority="143" operator="equal">
      <formula>$D$16</formula>
    </cfRule>
    <cfRule type="cellIs" dxfId="120" priority="144" operator="equal">
      <formula>$D$15</formula>
    </cfRule>
  </conditionalFormatting>
  <conditionalFormatting sqref="C6:E9 C7:D31">
    <cfRule type="cellIs" dxfId="119" priority="113" operator="between">
      <formula>88</formula>
      <formula>100</formula>
    </cfRule>
    <cfRule type="cellIs" dxfId="118" priority="114" operator="between">
      <formula>75</formula>
      <formula>87.9</formula>
    </cfRule>
    <cfRule type="cellIs" dxfId="117" priority="115" operator="between">
      <formula>60</formula>
      <formula>74.9</formula>
    </cfRule>
    <cfRule type="cellIs" dxfId="116" priority="116" operator="between">
      <formula>1</formula>
      <formula>59.9</formula>
    </cfRule>
  </conditionalFormatting>
  <conditionalFormatting sqref="C10:E31">
    <cfRule type="cellIs" dxfId="115" priority="109" operator="between">
      <formula>88</formula>
      <formula>100</formula>
    </cfRule>
    <cfRule type="cellIs" dxfId="114" priority="110" operator="between">
      <formula>75</formula>
      <formula>87.9</formula>
    </cfRule>
    <cfRule type="cellIs" dxfId="113" priority="111" operator="between">
      <formula>60</formula>
      <formula>74.9</formula>
    </cfRule>
    <cfRule type="cellIs" dxfId="112" priority="112" operator="between">
      <formula>1</formula>
      <formula>59.9</formula>
    </cfRule>
  </conditionalFormatting>
  <conditionalFormatting sqref="P6:P11">
    <cfRule type="cellIs" dxfId="111" priority="101" operator="equal">
      <formula>$D$14</formula>
    </cfRule>
    <cfRule type="cellIs" dxfId="110" priority="102" operator="equal">
      <formula>$D$21</formula>
    </cfRule>
    <cfRule type="cellIs" dxfId="109" priority="103" operator="equal">
      <formula>$D$20</formula>
    </cfRule>
    <cfRule type="cellIs" dxfId="108" priority="104" operator="equal">
      <formula>$D$19</formula>
    </cfRule>
    <cfRule type="cellIs" dxfId="107" priority="105" operator="equal">
      <formula>$D$18</formula>
    </cfRule>
    <cfRule type="cellIs" dxfId="106" priority="106" operator="equal">
      <formula>$D$17</formula>
    </cfRule>
    <cfRule type="cellIs" dxfId="105" priority="107" operator="equal">
      <formula>$D$16</formula>
    </cfRule>
    <cfRule type="cellIs" dxfId="104" priority="108" operator="equal">
      <formula>$D$15</formula>
    </cfRule>
  </conditionalFormatting>
  <conditionalFormatting sqref="P6:P11">
    <cfRule type="cellIs" dxfId="103" priority="94" operator="equal">
      <formula>$D$21</formula>
    </cfRule>
    <cfRule type="cellIs" dxfId="102" priority="95" operator="equal">
      <formula>$D$20</formula>
    </cfRule>
    <cfRule type="cellIs" dxfId="101" priority="96" operator="equal">
      <formula>$D$19</formula>
    </cfRule>
    <cfRule type="cellIs" dxfId="100" priority="97" operator="equal">
      <formula>$D$18</formula>
    </cfRule>
    <cfRule type="cellIs" dxfId="99" priority="98" operator="equal">
      <formula>$D$17</formula>
    </cfRule>
    <cfRule type="cellIs" dxfId="98" priority="99" operator="equal">
      <formula>$D$16</formula>
    </cfRule>
    <cfRule type="cellIs" dxfId="97" priority="100" operator="equal">
      <formula>$D$15</formula>
    </cfRule>
  </conditionalFormatting>
  <conditionalFormatting sqref="P6:Q11">
    <cfRule type="cellIs" dxfId="96" priority="93" operator="equal">
      <formula>#N/A</formula>
    </cfRule>
  </conditionalFormatting>
  <conditionalFormatting sqref="P13:P16">
    <cfRule type="cellIs" dxfId="95" priority="85" operator="equal">
      <formula>$D$14</formula>
    </cfRule>
    <cfRule type="cellIs" dxfId="94" priority="86" operator="equal">
      <formula>$D$21</formula>
    </cfRule>
    <cfRule type="cellIs" dxfId="93" priority="87" operator="equal">
      <formula>$D$20</formula>
    </cfRule>
    <cfRule type="cellIs" dxfId="92" priority="88" operator="equal">
      <formula>$D$19</formula>
    </cfRule>
    <cfRule type="cellIs" dxfId="91" priority="89" operator="equal">
      <formula>$D$18</formula>
    </cfRule>
    <cfRule type="cellIs" dxfId="90" priority="90" operator="equal">
      <formula>$D$17</formula>
    </cfRule>
    <cfRule type="cellIs" dxfId="89" priority="91" operator="equal">
      <formula>$D$16</formula>
    </cfRule>
    <cfRule type="cellIs" dxfId="88" priority="92" operator="equal">
      <formula>$D$15</formula>
    </cfRule>
  </conditionalFormatting>
  <conditionalFormatting sqref="P13:P16">
    <cfRule type="cellIs" dxfId="87" priority="78" operator="equal">
      <formula>$D$21</formula>
    </cfRule>
    <cfRule type="cellIs" dxfId="86" priority="79" operator="equal">
      <formula>$D$20</formula>
    </cfRule>
    <cfRule type="cellIs" dxfId="85" priority="80" operator="equal">
      <formula>$D$19</formula>
    </cfRule>
    <cfRule type="cellIs" dxfId="84" priority="81" operator="equal">
      <formula>$D$18</formula>
    </cfRule>
    <cfRule type="cellIs" dxfId="83" priority="82" operator="equal">
      <formula>$D$17</formula>
    </cfRule>
    <cfRule type="cellIs" dxfId="82" priority="83" operator="equal">
      <formula>$D$16</formula>
    </cfRule>
    <cfRule type="cellIs" dxfId="81" priority="84" operator="equal">
      <formula>$D$15</formula>
    </cfRule>
  </conditionalFormatting>
  <conditionalFormatting sqref="P13:Q16">
    <cfRule type="cellIs" dxfId="80" priority="77" operator="equal">
      <formula>#N/A</formula>
    </cfRule>
  </conditionalFormatting>
  <conditionalFormatting sqref="P13:P16">
    <cfRule type="cellIs" dxfId="79" priority="69" operator="equal">
      <formula>$D$14</formula>
    </cfRule>
    <cfRule type="cellIs" dxfId="78" priority="70" operator="equal">
      <formula>$D$21</formula>
    </cfRule>
    <cfRule type="cellIs" dxfId="77" priority="71" operator="equal">
      <formula>$D$20</formula>
    </cfRule>
    <cfRule type="cellIs" dxfId="76" priority="72" operator="equal">
      <formula>$D$19</formula>
    </cfRule>
    <cfRule type="cellIs" dxfId="75" priority="73" operator="equal">
      <formula>$D$18</formula>
    </cfRule>
    <cfRule type="cellIs" dxfId="74" priority="74" operator="equal">
      <formula>$D$17</formula>
    </cfRule>
    <cfRule type="cellIs" dxfId="73" priority="75" operator="equal">
      <formula>$D$16</formula>
    </cfRule>
    <cfRule type="cellIs" dxfId="72" priority="76" operator="equal">
      <formula>$D$15</formula>
    </cfRule>
  </conditionalFormatting>
  <conditionalFormatting sqref="P13:P16">
    <cfRule type="cellIs" dxfId="71" priority="62" operator="equal">
      <formula>$D$21</formula>
    </cfRule>
    <cfRule type="cellIs" dxfId="70" priority="63" operator="equal">
      <formula>$D$20</formula>
    </cfRule>
    <cfRule type="cellIs" dxfId="69" priority="64" operator="equal">
      <formula>$D$19</formula>
    </cfRule>
    <cfRule type="cellIs" dxfId="68" priority="65" operator="equal">
      <formula>$D$18</formula>
    </cfRule>
    <cfRule type="cellIs" dxfId="67" priority="66" operator="equal">
      <formula>$D$17</formula>
    </cfRule>
    <cfRule type="cellIs" dxfId="66" priority="67" operator="equal">
      <formula>$D$16</formula>
    </cfRule>
    <cfRule type="cellIs" dxfId="65" priority="68" operator="equal">
      <formula>$D$15</formula>
    </cfRule>
  </conditionalFormatting>
  <conditionalFormatting sqref="P13:Q16">
    <cfRule type="cellIs" dxfId="64" priority="61" operator="equal">
      <formula>#N/A</formula>
    </cfRule>
  </conditionalFormatting>
  <conditionalFormatting sqref="P13:P14">
    <cfRule type="cellIs" dxfId="63" priority="54" operator="equal">
      <formula>$D$21</formula>
    </cfRule>
    <cfRule type="cellIs" dxfId="62" priority="55" operator="equal">
      <formula>$D$20</formula>
    </cfRule>
    <cfRule type="cellIs" dxfId="61" priority="56" operator="equal">
      <formula>$D$19</formula>
    </cfRule>
    <cfRule type="cellIs" dxfId="60" priority="57" operator="equal">
      <formula>$D$18</formula>
    </cfRule>
    <cfRule type="cellIs" dxfId="59" priority="58" operator="equal">
      <formula>$D$17</formula>
    </cfRule>
    <cfRule type="cellIs" dxfId="58" priority="59" operator="equal">
      <formula>$D$16</formula>
    </cfRule>
    <cfRule type="cellIs" dxfId="57" priority="60" operator="equal">
      <formula>$D$15</formula>
    </cfRule>
  </conditionalFormatting>
  <conditionalFormatting sqref="P13:P14">
    <cfRule type="cellIs" dxfId="56" priority="47" operator="equal">
      <formula>$D$21</formula>
    </cfRule>
    <cfRule type="cellIs" dxfId="55" priority="48" operator="equal">
      <formula>$D$20</formula>
    </cfRule>
    <cfRule type="cellIs" dxfId="54" priority="49" operator="equal">
      <formula>$D$19</formula>
    </cfRule>
    <cfRule type="cellIs" dxfId="53" priority="50" operator="equal">
      <formula>$D$18</formula>
    </cfRule>
    <cfRule type="cellIs" dxfId="52" priority="51" operator="equal">
      <formula>$D$17</formula>
    </cfRule>
    <cfRule type="cellIs" dxfId="51" priority="52" operator="equal">
      <formula>$D$16</formula>
    </cfRule>
    <cfRule type="cellIs" dxfId="50" priority="53" operator="equal">
      <formula>$D$15</formula>
    </cfRule>
  </conditionalFormatting>
  <conditionalFormatting sqref="P13:P14">
    <cfRule type="cellIs" dxfId="49" priority="39" operator="equal">
      <formula>$D$14</formula>
    </cfRule>
    <cfRule type="cellIs" dxfId="48" priority="40" operator="equal">
      <formula>$D$21</formula>
    </cfRule>
    <cfRule type="cellIs" dxfId="47" priority="41" operator="equal">
      <formula>$D$20</formula>
    </cfRule>
    <cfRule type="cellIs" dxfId="46" priority="42" operator="equal">
      <formula>$D$19</formula>
    </cfRule>
    <cfRule type="cellIs" dxfId="45" priority="43" operator="equal">
      <formula>$D$18</formula>
    </cfRule>
    <cfRule type="cellIs" dxfId="44" priority="44" operator="equal">
      <formula>$D$17</formula>
    </cfRule>
    <cfRule type="cellIs" dxfId="43" priority="45" operator="equal">
      <formula>$D$16</formula>
    </cfRule>
    <cfRule type="cellIs" dxfId="42" priority="46" operator="equal">
      <formula>$D$15</formula>
    </cfRule>
  </conditionalFormatting>
  <conditionalFormatting sqref="P13:P14">
    <cfRule type="cellIs" dxfId="41" priority="32" operator="equal">
      <formula>$D$21</formula>
    </cfRule>
    <cfRule type="cellIs" dxfId="40" priority="33" operator="equal">
      <formula>$D$20</formula>
    </cfRule>
    <cfRule type="cellIs" dxfId="39" priority="34" operator="equal">
      <formula>$D$19</formula>
    </cfRule>
    <cfRule type="cellIs" dxfId="38" priority="35" operator="equal">
      <formula>$D$18</formula>
    </cfRule>
    <cfRule type="cellIs" dxfId="37" priority="36" operator="equal">
      <formula>$D$17</formula>
    </cfRule>
    <cfRule type="cellIs" dxfId="36" priority="37" operator="equal">
      <formula>$D$16</formula>
    </cfRule>
    <cfRule type="cellIs" dxfId="35" priority="38" operator="equal">
      <formula>$D$15</formula>
    </cfRule>
  </conditionalFormatting>
  <conditionalFormatting sqref="P13:Q14">
    <cfRule type="cellIs" dxfId="34" priority="31" operator="equal">
      <formula>#N/A</formula>
    </cfRule>
  </conditionalFormatting>
  <conditionalFormatting sqref="P17">
    <cfRule type="cellIs" dxfId="33" priority="24" operator="equal">
      <formula>$D$21</formula>
    </cfRule>
    <cfRule type="cellIs" dxfId="32" priority="25" operator="equal">
      <formula>$D$20</formula>
    </cfRule>
    <cfRule type="cellIs" dxfId="31" priority="26" operator="equal">
      <formula>$D$19</formula>
    </cfRule>
    <cfRule type="cellIs" dxfId="30" priority="27" operator="equal">
      <formula>$D$18</formula>
    </cfRule>
    <cfRule type="cellIs" dxfId="29" priority="28" operator="equal">
      <formula>$D$17</formula>
    </cfRule>
    <cfRule type="cellIs" dxfId="28" priority="29" operator="equal">
      <formula>$D$16</formula>
    </cfRule>
    <cfRule type="cellIs" dxfId="27" priority="30" operator="equal">
      <formula>$D$15</formula>
    </cfRule>
  </conditionalFormatting>
  <conditionalFormatting sqref="P17">
    <cfRule type="cellIs" dxfId="26" priority="17" operator="equal">
      <formula>$D$21</formula>
    </cfRule>
    <cfRule type="cellIs" dxfId="25" priority="18" operator="equal">
      <formula>$D$20</formula>
    </cfRule>
    <cfRule type="cellIs" dxfId="24" priority="19" operator="equal">
      <formula>$D$19</formula>
    </cfRule>
    <cfRule type="cellIs" dxfId="23" priority="20" operator="equal">
      <formula>$D$18</formula>
    </cfRule>
    <cfRule type="cellIs" dxfId="22" priority="21" operator="equal">
      <formula>$D$17</formula>
    </cfRule>
    <cfRule type="cellIs" dxfId="21" priority="22" operator="equal">
      <formula>$D$16</formula>
    </cfRule>
    <cfRule type="cellIs" dxfId="20" priority="23" operator="equal">
      <formula>$D$15</formula>
    </cfRule>
  </conditionalFormatting>
  <conditionalFormatting sqref="P17">
    <cfRule type="cellIs" dxfId="19" priority="9" operator="equal">
      <formula>$D$14</formula>
    </cfRule>
    <cfRule type="cellIs" dxfId="18" priority="10" operator="equal">
      <formula>$D$21</formula>
    </cfRule>
    <cfRule type="cellIs" dxfId="17" priority="11" operator="equal">
      <formula>$D$20</formula>
    </cfRule>
    <cfRule type="cellIs" dxfId="16" priority="12" operator="equal">
      <formula>$D$19</formula>
    </cfRule>
    <cfRule type="cellIs" dxfId="15" priority="13" operator="equal">
      <formula>$D$18</formula>
    </cfRule>
    <cfRule type="cellIs" dxfId="14" priority="14" operator="equal">
      <formula>$D$17</formula>
    </cfRule>
    <cfRule type="cellIs" dxfId="13" priority="15" operator="equal">
      <formula>$D$16</formula>
    </cfRule>
    <cfRule type="cellIs" dxfId="12" priority="16" operator="equal">
      <formula>$D$15</formula>
    </cfRule>
  </conditionalFormatting>
  <conditionalFormatting sqref="P17">
    <cfRule type="cellIs" dxfId="11" priority="2" operator="equal">
      <formula>$D$21</formula>
    </cfRule>
    <cfRule type="cellIs" dxfId="10" priority="3" operator="equal">
      <formula>$D$20</formula>
    </cfRule>
    <cfRule type="cellIs" dxfId="9" priority="4" operator="equal">
      <formula>$D$19</formula>
    </cfRule>
    <cfRule type="cellIs" dxfId="8" priority="5" operator="equal">
      <formula>$D$18</formula>
    </cfRule>
    <cfRule type="cellIs" dxfId="7" priority="6" operator="equal">
      <formula>$D$17</formula>
    </cfRule>
    <cfRule type="cellIs" dxfId="6" priority="7" operator="equal">
      <formula>$D$16</formula>
    </cfRule>
    <cfRule type="cellIs" dxfId="5" priority="8" operator="equal">
      <formula>$D$15</formula>
    </cfRule>
  </conditionalFormatting>
  <conditionalFormatting sqref="P17:Q17">
    <cfRule type="cellIs" dxfId="4" priority="1" operator="equal">
      <formula>#N/A</formula>
    </cfRule>
  </conditionalFormatting>
  <pageMargins left="0.7" right="0.7" top="0.75" bottom="0.75" header="0.3" footer="0.3"/>
  <pageSetup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1" r:id="rId4" name="Drop Down 1">
              <controlPr defaultSize="0" autoLine="0" autoPict="0">
                <anchor moveWithCells="1">
                  <from>
                    <xdr:col>18</xdr:col>
                    <xdr:colOff>0</xdr:colOff>
                    <xdr:row>37</xdr:row>
                    <xdr:rowOff>123825</xdr:rowOff>
                  </from>
                  <to>
                    <xdr:col>21</xdr:col>
                    <xdr:colOff>19050</xdr:colOff>
                    <xdr:row>39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Fiches élèves</vt:lpstr>
      <vt:lpstr>Publi</vt:lpstr>
      <vt:lpstr>Vierge</vt:lpstr>
      <vt:lpstr>Vierge!dernNote</vt:lpstr>
      <vt:lpstr>lecture</vt:lpstr>
      <vt:lpstr>Vierge!PourGraph</vt:lpstr>
      <vt:lpstr>toto</vt:lpstr>
    </vt:vector>
  </TitlesOfParts>
  <Company>C.S. Marguerite-Bourgeoys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cotest6</dc:creator>
  <cp:lastModifiedBy>Merlinreturn</cp:lastModifiedBy>
  <dcterms:created xsi:type="dcterms:W3CDTF">2013-11-15T17:42:53Z</dcterms:created>
  <dcterms:modified xsi:type="dcterms:W3CDTF">2013-12-29T23:26:00Z</dcterms:modified>
</cp:coreProperties>
</file>