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9415" yWindow="1035" windowWidth="24630" windowHeight="13560"/>
  </bookViews>
  <sheets>
    <sheet name="exemple" sheetId="1" r:id="rId1"/>
    <sheet name="quotidienne" sheetId="4" r:id="rId2"/>
    <sheet name="Feuil2" sheetId="2" r:id="rId3"/>
    <sheet name="Feuil3" sheetId="3" r:id="rId4"/>
  </sheets>
  <externalReferences>
    <externalReference r:id="rId5"/>
    <externalReference r:id="rId6"/>
    <externalReference r:id="rId7"/>
  </externalReferences>
  <definedNames>
    <definedName name="_xlnm._FilterDatabase" localSheetId="0" hidden="1">exemple!$I$1:$J$31</definedName>
    <definedName name="aller">'[1]Novembre 2012'!$S$2:$S$31</definedName>
    <definedName name="Bague">[2]couleur!$AF$1:$AF$11</definedName>
    <definedName name="Chiffre">[2]nichée!$AO$2:$CW$2</definedName>
    <definedName name="chiffres">[2]données!$A$1:$A$100</definedName>
    <definedName name="Chiffres_Alphabet">[2]données!$E$1:$E$61</definedName>
    <definedName name="Clients">[2]données!$F$1:$F$30</definedName>
    <definedName name="Couleur">[2]couleur!$AE$2:$AE$36</definedName>
    <definedName name="date_31_07_03">[3]gasoil!$B$2</definedName>
    <definedName name="Début_2_mois">'[1]février 2013'!$A$12</definedName>
    <definedName name="Double">[2]données!$B$1:$B$66</definedName>
    <definedName name="Fin_2_mois">'[1]février 2013'!$A$60</definedName>
    <definedName name="Fournisseurs">[2]Fournisseurs!$AB$2:$AB$12</definedName>
    <definedName name="JourSem">'[1]Novembre 2012'!$H$2:$H$7</definedName>
    <definedName name="Litres">[3]gasoil!$AD$2:$AD$32</definedName>
    <definedName name="mois">'[1]décembre 2012'!$W$2:$W$80</definedName>
    <definedName name="nbr">'[1]Novembre 2012'!$V$2:$V$32</definedName>
    <definedName name="octobre">'[1]octobre 2012'!$Q$13:$Q$35</definedName>
    <definedName name="Oeufs_Jeunes">[2]nichée!$AE$1:$AE$4</definedName>
    <definedName name="poids">[2]Stock!$X$2:$X$31</definedName>
    <definedName name="retour">'[1]Novembre 2012'!$T$2:$T$21</definedName>
    <definedName name="soir">'[1]Novembre 2012'!$U$2:$U$45</definedName>
    <definedName name="Température">[3]T°!$A$1:$A$28</definedName>
  </definedNames>
  <calcPr calcId="145621"/>
</workbook>
</file>

<file path=xl/calcChain.xml><?xml version="1.0" encoding="utf-8"?>
<calcChain xmlns="http://schemas.openxmlformats.org/spreadsheetml/2006/main">
  <c r="E35" i="1" l="1"/>
  <c r="E36" i="1"/>
  <c r="E37" i="1"/>
  <c r="E38" i="1"/>
  <c r="E39" i="1"/>
  <c r="E42" i="1"/>
  <c r="D42" i="1"/>
  <c r="E34" i="1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A2" i="4" l="1"/>
  <c r="H2" i="4"/>
  <c r="I3" i="4"/>
  <c r="P3" i="4"/>
  <c r="I402" i="4"/>
  <c r="F402" i="4"/>
  <c r="C402" i="4"/>
  <c r="D402" i="4" s="1"/>
  <c r="E402" i="4" s="1"/>
  <c r="I401" i="4"/>
  <c r="F401" i="4"/>
  <c r="C401" i="4"/>
  <c r="D401" i="4" s="1"/>
  <c r="E401" i="4" s="1"/>
  <c r="I400" i="4"/>
  <c r="F400" i="4"/>
  <c r="C400" i="4"/>
  <c r="D400" i="4" s="1"/>
  <c r="E400" i="4" s="1"/>
  <c r="I399" i="4"/>
  <c r="F399" i="4"/>
  <c r="C399" i="4"/>
  <c r="D399" i="4" s="1"/>
  <c r="E399" i="4" s="1"/>
  <c r="I398" i="4"/>
  <c r="F398" i="4"/>
  <c r="C398" i="4"/>
  <c r="D398" i="4" s="1"/>
  <c r="E398" i="4" s="1"/>
  <c r="I397" i="4"/>
  <c r="F397" i="4"/>
  <c r="C397" i="4"/>
  <c r="D397" i="4" s="1"/>
  <c r="E397" i="4" s="1"/>
  <c r="I396" i="4"/>
  <c r="F396" i="4"/>
  <c r="C396" i="4"/>
  <c r="D396" i="4" s="1"/>
  <c r="E396" i="4" s="1"/>
  <c r="I395" i="4"/>
  <c r="F395" i="4"/>
  <c r="C395" i="4"/>
  <c r="D395" i="4" s="1"/>
  <c r="E395" i="4" s="1"/>
  <c r="I394" i="4"/>
  <c r="F394" i="4"/>
  <c r="C394" i="4"/>
  <c r="D394" i="4" s="1"/>
  <c r="E394" i="4" s="1"/>
  <c r="I393" i="4"/>
  <c r="F393" i="4"/>
  <c r="C393" i="4"/>
  <c r="D393" i="4" s="1"/>
  <c r="E393" i="4" s="1"/>
  <c r="I392" i="4"/>
  <c r="F392" i="4"/>
  <c r="D392" i="4"/>
  <c r="E392" i="4" s="1"/>
  <c r="C392" i="4"/>
  <c r="I391" i="4"/>
  <c r="F391" i="4"/>
  <c r="C391" i="4"/>
  <c r="D391" i="4" s="1"/>
  <c r="E391" i="4" s="1"/>
  <c r="I390" i="4"/>
  <c r="F390" i="4"/>
  <c r="C390" i="4"/>
  <c r="D390" i="4" s="1"/>
  <c r="E390" i="4" s="1"/>
  <c r="I389" i="4"/>
  <c r="F389" i="4"/>
  <c r="C389" i="4"/>
  <c r="D389" i="4" s="1"/>
  <c r="E389" i="4" s="1"/>
  <c r="I388" i="4"/>
  <c r="F388" i="4"/>
  <c r="C388" i="4"/>
  <c r="D388" i="4" s="1"/>
  <c r="E388" i="4" s="1"/>
  <c r="I387" i="4"/>
  <c r="F387" i="4"/>
  <c r="C387" i="4"/>
  <c r="D387" i="4" s="1"/>
  <c r="E387" i="4" s="1"/>
  <c r="I386" i="4"/>
  <c r="F386" i="4"/>
  <c r="C386" i="4"/>
  <c r="D386" i="4" s="1"/>
  <c r="E386" i="4" s="1"/>
  <c r="I385" i="4"/>
  <c r="F385" i="4"/>
  <c r="C385" i="4"/>
  <c r="D385" i="4" s="1"/>
  <c r="E385" i="4" s="1"/>
  <c r="I384" i="4"/>
  <c r="F384" i="4"/>
  <c r="C384" i="4"/>
  <c r="D384" i="4" s="1"/>
  <c r="E384" i="4" s="1"/>
  <c r="I383" i="4"/>
  <c r="F383" i="4"/>
  <c r="C383" i="4"/>
  <c r="D383" i="4" s="1"/>
  <c r="E383" i="4" s="1"/>
  <c r="I382" i="4"/>
  <c r="F382" i="4"/>
  <c r="C382" i="4"/>
  <c r="D382" i="4" s="1"/>
  <c r="E382" i="4" s="1"/>
  <c r="I381" i="4"/>
  <c r="F381" i="4"/>
  <c r="C381" i="4"/>
  <c r="D381" i="4" s="1"/>
  <c r="E381" i="4" s="1"/>
  <c r="I380" i="4"/>
  <c r="F380" i="4"/>
  <c r="C380" i="4"/>
  <c r="D380" i="4" s="1"/>
  <c r="E380" i="4" s="1"/>
  <c r="I379" i="4"/>
  <c r="F379" i="4"/>
  <c r="C379" i="4"/>
  <c r="D379" i="4" s="1"/>
  <c r="E379" i="4" s="1"/>
  <c r="I378" i="4"/>
  <c r="F378" i="4"/>
  <c r="C378" i="4"/>
  <c r="D378" i="4" s="1"/>
  <c r="E378" i="4" s="1"/>
  <c r="I377" i="4"/>
  <c r="F377" i="4"/>
  <c r="C377" i="4"/>
  <c r="D377" i="4" s="1"/>
  <c r="E377" i="4" s="1"/>
  <c r="I376" i="4"/>
  <c r="F376" i="4"/>
  <c r="C376" i="4"/>
  <c r="D376" i="4" s="1"/>
  <c r="E376" i="4" s="1"/>
  <c r="I375" i="4"/>
  <c r="F375" i="4"/>
  <c r="D375" i="4"/>
  <c r="E375" i="4" s="1"/>
  <c r="C375" i="4"/>
  <c r="I374" i="4"/>
  <c r="F374" i="4"/>
  <c r="C374" i="4"/>
  <c r="D374" i="4" s="1"/>
  <c r="E374" i="4" s="1"/>
  <c r="I373" i="4"/>
  <c r="F373" i="4"/>
  <c r="C373" i="4"/>
  <c r="D373" i="4" s="1"/>
  <c r="E373" i="4" s="1"/>
  <c r="I372" i="4"/>
  <c r="F372" i="4"/>
  <c r="C372" i="4"/>
  <c r="D372" i="4" s="1"/>
  <c r="E372" i="4" s="1"/>
  <c r="I371" i="4"/>
  <c r="F371" i="4"/>
  <c r="C371" i="4"/>
  <c r="D371" i="4" s="1"/>
  <c r="E371" i="4" s="1"/>
  <c r="I370" i="4"/>
  <c r="F370" i="4"/>
  <c r="C370" i="4"/>
  <c r="D370" i="4" s="1"/>
  <c r="E370" i="4" s="1"/>
  <c r="I369" i="4"/>
  <c r="F369" i="4"/>
  <c r="C369" i="4"/>
  <c r="D369" i="4" s="1"/>
  <c r="E369" i="4" s="1"/>
  <c r="I368" i="4"/>
  <c r="F368" i="4"/>
  <c r="C368" i="4"/>
  <c r="D368" i="4" s="1"/>
  <c r="E368" i="4" s="1"/>
  <c r="I367" i="4"/>
  <c r="F367" i="4"/>
  <c r="C367" i="4"/>
  <c r="D367" i="4" s="1"/>
  <c r="E367" i="4" s="1"/>
  <c r="I366" i="4"/>
  <c r="F366" i="4"/>
  <c r="C366" i="4"/>
  <c r="D366" i="4" s="1"/>
  <c r="E366" i="4" s="1"/>
  <c r="I365" i="4"/>
  <c r="F365" i="4"/>
  <c r="C365" i="4"/>
  <c r="D365" i="4" s="1"/>
  <c r="E365" i="4" s="1"/>
  <c r="I364" i="4"/>
  <c r="F364" i="4"/>
  <c r="C364" i="4"/>
  <c r="D364" i="4" s="1"/>
  <c r="E364" i="4" s="1"/>
  <c r="I363" i="4"/>
  <c r="F363" i="4"/>
  <c r="D363" i="4"/>
  <c r="E363" i="4" s="1"/>
  <c r="C363" i="4"/>
  <c r="I362" i="4"/>
  <c r="F362" i="4"/>
  <c r="C362" i="4"/>
  <c r="D362" i="4" s="1"/>
  <c r="E362" i="4" s="1"/>
  <c r="I361" i="4"/>
  <c r="F361" i="4"/>
  <c r="C361" i="4"/>
  <c r="D361" i="4" s="1"/>
  <c r="E361" i="4" s="1"/>
  <c r="I360" i="4"/>
  <c r="F360" i="4"/>
  <c r="C360" i="4"/>
  <c r="D360" i="4" s="1"/>
  <c r="E360" i="4" s="1"/>
  <c r="I359" i="4"/>
  <c r="F359" i="4"/>
  <c r="C359" i="4"/>
  <c r="D359" i="4" s="1"/>
  <c r="E359" i="4" s="1"/>
  <c r="I358" i="4"/>
  <c r="F358" i="4"/>
  <c r="C358" i="4"/>
  <c r="D358" i="4" s="1"/>
  <c r="E358" i="4" s="1"/>
  <c r="I357" i="4"/>
  <c r="F357" i="4"/>
  <c r="C357" i="4"/>
  <c r="D357" i="4" s="1"/>
  <c r="E357" i="4" s="1"/>
  <c r="I356" i="4"/>
  <c r="F356" i="4"/>
  <c r="C356" i="4"/>
  <c r="D356" i="4" s="1"/>
  <c r="E356" i="4" s="1"/>
  <c r="I355" i="4"/>
  <c r="F355" i="4"/>
  <c r="C355" i="4"/>
  <c r="D355" i="4" s="1"/>
  <c r="E355" i="4" s="1"/>
  <c r="I354" i="4"/>
  <c r="F354" i="4"/>
  <c r="C354" i="4"/>
  <c r="D354" i="4" s="1"/>
  <c r="E354" i="4" s="1"/>
  <c r="I353" i="4"/>
  <c r="F353" i="4"/>
  <c r="C353" i="4"/>
  <c r="D353" i="4" s="1"/>
  <c r="E353" i="4" s="1"/>
  <c r="I352" i="4"/>
  <c r="F352" i="4"/>
  <c r="C352" i="4"/>
  <c r="D352" i="4" s="1"/>
  <c r="E352" i="4" s="1"/>
  <c r="I351" i="4"/>
  <c r="F351" i="4"/>
  <c r="C351" i="4"/>
  <c r="D351" i="4" s="1"/>
  <c r="E351" i="4" s="1"/>
  <c r="I350" i="4"/>
  <c r="F350" i="4"/>
  <c r="C350" i="4"/>
  <c r="D350" i="4" s="1"/>
  <c r="E350" i="4" s="1"/>
  <c r="I349" i="4"/>
  <c r="F349" i="4"/>
  <c r="C349" i="4"/>
  <c r="D349" i="4" s="1"/>
  <c r="E349" i="4" s="1"/>
  <c r="I348" i="4"/>
  <c r="F348" i="4"/>
  <c r="C348" i="4"/>
  <c r="D348" i="4" s="1"/>
  <c r="E348" i="4" s="1"/>
  <c r="I347" i="4"/>
  <c r="F347" i="4"/>
  <c r="C347" i="4"/>
  <c r="D347" i="4" s="1"/>
  <c r="E347" i="4" s="1"/>
  <c r="I346" i="4"/>
  <c r="F346" i="4"/>
  <c r="C346" i="4"/>
  <c r="D346" i="4" s="1"/>
  <c r="E346" i="4" s="1"/>
  <c r="I345" i="4"/>
  <c r="F345" i="4"/>
  <c r="C345" i="4"/>
  <c r="D345" i="4" s="1"/>
  <c r="E345" i="4" s="1"/>
  <c r="I344" i="4"/>
  <c r="F344" i="4"/>
  <c r="C344" i="4"/>
  <c r="D344" i="4" s="1"/>
  <c r="E344" i="4" s="1"/>
  <c r="I343" i="4"/>
  <c r="F343" i="4"/>
  <c r="C343" i="4"/>
  <c r="D343" i="4" s="1"/>
  <c r="E343" i="4" s="1"/>
  <c r="I342" i="4"/>
  <c r="F342" i="4"/>
  <c r="C342" i="4"/>
  <c r="D342" i="4" s="1"/>
  <c r="E342" i="4" s="1"/>
  <c r="I341" i="4"/>
  <c r="F341" i="4"/>
  <c r="C341" i="4"/>
  <c r="D341" i="4" s="1"/>
  <c r="E341" i="4" s="1"/>
  <c r="I340" i="4"/>
  <c r="F340" i="4"/>
  <c r="C340" i="4"/>
  <c r="D340" i="4" s="1"/>
  <c r="E340" i="4" s="1"/>
  <c r="I339" i="4"/>
  <c r="F339" i="4"/>
  <c r="C339" i="4"/>
  <c r="D339" i="4" s="1"/>
  <c r="E339" i="4" s="1"/>
  <c r="I338" i="4"/>
  <c r="F338" i="4"/>
  <c r="C338" i="4"/>
  <c r="D338" i="4" s="1"/>
  <c r="E338" i="4" s="1"/>
  <c r="I337" i="4"/>
  <c r="F337" i="4"/>
  <c r="C337" i="4"/>
  <c r="D337" i="4" s="1"/>
  <c r="E337" i="4" s="1"/>
  <c r="I336" i="4"/>
  <c r="F336" i="4"/>
  <c r="C336" i="4"/>
  <c r="D336" i="4" s="1"/>
  <c r="E336" i="4" s="1"/>
  <c r="I335" i="4"/>
  <c r="F335" i="4"/>
  <c r="D335" i="4"/>
  <c r="E335" i="4" s="1"/>
  <c r="C335" i="4"/>
  <c r="I334" i="4"/>
  <c r="F334" i="4"/>
  <c r="C334" i="4"/>
  <c r="D334" i="4" s="1"/>
  <c r="E334" i="4" s="1"/>
  <c r="I333" i="4"/>
  <c r="F333" i="4"/>
  <c r="C333" i="4"/>
  <c r="D333" i="4" s="1"/>
  <c r="E333" i="4" s="1"/>
  <c r="I332" i="4"/>
  <c r="F332" i="4"/>
  <c r="C332" i="4"/>
  <c r="D332" i="4" s="1"/>
  <c r="E332" i="4" s="1"/>
  <c r="I331" i="4"/>
  <c r="F331" i="4"/>
  <c r="D331" i="4"/>
  <c r="E331" i="4" s="1"/>
  <c r="C331" i="4"/>
  <c r="I330" i="4"/>
  <c r="F330" i="4"/>
  <c r="C330" i="4"/>
  <c r="D330" i="4" s="1"/>
  <c r="E330" i="4" s="1"/>
  <c r="I329" i="4"/>
  <c r="F329" i="4"/>
  <c r="C329" i="4"/>
  <c r="D329" i="4" s="1"/>
  <c r="E329" i="4" s="1"/>
  <c r="I328" i="4"/>
  <c r="F328" i="4"/>
  <c r="C328" i="4"/>
  <c r="D328" i="4" s="1"/>
  <c r="E328" i="4" s="1"/>
  <c r="I327" i="4"/>
  <c r="F327" i="4"/>
  <c r="C327" i="4"/>
  <c r="D327" i="4" s="1"/>
  <c r="E327" i="4" s="1"/>
  <c r="I326" i="4"/>
  <c r="F326" i="4"/>
  <c r="C326" i="4"/>
  <c r="D326" i="4" s="1"/>
  <c r="E326" i="4" s="1"/>
  <c r="I325" i="4"/>
  <c r="F325" i="4"/>
  <c r="C325" i="4"/>
  <c r="D325" i="4" s="1"/>
  <c r="E325" i="4" s="1"/>
  <c r="I324" i="4"/>
  <c r="F324" i="4"/>
  <c r="C324" i="4"/>
  <c r="D324" i="4" s="1"/>
  <c r="E324" i="4" s="1"/>
  <c r="I323" i="4"/>
  <c r="F323" i="4"/>
  <c r="C323" i="4"/>
  <c r="D323" i="4" s="1"/>
  <c r="E323" i="4" s="1"/>
  <c r="I322" i="4"/>
  <c r="F322" i="4"/>
  <c r="C322" i="4"/>
  <c r="D322" i="4" s="1"/>
  <c r="E322" i="4" s="1"/>
  <c r="I321" i="4"/>
  <c r="F321" i="4"/>
  <c r="C321" i="4"/>
  <c r="D321" i="4" s="1"/>
  <c r="E321" i="4" s="1"/>
  <c r="I320" i="4"/>
  <c r="F320" i="4"/>
  <c r="C320" i="4"/>
  <c r="D320" i="4" s="1"/>
  <c r="E320" i="4" s="1"/>
  <c r="I319" i="4"/>
  <c r="F319" i="4"/>
  <c r="C319" i="4"/>
  <c r="D319" i="4" s="1"/>
  <c r="E319" i="4" s="1"/>
  <c r="I318" i="4"/>
  <c r="F318" i="4"/>
  <c r="C318" i="4"/>
  <c r="D318" i="4" s="1"/>
  <c r="E318" i="4" s="1"/>
  <c r="I317" i="4"/>
  <c r="F317" i="4"/>
  <c r="C317" i="4"/>
  <c r="D317" i="4" s="1"/>
  <c r="E317" i="4" s="1"/>
  <c r="I316" i="4"/>
  <c r="F316" i="4"/>
  <c r="C316" i="4"/>
  <c r="D316" i="4" s="1"/>
  <c r="E316" i="4" s="1"/>
  <c r="I315" i="4"/>
  <c r="F315" i="4"/>
  <c r="C315" i="4"/>
  <c r="D315" i="4" s="1"/>
  <c r="E315" i="4" s="1"/>
  <c r="I314" i="4"/>
  <c r="F314" i="4"/>
  <c r="C314" i="4"/>
  <c r="D314" i="4" s="1"/>
  <c r="E314" i="4" s="1"/>
  <c r="I313" i="4"/>
  <c r="F313" i="4"/>
  <c r="C313" i="4"/>
  <c r="D313" i="4" s="1"/>
  <c r="E313" i="4" s="1"/>
  <c r="I312" i="4"/>
  <c r="F312" i="4"/>
  <c r="C312" i="4"/>
  <c r="D312" i="4" s="1"/>
  <c r="E312" i="4" s="1"/>
  <c r="I311" i="4"/>
  <c r="F311" i="4"/>
  <c r="C311" i="4"/>
  <c r="D311" i="4" s="1"/>
  <c r="E311" i="4" s="1"/>
  <c r="I310" i="4"/>
  <c r="F310" i="4"/>
  <c r="C310" i="4"/>
  <c r="D310" i="4" s="1"/>
  <c r="E310" i="4" s="1"/>
  <c r="I309" i="4"/>
  <c r="F309" i="4"/>
  <c r="C309" i="4"/>
  <c r="D309" i="4" s="1"/>
  <c r="E309" i="4" s="1"/>
  <c r="I308" i="4"/>
  <c r="F308" i="4"/>
  <c r="C308" i="4"/>
  <c r="D308" i="4" s="1"/>
  <c r="E308" i="4" s="1"/>
  <c r="I307" i="4"/>
  <c r="F307" i="4"/>
  <c r="C307" i="4"/>
  <c r="D307" i="4" s="1"/>
  <c r="E307" i="4" s="1"/>
  <c r="I306" i="4"/>
  <c r="F306" i="4"/>
  <c r="C306" i="4"/>
  <c r="D306" i="4" s="1"/>
  <c r="E306" i="4" s="1"/>
  <c r="I305" i="4"/>
  <c r="F305" i="4"/>
  <c r="C305" i="4"/>
  <c r="D305" i="4" s="1"/>
  <c r="E305" i="4" s="1"/>
  <c r="I304" i="4"/>
  <c r="F304" i="4"/>
  <c r="C304" i="4"/>
  <c r="D304" i="4" s="1"/>
  <c r="E304" i="4" s="1"/>
  <c r="I303" i="4"/>
  <c r="F303" i="4"/>
  <c r="D303" i="4"/>
  <c r="E303" i="4" s="1"/>
  <c r="C303" i="4"/>
  <c r="I302" i="4"/>
  <c r="F302" i="4"/>
  <c r="C302" i="4"/>
  <c r="D302" i="4" s="1"/>
  <c r="E302" i="4" s="1"/>
  <c r="I301" i="4"/>
  <c r="F301" i="4"/>
  <c r="C301" i="4"/>
  <c r="D301" i="4" s="1"/>
  <c r="E301" i="4" s="1"/>
  <c r="I300" i="4"/>
  <c r="F300" i="4"/>
  <c r="C300" i="4"/>
  <c r="D300" i="4" s="1"/>
  <c r="E300" i="4" s="1"/>
  <c r="I299" i="4"/>
  <c r="F299" i="4"/>
  <c r="C299" i="4"/>
  <c r="D299" i="4" s="1"/>
  <c r="E299" i="4" s="1"/>
  <c r="I298" i="4"/>
  <c r="F298" i="4"/>
  <c r="C298" i="4"/>
  <c r="D298" i="4" s="1"/>
  <c r="E298" i="4" s="1"/>
  <c r="I297" i="4"/>
  <c r="F297" i="4"/>
  <c r="C297" i="4"/>
  <c r="D297" i="4" s="1"/>
  <c r="E297" i="4" s="1"/>
  <c r="I296" i="4"/>
  <c r="F296" i="4"/>
  <c r="D296" i="4"/>
  <c r="E296" i="4" s="1"/>
  <c r="C296" i="4"/>
  <c r="I295" i="4"/>
  <c r="F295" i="4"/>
  <c r="C295" i="4"/>
  <c r="D295" i="4" s="1"/>
  <c r="E295" i="4" s="1"/>
  <c r="I294" i="4"/>
  <c r="F294" i="4"/>
  <c r="C294" i="4"/>
  <c r="D294" i="4" s="1"/>
  <c r="E294" i="4" s="1"/>
  <c r="I293" i="4"/>
  <c r="F293" i="4"/>
  <c r="C293" i="4"/>
  <c r="D293" i="4" s="1"/>
  <c r="E293" i="4" s="1"/>
  <c r="I292" i="4"/>
  <c r="F292" i="4"/>
  <c r="C292" i="4"/>
  <c r="D292" i="4" s="1"/>
  <c r="E292" i="4" s="1"/>
  <c r="I291" i="4"/>
  <c r="F291" i="4"/>
  <c r="C291" i="4"/>
  <c r="D291" i="4" s="1"/>
  <c r="E291" i="4" s="1"/>
  <c r="I290" i="4"/>
  <c r="F290" i="4"/>
  <c r="C290" i="4"/>
  <c r="D290" i="4" s="1"/>
  <c r="E290" i="4" s="1"/>
  <c r="I289" i="4"/>
  <c r="F289" i="4"/>
  <c r="C289" i="4"/>
  <c r="D289" i="4" s="1"/>
  <c r="E289" i="4" s="1"/>
  <c r="I288" i="4"/>
  <c r="F288" i="4"/>
  <c r="C288" i="4"/>
  <c r="D288" i="4" s="1"/>
  <c r="E288" i="4" s="1"/>
  <c r="I287" i="4"/>
  <c r="F287" i="4"/>
  <c r="C287" i="4"/>
  <c r="D287" i="4" s="1"/>
  <c r="E287" i="4" s="1"/>
  <c r="I286" i="4"/>
  <c r="F286" i="4"/>
  <c r="C286" i="4"/>
  <c r="D286" i="4" s="1"/>
  <c r="E286" i="4" s="1"/>
  <c r="I285" i="4"/>
  <c r="F285" i="4"/>
  <c r="C285" i="4"/>
  <c r="D285" i="4" s="1"/>
  <c r="E285" i="4" s="1"/>
  <c r="I284" i="4"/>
  <c r="F284" i="4"/>
  <c r="C284" i="4"/>
  <c r="D284" i="4" s="1"/>
  <c r="E284" i="4" s="1"/>
  <c r="I283" i="4"/>
  <c r="F283" i="4"/>
  <c r="D283" i="4"/>
  <c r="E283" i="4" s="1"/>
  <c r="C283" i="4"/>
  <c r="I282" i="4"/>
  <c r="F282" i="4"/>
  <c r="C282" i="4"/>
  <c r="D282" i="4" s="1"/>
  <c r="E282" i="4" s="1"/>
  <c r="I281" i="4"/>
  <c r="F281" i="4"/>
  <c r="C281" i="4"/>
  <c r="D281" i="4" s="1"/>
  <c r="E281" i="4" s="1"/>
  <c r="I280" i="4"/>
  <c r="F280" i="4"/>
  <c r="C280" i="4"/>
  <c r="D280" i="4" s="1"/>
  <c r="E280" i="4" s="1"/>
  <c r="I279" i="4"/>
  <c r="F279" i="4"/>
  <c r="C279" i="4"/>
  <c r="D279" i="4" s="1"/>
  <c r="E279" i="4" s="1"/>
  <c r="I278" i="4"/>
  <c r="F278" i="4"/>
  <c r="C278" i="4"/>
  <c r="D278" i="4" s="1"/>
  <c r="E278" i="4" s="1"/>
  <c r="I277" i="4"/>
  <c r="F277" i="4"/>
  <c r="C277" i="4"/>
  <c r="D277" i="4" s="1"/>
  <c r="E277" i="4" s="1"/>
  <c r="I276" i="4"/>
  <c r="F276" i="4"/>
  <c r="C276" i="4"/>
  <c r="D276" i="4" s="1"/>
  <c r="E276" i="4" s="1"/>
  <c r="I275" i="4"/>
  <c r="F275" i="4"/>
  <c r="C275" i="4"/>
  <c r="D275" i="4" s="1"/>
  <c r="E275" i="4" s="1"/>
  <c r="I274" i="4"/>
  <c r="F274" i="4"/>
  <c r="C274" i="4"/>
  <c r="D274" i="4" s="1"/>
  <c r="E274" i="4" s="1"/>
  <c r="I273" i="4"/>
  <c r="F273" i="4"/>
  <c r="C273" i="4"/>
  <c r="D273" i="4" s="1"/>
  <c r="E273" i="4" s="1"/>
  <c r="I272" i="4"/>
  <c r="F272" i="4"/>
  <c r="D272" i="4"/>
  <c r="E272" i="4" s="1"/>
  <c r="C272" i="4"/>
  <c r="I271" i="4"/>
  <c r="F271" i="4"/>
  <c r="C271" i="4"/>
  <c r="D271" i="4" s="1"/>
  <c r="E271" i="4" s="1"/>
  <c r="I270" i="4"/>
  <c r="F270" i="4"/>
  <c r="C270" i="4"/>
  <c r="D270" i="4" s="1"/>
  <c r="E270" i="4" s="1"/>
  <c r="I269" i="4"/>
  <c r="F269" i="4"/>
  <c r="C269" i="4"/>
  <c r="D269" i="4" s="1"/>
  <c r="E269" i="4" s="1"/>
  <c r="I268" i="4"/>
  <c r="F268" i="4"/>
  <c r="C268" i="4"/>
  <c r="D268" i="4" s="1"/>
  <c r="E268" i="4" s="1"/>
  <c r="I267" i="4"/>
  <c r="F267" i="4"/>
  <c r="D267" i="4"/>
  <c r="E267" i="4" s="1"/>
  <c r="C267" i="4"/>
  <c r="I266" i="4"/>
  <c r="F266" i="4"/>
  <c r="C266" i="4"/>
  <c r="D266" i="4" s="1"/>
  <c r="E266" i="4" s="1"/>
  <c r="I265" i="4"/>
  <c r="F265" i="4"/>
  <c r="C265" i="4"/>
  <c r="D265" i="4" s="1"/>
  <c r="E265" i="4" s="1"/>
  <c r="I264" i="4"/>
  <c r="F264" i="4"/>
  <c r="C264" i="4"/>
  <c r="D264" i="4" s="1"/>
  <c r="E264" i="4" s="1"/>
  <c r="I263" i="4"/>
  <c r="F263" i="4"/>
  <c r="D263" i="4"/>
  <c r="E263" i="4" s="1"/>
  <c r="C263" i="4"/>
  <c r="I262" i="4"/>
  <c r="F262" i="4"/>
  <c r="C262" i="4"/>
  <c r="D262" i="4" s="1"/>
  <c r="E262" i="4" s="1"/>
  <c r="I261" i="4"/>
  <c r="F261" i="4"/>
  <c r="C261" i="4"/>
  <c r="D261" i="4" s="1"/>
  <c r="E261" i="4" s="1"/>
  <c r="I260" i="4"/>
  <c r="F260" i="4"/>
  <c r="C260" i="4"/>
  <c r="D260" i="4" s="1"/>
  <c r="E260" i="4" s="1"/>
  <c r="I259" i="4"/>
  <c r="F259" i="4"/>
  <c r="C259" i="4"/>
  <c r="D259" i="4" s="1"/>
  <c r="E259" i="4" s="1"/>
  <c r="I258" i="4"/>
  <c r="F258" i="4"/>
  <c r="C258" i="4"/>
  <c r="D258" i="4" s="1"/>
  <c r="E258" i="4" s="1"/>
  <c r="I257" i="4"/>
  <c r="F257" i="4"/>
  <c r="C257" i="4"/>
  <c r="D257" i="4" s="1"/>
  <c r="E257" i="4" s="1"/>
  <c r="I256" i="4"/>
  <c r="F256" i="4"/>
  <c r="C256" i="4"/>
  <c r="D256" i="4" s="1"/>
  <c r="E256" i="4" s="1"/>
  <c r="I255" i="4"/>
  <c r="F255" i="4"/>
  <c r="C255" i="4"/>
  <c r="D255" i="4" s="1"/>
  <c r="E255" i="4" s="1"/>
  <c r="I254" i="4"/>
  <c r="F254" i="4"/>
  <c r="C254" i="4"/>
  <c r="D254" i="4" s="1"/>
  <c r="E254" i="4" s="1"/>
  <c r="I253" i="4"/>
  <c r="F253" i="4"/>
  <c r="C253" i="4"/>
  <c r="D253" i="4" s="1"/>
  <c r="E253" i="4" s="1"/>
  <c r="I252" i="4"/>
  <c r="F252" i="4"/>
  <c r="C252" i="4"/>
  <c r="D252" i="4" s="1"/>
  <c r="E252" i="4" s="1"/>
  <c r="I251" i="4"/>
  <c r="F251" i="4"/>
  <c r="C251" i="4"/>
  <c r="D251" i="4" s="1"/>
  <c r="E251" i="4" s="1"/>
  <c r="I250" i="4"/>
  <c r="F250" i="4"/>
  <c r="C250" i="4"/>
  <c r="D250" i="4" s="1"/>
  <c r="E250" i="4" s="1"/>
  <c r="I249" i="4"/>
  <c r="F249" i="4"/>
  <c r="C249" i="4"/>
  <c r="D249" i="4" s="1"/>
  <c r="E249" i="4" s="1"/>
  <c r="I248" i="4"/>
  <c r="F248" i="4"/>
  <c r="C248" i="4"/>
  <c r="D248" i="4" s="1"/>
  <c r="E248" i="4" s="1"/>
  <c r="I247" i="4"/>
  <c r="F247" i="4"/>
  <c r="C247" i="4"/>
  <c r="D247" i="4" s="1"/>
  <c r="E247" i="4" s="1"/>
  <c r="I246" i="4"/>
  <c r="F246" i="4"/>
  <c r="C246" i="4"/>
  <c r="D246" i="4" s="1"/>
  <c r="E246" i="4" s="1"/>
  <c r="I245" i="4"/>
  <c r="F245" i="4"/>
  <c r="C245" i="4"/>
  <c r="D245" i="4" s="1"/>
  <c r="E245" i="4" s="1"/>
  <c r="I244" i="4"/>
  <c r="F244" i="4"/>
  <c r="C244" i="4"/>
  <c r="D244" i="4" s="1"/>
  <c r="E244" i="4" s="1"/>
  <c r="I243" i="4"/>
  <c r="F243" i="4"/>
  <c r="C243" i="4"/>
  <c r="D243" i="4" s="1"/>
  <c r="E243" i="4" s="1"/>
  <c r="I242" i="4"/>
  <c r="F242" i="4"/>
  <c r="C242" i="4"/>
  <c r="D242" i="4" s="1"/>
  <c r="E242" i="4" s="1"/>
  <c r="I241" i="4"/>
  <c r="F241" i="4"/>
  <c r="C241" i="4"/>
  <c r="D241" i="4" s="1"/>
  <c r="E241" i="4" s="1"/>
  <c r="I240" i="4"/>
  <c r="F240" i="4"/>
  <c r="D240" i="4"/>
  <c r="E240" i="4" s="1"/>
  <c r="C240" i="4"/>
  <c r="I239" i="4"/>
  <c r="F239" i="4"/>
  <c r="C239" i="4"/>
  <c r="D239" i="4" s="1"/>
  <c r="E239" i="4" s="1"/>
  <c r="I238" i="4"/>
  <c r="F238" i="4"/>
  <c r="C238" i="4"/>
  <c r="D238" i="4" s="1"/>
  <c r="E238" i="4" s="1"/>
  <c r="I237" i="4"/>
  <c r="F237" i="4"/>
  <c r="C237" i="4"/>
  <c r="D237" i="4" s="1"/>
  <c r="E237" i="4" s="1"/>
  <c r="I236" i="4"/>
  <c r="F236" i="4"/>
  <c r="C236" i="4"/>
  <c r="D236" i="4" s="1"/>
  <c r="E236" i="4" s="1"/>
  <c r="I235" i="4"/>
  <c r="F235" i="4"/>
  <c r="C235" i="4"/>
  <c r="D235" i="4" s="1"/>
  <c r="E235" i="4" s="1"/>
  <c r="I234" i="4"/>
  <c r="F234" i="4"/>
  <c r="C234" i="4"/>
  <c r="D234" i="4" s="1"/>
  <c r="E234" i="4" s="1"/>
  <c r="I233" i="4"/>
  <c r="F233" i="4"/>
  <c r="C233" i="4"/>
  <c r="D233" i="4" s="1"/>
  <c r="E233" i="4" s="1"/>
  <c r="I232" i="4"/>
  <c r="F232" i="4"/>
  <c r="C232" i="4"/>
  <c r="D232" i="4" s="1"/>
  <c r="E232" i="4" s="1"/>
  <c r="I231" i="4"/>
  <c r="F231" i="4"/>
  <c r="C231" i="4"/>
  <c r="D231" i="4" s="1"/>
  <c r="E231" i="4" s="1"/>
  <c r="I230" i="4"/>
  <c r="F230" i="4"/>
  <c r="C230" i="4"/>
  <c r="D230" i="4" s="1"/>
  <c r="E230" i="4" s="1"/>
  <c r="I229" i="4"/>
  <c r="F229" i="4"/>
  <c r="C229" i="4"/>
  <c r="D229" i="4" s="1"/>
  <c r="E229" i="4" s="1"/>
  <c r="I228" i="4"/>
  <c r="F228" i="4"/>
  <c r="C228" i="4"/>
  <c r="D228" i="4" s="1"/>
  <c r="E228" i="4" s="1"/>
  <c r="I227" i="4"/>
  <c r="F227" i="4"/>
  <c r="C227" i="4"/>
  <c r="D227" i="4" s="1"/>
  <c r="E227" i="4" s="1"/>
  <c r="I226" i="4"/>
  <c r="F226" i="4"/>
  <c r="C226" i="4"/>
  <c r="D226" i="4" s="1"/>
  <c r="E226" i="4" s="1"/>
  <c r="I225" i="4"/>
  <c r="F225" i="4"/>
  <c r="C225" i="4"/>
  <c r="D225" i="4" s="1"/>
  <c r="E225" i="4" s="1"/>
  <c r="I224" i="4"/>
  <c r="F224" i="4"/>
  <c r="D224" i="4"/>
  <c r="E224" i="4" s="1"/>
  <c r="C224" i="4"/>
  <c r="I223" i="4"/>
  <c r="F223" i="4"/>
  <c r="C223" i="4"/>
  <c r="D223" i="4" s="1"/>
  <c r="E223" i="4" s="1"/>
  <c r="I222" i="4"/>
  <c r="F222" i="4"/>
  <c r="C222" i="4"/>
  <c r="D222" i="4" s="1"/>
  <c r="E222" i="4" s="1"/>
  <c r="I221" i="4"/>
  <c r="F221" i="4"/>
  <c r="C221" i="4"/>
  <c r="D221" i="4" s="1"/>
  <c r="E221" i="4" s="1"/>
  <c r="I220" i="4"/>
  <c r="F220" i="4"/>
  <c r="C220" i="4"/>
  <c r="D220" i="4" s="1"/>
  <c r="E220" i="4" s="1"/>
  <c r="I219" i="4"/>
  <c r="F219" i="4"/>
  <c r="C219" i="4"/>
  <c r="D219" i="4" s="1"/>
  <c r="E219" i="4" s="1"/>
  <c r="I218" i="4"/>
  <c r="F218" i="4"/>
  <c r="C218" i="4"/>
  <c r="D218" i="4" s="1"/>
  <c r="E218" i="4" s="1"/>
  <c r="I217" i="4"/>
  <c r="F217" i="4"/>
  <c r="C217" i="4"/>
  <c r="D217" i="4" s="1"/>
  <c r="E217" i="4" s="1"/>
  <c r="I216" i="4"/>
  <c r="F216" i="4"/>
  <c r="C216" i="4"/>
  <c r="D216" i="4" s="1"/>
  <c r="E216" i="4" s="1"/>
  <c r="I215" i="4"/>
  <c r="F215" i="4"/>
  <c r="C215" i="4"/>
  <c r="D215" i="4" s="1"/>
  <c r="E215" i="4" s="1"/>
  <c r="I214" i="4"/>
  <c r="F214" i="4"/>
  <c r="C214" i="4"/>
  <c r="D214" i="4" s="1"/>
  <c r="E214" i="4" s="1"/>
  <c r="I213" i="4"/>
  <c r="F213" i="4"/>
  <c r="C213" i="4"/>
  <c r="D213" i="4" s="1"/>
  <c r="E213" i="4" s="1"/>
  <c r="I212" i="4"/>
  <c r="F212" i="4"/>
  <c r="C212" i="4"/>
  <c r="D212" i="4" s="1"/>
  <c r="E212" i="4" s="1"/>
  <c r="I211" i="4"/>
  <c r="F211" i="4"/>
  <c r="C211" i="4"/>
  <c r="D211" i="4" s="1"/>
  <c r="E211" i="4" s="1"/>
  <c r="I210" i="4"/>
  <c r="F210" i="4"/>
  <c r="C210" i="4"/>
  <c r="D210" i="4" s="1"/>
  <c r="E210" i="4" s="1"/>
  <c r="I209" i="4"/>
  <c r="F209" i="4"/>
  <c r="C209" i="4"/>
  <c r="D209" i="4" s="1"/>
  <c r="E209" i="4" s="1"/>
  <c r="I208" i="4"/>
  <c r="F208" i="4"/>
  <c r="C208" i="4"/>
  <c r="D208" i="4" s="1"/>
  <c r="E208" i="4" s="1"/>
  <c r="I207" i="4"/>
  <c r="F207" i="4"/>
  <c r="C207" i="4"/>
  <c r="D207" i="4" s="1"/>
  <c r="E207" i="4" s="1"/>
  <c r="I206" i="4"/>
  <c r="F206" i="4"/>
  <c r="C206" i="4"/>
  <c r="D206" i="4" s="1"/>
  <c r="E206" i="4" s="1"/>
  <c r="I205" i="4"/>
  <c r="F205" i="4"/>
  <c r="C205" i="4"/>
  <c r="D205" i="4" s="1"/>
  <c r="E205" i="4" s="1"/>
  <c r="I204" i="4"/>
  <c r="F204" i="4"/>
  <c r="C204" i="4"/>
  <c r="D204" i="4" s="1"/>
  <c r="E204" i="4" s="1"/>
  <c r="I203" i="4"/>
  <c r="F203" i="4"/>
  <c r="C203" i="4"/>
  <c r="D203" i="4" s="1"/>
  <c r="E203" i="4" s="1"/>
  <c r="I202" i="4"/>
  <c r="F202" i="4"/>
  <c r="C202" i="4"/>
  <c r="D202" i="4" s="1"/>
  <c r="E202" i="4" s="1"/>
  <c r="I201" i="4"/>
  <c r="F201" i="4"/>
  <c r="C201" i="4"/>
  <c r="D201" i="4" s="1"/>
  <c r="E201" i="4" s="1"/>
  <c r="I200" i="4"/>
  <c r="F200" i="4"/>
  <c r="C200" i="4"/>
  <c r="D200" i="4" s="1"/>
  <c r="E200" i="4" s="1"/>
  <c r="I199" i="4"/>
  <c r="F199" i="4"/>
  <c r="C199" i="4"/>
  <c r="D199" i="4" s="1"/>
  <c r="E199" i="4" s="1"/>
  <c r="I198" i="4"/>
  <c r="F198" i="4"/>
  <c r="C198" i="4"/>
  <c r="D198" i="4" s="1"/>
  <c r="E198" i="4" s="1"/>
  <c r="I197" i="4"/>
  <c r="F197" i="4"/>
  <c r="C197" i="4"/>
  <c r="D197" i="4" s="1"/>
  <c r="E197" i="4" s="1"/>
  <c r="I196" i="4"/>
  <c r="F196" i="4"/>
  <c r="C196" i="4"/>
  <c r="D196" i="4" s="1"/>
  <c r="E196" i="4" s="1"/>
  <c r="I195" i="4"/>
  <c r="F195" i="4"/>
  <c r="C195" i="4"/>
  <c r="D195" i="4" s="1"/>
  <c r="E195" i="4" s="1"/>
  <c r="I194" i="4"/>
  <c r="F194" i="4"/>
  <c r="C194" i="4"/>
  <c r="D194" i="4" s="1"/>
  <c r="E194" i="4" s="1"/>
  <c r="I193" i="4"/>
  <c r="F193" i="4"/>
  <c r="C193" i="4"/>
  <c r="D193" i="4" s="1"/>
  <c r="E193" i="4" s="1"/>
  <c r="I192" i="4"/>
  <c r="F192" i="4"/>
  <c r="C192" i="4"/>
  <c r="D192" i="4" s="1"/>
  <c r="E192" i="4" s="1"/>
  <c r="I191" i="4"/>
  <c r="F191" i="4"/>
  <c r="C191" i="4"/>
  <c r="D191" i="4" s="1"/>
  <c r="E191" i="4" s="1"/>
  <c r="I190" i="4"/>
  <c r="F190" i="4"/>
  <c r="C190" i="4"/>
  <c r="D190" i="4" s="1"/>
  <c r="E190" i="4" s="1"/>
  <c r="I189" i="4"/>
  <c r="F189" i="4"/>
  <c r="C189" i="4"/>
  <c r="D189" i="4" s="1"/>
  <c r="E189" i="4" s="1"/>
  <c r="I188" i="4"/>
  <c r="F188" i="4"/>
  <c r="C188" i="4"/>
  <c r="D188" i="4" s="1"/>
  <c r="E188" i="4" s="1"/>
  <c r="I187" i="4"/>
  <c r="F187" i="4"/>
  <c r="C187" i="4"/>
  <c r="D187" i="4" s="1"/>
  <c r="E187" i="4" s="1"/>
  <c r="I186" i="4"/>
  <c r="F186" i="4"/>
  <c r="C186" i="4"/>
  <c r="D186" i="4" s="1"/>
  <c r="E186" i="4" s="1"/>
  <c r="I185" i="4"/>
  <c r="F185" i="4"/>
  <c r="C185" i="4"/>
  <c r="D185" i="4" s="1"/>
  <c r="E185" i="4" s="1"/>
  <c r="I184" i="4"/>
  <c r="F184" i="4"/>
  <c r="C184" i="4"/>
  <c r="D184" i="4" s="1"/>
  <c r="E184" i="4" s="1"/>
  <c r="I183" i="4"/>
  <c r="F183" i="4"/>
  <c r="C183" i="4"/>
  <c r="D183" i="4" s="1"/>
  <c r="E183" i="4" s="1"/>
  <c r="I182" i="4"/>
  <c r="F182" i="4"/>
  <c r="C182" i="4"/>
  <c r="D182" i="4" s="1"/>
  <c r="E182" i="4" s="1"/>
  <c r="I181" i="4"/>
  <c r="F181" i="4"/>
  <c r="C181" i="4"/>
  <c r="D181" i="4" s="1"/>
  <c r="E181" i="4" s="1"/>
  <c r="I180" i="4"/>
  <c r="F180" i="4"/>
  <c r="C180" i="4"/>
  <c r="D180" i="4" s="1"/>
  <c r="E180" i="4" s="1"/>
  <c r="I179" i="4"/>
  <c r="F179" i="4"/>
  <c r="C179" i="4"/>
  <c r="D179" i="4" s="1"/>
  <c r="E179" i="4" s="1"/>
  <c r="I178" i="4"/>
  <c r="F178" i="4"/>
  <c r="C178" i="4"/>
  <c r="D178" i="4" s="1"/>
  <c r="E178" i="4" s="1"/>
  <c r="I177" i="4"/>
  <c r="F177" i="4"/>
  <c r="C177" i="4"/>
  <c r="D177" i="4" s="1"/>
  <c r="E177" i="4" s="1"/>
  <c r="I176" i="4"/>
  <c r="F176" i="4"/>
  <c r="C176" i="4"/>
  <c r="D176" i="4" s="1"/>
  <c r="E176" i="4" s="1"/>
  <c r="I175" i="4"/>
  <c r="F175" i="4"/>
  <c r="C175" i="4"/>
  <c r="D175" i="4" s="1"/>
  <c r="E175" i="4" s="1"/>
  <c r="I174" i="4"/>
  <c r="F174" i="4"/>
  <c r="C174" i="4"/>
  <c r="D174" i="4" s="1"/>
  <c r="E174" i="4" s="1"/>
  <c r="I173" i="4"/>
  <c r="F173" i="4"/>
  <c r="C173" i="4"/>
  <c r="D173" i="4" s="1"/>
  <c r="E173" i="4" s="1"/>
  <c r="I172" i="4"/>
  <c r="F172" i="4"/>
  <c r="C172" i="4"/>
  <c r="D172" i="4" s="1"/>
  <c r="E172" i="4" s="1"/>
  <c r="I171" i="4"/>
  <c r="F171" i="4"/>
  <c r="C171" i="4"/>
  <c r="D171" i="4" s="1"/>
  <c r="E171" i="4" s="1"/>
  <c r="I170" i="4"/>
  <c r="F170" i="4"/>
  <c r="C170" i="4"/>
  <c r="D170" i="4" s="1"/>
  <c r="E170" i="4" s="1"/>
  <c r="I169" i="4"/>
  <c r="F169" i="4"/>
  <c r="C169" i="4"/>
  <c r="D169" i="4" s="1"/>
  <c r="E169" i="4" s="1"/>
  <c r="I168" i="4"/>
  <c r="F168" i="4"/>
  <c r="C168" i="4"/>
  <c r="D168" i="4" s="1"/>
  <c r="E168" i="4" s="1"/>
  <c r="I167" i="4"/>
  <c r="F167" i="4"/>
  <c r="C167" i="4"/>
  <c r="D167" i="4" s="1"/>
  <c r="E167" i="4" s="1"/>
  <c r="I166" i="4"/>
  <c r="F166" i="4"/>
  <c r="C166" i="4"/>
  <c r="D166" i="4" s="1"/>
  <c r="E166" i="4" s="1"/>
  <c r="I165" i="4"/>
  <c r="F165" i="4"/>
  <c r="C165" i="4"/>
  <c r="D165" i="4" s="1"/>
  <c r="E165" i="4" s="1"/>
  <c r="I164" i="4"/>
  <c r="F164" i="4"/>
  <c r="C164" i="4"/>
  <c r="D164" i="4" s="1"/>
  <c r="E164" i="4" s="1"/>
  <c r="I163" i="4"/>
  <c r="F163" i="4"/>
  <c r="C163" i="4"/>
  <c r="D163" i="4" s="1"/>
  <c r="E163" i="4" s="1"/>
  <c r="I162" i="4"/>
  <c r="F162" i="4"/>
  <c r="C162" i="4"/>
  <c r="D162" i="4" s="1"/>
  <c r="E162" i="4" s="1"/>
  <c r="I161" i="4"/>
  <c r="F161" i="4"/>
  <c r="C161" i="4"/>
  <c r="D161" i="4" s="1"/>
  <c r="E161" i="4" s="1"/>
  <c r="I160" i="4"/>
  <c r="F160" i="4"/>
  <c r="C160" i="4"/>
  <c r="D160" i="4" s="1"/>
  <c r="E160" i="4" s="1"/>
  <c r="I159" i="4"/>
  <c r="F159" i="4"/>
  <c r="D159" i="4"/>
  <c r="E159" i="4" s="1"/>
  <c r="C159" i="4"/>
  <c r="I158" i="4"/>
  <c r="F158" i="4"/>
  <c r="C158" i="4"/>
  <c r="D158" i="4" s="1"/>
  <c r="E158" i="4" s="1"/>
  <c r="I157" i="4"/>
  <c r="F157" i="4"/>
  <c r="C157" i="4"/>
  <c r="D157" i="4" s="1"/>
  <c r="E157" i="4" s="1"/>
  <c r="I156" i="4"/>
  <c r="F156" i="4"/>
  <c r="C156" i="4"/>
  <c r="D156" i="4" s="1"/>
  <c r="E156" i="4" s="1"/>
  <c r="I155" i="4"/>
  <c r="F155" i="4"/>
  <c r="C155" i="4"/>
  <c r="D155" i="4" s="1"/>
  <c r="E155" i="4" s="1"/>
  <c r="I154" i="4"/>
  <c r="F154" i="4"/>
  <c r="C154" i="4"/>
  <c r="D154" i="4" s="1"/>
  <c r="E154" i="4" s="1"/>
  <c r="I153" i="4"/>
  <c r="F153" i="4"/>
  <c r="C153" i="4"/>
  <c r="D153" i="4" s="1"/>
  <c r="E153" i="4" s="1"/>
  <c r="I152" i="4"/>
  <c r="F152" i="4"/>
  <c r="C152" i="4"/>
  <c r="D152" i="4" s="1"/>
  <c r="E152" i="4" s="1"/>
  <c r="I151" i="4"/>
  <c r="F151" i="4"/>
  <c r="C151" i="4"/>
  <c r="D151" i="4" s="1"/>
  <c r="E151" i="4" s="1"/>
  <c r="I150" i="4"/>
  <c r="F150" i="4"/>
  <c r="C150" i="4"/>
  <c r="D150" i="4" s="1"/>
  <c r="E150" i="4" s="1"/>
  <c r="I149" i="4"/>
  <c r="F149" i="4"/>
  <c r="C149" i="4"/>
  <c r="D149" i="4" s="1"/>
  <c r="E149" i="4" s="1"/>
  <c r="I148" i="4"/>
  <c r="F148" i="4"/>
  <c r="C148" i="4"/>
  <c r="D148" i="4" s="1"/>
  <c r="E148" i="4" s="1"/>
  <c r="I147" i="4"/>
  <c r="F147" i="4"/>
  <c r="C147" i="4"/>
  <c r="D147" i="4" s="1"/>
  <c r="E147" i="4" s="1"/>
  <c r="I146" i="4"/>
  <c r="F146" i="4"/>
  <c r="C146" i="4"/>
  <c r="D146" i="4" s="1"/>
  <c r="E146" i="4" s="1"/>
  <c r="I145" i="4"/>
  <c r="F145" i="4"/>
  <c r="C145" i="4"/>
  <c r="D145" i="4" s="1"/>
  <c r="E145" i="4" s="1"/>
  <c r="I144" i="4"/>
  <c r="F144" i="4"/>
  <c r="C144" i="4"/>
  <c r="D144" i="4" s="1"/>
  <c r="E144" i="4" s="1"/>
  <c r="I143" i="4"/>
  <c r="F143" i="4"/>
  <c r="C143" i="4"/>
  <c r="D143" i="4" s="1"/>
  <c r="E143" i="4" s="1"/>
  <c r="I142" i="4"/>
  <c r="F142" i="4"/>
  <c r="C142" i="4"/>
  <c r="D142" i="4" s="1"/>
  <c r="E142" i="4" s="1"/>
  <c r="I141" i="4"/>
  <c r="F141" i="4"/>
  <c r="C141" i="4"/>
  <c r="D141" i="4" s="1"/>
  <c r="E141" i="4" s="1"/>
  <c r="I140" i="4"/>
  <c r="F140" i="4"/>
  <c r="C140" i="4"/>
  <c r="D140" i="4" s="1"/>
  <c r="E140" i="4" s="1"/>
  <c r="I139" i="4"/>
  <c r="F139" i="4"/>
  <c r="C139" i="4"/>
  <c r="D139" i="4" s="1"/>
  <c r="E139" i="4" s="1"/>
  <c r="I138" i="4"/>
  <c r="F138" i="4"/>
  <c r="C138" i="4"/>
  <c r="D138" i="4" s="1"/>
  <c r="E138" i="4" s="1"/>
  <c r="I137" i="4"/>
  <c r="F137" i="4"/>
  <c r="C137" i="4"/>
  <c r="D137" i="4" s="1"/>
  <c r="E137" i="4" s="1"/>
  <c r="I136" i="4"/>
  <c r="F136" i="4"/>
  <c r="C136" i="4"/>
  <c r="D136" i="4" s="1"/>
  <c r="E136" i="4" s="1"/>
  <c r="I135" i="4"/>
  <c r="F135" i="4"/>
  <c r="C135" i="4"/>
  <c r="D135" i="4" s="1"/>
  <c r="E135" i="4" s="1"/>
  <c r="I134" i="4"/>
  <c r="F134" i="4"/>
  <c r="C134" i="4"/>
  <c r="D134" i="4" s="1"/>
  <c r="E134" i="4" s="1"/>
  <c r="I133" i="4"/>
  <c r="F133" i="4"/>
  <c r="C133" i="4"/>
  <c r="D133" i="4" s="1"/>
  <c r="E133" i="4" s="1"/>
  <c r="I132" i="4"/>
  <c r="F132" i="4"/>
  <c r="C132" i="4"/>
  <c r="D132" i="4" s="1"/>
  <c r="E132" i="4" s="1"/>
  <c r="I131" i="4"/>
  <c r="F131" i="4"/>
  <c r="C131" i="4"/>
  <c r="D131" i="4" s="1"/>
  <c r="E131" i="4" s="1"/>
  <c r="I130" i="4"/>
  <c r="F130" i="4"/>
  <c r="C130" i="4"/>
  <c r="D130" i="4" s="1"/>
  <c r="E130" i="4" s="1"/>
  <c r="I129" i="4"/>
  <c r="F129" i="4"/>
  <c r="C129" i="4"/>
  <c r="D129" i="4" s="1"/>
  <c r="E129" i="4" s="1"/>
  <c r="I128" i="4"/>
  <c r="F128" i="4"/>
  <c r="C128" i="4"/>
  <c r="D128" i="4" s="1"/>
  <c r="E128" i="4" s="1"/>
  <c r="I127" i="4"/>
  <c r="F127" i="4"/>
  <c r="C127" i="4"/>
  <c r="D127" i="4" s="1"/>
  <c r="E127" i="4" s="1"/>
  <c r="I126" i="4"/>
  <c r="F126" i="4"/>
  <c r="C126" i="4"/>
  <c r="D126" i="4" s="1"/>
  <c r="E126" i="4" s="1"/>
  <c r="I125" i="4"/>
  <c r="F125" i="4"/>
  <c r="C125" i="4"/>
  <c r="D125" i="4" s="1"/>
  <c r="E125" i="4" s="1"/>
  <c r="I124" i="4"/>
  <c r="F124" i="4"/>
  <c r="C124" i="4"/>
  <c r="D124" i="4" s="1"/>
  <c r="E124" i="4" s="1"/>
  <c r="I123" i="4"/>
  <c r="F123" i="4"/>
  <c r="C123" i="4"/>
  <c r="D123" i="4" s="1"/>
  <c r="E123" i="4" s="1"/>
  <c r="I122" i="4"/>
  <c r="F122" i="4"/>
  <c r="C122" i="4"/>
  <c r="D122" i="4" s="1"/>
  <c r="E122" i="4" s="1"/>
  <c r="I121" i="4"/>
  <c r="F121" i="4"/>
  <c r="C121" i="4"/>
  <c r="D121" i="4" s="1"/>
  <c r="E121" i="4" s="1"/>
  <c r="I120" i="4"/>
  <c r="F120" i="4"/>
  <c r="C120" i="4"/>
  <c r="D120" i="4" s="1"/>
  <c r="E120" i="4" s="1"/>
  <c r="I119" i="4"/>
  <c r="F119" i="4"/>
  <c r="C119" i="4"/>
  <c r="D119" i="4" s="1"/>
  <c r="E119" i="4" s="1"/>
  <c r="I118" i="4"/>
  <c r="F118" i="4"/>
  <c r="C118" i="4"/>
  <c r="D118" i="4" s="1"/>
  <c r="E118" i="4" s="1"/>
  <c r="I117" i="4"/>
  <c r="F117" i="4"/>
  <c r="C117" i="4"/>
  <c r="D117" i="4" s="1"/>
  <c r="E117" i="4" s="1"/>
  <c r="I116" i="4"/>
  <c r="F116" i="4"/>
  <c r="C116" i="4"/>
  <c r="D116" i="4" s="1"/>
  <c r="E116" i="4" s="1"/>
  <c r="I115" i="4"/>
  <c r="F115" i="4"/>
  <c r="C115" i="4"/>
  <c r="D115" i="4" s="1"/>
  <c r="E115" i="4" s="1"/>
  <c r="I114" i="4"/>
  <c r="F114" i="4"/>
  <c r="C114" i="4"/>
  <c r="D114" i="4" s="1"/>
  <c r="E114" i="4" s="1"/>
  <c r="I113" i="4"/>
  <c r="F113" i="4"/>
  <c r="D113" i="4"/>
  <c r="E113" i="4" s="1"/>
  <c r="C113" i="4"/>
  <c r="I112" i="4"/>
  <c r="F112" i="4"/>
  <c r="C112" i="4"/>
  <c r="D112" i="4" s="1"/>
  <c r="E112" i="4" s="1"/>
  <c r="I111" i="4"/>
  <c r="F111" i="4"/>
  <c r="C111" i="4"/>
  <c r="D111" i="4" s="1"/>
  <c r="E111" i="4" s="1"/>
  <c r="I110" i="4"/>
  <c r="F110" i="4"/>
  <c r="C110" i="4"/>
  <c r="D110" i="4" s="1"/>
  <c r="E110" i="4" s="1"/>
  <c r="I109" i="4"/>
  <c r="F109" i="4"/>
  <c r="C109" i="4"/>
  <c r="D109" i="4" s="1"/>
  <c r="E109" i="4" s="1"/>
  <c r="I108" i="4"/>
  <c r="F108" i="4"/>
  <c r="C108" i="4"/>
  <c r="D108" i="4" s="1"/>
  <c r="E108" i="4" s="1"/>
  <c r="I107" i="4"/>
  <c r="F107" i="4"/>
  <c r="C107" i="4"/>
  <c r="D107" i="4" s="1"/>
  <c r="E107" i="4" s="1"/>
  <c r="I106" i="4"/>
  <c r="F106" i="4"/>
  <c r="C106" i="4"/>
  <c r="D106" i="4" s="1"/>
  <c r="E106" i="4" s="1"/>
  <c r="I105" i="4"/>
  <c r="F105" i="4"/>
  <c r="C105" i="4"/>
  <c r="D105" i="4" s="1"/>
  <c r="E105" i="4" s="1"/>
  <c r="I104" i="4"/>
  <c r="F104" i="4"/>
  <c r="C104" i="4"/>
  <c r="D104" i="4" s="1"/>
  <c r="E104" i="4" s="1"/>
  <c r="I103" i="4"/>
  <c r="F103" i="4"/>
  <c r="C103" i="4"/>
  <c r="D103" i="4" s="1"/>
  <c r="E103" i="4" s="1"/>
  <c r="I102" i="4"/>
  <c r="F102" i="4"/>
  <c r="C102" i="4"/>
  <c r="D102" i="4" s="1"/>
  <c r="E102" i="4" s="1"/>
  <c r="I101" i="4"/>
  <c r="F101" i="4"/>
  <c r="C101" i="4"/>
  <c r="D101" i="4" s="1"/>
  <c r="E101" i="4" s="1"/>
  <c r="I100" i="4"/>
  <c r="F100" i="4"/>
  <c r="C100" i="4"/>
  <c r="D100" i="4" s="1"/>
  <c r="E100" i="4" s="1"/>
  <c r="I99" i="4"/>
  <c r="F99" i="4"/>
  <c r="C99" i="4"/>
  <c r="D99" i="4" s="1"/>
  <c r="E99" i="4" s="1"/>
  <c r="I98" i="4"/>
  <c r="F98" i="4"/>
  <c r="C98" i="4"/>
  <c r="D98" i="4" s="1"/>
  <c r="E98" i="4" s="1"/>
  <c r="I97" i="4"/>
  <c r="F97" i="4"/>
  <c r="C97" i="4"/>
  <c r="D97" i="4" s="1"/>
  <c r="E97" i="4" s="1"/>
  <c r="I96" i="4"/>
  <c r="F96" i="4"/>
  <c r="C96" i="4"/>
  <c r="D96" i="4" s="1"/>
  <c r="E96" i="4" s="1"/>
  <c r="I95" i="4"/>
  <c r="F95" i="4"/>
  <c r="C95" i="4"/>
  <c r="D95" i="4" s="1"/>
  <c r="E95" i="4" s="1"/>
  <c r="I94" i="4"/>
  <c r="F94" i="4"/>
  <c r="C94" i="4"/>
  <c r="D94" i="4" s="1"/>
  <c r="E94" i="4" s="1"/>
  <c r="I93" i="4"/>
  <c r="F93" i="4"/>
  <c r="C93" i="4"/>
  <c r="D93" i="4" s="1"/>
  <c r="E93" i="4" s="1"/>
  <c r="I92" i="4"/>
  <c r="F92" i="4"/>
  <c r="C92" i="4"/>
  <c r="D92" i="4" s="1"/>
  <c r="E92" i="4" s="1"/>
  <c r="I91" i="4"/>
  <c r="F91" i="4"/>
  <c r="D91" i="4"/>
  <c r="E91" i="4" s="1"/>
  <c r="C91" i="4"/>
  <c r="I90" i="4"/>
  <c r="F90" i="4"/>
  <c r="C90" i="4"/>
  <c r="D90" i="4" s="1"/>
  <c r="E90" i="4" s="1"/>
  <c r="I89" i="4"/>
  <c r="F89" i="4"/>
  <c r="C89" i="4"/>
  <c r="D89" i="4" s="1"/>
  <c r="E89" i="4" s="1"/>
  <c r="I88" i="4"/>
  <c r="F88" i="4"/>
  <c r="C88" i="4"/>
  <c r="D88" i="4" s="1"/>
  <c r="E88" i="4" s="1"/>
  <c r="I87" i="4"/>
  <c r="F87" i="4"/>
  <c r="C87" i="4"/>
  <c r="D87" i="4" s="1"/>
  <c r="E87" i="4" s="1"/>
  <c r="I86" i="4"/>
  <c r="F86" i="4"/>
  <c r="C86" i="4"/>
  <c r="D86" i="4" s="1"/>
  <c r="E86" i="4" s="1"/>
  <c r="I85" i="4"/>
  <c r="F85" i="4"/>
  <c r="C85" i="4"/>
  <c r="D85" i="4" s="1"/>
  <c r="E85" i="4" s="1"/>
  <c r="I84" i="4"/>
  <c r="F84" i="4"/>
  <c r="C84" i="4"/>
  <c r="D84" i="4" s="1"/>
  <c r="E84" i="4" s="1"/>
  <c r="I83" i="4"/>
  <c r="F83" i="4"/>
  <c r="C83" i="4"/>
  <c r="D83" i="4" s="1"/>
  <c r="E83" i="4" s="1"/>
  <c r="I82" i="4"/>
  <c r="F82" i="4"/>
  <c r="C82" i="4"/>
  <c r="D82" i="4" s="1"/>
  <c r="E82" i="4" s="1"/>
  <c r="I81" i="4"/>
  <c r="F81" i="4"/>
  <c r="C81" i="4"/>
  <c r="D81" i="4" s="1"/>
  <c r="E81" i="4" s="1"/>
  <c r="I80" i="4"/>
  <c r="F80" i="4"/>
  <c r="C80" i="4"/>
  <c r="D80" i="4" s="1"/>
  <c r="E80" i="4" s="1"/>
  <c r="I79" i="4"/>
  <c r="F79" i="4"/>
  <c r="C79" i="4"/>
  <c r="D79" i="4" s="1"/>
  <c r="E79" i="4" s="1"/>
  <c r="I78" i="4"/>
  <c r="F78" i="4"/>
  <c r="C78" i="4"/>
  <c r="D78" i="4" s="1"/>
  <c r="E78" i="4" s="1"/>
  <c r="I77" i="4"/>
  <c r="F77" i="4"/>
  <c r="C77" i="4"/>
  <c r="D77" i="4" s="1"/>
  <c r="E77" i="4" s="1"/>
  <c r="I76" i="4"/>
  <c r="F76" i="4"/>
  <c r="C76" i="4"/>
  <c r="D76" i="4" s="1"/>
  <c r="E76" i="4" s="1"/>
  <c r="I75" i="4"/>
  <c r="F75" i="4"/>
  <c r="C75" i="4"/>
  <c r="D75" i="4" s="1"/>
  <c r="E75" i="4" s="1"/>
  <c r="I74" i="4"/>
  <c r="F74" i="4"/>
  <c r="C74" i="4"/>
  <c r="D74" i="4" s="1"/>
  <c r="E74" i="4" s="1"/>
  <c r="I73" i="4"/>
  <c r="F73" i="4"/>
  <c r="I72" i="4"/>
  <c r="F72" i="4"/>
  <c r="I71" i="4"/>
  <c r="F71" i="4"/>
  <c r="I70" i="4"/>
  <c r="F70" i="4"/>
  <c r="I69" i="4"/>
  <c r="F69" i="4"/>
  <c r="I68" i="4"/>
  <c r="F68" i="4"/>
  <c r="I67" i="4"/>
  <c r="F67" i="4"/>
  <c r="C67" i="4"/>
  <c r="D67" i="4" s="1"/>
  <c r="I66" i="4"/>
  <c r="F66" i="4"/>
  <c r="I65" i="4"/>
  <c r="F65" i="4"/>
  <c r="I64" i="4"/>
  <c r="F64" i="4"/>
  <c r="I63" i="4"/>
  <c r="F63" i="4"/>
  <c r="I62" i="4"/>
  <c r="F62" i="4"/>
  <c r="I61" i="4"/>
  <c r="F61" i="4"/>
  <c r="I60" i="4"/>
  <c r="F60" i="4"/>
  <c r="I59" i="4"/>
  <c r="F59" i="4"/>
  <c r="C59" i="4"/>
  <c r="D59" i="4" s="1"/>
  <c r="I58" i="4"/>
  <c r="F58" i="4"/>
  <c r="I57" i="4"/>
  <c r="F57" i="4"/>
  <c r="I56" i="4"/>
  <c r="F56" i="4"/>
  <c r="I55" i="4"/>
  <c r="F55" i="4"/>
  <c r="I54" i="4"/>
  <c r="F54" i="4"/>
  <c r="I53" i="4"/>
  <c r="F53" i="4"/>
  <c r="I52" i="4"/>
  <c r="F52" i="4"/>
  <c r="I51" i="4"/>
  <c r="F51" i="4"/>
  <c r="C51" i="4"/>
  <c r="D51" i="4" s="1"/>
  <c r="I50" i="4"/>
  <c r="F50" i="4"/>
  <c r="I49" i="4"/>
  <c r="F49" i="4"/>
  <c r="I48" i="4"/>
  <c r="F48" i="4"/>
  <c r="I47" i="4"/>
  <c r="F47" i="4"/>
  <c r="I46" i="4"/>
  <c r="F46" i="4"/>
  <c r="I45" i="4"/>
  <c r="F45" i="4"/>
  <c r="I44" i="4"/>
  <c r="F44" i="4"/>
  <c r="I43" i="4"/>
  <c r="F43" i="4"/>
  <c r="C43" i="4"/>
  <c r="D43" i="4" s="1"/>
  <c r="I42" i="4"/>
  <c r="F42" i="4"/>
  <c r="I41" i="4"/>
  <c r="F41" i="4"/>
  <c r="I40" i="4"/>
  <c r="F40" i="4"/>
  <c r="I39" i="4"/>
  <c r="F39" i="4"/>
  <c r="I38" i="4"/>
  <c r="F38" i="4"/>
  <c r="I37" i="4"/>
  <c r="F37" i="4"/>
  <c r="I36" i="4"/>
  <c r="F36" i="4"/>
  <c r="I35" i="4"/>
  <c r="F35" i="4"/>
  <c r="C35" i="4"/>
  <c r="D35" i="4" s="1"/>
  <c r="I34" i="4"/>
  <c r="F34" i="4"/>
  <c r="I33" i="4"/>
  <c r="F33" i="4"/>
  <c r="I32" i="4"/>
  <c r="F32" i="4"/>
  <c r="I31" i="4"/>
  <c r="F31" i="4"/>
  <c r="I30" i="4"/>
  <c r="F30" i="4"/>
  <c r="I29" i="4"/>
  <c r="F29" i="4"/>
  <c r="I28" i="4"/>
  <c r="F28" i="4"/>
  <c r="I27" i="4"/>
  <c r="F27" i="4"/>
  <c r="C27" i="4"/>
  <c r="D27" i="4" s="1"/>
  <c r="I26" i="4"/>
  <c r="F26" i="4"/>
  <c r="I25" i="4"/>
  <c r="F25" i="4"/>
  <c r="I24" i="4"/>
  <c r="F24" i="4"/>
  <c r="I23" i="4"/>
  <c r="F23" i="4"/>
  <c r="I22" i="4"/>
  <c r="F22" i="4"/>
  <c r="I21" i="4"/>
  <c r="F21" i="4"/>
  <c r="I20" i="4"/>
  <c r="F20" i="4"/>
  <c r="I19" i="4"/>
  <c r="F19" i="4"/>
  <c r="I18" i="4"/>
  <c r="F18" i="4"/>
  <c r="I17" i="4"/>
  <c r="F17" i="4"/>
  <c r="C17" i="4"/>
  <c r="D17" i="4" s="1"/>
  <c r="I16" i="4"/>
  <c r="F16" i="4"/>
  <c r="I15" i="4"/>
  <c r="F15" i="4"/>
  <c r="I14" i="4"/>
  <c r="F14" i="4"/>
  <c r="I13" i="4"/>
  <c r="F13" i="4"/>
  <c r="I12" i="4"/>
  <c r="F12" i="4"/>
  <c r="I11" i="4"/>
  <c r="F11" i="4"/>
  <c r="I10" i="4"/>
  <c r="F10" i="4"/>
  <c r="I9" i="4"/>
  <c r="F9" i="4"/>
  <c r="C9" i="4"/>
  <c r="D9" i="4" s="1"/>
  <c r="I8" i="4"/>
  <c r="F8" i="4"/>
  <c r="C7" i="4"/>
  <c r="D7" i="4" s="1"/>
  <c r="C72" i="4"/>
  <c r="D72" i="4" s="1"/>
  <c r="F6" i="4" l="1"/>
  <c r="C8" i="4"/>
  <c r="D8" i="4" s="1"/>
  <c r="E8" i="4" s="1"/>
  <c r="C16" i="4"/>
  <c r="D16" i="4" s="1"/>
  <c r="E17" i="4" s="1"/>
  <c r="C73" i="4"/>
  <c r="D73" i="4" s="1"/>
  <c r="E73" i="4" s="1"/>
  <c r="C13" i="4"/>
  <c r="D13" i="4" s="1"/>
  <c r="C21" i="4"/>
  <c r="D21" i="4" s="1"/>
  <c r="C31" i="4"/>
  <c r="D31" i="4" s="1"/>
  <c r="C24" i="4"/>
  <c r="D24" i="4" s="1"/>
  <c r="C28" i="4"/>
  <c r="D28" i="4" s="1"/>
  <c r="E28" i="4" s="1"/>
  <c r="C60" i="4"/>
  <c r="D60" i="4" s="1"/>
  <c r="E60" i="4" s="1"/>
  <c r="C15" i="4"/>
  <c r="D15" i="4" s="1"/>
  <c r="C33" i="4"/>
  <c r="D33" i="4" s="1"/>
  <c r="C41" i="4"/>
  <c r="D41" i="4" s="1"/>
  <c r="C49" i="4"/>
  <c r="D49" i="4" s="1"/>
  <c r="C57" i="4"/>
  <c r="D57" i="4" s="1"/>
  <c r="C65" i="4"/>
  <c r="D65" i="4" s="1"/>
  <c r="C70" i="4"/>
  <c r="D70" i="4" s="1"/>
  <c r="C58" i="4"/>
  <c r="D58" i="4" s="1"/>
  <c r="C66" i="4"/>
  <c r="D66" i="4" s="1"/>
  <c r="E67" i="4" s="1"/>
  <c r="C25" i="4"/>
  <c r="D25" i="4" s="1"/>
  <c r="C10" i="4"/>
  <c r="D10" i="4" s="1"/>
  <c r="E10" i="4" s="1"/>
  <c r="C36" i="4"/>
  <c r="D36" i="4" s="1"/>
  <c r="E36" i="4" s="1"/>
  <c r="C12" i="4"/>
  <c r="D12" i="4" s="1"/>
  <c r="C20" i="4"/>
  <c r="D20" i="4" s="1"/>
  <c r="C23" i="4"/>
  <c r="D23" i="4" s="1"/>
  <c r="C30" i="4"/>
  <c r="D30" i="4" s="1"/>
  <c r="C38" i="4"/>
  <c r="D38" i="4" s="1"/>
  <c r="C46" i="4"/>
  <c r="D46" i="4" s="1"/>
  <c r="C54" i="4"/>
  <c r="D54" i="4" s="1"/>
  <c r="C62" i="4"/>
  <c r="D62" i="4" s="1"/>
  <c r="C22" i="4"/>
  <c r="D22" i="4" s="1"/>
  <c r="E22" i="4" s="1"/>
  <c r="C32" i="4"/>
  <c r="D32" i="4" s="1"/>
  <c r="E32" i="4" s="1"/>
  <c r="C40" i="4"/>
  <c r="D40" i="4" s="1"/>
  <c r="C64" i="4"/>
  <c r="D64" i="4" s="1"/>
  <c r="C69" i="4"/>
  <c r="D69" i="4" s="1"/>
  <c r="C14" i="4"/>
  <c r="D14" i="4" s="1"/>
  <c r="E14" i="4" s="1"/>
  <c r="C48" i="4"/>
  <c r="D48" i="4" s="1"/>
  <c r="C56" i="4"/>
  <c r="D56" i="4" s="1"/>
  <c r="C11" i="4"/>
  <c r="D11" i="4" s="1"/>
  <c r="E11" i="4" s="1"/>
  <c r="C19" i="4"/>
  <c r="D19" i="4" s="1"/>
  <c r="C26" i="4"/>
  <c r="D26" i="4" s="1"/>
  <c r="C29" i="4"/>
  <c r="D29" i="4" s="1"/>
  <c r="E29" i="4" s="1"/>
  <c r="C37" i="4"/>
  <c r="D37" i="4" s="1"/>
  <c r="E37" i="4" s="1"/>
  <c r="C45" i="4"/>
  <c r="D45" i="4" s="1"/>
  <c r="C53" i="4"/>
  <c r="D53" i="4" s="1"/>
  <c r="C61" i="4"/>
  <c r="D61" i="4" s="1"/>
  <c r="C71" i="4"/>
  <c r="D71" i="4" s="1"/>
  <c r="E72" i="4" s="1"/>
  <c r="C34" i="4"/>
  <c r="D34" i="4" s="1"/>
  <c r="C42" i="4"/>
  <c r="D42" i="4" s="1"/>
  <c r="E42" i="4" s="1"/>
  <c r="C50" i="4"/>
  <c r="D50" i="4" s="1"/>
  <c r="E50" i="4" s="1"/>
  <c r="C47" i="4"/>
  <c r="D47" i="4" s="1"/>
  <c r="C55" i="4"/>
  <c r="D55" i="4" s="1"/>
  <c r="E55" i="4" s="1"/>
  <c r="C68" i="4"/>
  <c r="D68" i="4" s="1"/>
  <c r="E68" i="4" s="1"/>
  <c r="C39" i="4"/>
  <c r="D39" i="4" s="1"/>
  <c r="C63" i="4"/>
  <c r="D63" i="4" s="1"/>
  <c r="E63" i="4" s="1"/>
  <c r="C18" i="4"/>
  <c r="D18" i="4" s="1"/>
  <c r="E18" i="4" s="1"/>
  <c r="C44" i="4"/>
  <c r="D44" i="4" s="1"/>
  <c r="E44" i="4" s="1"/>
  <c r="C52" i="4"/>
  <c r="D52" i="4" s="1"/>
  <c r="E52" i="4" s="1"/>
  <c r="M35" i="1"/>
  <c r="M36" i="1"/>
  <c r="M37" i="1"/>
  <c r="M38" i="1"/>
  <c r="M39" i="1"/>
  <c r="M34" i="1"/>
  <c r="E25" i="4" l="1"/>
  <c r="E64" i="4"/>
  <c r="E58" i="4"/>
  <c r="E40" i="4"/>
  <c r="E23" i="4"/>
  <c r="E70" i="4"/>
  <c r="E39" i="4"/>
  <c r="E26" i="4"/>
  <c r="E34" i="4"/>
  <c r="E35" i="4"/>
  <c r="H5" i="4"/>
  <c r="E30" i="4"/>
  <c r="E65" i="4"/>
  <c r="E61" i="4"/>
  <c r="E56" i="4"/>
  <c r="E62" i="4"/>
  <c r="E49" i="4"/>
  <c r="E21" i="4"/>
  <c r="E27" i="4"/>
  <c r="E19" i="4"/>
  <c r="E20" i="4"/>
  <c r="E53" i="4"/>
  <c r="E48" i="4"/>
  <c r="E54" i="4"/>
  <c r="E41" i="4"/>
  <c r="E13" i="4"/>
  <c r="E45" i="4"/>
  <c r="E46" i="4"/>
  <c r="E33" i="4"/>
  <c r="E43" i="4"/>
  <c r="E47" i="4"/>
  <c r="E69" i="4"/>
  <c r="E38" i="4"/>
  <c r="E66" i="4"/>
  <c r="E15" i="4"/>
  <c r="E16" i="4"/>
  <c r="E9" i="4"/>
  <c r="E24" i="4"/>
  <c r="E59" i="4"/>
  <c r="E71" i="4"/>
  <c r="E12" i="4"/>
  <c r="E57" i="4"/>
  <c r="E31" i="4"/>
  <c r="E51" i="4"/>
  <c r="J13" i="1"/>
  <c r="J27" i="1"/>
  <c r="J19" i="1"/>
  <c r="J7" i="1"/>
  <c r="J29" i="1"/>
  <c r="J25" i="1"/>
  <c r="J20" i="1"/>
  <c r="J14" i="1"/>
  <c r="J8" i="1"/>
  <c r="L39" i="1" s="1"/>
  <c r="J26" i="1"/>
  <c r="J22" i="1"/>
  <c r="J17" i="1"/>
  <c r="J11" i="1"/>
  <c r="J5" i="1"/>
  <c r="J28" i="1"/>
  <c r="J24" i="1"/>
  <c r="J18" i="1"/>
  <c r="J12" i="1"/>
  <c r="J6" i="1"/>
  <c r="J31" i="1"/>
  <c r="J21" i="1"/>
  <c r="J15" i="1"/>
  <c r="J10" i="1"/>
  <c r="J4" i="1"/>
  <c r="J30" i="1"/>
  <c r="J9" i="1"/>
  <c r="J16" i="1"/>
  <c r="J23" i="1"/>
  <c r="J3" i="1"/>
  <c r="J2" i="1"/>
  <c r="D39" i="1"/>
  <c r="D38" i="1"/>
  <c r="D37" i="1"/>
  <c r="D36" i="1"/>
  <c r="D35" i="1"/>
  <c r="D34" i="1"/>
  <c r="A3" i="4" l="1"/>
  <c r="M22" i="4" s="1"/>
  <c r="F3" i="4"/>
  <c r="M24" i="4"/>
  <c r="L3" i="4"/>
  <c r="M3" i="4"/>
  <c r="N3" i="4"/>
  <c r="J5" i="4"/>
  <c r="K3" i="4"/>
  <c r="D3" i="4"/>
  <c r="E3" i="4"/>
  <c r="H73" i="4"/>
  <c r="M25" i="4"/>
  <c r="M23" i="4" s="1"/>
  <c r="M26" i="4"/>
  <c r="L38" i="1"/>
  <c r="L37" i="1"/>
  <c r="L36" i="1"/>
  <c r="L34" i="1"/>
  <c r="L35" i="1"/>
</calcChain>
</file>

<file path=xl/sharedStrings.xml><?xml version="1.0" encoding="utf-8"?>
<sst xmlns="http://schemas.openxmlformats.org/spreadsheetml/2006/main" count="64" uniqueCount="45">
  <si>
    <t>date</t>
  </si>
  <si>
    <t>points</t>
  </si>
  <si>
    <t>janvier</t>
  </si>
  <si>
    <t>février</t>
  </si>
  <si>
    <t>mars</t>
  </si>
  <si>
    <t>avril</t>
  </si>
  <si>
    <t>mai</t>
  </si>
  <si>
    <t>juin</t>
  </si>
  <si>
    <t>mois</t>
  </si>
  <si>
    <t>total points</t>
  </si>
  <si>
    <t>formule recherche V</t>
  </si>
  <si>
    <t>Bonjour à tous et mercid'avance de vous intéresser à ma question. 05-02-2019</t>
  </si>
  <si>
    <t>Voilà, j'aimerais trouver la formule adéquate pour me faire la somme des points pour chaque mois.</t>
  </si>
  <si>
    <t>Vu que les dates ne se suivent pas , est-ce que la formule sera fifférente pour ce tableau?</t>
  </si>
  <si>
    <t>,=SOMMEPROD((MOIS($A$2:$A$31)=LIGNE()-33)*($B$2:$B$31))</t>
  </si>
  <si>
    <t>,=SOMMEPROD((MOIS($I$2:$I$31)=LIGNE()-33)*($J$2:$J$31))</t>
  </si>
  <si>
    <t xml:space="preserve">consomation depuis le </t>
  </si>
  <si>
    <t>Ht/cm</t>
  </si>
  <si>
    <t>Nbr/L</t>
  </si>
  <si>
    <t>cuve pleine</t>
  </si>
  <si>
    <t>min</t>
  </si>
  <si>
    <t>max</t>
  </si>
  <si>
    <t>moyenne : E</t>
  </si>
  <si>
    <t>reste avant plein de 500 L</t>
  </si>
  <si>
    <t>reste avant plein de 1.000 L</t>
  </si>
  <si>
    <t>reste avant plein de 1.500 L</t>
  </si>
  <si>
    <t>reste avant plein de 2.000 L</t>
  </si>
  <si>
    <t>Aujourd'hui</t>
  </si>
  <si>
    <t>reste dans la cuve</t>
  </si>
  <si>
    <t>Date</t>
  </si>
  <si>
    <t>Ht / CM</t>
  </si>
  <si>
    <t>Nbr / L utilisé</t>
  </si>
  <si>
    <t>Nbr / L / jrs</t>
  </si>
  <si>
    <t>moyenne : F</t>
  </si>
  <si>
    <t>Total consomé</t>
  </si>
  <si>
    <t>Nbr / L</t>
  </si>
  <si>
    <t>décembre</t>
  </si>
  <si>
    <t>juillet</t>
  </si>
  <si>
    <t>août</t>
  </si>
  <si>
    <t>septembre</t>
  </si>
  <si>
    <t>octobre</t>
  </si>
  <si>
    <t>novembre</t>
  </si>
  <si>
    <t>changé 31 en 408 ok</t>
  </si>
  <si>
    <t>refait la formule et ça marche plus!!!!</t>
  </si>
  <si>
    <t>L'onglet à résoudre est "quotidien" cellule "N24 à N 36"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</si>
</sst>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164" formatCode="[$-F800]dddd\,\ mmmm\ dd\,\ yyyy"/>
    <numFmt numFmtId="165" formatCode="0.0&quot; cm&quot;"/>
    <numFmt numFmtId="166" formatCode="0&quot; cm&quot;"/>
    <numFmt numFmtId="167" formatCode="0.0&quot; L&quot;"/>
    <numFmt numFmtId="168" formatCode="_ * #,##0.00_ ;_ * \-#,##0.00_ ;_ * &quot;-&quot;??_ ;_ @_ "/>
    <numFmt numFmtId="169" formatCode="0,000\ &quot;L&quot;"/>
    <numFmt numFmtId="170" formatCode="0&quot; L&quot;"/>
    <numFmt numFmtId="171" formatCode="0,000.0\ &quot;L&quot;"/>
    <numFmt numFmtId="172" formatCode="#,##0.0_ ;[Red]\-#,##0.0\ "/>
    <numFmt numFmtId="173" formatCode="0.00&quot; L&quot;"/>
    <numFmt numFmtId="174" formatCode="0&quot; ° &quot;"/>
    <numFmt numFmtId="175" formatCode="0.0"/>
    <numFmt numFmtId="176" formatCode="_ &quot;€&quot;\ * #,##0.00_ ;_ &quot;€&quot;\ * \-#,##0.00_ ;_ &quot;€&quot;\ * &quot;-&quot;??_ ;_ @_ "/>
    <numFmt numFmtId="177" formatCode="_(&quot;€&quot;* #,##0.00_);_(&quot;€&quot;* \(#,##0.00\);_(&quot;€&quot;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1"/>
      <color indexed="12"/>
      <name val="Calibri"/>
      <family val="2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rgb="FFFF0000"/>
      </left>
      <right style="medium">
        <color indexed="64"/>
      </right>
      <top style="medium">
        <color rgb="FFFF0000"/>
      </top>
      <bottom/>
      <diagonal/>
    </border>
    <border>
      <left style="medium">
        <color rgb="FFFF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rgb="FFFF0000"/>
      </right>
      <top/>
      <bottom style="medium">
        <color indexed="64"/>
      </bottom>
      <diagonal/>
    </border>
    <border>
      <left style="medium">
        <color rgb="FFFF0000"/>
      </left>
      <right style="medium">
        <color indexed="64"/>
      </right>
      <top/>
      <bottom style="medium">
        <color rgb="FFFF000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8">
    <xf numFmtId="0" fontId="0" fillId="0" borderId="0"/>
    <xf numFmtId="168" fontId="6" fillId="0" borderId="0" applyFont="0" applyFill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176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168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76" fontId="6" fillId="0" borderId="0" applyFont="0" applyFill="0" applyBorder="0" applyAlignment="0" applyProtection="0"/>
    <xf numFmtId="0" fontId="8" fillId="0" borderId="0"/>
    <xf numFmtId="0" fontId="8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3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4" borderId="2" xfId="0" applyFill="1" applyBorder="1"/>
    <xf numFmtId="0" fontId="0" fillId="0" borderId="4" xfId="0" applyBorder="1"/>
    <xf numFmtId="0" fontId="0" fillId="0" borderId="6" xfId="0" applyBorder="1" applyAlignment="1">
      <alignment horizontal="center"/>
    </xf>
    <xf numFmtId="164" fontId="0" fillId="2" borderId="2" xfId="0" applyNumberFormat="1" applyFill="1" applyBorder="1"/>
    <xf numFmtId="164" fontId="0" fillId="0" borderId="2" xfId="0" applyNumberFormat="1" applyBorder="1"/>
    <xf numFmtId="164" fontId="0" fillId="3" borderId="2" xfId="0" applyNumberFormat="1" applyFill="1" applyBorder="1"/>
    <xf numFmtId="164" fontId="0" fillId="4" borderId="2" xfId="0" applyNumberFormat="1" applyFill="1" applyBorder="1"/>
    <xf numFmtId="164" fontId="0" fillId="2" borderId="7" xfId="0" applyNumberForma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5" borderId="2" xfId="0" applyNumberFormat="1" applyFill="1" applyBorder="1"/>
    <xf numFmtId="164" fontId="0" fillId="6" borderId="2" xfId="0" applyNumberFormat="1" applyFill="1" applyBorder="1"/>
    <xf numFmtId="164" fontId="0" fillId="6" borderId="4" xfId="0" applyNumberFormat="1" applyFill="1" applyBorder="1"/>
    <xf numFmtId="164" fontId="0" fillId="5" borderId="4" xfId="0" applyNumberFormat="1" applyFill="1" applyBorder="1"/>
    <xf numFmtId="0" fontId="0" fillId="2" borderId="7" xfId="0" applyFill="1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0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64" fontId="0" fillId="0" borderId="0" xfId="0" applyNumberFormat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5" fontId="0" fillId="0" borderId="24" xfId="0" applyNumberFormat="1" applyBorder="1" applyAlignment="1" applyProtection="1">
      <alignment horizontal="right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6" fontId="0" fillId="0" borderId="24" xfId="0" applyNumberFormat="1" applyFill="1" applyBorder="1" applyAlignment="1" applyProtection="1">
      <alignment horizontal="center" vertical="center"/>
    </xf>
    <xf numFmtId="166" fontId="4" fillId="10" borderId="18" xfId="0" applyNumberFormat="1" applyFont="1" applyFill="1" applyBorder="1" applyAlignment="1" applyProtection="1">
      <alignment horizontal="center"/>
    </xf>
    <xf numFmtId="167" fontId="4" fillId="10" borderId="19" xfId="0" applyNumberFormat="1" applyFont="1" applyFill="1" applyBorder="1" applyAlignment="1" applyProtection="1">
      <alignment horizontal="center"/>
    </xf>
    <xf numFmtId="0" fontId="0" fillId="0" borderId="24" xfId="0" applyBorder="1" applyAlignment="1">
      <alignment horizontal="center"/>
    </xf>
    <xf numFmtId="0" fontId="0" fillId="0" borderId="24" xfId="0" applyBorder="1"/>
    <xf numFmtId="0" fontId="0" fillId="0" borderId="0" xfId="0" applyFill="1"/>
    <xf numFmtId="0" fontId="0" fillId="0" borderId="0" xfId="0" applyAlignment="1">
      <alignment horizontal="center" wrapText="1"/>
    </xf>
    <xf numFmtId="0" fontId="0" fillId="0" borderId="0" xfId="0" applyProtection="1"/>
    <xf numFmtId="0" fontId="0" fillId="0" borderId="22" xfId="0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0" fillId="0" borderId="1" xfId="0" applyNumberFormat="1" applyBorder="1" applyProtection="1"/>
    <xf numFmtId="165" fontId="0" fillId="0" borderId="1" xfId="0" applyNumberFormat="1" applyBorder="1" applyAlignment="1" applyProtection="1">
      <alignment horizontal="center"/>
    </xf>
    <xf numFmtId="173" fontId="0" fillId="0" borderId="1" xfId="0" applyNumberFormat="1" applyBorder="1" applyAlignment="1">
      <alignment horizontal="center"/>
    </xf>
    <xf numFmtId="172" fontId="0" fillId="0" borderId="1" xfId="0" applyNumberFormat="1" applyBorder="1" applyAlignment="1">
      <alignment horizontal="center"/>
    </xf>
    <xf numFmtId="172" fontId="0" fillId="0" borderId="32" xfId="0" applyNumberFormat="1" applyBorder="1" applyAlignment="1">
      <alignment horizontal="center"/>
    </xf>
    <xf numFmtId="172" fontId="0" fillId="0" borderId="0" xfId="0" applyNumberFormat="1" applyBorder="1" applyAlignment="1">
      <alignment horizontal="center"/>
    </xf>
    <xf numFmtId="174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33" xfId="0" applyBorder="1" applyAlignment="1">
      <alignment horizontal="left"/>
    </xf>
    <xf numFmtId="167" fontId="0" fillId="0" borderId="0" xfId="0" applyNumberFormat="1" applyFill="1" applyBorder="1" applyAlignment="1">
      <alignment horizontal="center" vertical="center"/>
    </xf>
    <xf numFmtId="174" fontId="0" fillId="0" borderId="0" xfId="0" applyNumberFormat="1" applyBorder="1" applyAlignment="1" applyProtection="1">
      <alignment horizontal="center"/>
    </xf>
    <xf numFmtId="165" fontId="0" fillId="0" borderId="1" xfId="0" applyNumberFormat="1" applyBorder="1" applyAlignment="1" applyProtection="1">
      <alignment horizontal="center"/>
      <protection locked="0"/>
    </xf>
    <xf numFmtId="174" fontId="0" fillId="0" borderId="0" xfId="0" applyNumberFormat="1" applyAlignment="1" applyProtection="1">
      <alignment horizontal="center"/>
    </xf>
    <xf numFmtId="172" fontId="0" fillId="0" borderId="1" xfId="0" applyNumberFormat="1" applyBorder="1" applyAlignment="1" applyProtection="1">
      <alignment horizontal="center"/>
    </xf>
    <xf numFmtId="174" fontId="7" fillId="0" borderId="0" xfId="0" applyNumberFormat="1" applyFont="1" applyBorder="1" applyAlignment="1" applyProtection="1">
      <alignment horizontal="center"/>
    </xf>
    <xf numFmtId="164" fontId="0" fillId="0" borderId="1" xfId="0" applyNumberFormat="1" applyBorder="1" applyAlignment="1" applyProtection="1"/>
    <xf numFmtId="0" fontId="0" fillId="0" borderId="0" xfId="0" applyAlignment="1">
      <alignment horizontal="centerContinuous"/>
    </xf>
    <xf numFmtId="164" fontId="0" fillId="0" borderId="0" xfId="0" applyNumberFormat="1" applyProtection="1"/>
    <xf numFmtId="175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Alignment="1">
      <alignment horizontal="center"/>
    </xf>
    <xf numFmtId="164" fontId="0" fillId="0" borderId="0" xfId="0" applyNumberFormat="1" applyFill="1" applyBorder="1"/>
    <xf numFmtId="0" fontId="0" fillId="0" borderId="3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171" fontId="4" fillId="10" borderId="28" xfId="0" applyNumberFormat="1" applyFont="1" applyFill="1" applyBorder="1" applyAlignment="1" applyProtection="1">
      <alignment horizontal="center" vertical="center"/>
    </xf>
    <xf numFmtId="171" fontId="4" fillId="10" borderId="29" xfId="0" applyNumberFormat="1" applyFont="1" applyFill="1" applyBorder="1" applyAlignment="1" applyProtection="1">
      <alignment horizontal="center" vertical="center"/>
    </xf>
    <xf numFmtId="164" fontId="2" fillId="10" borderId="23" xfId="0" applyNumberFormat="1" applyFont="1" applyFill="1" applyBorder="1" applyAlignment="1">
      <alignment horizontal="center" vertical="center"/>
    </xf>
    <xf numFmtId="164" fontId="2" fillId="10" borderId="30" xfId="0" applyNumberFormat="1" applyFont="1" applyFill="1" applyBorder="1" applyAlignment="1">
      <alignment horizontal="center" vertical="center"/>
    </xf>
    <xf numFmtId="164" fontId="2" fillId="10" borderId="25" xfId="0" applyNumberFormat="1" applyFont="1" applyFill="1" applyBorder="1" applyAlignment="1">
      <alignment horizontal="center" vertical="center"/>
    </xf>
    <xf numFmtId="164" fontId="2" fillId="10" borderId="31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165" fontId="5" fillId="0" borderId="34" xfId="0" applyNumberFormat="1" applyFont="1" applyBorder="1" applyAlignment="1" applyProtection="1">
      <alignment horizontal="center" vertical="center"/>
      <protection locked="0"/>
    </xf>
    <xf numFmtId="165" fontId="5" fillId="0" borderId="38" xfId="0" applyNumberFormat="1" applyFont="1" applyBorder="1" applyAlignment="1" applyProtection="1">
      <alignment horizontal="center" vertical="center"/>
      <protection locked="0"/>
    </xf>
    <xf numFmtId="164" fontId="0" fillId="9" borderId="18" xfId="0" applyNumberFormat="1" applyFill="1" applyBorder="1" applyAlignment="1" applyProtection="1">
      <alignment horizontal="center"/>
    </xf>
    <xf numFmtId="164" fontId="0" fillId="9" borderId="20" xfId="0" applyNumberFormat="1" applyFill="1" applyBorder="1" applyAlignment="1" applyProtection="1">
      <alignment horizontal="center"/>
    </xf>
    <xf numFmtId="169" fontId="0" fillId="0" borderId="28" xfId="1" applyNumberFormat="1" applyFont="1" applyBorder="1" applyAlignment="1">
      <alignment horizontal="center" vertical="center"/>
    </xf>
    <xf numFmtId="169" fontId="0" fillId="0" borderId="29" xfId="1" applyNumberFormat="1" applyFont="1" applyBorder="1" applyAlignment="1">
      <alignment horizontal="center" vertical="center"/>
    </xf>
    <xf numFmtId="167" fontId="3" fillId="0" borderId="26" xfId="0" applyNumberFormat="1" applyFont="1" applyFill="1" applyBorder="1" applyAlignment="1">
      <alignment horizontal="center" vertical="center"/>
    </xf>
    <xf numFmtId="167" fontId="3" fillId="0" borderId="27" xfId="0" applyNumberFormat="1" applyFont="1" applyFill="1" applyBorder="1" applyAlignment="1">
      <alignment horizontal="center" vertical="center"/>
    </xf>
    <xf numFmtId="167" fontId="0" fillId="11" borderId="13" xfId="0" applyNumberFormat="1" applyFill="1" applyBorder="1" applyAlignment="1" applyProtection="1">
      <alignment horizontal="center" vertical="center"/>
    </xf>
    <xf numFmtId="167" fontId="0" fillId="11" borderId="15" xfId="0" applyNumberFormat="1" applyFill="1" applyBorder="1" applyAlignment="1" applyProtection="1">
      <alignment horizontal="center" vertical="center"/>
    </xf>
    <xf numFmtId="167" fontId="0" fillId="11" borderId="18" xfId="0" applyNumberFormat="1" applyFill="1" applyBorder="1" applyAlignment="1" applyProtection="1">
      <alignment horizontal="center" vertical="center"/>
    </xf>
    <xf numFmtId="167" fontId="0" fillId="11" borderId="20" xfId="0" applyNumberFormat="1" applyFill="1" applyBorder="1" applyAlignment="1" applyProtection="1">
      <alignment horizontal="center" vertical="center"/>
    </xf>
    <xf numFmtId="167" fontId="0" fillId="12" borderId="28" xfId="0" applyNumberFormat="1" applyFill="1" applyBorder="1" applyAlignment="1">
      <alignment horizontal="center" vertical="center"/>
    </xf>
    <xf numFmtId="167" fontId="0" fillId="12" borderId="29" xfId="0" applyNumberFormat="1" applyFill="1" applyBorder="1" applyAlignment="1">
      <alignment horizontal="center" vertical="center"/>
    </xf>
    <xf numFmtId="167" fontId="4" fillId="13" borderId="28" xfId="0" applyNumberFormat="1" applyFont="1" applyFill="1" applyBorder="1" applyAlignment="1">
      <alignment horizontal="center" vertical="center"/>
    </xf>
    <xf numFmtId="167" fontId="4" fillId="13" borderId="29" xfId="0" applyNumberFormat="1" applyFont="1" applyFill="1" applyBorder="1" applyAlignment="1">
      <alignment horizontal="center" vertical="center"/>
    </xf>
    <xf numFmtId="167" fontId="0" fillId="9" borderId="28" xfId="0" applyNumberFormat="1" applyFill="1" applyBorder="1" applyAlignment="1">
      <alignment horizontal="center" vertical="center"/>
    </xf>
    <xf numFmtId="167" fontId="0" fillId="9" borderId="29" xfId="0" applyNumberFormat="1" applyFill="1" applyBorder="1" applyAlignment="1">
      <alignment horizontal="center" vertical="center"/>
    </xf>
    <xf numFmtId="166" fontId="0" fillId="0" borderId="28" xfId="0" applyNumberFormat="1" applyBorder="1" applyAlignment="1" applyProtection="1">
      <alignment horizontal="center" vertical="center"/>
    </xf>
    <xf numFmtId="166" fontId="0" fillId="0" borderId="29" xfId="0" applyNumberFormat="1" applyBorder="1" applyAlignment="1" applyProtection="1">
      <alignment horizontal="center" vertical="center"/>
    </xf>
    <xf numFmtId="167" fontId="0" fillId="0" borderId="28" xfId="0" applyNumberFormat="1" applyFill="1" applyBorder="1" applyAlignment="1">
      <alignment horizontal="center" vertical="center"/>
    </xf>
    <xf numFmtId="167" fontId="0" fillId="0" borderId="29" xfId="0" applyNumberFormat="1" applyFill="1" applyBorder="1" applyAlignment="1">
      <alignment horizontal="center" vertical="center"/>
    </xf>
    <xf numFmtId="171" fontId="0" fillId="0" borderId="28" xfId="0" applyNumberFormat="1" applyBorder="1" applyAlignment="1">
      <alignment horizontal="center" vertical="center"/>
    </xf>
    <xf numFmtId="171" fontId="0" fillId="0" borderId="29" xfId="0" applyNumberFormat="1" applyBorder="1" applyAlignment="1">
      <alignment horizontal="center" vertical="center"/>
    </xf>
    <xf numFmtId="170" fontId="0" fillId="0" borderId="36" xfId="0" applyNumberFormat="1" applyBorder="1" applyAlignment="1" applyProtection="1">
      <alignment horizontal="center" vertical="center"/>
    </xf>
    <xf numFmtId="170" fontId="0" fillId="0" borderId="37" xfId="0" applyNumberFormat="1" applyBorder="1" applyAlignment="1" applyProtection="1">
      <alignment horizontal="center" vertical="center"/>
    </xf>
    <xf numFmtId="167" fontId="2" fillId="14" borderId="34" xfId="0" applyNumberFormat="1" applyFont="1" applyFill="1" applyBorder="1" applyAlignment="1" applyProtection="1">
      <alignment horizontal="center" vertical="center"/>
    </xf>
    <xf numFmtId="167" fontId="2" fillId="14" borderId="35" xfId="0" applyNumberFormat="1" applyFont="1" applyFill="1" applyBorder="1" applyAlignment="1" applyProtection="1">
      <alignment horizontal="center" vertical="center"/>
    </xf>
    <xf numFmtId="167" fontId="4" fillId="15" borderId="28" xfId="0" applyNumberFormat="1" applyFont="1" applyFill="1" applyBorder="1" applyAlignment="1" applyProtection="1">
      <alignment horizontal="center" vertical="center"/>
    </xf>
    <xf numFmtId="167" fontId="4" fillId="15" borderId="29" xfId="0" applyNumberFormat="1" applyFont="1" applyFill="1" applyBorder="1" applyAlignment="1" applyProtection="1">
      <alignment horizontal="center" vertical="center"/>
    </xf>
    <xf numFmtId="164" fontId="0" fillId="0" borderId="28" xfId="0" applyNumberFormat="1" applyBorder="1" applyAlignment="1" applyProtection="1">
      <alignment horizontal="center" vertical="center"/>
    </xf>
    <xf numFmtId="164" fontId="0" fillId="0" borderId="29" xfId="0" applyNumberFormat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</xf>
    <xf numFmtId="0" fontId="0" fillId="0" borderId="29" xfId="0" applyBorder="1" applyAlignment="1" applyProtection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172" fontId="4" fillId="15" borderId="13" xfId="0" applyNumberFormat="1" applyFont="1" applyFill="1" applyBorder="1" applyAlignment="1">
      <alignment horizontal="center" vertical="center"/>
    </xf>
    <xf numFmtId="172" fontId="4" fillId="15" borderId="15" xfId="0" applyNumberFormat="1" applyFont="1" applyFill="1" applyBorder="1" applyAlignment="1">
      <alignment horizontal="center" vertical="center"/>
    </xf>
    <xf numFmtId="172" fontId="4" fillId="15" borderId="18" xfId="0" applyNumberFormat="1" applyFont="1" applyFill="1" applyBorder="1" applyAlignment="1">
      <alignment horizontal="center" vertical="center"/>
    </xf>
    <xf numFmtId="172" fontId="4" fillId="15" borderId="20" xfId="0" applyNumberFormat="1" applyFont="1" applyFill="1" applyBorder="1" applyAlignment="1">
      <alignment horizontal="center" vertical="center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40" xfId="0" applyFont="1" applyBorder="1" applyAlignment="1">
      <alignment horizontal="center"/>
    </xf>
  </cellXfs>
  <cellStyles count="18">
    <cellStyle name="20 % - Accent2 2" xfId="2"/>
    <cellStyle name="20 % - Accent5 2" xfId="3"/>
    <cellStyle name="Euro" xfId="4"/>
    <cellStyle name="Euro 2" xfId="5"/>
    <cellStyle name="Euro 3" xfId="6"/>
    <cellStyle name="Lien hypertexte 2" xfId="7"/>
    <cellStyle name="Milliers 2" xfId="1"/>
    <cellStyle name="Milliers 3" xfId="8"/>
    <cellStyle name="Milliers 4" xfId="9"/>
    <cellStyle name="Monétaire 2" xfId="10"/>
    <cellStyle name="Normal" xfId="0" builtinId="0"/>
    <cellStyle name="Normal 2" xfId="11"/>
    <cellStyle name="Normal 2 2" xfId="12"/>
    <cellStyle name="Normal 3" xfId="13"/>
    <cellStyle name="Normal 3 2" xfId="14"/>
    <cellStyle name="Normal 3 3" xfId="15"/>
    <cellStyle name="Normal 4" xfId="16"/>
    <cellStyle name="Normal 5" xfId="17"/>
  </cellStyles>
  <dxfs count="2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35</xdr:row>
      <xdr:rowOff>142875</xdr:rowOff>
    </xdr:from>
    <xdr:to>
      <xdr:col>5</xdr:col>
      <xdr:colOff>685801</xdr:colOff>
      <xdr:row>37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4619625" y="6867525"/>
          <a:ext cx="571501" cy="3524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133350</xdr:colOff>
      <xdr:row>39</xdr:row>
      <xdr:rowOff>0</xdr:rowOff>
    </xdr:from>
    <xdr:to>
      <xdr:col>5</xdr:col>
      <xdr:colOff>704851</xdr:colOff>
      <xdr:row>40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4638675" y="7496175"/>
          <a:ext cx="571501" cy="352425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0</xdr:row>
      <xdr:rowOff>76200</xdr:rowOff>
    </xdr:from>
    <xdr:to>
      <xdr:col>9</xdr:col>
      <xdr:colOff>485775</xdr:colOff>
      <xdr:row>2</xdr:row>
      <xdr:rowOff>19050</xdr:rowOff>
    </xdr:to>
    <xdr:sp macro="[3]!Compteur_de_Clic_Gasoil" textlink="">
      <xdr:nvSpPr>
        <xdr:cNvPr id="3" name="Flèche gauche 2"/>
        <xdr:cNvSpPr/>
      </xdr:nvSpPr>
      <xdr:spPr>
        <a:xfrm>
          <a:off x="7200900" y="76200"/>
          <a:ext cx="476250" cy="3429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10</xdr:col>
      <xdr:colOff>161924</xdr:colOff>
      <xdr:row>4</xdr:row>
      <xdr:rowOff>343958</xdr:rowOff>
    </xdr:from>
    <xdr:to>
      <xdr:col>10</xdr:col>
      <xdr:colOff>638174</xdr:colOff>
      <xdr:row>6</xdr:row>
      <xdr:rowOff>37041</xdr:rowOff>
    </xdr:to>
    <xdr:sp macro="[3]!Compteur_de_Clic_Gasoil" textlink="">
      <xdr:nvSpPr>
        <xdr:cNvPr id="4" name="Flèche gauche 3"/>
        <xdr:cNvSpPr/>
      </xdr:nvSpPr>
      <xdr:spPr>
        <a:xfrm rot="627263">
          <a:off x="8477249" y="1144058"/>
          <a:ext cx="476250" cy="283633"/>
        </a:xfrm>
        <a:prstGeom prst="leftArrow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-%20Mes%20documents\E\Office\Circuit\7329\favere_moi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-%20Mes%20documents\E\Mes%20amis\Roland\Pigeon\Pigeon%202014Nouveau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sque%20E\Mes%20amis\-%20Roland\Maison\Consommation%20gaso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s 2013"/>
      <sheetName val="février 2013"/>
      <sheetName val="janvier 2013"/>
      <sheetName val="décembre 2012"/>
      <sheetName val="Novembre 2012"/>
      <sheetName val="octobre 2012"/>
      <sheetName val="septembre 2012"/>
    </sheetNames>
    <sheetDataSet>
      <sheetData sheetId="0"/>
      <sheetData sheetId="1">
        <row r="12">
          <cell r="A12">
            <v>41365</v>
          </cell>
        </row>
      </sheetData>
      <sheetData sheetId="2"/>
      <sheetData sheetId="3">
        <row r="2">
          <cell r="W2">
            <v>41153</v>
          </cell>
        </row>
        <row r="3">
          <cell r="W3">
            <v>41154</v>
          </cell>
        </row>
        <row r="4">
          <cell r="W4">
            <v>41155</v>
          </cell>
        </row>
        <row r="5">
          <cell r="W5">
            <v>41156</v>
          </cell>
        </row>
        <row r="6">
          <cell r="W6">
            <v>41157</v>
          </cell>
        </row>
        <row r="7">
          <cell r="W7">
            <v>41158</v>
          </cell>
        </row>
        <row r="8">
          <cell r="W8">
            <v>41159</v>
          </cell>
        </row>
        <row r="9">
          <cell r="W9" t="str">
            <v>octobre</v>
          </cell>
        </row>
        <row r="10">
          <cell r="W10">
            <v>41183</v>
          </cell>
        </row>
        <row r="11">
          <cell r="W11">
            <v>41184</v>
          </cell>
        </row>
        <row r="12">
          <cell r="W12">
            <v>41185</v>
          </cell>
        </row>
        <row r="13">
          <cell r="W13">
            <v>41186</v>
          </cell>
        </row>
        <row r="14">
          <cell r="W14">
            <v>41187</v>
          </cell>
        </row>
        <row r="15">
          <cell r="W15">
            <v>41188</v>
          </cell>
        </row>
        <row r="16">
          <cell r="W16">
            <v>41189</v>
          </cell>
        </row>
        <row r="17">
          <cell r="W17" t="str">
            <v>novembre</v>
          </cell>
        </row>
        <row r="18">
          <cell r="W18">
            <v>41214</v>
          </cell>
        </row>
        <row r="19">
          <cell r="W19">
            <v>41215</v>
          </cell>
        </row>
        <row r="20">
          <cell r="W20">
            <v>41216</v>
          </cell>
        </row>
        <row r="21">
          <cell r="W21">
            <v>41217</v>
          </cell>
        </row>
        <row r="22">
          <cell r="W22">
            <v>41218</v>
          </cell>
        </row>
        <row r="23">
          <cell r="W23">
            <v>41219</v>
          </cell>
        </row>
        <row r="24">
          <cell r="W24">
            <v>41220</v>
          </cell>
        </row>
        <row r="25">
          <cell r="W25" t="str">
            <v>décembre</v>
          </cell>
        </row>
        <row r="26">
          <cell r="W26">
            <v>41244</v>
          </cell>
        </row>
        <row r="27">
          <cell r="W27">
            <v>41245</v>
          </cell>
        </row>
        <row r="28">
          <cell r="W28">
            <v>41246</v>
          </cell>
        </row>
        <row r="29">
          <cell r="W29">
            <v>41247</v>
          </cell>
        </row>
        <row r="30">
          <cell r="W30">
            <v>41248</v>
          </cell>
        </row>
        <row r="31">
          <cell r="W31">
            <v>41249</v>
          </cell>
        </row>
        <row r="32">
          <cell r="W32">
            <v>41250</v>
          </cell>
        </row>
        <row r="33">
          <cell r="W33" t="str">
            <v>janvier</v>
          </cell>
        </row>
        <row r="34">
          <cell r="W34">
            <v>41275</v>
          </cell>
        </row>
        <row r="35">
          <cell r="W35">
            <v>41276</v>
          </cell>
        </row>
        <row r="36">
          <cell r="W36">
            <v>41277</v>
          </cell>
        </row>
        <row r="37">
          <cell r="W37">
            <v>41278</v>
          </cell>
        </row>
        <row r="38">
          <cell r="W38">
            <v>41279</v>
          </cell>
        </row>
        <row r="39">
          <cell r="W39">
            <v>41280</v>
          </cell>
        </row>
        <row r="40">
          <cell r="W40">
            <v>41281</v>
          </cell>
        </row>
        <row r="41">
          <cell r="W41" t="str">
            <v>févier</v>
          </cell>
        </row>
        <row r="42">
          <cell r="W42">
            <v>41306</v>
          </cell>
        </row>
        <row r="43">
          <cell r="W43">
            <v>41307</v>
          </cell>
        </row>
        <row r="44">
          <cell r="W44">
            <v>41308</v>
          </cell>
        </row>
        <row r="45">
          <cell r="W45">
            <v>41309</v>
          </cell>
        </row>
        <row r="46">
          <cell r="W46">
            <v>41310</v>
          </cell>
        </row>
        <row r="47">
          <cell r="W47">
            <v>41311</v>
          </cell>
        </row>
        <row r="48">
          <cell r="W48">
            <v>41312</v>
          </cell>
        </row>
        <row r="49">
          <cell r="W49" t="str">
            <v>mars</v>
          </cell>
        </row>
        <row r="50">
          <cell r="W50">
            <v>41334</v>
          </cell>
        </row>
        <row r="51">
          <cell r="W51">
            <v>41335</v>
          </cell>
        </row>
        <row r="52">
          <cell r="W52">
            <v>41336</v>
          </cell>
        </row>
        <row r="53">
          <cell r="W53">
            <v>41337</v>
          </cell>
        </row>
        <row r="54">
          <cell r="W54">
            <v>41338</v>
          </cell>
        </row>
        <row r="55">
          <cell r="W55">
            <v>41339</v>
          </cell>
        </row>
        <row r="56">
          <cell r="W56">
            <v>41340</v>
          </cell>
        </row>
        <row r="57">
          <cell r="W57" t="str">
            <v>avril</v>
          </cell>
        </row>
        <row r="58">
          <cell r="W58">
            <v>41365</v>
          </cell>
        </row>
        <row r="59">
          <cell r="W59">
            <v>41366</v>
          </cell>
        </row>
        <row r="60">
          <cell r="W60">
            <v>41367</v>
          </cell>
        </row>
        <row r="61">
          <cell r="W61">
            <v>41368</v>
          </cell>
        </row>
        <row r="62">
          <cell r="W62">
            <v>41369</v>
          </cell>
        </row>
        <row r="63">
          <cell r="W63">
            <v>41370</v>
          </cell>
        </row>
        <row r="64">
          <cell r="W64">
            <v>41371</v>
          </cell>
        </row>
        <row r="65">
          <cell r="W65" t="str">
            <v>mai</v>
          </cell>
        </row>
        <row r="66">
          <cell r="W66">
            <v>41395</v>
          </cell>
        </row>
        <row r="67">
          <cell r="W67">
            <v>41396</v>
          </cell>
        </row>
        <row r="68">
          <cell r="W68">
            <v>41397</v>
          </cell>
        </row>
        <row r="69">
          <cell r="W69">
            <v>41398</v>
          </cell>
        </row>
        <row r="70">
          <cell r="W70">
            <v>41399</v>
          </cell>
        </row>
        <row r="71">
          <cell r="W71">
            <v>41400</v>
          </cell>
        </row>
        <row r="72">
          <cell r="W72">
            <v>41401</v>
          </cell>
        </row>
        <row r="73">
          <cell r="W73" t="str">
            <v>juin</v>
          </cell>
        </row>
        <row r="74">
          <cell r="W74">
            <v>41426</v>
          </cell>
        </row>
        <row r="75">
          <cell r="W75">
            <v>41427</v>
          </cell>
        </row>
        <row r="76">
          <cell r="W76">
            <v>41428</v>
          </cell>
        </row>
        <row r="77">
          <cell r="W77">
            <v>41429</v>
          </cell>
        </row>
        <row r="78">
          <cell r="W78">
            <v>41430</v>
          </cell>
        </row>
        <row r="79">
          <cell r="W79">
            <v>41431</v>
          </cell>
        </row>
        <row r="80">
          <cell r="W80">
            <v>41432</v>
          </cell>
        </row>
      </sheetData>
      <sheetData sheetId="4">
        <row r="2">
          <cell r="H2" t="str">
            <v>Lundi</v>
          </cell>
        </row>
        <row r="3">
          <cell r="H3" t="str">
            <v>Mardi</v>
          </cell>
          <cell r="S3">
            <v>0.27083333333333331</v>
          </cell>
          <cell r="T3">
            <v>0.36458333333333331</v>
          </cell>
          <cell r="U3">
            <v>0.687500000000002</v>
          </cell>
          <cell r="V3">
            <v>15</v>
          </cell>
        </row>
        <row r="4">
          <cell r="H4" t="str">
            <v>Mercredi</v>
          </cell>
          <cell r="S4">
            <v>0.27430555555555552</v>
          </cell>
          <cell r="T4">
            <v>0.36805555555555558</v>
          </cell>
          <cell r="U4">
            <v>0.69097222222222399</v>
          </cell>
          <cell r="V4">
            <v>16</v>
          </cell>
        </row>
        <row r="5">
          <cell r="H5" t="str">
            <v>Jeudi</v>
          </cell>
          <cell r="S5">
            <v>0.27777777777777779</v>
          </cell>
          <cell r="T5">
            <v>0.37152777777777801</v>
          </cell>
          <cell r="U5">
            <v>0.69444444444444697</v>
          </cell>
          <cell r="V5">
            <v>17</v>
          </cell>
        </row>
        <row r="6">
          <cell r="H6" t="str">
            <v>Vendredi</v>
          </cell>
          <cell r="S6">
            <v>0.28125</v>
          </cell>
          <cell r="T6">
            <v>0.375</v>
          </cell>
          <cell r="U6">
            <v>0.69791666666666896</v>
          </cell>
          <cell r="V6">
            <v>18</v>
          </cell>
        </row>
        <row r="7">
          <cell r="S7">
            <v>0.28472222222222221</v>
          </cell>
          <cell r="T7">
            <v>0.37847222222222199</v>
          </cell>
          <cell r="U7">
            <v>0.70138888888889095</v>
          </cell>
          <cell r="V7">
            <v>19</v>
          </cell>
        </row>
        <row r="8">
          <cell r="S8">
            <v>0.28819444444444448</v>
          </cell>
          <cell r="T8">
            <v>0.38194444444444497</v>
          </cell>
          <cell r="U8">
            <v>0.70486111111111405</v>
          </cell>
          <cell r="V8">
            <v>20</v>
          </cell>
        </row>
        <row r="9">
          <cell r="S9">
            <v>0.29166666666666669</v>
          </cell>
          <cell r="T9">
            <v>0.38541666666666702</v>
          </cell>
          <cell r="U9">
            <v>0.70833333333333603</v>
          </cell>
          <cell r="V9">
            <v>21</v>
          </cell>
        </row>
        <row r="10">
          <cell r="S10">
            <v>0.29513888888888901</v>
          </cell>
          <cell r="T10">
            <v>0.38888888888888901</v>
          </cell>
          <cell r="U10">
            <v>0.71180555555555802</v>
          </cell>
          <cell r="V10">
            <v>22</v>
          </cell>
        </row>
        <row r="11">
          <cell r="S11">
            <v>0.29861111111111099</v>
          </cell>
          <cell r="T11">
            <v>0.39236111111111099</v>
          </cell>
          <cell r="U11">
            <v>0.71527777777778101</v>
          </cell>
          <cell r="V11">
            <v>23</v>
          </cell>
        </row>
        <row r="12">
          <cell r="S12">
            <v>0.30208333333333298</v>
          </cell>
          <cell r="T12">
            <v>0.39583333333333398</v>
          </cell>
          <cell r="U12">
            <v>0.718750000000003</v>
          </cell>
          <cell r="V12">
            <v>24</v>
          </cell>
        </row>
        <row r="13">
          <cell r="S13">
            <v>0.30555555555555503</v>
          </cell>
          <cell r="T13">
            <v>0.39930555555555602</v>
          </cell>
          <cell r="U13">
            <v>0.72222222222222499</v>
          </cell>
        </row>
        <row r="14">
          <cell r="S14">
            <v>0.30902777777777801</v>
          </cell>
          <cell r="T14">
            <v>0.40277777777777801</v>
          </cell>
          <cell r="U14">
            <v>0.72569444444444797</v>
          </cell>
          <cell r="V14">
            <v>14</v>
          </cell>
        </row>
        <row r="15">
          <cell r="S15">
            <v>0.3125</v>
          </cell>
          <cell r="T15">
            <v>0.40625</v>
          </cell>
          <cell r="U15">
            <v>0.72916666666666996</v>
          </cell>
          <cell r="V15">
            <v>13</v>
          </cell>
        </row>
        <row r="16">
          <cell r="S16">
            <v>0.31597222222222199</v>
          </cell>
          <cell r="T16">
            <v>0.40972222222222299</v>
          </cell>
          <cell r="U16">
            <v>0.73263888888889195</v>
          </cell>
          <cell r="V16">
            <v>12</v>
          </cell>
        </row>
        <row r="17">
          <cell r="S17">
            <v>0.31944444444444398</v>
          </cell>
          <cell r="T17">
            <v>0.41319444444444497</v>
          </cell>
          <cell r="U17">
            <v>0.73611111111111505</v>
          </cell>
          <cell r="V17">
            <v>11</v>
          </cell>
        </row>
        <row r="18">
          <cell r="S18">
            <v>0.32291666666666702</v>
          </cell>
          <cell r="T18">
            <v>0.41666666666666702</v>
          </cell>
          <cell r="U18">
            <v>0.73958333333333703</v>
          </cell>
          <cell r="V18">
            <v>10</v>
          </cell>
        </row>
        <row r="19">
          <cell r="S19">
            <v>0.32638888888888901</v>
          </cell>
          <cell r="T19">
            <v>0.42013888888889001</v>
          </cell>
          <cell r="U19">
            <v>0.74305555555555902</v>
          </cell>
          <cell r="V19">
            <v>9</v>
          </cell>
        </row>
        <row r="20">
          <cell r="S20">
            <v>0.32986111111111099</v>
          </cell>
          <cell r="T20">
            <v>0.42361111111111199</v>
          </cell>
          <cell r="U20">
            <v>0.74652777777778201</v>
          </cell>
          <cell r="V20">
            <v>8</v>
          </cell>
        </row>
        <row r="21">
          <cell r="S21">
            <v>0.33333333333333298</v>
          </cell>
          <cell r="T21">
            <v>0.42708333333333398</v>
          </cell>
          <cell r="U21">
            <v>0.750000000000004</v>
          </cell>
          <cell r="V21">
            <v>7</v>
          </cell>
        </row>
        <row r="22">
          <cell r="S22" t="str">
            <v>midi</v>
          </cell>
          <cell r="U22" t="str">
            <v>midi</v>
          </cell>
          <cell r="V22">
            <v>6</v>
          </cell>
        </row>
        <row r="23">
          <cell r="S23">
            <v>0.4861111111111111</v>
          </cell>
          <cell r="U23">
            <v>0.5625</v>
          </cell>
          <cell r="V23">
            <v>5</v>
          </cell>
        </row>
        <row r="24">
          <cell r="S24">
            <v>0.48958333333333331</v>
          </cell>
          <cell r="U24">
            <v>0.56597222222222199</v>
          </cell>
          <cell r="V24">
            <v>4</v>
          </cell>
        </row>
        <row r="25">
          <cell r="S25">
            <v>0.49305555555555602</v>
          </cell>
          <cell r="U25">
            <v>0.56944444444444398</v>
          </cell>
          <cell r="V25">
            <v>3</v>
          </cell>
        </row>
        <row r="26">
          <cell r="S26">
            <v>0.49652777777777801</v>
          </cell>
          <cell r="U26">
            <v>0.57291666666666596</v>
          </cell>
          <cell r="V26">
            <v>2</v>
          </cell>
        </row>
        <row r="27">
          <cell r="S27" t="str">
            <v>soir</v>
          </cell>
          <cell r="U27">
            <v>0.57638888888888895</v>
          </cell>
          <cell r="V27">
            <v>1</v>
          </cell>
        </row>
        <row r="28">
          <cell r="S28">
            <v>0.61111111111111105</v>
          </cell>
          <cell r="U28">
            <v>0.57986111111111105</v>
          </cell>
          <cell r="V28">
            <v>25</v>
          </cell>
        </row>
        <row r="29">
          <cell r="S29">
            <v>0.61458333333333337</v>
          </cell>
          <cell r="U29">
            <v>0.58333333333333304</v>
          </cell>
          <cell r="V29">
            <v>26</v>
          </cell>
        </row>
        <row r="30">
          <cell r="S30">
            <v>0.61805555555555602</v>
          </cell>
          <cell r="U30">
            <v>0.58680555555555503</v>
          </cell>
          <cell r="V30">
            <v>27</v>
          </cell>
        </row>
        <row r="31">
          <cell r="S31">
            <v>0.62152777777777801</v>
          </cell>
          <cell r="U31">
            <v>0.59027777777777701</v>
          </cell>
          <cell r="V31">
            <v>28</v>
          </cell>
        </row>
        <row r="32">
          <cell r="U32">
            <v>0.59375</v>
          </cell>
          <cell r="V32">
            <v>29</v>
          </cell>
        </row>
        <row r="33">
          <cell r="U33">
            <v>0.59722222222222199</v>
          </cell>
        </row>
        <row r="34">
          <cell r="U34">
            <v>0.60069444444444398</v>
          </cell>
        </row>
        <row r="35">
          <cell r="U35">
            <v>0.60416666666666596</v>
          </cell>
        </row>
        <row r="36">
          <cell r="U36">
            <v>0.60763888888888795</v>
          </cell>
        </row>
        <row r="37">
          <cell r="U37">
            <v>0.61111111111111005</v>
          </cell>
        </row>
        <row r="38">
          <cell r="U38">
            <v>0.61458333333333204</v>
          </cell>
        </row>
        <row r="39">
          <cell r="U39">
            <v>0.656249999999999</v>
          </cell>
        </row>
        <row r="40">
          <cell r="U40">
            <v>0.69791666666666496</v>
          </cell>
        </row>
        <row r="41">
          <cell r="U41">
            <v>0.73958333333333204</v>
          </cell>
        </row>
        <row r="42">
          <cell r="U42">
            <v>0.75</v>
          </cell>
        </row>
        <row r="43">
          <cell r="U43">
            <v>0.76388888888888884</v>
          </cell>
        </row>
        <row r="44">
          <cell r="U44">
            <v>0.79166666666666663</v>
          </cell>
        </row>
        <row r="45">
          <cell r="U45">
            <v>0.8125</v>
          </cell>
        </row>
      </sheetData>
      <sheetData sheetId="5">
        <row r="13">
          <cell r="Q13">
            <v>41183</v>
          </cell>
        </row>
        <row r="14">
          <cell r="Q14">
            <v>41184</v>
          </cell>
        </row>
        <row r="15">
          <cell r="Q15">
            <v>41185</v>
          </cell>
        </row>
        <row r="16">
          <cell r="Q16">
            <v>41186</v>
          </cell>
        </row>
        <row r="17">
          <cell r="Q17">
            <v>41187</v>
          </cell>
        </row>
        <row r="18">
          <cell r="Q18">
            <v>41190</v>
          </cell>
        </row>
        <row r="19">
          <cell r="Q19">
            <v>41191</v>
          </cell>
        </row>
        <row r="20">
          <cell r="Q20">
            <v>41192</v>
          </cell>
        </row>
        <row r="21">
          <cell r="Q21">
            <v>41193</v>
          </cell>
        </row>
        <row r="22">
          <cell r="Q22">
            <v>41194</v>
          </cell>
        </row>
        <row r="23">
          <cell r="Q23">
            <v>41197</v>
          </cell>
        </row>
        <row r="24">
          <cell r="Q24">
            <v>41198</v>
          </cell>
        </row>
        <row r="25">
          <cell r="Q25">
            <v>41199</v>
          </cell>
        </row>
        <row r="26">
          <cell r="Q26">
            <v>41200</v>
          </cell>
        </row>
        <row r="27">
          <cell r="Q27">
            <v>41201</v>
          </cell>
        </row>
        <row r="28">
          <cell r="Q28">
            <v>41204</v>
          </cell>
        </row>
        <row r="29">
          <cell r="Q29">
            <v>41205</v>
          </cell>
        </row>
        <row r="30">
          <cell r="Q30">
            <v>41206</v>
          </cell>
        </row>
        <row r="31">
          <cell r="Q31">
            <v>41207</v>
          </cell>
        </row>
        <row r="32">
          <cell r="Q32">
            <v>41208</v>
          </cell>
        </row>
        <row r="33">
          <cell r="Q33">
            <v>41211</v>
          </cell>
        </row>
        <row r="34">
          <cell r="Q34">
            <v>41212</v>
          </cell>
        </row>
        <row r="35">
          <cell r="Q35">
            <v>41213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CD clients"/>
      <sheetName val="gasoil"/>
      <sheetName val="Fournisseurs"/>
      <sheetName val="clients"/>
      <sheetName val="couleur"/>
      <sheetName val="données"/>
      <sheetName val="Frais"/>
      <sheetName val="Liste"/>
      <sheetName val="Clients récap"/>
      <sheetName val="nichée"/>
      <sheetName val="N° cassier"/>
      <sheetName val="Recapitulatif des naissances"/>
      <sheetName val="Ponte"/>
      <sheetName val="Stock"/>
      <sheetName val="Fiche_vente"/>
      <sheetName val="Vente"/>
      <sheetName val="Gratuit"/>
      <sheetName val="- 270 g"/>
      <sheetName val="- 300 g"/>
      <sheetName val="- 350 g"/>
      <sheetName val="+ 350 g "/>
      <sheetName val="Vieux"/>
      <sheetName val="AV pigeon"/>
      <sheetName val="poids"/>
      <sheetName val="Statistiques"/>
      <sheetName val="Formules"/>
      <sheetName val="Feuil3"/>
      <sheetName val="Feuil1"/>
    </sheetNames>
    <sheetDataSet>
      <sheetData sheetId="0"/>
      <sheetData sheetId="1"/>
      <sheetData sheetId="2"/>
      <sheetData sheetId="3"/>
      <sheetData sheetId="4"/>
      <sheetData sheetId="5">
        <row r="1">
          <cell r="AF1" t="str">
            <v>Bague</v>
          </cell>
        </row>
        <row r="2">
          <cell r="AE2" t="str">
            <v xml:space="preserve">Blanc </v>
          </cell>
          <cell r="AF2" t="str">
            <v>Blanc</v>
          </cell>
        </row>
        <row r="3">
          <cell r="AE3" t="str">
            <v>Blanc mélange</v>
          </cell>
          <cell r="AF3" t="str">
            <v>Bleu</v>
          </cell>
        </row>
        <row r="4">
          <cell r="AE4" t="str">
            <v>Blanc-cendré</v>
          </cell>
          <cell r="AF4" t="str">
            <v>Rose</v>
          </cell>
        </row>
        <row r="5">
          <cell r="AE5" t="str">
            <v>Blanc-écaillé</v>
          </cell>
          <cell r="AF5" t="str">
            <v>Blanc rouge</v>
          </cell>
        </row>
        <row r="6">
          <cell r="AE6" t="str">
            <v>Blanc-roux</v>
          </cell>
          <cell r="AF6" t="str">
            <v>Brun</v>
          </cell>
        </row>
        <row r="7">
          <cell r="AE7" t="str">
            <v>Bla-que-noir</v>
          </cell>
          <cell r="AF7" t="str">
            <v>Orange</v>
          </cell>
        </row>
        <row r="8">
          <cell r="AE8" t="str">
            <v>Bleu</v>
          </cell>
          <cell r="AF8" t="str">
            <v>Jaune</v>
          </cell>
        </row>
        <row r="9">
          <cell r="AE9" t="str">
            <v>Bleu-blanc</v>
          </cell>
          <cell r="AF9" t="str">
            <v>Blanc bleu</v>
          </cell>
        </row>
        <row r="10">
          <cell r="AE10" t="str">
            <v>Bleu-pâle</v>
          </cell>
          <cell r="AF10" t="str">
            <v>Rouge</v>
          </cell>
        </row>
        <row r="11">
          <cell r="AE11" t="str">
            <v>Borgne</v>
          </cell>
          <cell r="AF11" t="str">
            <v>Vert</v>
          </cell>
        </row>
        <row r="12">
          <cell r="AE12" t="str">
            <v>Brun</v>
          </cell>
        </row>
        <row r="13">
          <cell r="AE13" t="str">
            <v>Brun et blanc</v>
          </cell>
        </row>
        <row r="14">
          <cell r="AE14" t="str">
            <v>Brun foncé</v>
          </cell>
        </row>
        <row r="15">
          <cell r="AE15" t="str">
            <v>Cendré</v>
          </cell>
        </row>
        <row r="16">
          <cell r="AE16" t="str">
            <v>Cendré-blanc</v>
          </cell>
        </row>
        <row r="17">
          <cell r="AE17" t="str">
            <v>Cendré-clair</v>
          </cell>
        </row>
        <row r="18">
          <cell r="AE18" t="str">
            <v>Cendré-foncé</v>
          </cell>
        </row>
        <row r="19">
          <cell r="AE19" t="str">
            <v>Ecaillé-bla-bleu</v>
          </cell>
        </row>
        <row r="20">
          <cell r="AE20" t="str">
            <v>Ecaillé-blanc</v>
          </cell>
        </row>
        <row r="21">
          <cell r="AE21" t="str">
            <v>Ecaillé-bleu</v>
          </cell>
        </row>
        <row r="22">
          <cell r="AE22" t="str">
            <v>Ecaillé-noir</v>
          </cell>
        </row>
        <row r="23">
          <cell r="AE23" t="str">
            <v>Ecaillé-roux</v>
          </cell>
        </row>
        <row r="24">
          <cell r="AE24" t="str">
            <v>Hup-Bla-noir</v>
          </cell>
        </row>
        <row r="25">
          <cell r="AE25" t="str">
            <v>Huppé-noir</v>
          </cell>
        </row>
        <row r="26">
          <cell r="AE26" t="str">
            <v>Huppé-roux</v>
          </cell>
        </row>
        <row r="27">
          <cell r="AE27" t="str">
            <v>Mosaique</v>
          </cell>
        </row>
        <row r="28">
          <cell r="AE28" t="str">
            <v>Mosaique-rx</v>
          </cell>
        </row>
        <row r="29">
          <cell r="AE29" t="str">
            <v>Mouette</v>
          </cell>
        </row>
        <row r="30">
          <cell r="AE30" t="str">
            <v>Noir</v>
          </cell>
        </row>
        <row r="31">
          <cell r="AE31" t="str">
            <v>Noir-blanc</v>
          </cell>
        </row>
        <row r="32">
          <cell r="AE32" t="str">
            <v>noir-gris-blanc</v>
          </cell>
        </row>
        <row r="33">
          <cell r="AE33" t="str">
            <v>Noir-pâle</v>
          </cell>
        </row>
        <row r="34">
          <cell r="AE34" t="str">
            <v>Roux</v>
          </cell>
        </row>
        <row r="35">
          <cell r="AE35" t="str">
            <v>Roux-blanc</v>
          </cell>
        </row>
        <row r="36">
          <cell r="AE36" t="str">
            <v>Roux-cendré</v>
          </cell>
        </row>
      </sheetData>
      <sheetData sheetId="6">
        <row r="1">
          <cell r="A1" t="str">
            <v>?</v>
          </cell>
          <cell r="B1" t="str">
            <v>?</v>
          </cell>
        </row>
        <row r="2">
          <cell r="A2">
            <v>1</v>
          </cell>
          <cell r="B2">
            <v>1</v>
          </cell>
          <cell r="E2" t="str">
            <v>A 1 = 7</v>
          </cell>
          <cell r="F2" t="str">
            <v>Ali</v>
          </cell>
        </row>
        <row r="3">
          <cell r="A3">
            <v>1.1000000000000001</v>
          </cell>
          <cell r="B3">
            <v>1.1000000000000001</v>
          </cell>
          <cell r="E3" t="str">
            <v>B 2 = 14</v>
          </cell>
          <cell r="F3" t="str">
            <v>Anita</v>
          </cell>
        </row>
        <row r="4">
          <cell r="A4">
            <v>1.2</v>
          </cell>
          <cell r="B4">
            <v>1.2</v>
          </cell>
          <cell r="E4" t="str">
            <v>C 3 = 21</v>
          </cell>
          <cell r="F4" t="str">
            <v>Anne</v>
          </cell>
        </row>
        <row r="5">
          <cell r="A5">
            <v>1.3</v>
          </cell>
          <cell r="B5">
            <v>1.3</v>
          </cell>
          <cell r="E5" t="str">
            <v>D 4 = 28</v>
          </cell>
          <cell r="F5" t="str">
            <v>Antonella</v>
          </cell>
        </row>
        <row r="6">
          <cell r="A6">
            <v>1.4</v>
          </cell>
          <cell r="B6">
            <v>1.4</v>
          </cell>
          <cell r="E6" t="str">
            <v>E 5 = 35</v>
          </cell>
          <cell r="F6" t="str">
            <v>Audrey</v>
          </cell>
        </row>
        <row r="7">
          <cell r="A7">
            <v>1</v>
          </cell>
          <cell r="B7" t="str">
            <v>1 &amp; 2</v>
          </cell>
          <cell r="E7" t="str">
            <v>F 6  = 5</v>
          </cell>
          <cell r="F7" t="str">
            <v>Barbara</v>
          </cell>
        </row>
        <row r="8">
          <cell r="A8">
            <v>2</v>
          </cell>
          <cell r="B8" t="str">
            <v>3 &amp; 4</v>
          </cell>
          <cell r="E8" t="str">
            <v>F 6  = 6</v>
          </cell>
          <cell r="F8" t="str">
            <v>Bertrand</v>
          </cell>
        </row>
        <row r="9">
          <cell r="A9">
            <v>3</v>
          </cell>
          <cell r="B9" t="str">
            <v>5 &amp; 6</v>
          </cell>
          <cell r="E9" t="str">
            <v>G 7 = 12</v>
          </cell>
          <cell r="F9" t="str">
            <v>Chantal</v>
          </cell>
        </row>
        <row r="10">
          <cell r="A10">
            <v>4</v>
          </cell>
          <cell r="B10">
            <v>7</v>
          </cell>
          <cell r="E10" t="str">
            <v>G 7 = 13</v>
          </cell>
          <cell r="F10" t="str">
            <v>coiffeuse</v>
          </cell>
        </row>
        <row r="11">
          <cell r="A11">
            <v>5</v>
          </cell>
          <cell r="B11" t="str">
            <v>8 &amp; 9</v>
          </cell>
          <cell r="E11" t="str">
            <v>H 8 = 19</v>
          </cell>
          <cell r="F11" t="str">
            <v>Daniel Dorsimont -</v>
          </cell>
        </row>
        <row r="12">
          <cell r="A12">
            <v>6</v>
          </cell>
          <cell r="B12" t="str">
            <v>10 &amp; 11</v>
          </cell>
          <cell r="E12" t="str">
            <v>H 8 = 20</v>
          </cell>
          <cell r="F12" t="str">
            <v>Dany</v>
          </cell>
        </row>
        <row r="13">
          <cell r="A13">
            <v>7</v>
          </cell>
          <cell r="B13" t="str">
            <v>12 &amp; 13</v>
          </cell>
          <cell r="E13" t="str">
            <v>I 9 = 26</v>
          </cell>
          <cell r="F13" t="str">
            <v>Eliane</v>
          </cell>
        </row>
        <row r="14">
          <cell r="A14">
            <v>8</v>
          </cell>
          <cell r="B14">
            <v>14</v>
          </cell>
          <cell r="E14" t="str">
            <v>I 9 = 27</v>
          </cell>
          <cell r="F14" t="str">
            <v>Geneviève</v>
          </cell>
        </row>
        <row r="15">
          <cell r="A15">
            <v>9</v>
          </cell>
          <cell r="B15" t="str">
            <v>15 &amp; 16</v>
          </cell>
          <cell r="E15" t="str">
            <v>J 10 = 33</v>
          </cell>
          <cell r="F15" t="str">
            <v>Jacqueline</v>
          </cell>
        </row>
        <row r="16">
          <cell r="A16">
            <v>10</v>
          </cell>
          <cell r="B16" t="str">
            <v>17 &amp; 18</v>
          </cell>
          <cell r="E16" t="str">
            <v>J 10 = 34</v>
          </cell>
          <cell r="F16" t="str">
            <v>J-Paul</v>
          </cell>
        </row>
        <row r="17">
          <cell r="A17">
            <v>11</v>
          </cell>
          <cell r="B17" t="str">
            <v>19 &amp; 20</v>
          </cell>
          <cell r="E17" t="str">
            <v>K 11 = 3</v>
          </cell>
          <cell r="F17" t="str">
            <v>Karine</v>
          </cell>
        </row>
        <row r="18">
          <cell r="A18">
            <v>12</v>
          </cell>
          <cell r="B18">
            <v>21</v>
          </cell>
          <cell r="E18" t="str">
            <v>K 11 = 4</v>
          </cell>
          <cell r="F18" t="str">
            <v>Katia</v>
          </cell>
        </row>
        <row r="19">
          <cell r="A19">
            <v>13</v>
          </cell>
          <cell r="B19" t="str">
            <v>22 &amp; 23</v>
          </cell>
          <cell r="E19" t="str">
            <v>L 12 = 10</v>
          </cell>
          <cell r="F19" t="str">
            <v>Louisette</v>
          </cell>
        </row>
        <row r="20">
          <cell r="A20">
            <v>14</v>
          </cell>
          <cell r="B20" t="str">
            <v>24 &amp; 25</v>
          </cell>
          <cell r="E20" t="str">
            <v>L 12 = 11</v>
          </cell>
          <cell r="F20" t="str">
            <v>Marraine</v>
          </cell>
        </row>
        <row r="21">
          <cell r="A21">
            <v>15</v>
          </cell>
          <cell r="B21" t="str">
            <v>26 &amp; 27</v>
          </cell>
          <cell r="E21" t="str">
            <v>M 13 = 17</v>
          </cell>
          <cell r="F21" t="str">
            <v>M-Louise</v>
          </cell>
        </row>
        <row r="22">
          <cell r="A22">
            <v>16</v>
          </cell>
          <cell r="B22">
            <v>28</v>
          </cell>
          <cell r="E22" t="str">
            <v>M 13 = 18</v>
          </cell>
          <cell r="F22" t="str">
            <v>Monique</v>
          </cell>
        </row>
        <row r="23">
          <cell r="A23">
            <v>17</v>
          </cell>
          <cell r="B23" t="str">
            <v>29 &amp; 30</v>
          </cell>
          <cell r="E23" t="str">
            <v>N 14 = 24</v>
          </cell>
          <cell r="F23" t="str">
            <v>Nous</v>
          </cell>
        </row>
        <row r="24">
          <cell r="A24">
            <v>18</v>
          </cell>
          <cell r="B24" t="str">
            <v>31 &amp; 32</v>
          </cell>
          <cell r="E24" t="str">
            <v>N 14 = 25</v>
          </cell>
          <cell r="F24" t="str">
            <v>Pédicure</v>
          </cell>
        </row>
        <row r="25">
          <cell r="A25">
            <v>19</v>
          </cell>
          <cell r="B25" t="str">
            <v>33 &amp; 34</v>
          </cell>
          <cell r="E25" t="str">
            <v>O 15 = 31</v>
          </cell>
          <cell r="F25" t="str">
            <v>Pierette</v>
          </cell>
        </row>
        <row r="26">
          <cell r="A26">
            <v>20</v>
          </cell>
          <cell r="B26">
            <v>35</v>
          </cell>
          <cell r="E26" t="str">
            <v>O 15 = 32</v>
          </cell>
          <cell r="F26" t="str">
            <v>Pierre</v>
          </cell>
        </row>
        <row r="27">
          <cell r="A27">
            <v>21</v>
          </cell>
          <cell r="B27" t="str">
            <v>36 &amp; 37</v>
          </cell>
          <cell r="E27" t="str">
            <v>P 16 = 1</v>
          </cell>
          <cell r="F27" t="str">
            <v>Pierrot</v>
          </cell>
        </row>
        <row r="28">
          <cell r="A28">
            <v>22</v>
          </cell>
          <cell r="B28" t="str">
            <v>38 &amp; 39</v>
          </cell>
          <cell r="E28" t="str">
            <v>P 16 = 2</v>
          </cell>
          <cell r="F28" t="str">
            <v>Sophie</v>
          </cell>
        </row>
        <row r="29">
          <cell r="A29">
            <v>23</v>
          </cell>
          <cell r="B29" t="str">
            <v>40 &amp; 41</v>
          </cell>
          <cell r="E29" t="str">
            <v>Q 17 = 8</v>
          </cell>
          <cell r="F29" t="str">
            <v>Yves Berdal -</v>
          </cell>
        </row>
        <row r="30">
          <cell r="A30">
            <v>24</v>
          </cell>
          <cell r="B30" t="str">
            <v>42 &amp; 43</v>
          </cell>
          <cell r="E30" t="str">
            <v>Q 17 = 9</v>
          </cell>
        </row>
        <row r="31">
          <cell r="A31">
            <v>25</v>
          </cell>
          <cell r="B31" t="str">
            <v>44 &amp; 45</v>
          </cell>
          <cell r="E31" t="str">
            <v>R 18 = 15</v>
          </cell>
        </row>
        <row r="32">
          <cell r="A32">
            <v>26</v>
          </cell>
          <cell r="B32" t="str">
            <v>46 &amp; 47</v>
          </cell>
          <cell r="E32" t="str">
            <v>R 18 = 16</v>
          </cell>
        </row>
        <row r="33">
          <cell r="A33">
            <v>27</v>
          </cell>
          <cell r="B33" t="str">
            <v>48 &amp; 49</v>
          </cell>
          <cell r="E33" t="str">
            <v>S 19 = 22</v>
          </cell>
        </row>
        <row r="34">
          <cell r="A34">
            <v>28</v>
          </cell>
          <cell r="B34" t="str">
            <v>50 &amp; 51</v>
          </cell>
          <cell r="E34" t="str">
            <v>S 19 = 23</v>
          </cell>
        </row>
        <row r="35">
          <cell r="A35">
            <v>29</v>
          </cell>
          <cell r="B35" t="str">
            <v>52 &amp; 53</v>
          </cell>
          <cell r="E35" t="str">
            <v>T 20 = 29</v>
          </cell>
        </row>
        <row r="36">
          <cell r="A36">
            <v>30</v>
          </cell>
          <cell r="B36" t="str">
            <v>54 &amp; 55</v>
          </cell>
          <cell r="E36" t="str">
            <v>T 20 = 30</v>
          </cell>
        </row>
        <row r="37">
          <cell r="A37">
            <v>31</v>
          </cell>
          <cell r="B37" t="str">
            <v>56 &amp; 57</v>
          </cell>
          <cell r="E37" t="str">
            <v>U 36</v>
          </cell>
        </row>
        <row r="38">
          <cell r="A38">
            <v>32</v>
          </cell>
          <cell r="B38" t="str">
            <v>58 &amp; 59</v>
          </cell>
          <cell r="E38" t="str">
            <v>U 37</v>
          </cell>
        </row>
        <row r="39">
          <cell r="A39">
            <v>33</v>
          </cell>
          <cell r="B39" t="str">
            <v>60 &amp; 61</v>
          </cell>
          <cell r="E39" t="str">
            <v>U 38</v>
          </cell>
        </row>
        <row r="40">
          <cell r="A40">
            <v>34</v>
          </cell>
          <cell r="B40" t="str">
            <v>62 &amp; 63</v>
          </cell>
          <cell r="E40" t="str">
            <v>U 39</v>
          </cell>
        </row>
        <row r="41">
          <cell r="A41">
            <v>35</v>
          </cell>
          <cell r="B41" t="str">
            <v>64 - 65</v>
          </cell>
          <cell r="E41" t="str">
            <v>U 40</v>
          </cell>
        </row>
        <row r="42">
          <cell r="A42">
            <v>36</v>
          </cell>
          <cell r="B42" t="str">
            <v>66 - 67</v>
          </cell>
          <cell r="E42" t="str">
            <v>U 41</v>
          </cell>
        </row>
        <row r="43">
          <cell r="A43">
            <v>37</v>
          </cell>
          <cell r="B43" t="str">
            <v>68 - 69</v>
          </cell>
          <cell r="E43" t="str">
            <v>U 42</v>
          </cell>
        </row>
        <row r="44">
          <cell r="A44">
            <v>38</v>
          </cell>
          <cell r="B44" t="str">
            <v>70 - 71</v>
          </cell>
          <cell r="E44" t="str">
            <v>U 43</v>
          </cell>
        </row>
        <row r="45">
          <cell r="A45">
            <v>39</v>
          </cell>
          <cell r="B45" t="str">
            <v>72 - 73</v>
          </cell>
          <cell r="E45" t="str">
            <v>U 44</v>
          </cell>
        </row>
        <row r="46">
          <cell r="A46">
            <v>40</v>
          </cell>
          <cell r="B46" t="str">
            <v>74 - 75</v>
          </cell>
          <cell r="E46" t="str">
            <v>U 45</v>
          </cell>
        </row>
        <row r="47">
          <cell r="A47">
            <v>41</v>
          </cell>
          <cell r="B47" t="str">
            <v>76 - 77</v>
          </cell>
          <cell r="E47" t="str">
            <v>U 46</v>
          </cell>
        </row>
        <row r="48">
          <cell r="A48">
            <v>42</v>
          </cell>
          <cell r="B48">
            <v>78</v>
          </cell>
          <cell r="E48" t="str">
            <v>U 47</v>
          </cell>
        </row>
        <row r="49">
          <cell r="A49">
            <v>43</v>
          </cell>
          <cell r="B49">
            <v>79</v>
          </cell>
          <cell r="E49" t="str">
            <v>U 48</v>
          </cell>
        </row>
        <row r="50">
          <cell r="A50">
            <v>44</v>
          </cell>
          <cell r="B50">
            <v>80</v>
          </cell>
          <cell r="E50" t="str">
            <v>U 49</v>
          </cell>
        </row>
        <row r="51">
          <cell r="A51">
            <v>45</v>
          </cell>
          <cell r="B51">
            <v>81</v>
          </cell>
          <cell r="E51" t="str">
            <v>U 50</v>
          </cell>
        </row>
        <row r="52">
          <cell r="A52">
            <v>46</v>
          </cell>
          <cell r="B52">
            <v>82</v>
          </cell>
          <cell r="E52" t="str">
            <v>U 51</v>
          </cell>
        </row>
        <row r="53">
          <cell r="A53">
            <v>47</v>
          </cell>
          <cell r="B53">
            <v>83</v>
          </cell>
          <cell r="E53" t="str">
            <v>U 52</v>
          </cell>
        </row>
        <row r="54">
          <cell r="A54">
            <v>48</v>
          </cell>
          <cell r="B54">
            <v>84</v>
          </cell>
          <cell r="E54" t="str">
            <v>U 53</v>
          </cell>
        </row>
        <row r="55">
          <cell r="A55">
            <v>49</v>
          </cell>
          <cell r="B55">
            <v>85</v>
          </cell>
          <cell r="E55" t="str">
            <v>U 54</v>
          </cell>
        </row>
        <row r="56">
          <cell r="A56">
            <v>50</v>
          </cell>
          <cell r="B56">
            <v>86</v>
          </cell>
          <cell r="E56" t="str">
            <v>U 55</v>
          </cell>
        </row>
        <row r="57">
          <cell r="A57">
            <v>51</v>
          </cell>
          <cell r="B57">
            <v>87</v>
          </cell>
          <cell r="E57" t="str">
            <v>U 56</v>
          </cell>
        </row>
        <row r="58">
          <cell r="A58">
            <v>52</v>
          </cell>
          <cell r="B58">
            <v>88</v>
          </cell>
          <cell r="E58" t="str">
            <v>U 57</v>
          </cell>
        </row>
        <row r="59">
          <cell r="A59">
            <v>53</v>
          </cell>
          <cell r="B59">
            <v>89</v>
          </cell>
          <cell r="E59" t="str">
            <v>U 58</v>
          </cell>
        </row>
        <row r="60">
          <cell r="A60">
            <v>54</v>
          </cell>
          <cell r="B60">
            <v>90</v>
          </cell>
          <cell r="E60" t="str">
            <v>U 59</v>
          </cell>
        </row>
        <row r="61">
          <cell r="A61">
            <v>55</v>
          </cell>
          <cell r="B61">
            <v>91</v>
          </cell>
          <cell r="E61" t="str">
            <v>U 60</v>
          </cell>
        </row>
        <row r="62">
          <cell r="A62">
            <v>56</v>
          </cell>
          <cell r="B62">
            <v>92</v>
          </cell>
        </row>
        <row r="63">
          <cell r="A63">
            <v>57</v>
          </cell>
          <cell r="B63">
            <v>93</v>
          </cell>
        </row>
        <row r="64">
          <cell r="A64">
            <v>58</v>
          </cell>
          <cell r="B64">
            <v>94</v>
          </cell>
        </row>
        <row r="65">
          <cell r="A65">
            <v>59</v>
          </cell>
          <cell r="B65">
            <v>95</v>
          </cell>
        </row>
        <row r="66">
          <cell r="A66">
            <v>60</v>
          </cell>
          <cell r="B66">
            <v>96</v>
          </cell>
        </row>
        <row r="67">
          <cell r="A67">
            <v>61</v>
          </cell>
        </row>
        <row r="68">
          <cell r="A68">
            <v>62</v>
          </cell>
        </row>
        <row r="69">
          <cell r="A69">
            <v>63</v>
          </cell>
        </row>
        <row r="70">
          <cell r="A70">
            <v>64</v>
          </cell>
        </row>
        <row r="71">
          <cell r="A71">
            <v>65</v>
          </cell>
        </row>
        <row r="72">
          <cell r="A72">
            <v>66</v>
          </cell>
        </row>
        <row r="73">
          <cell r="A73">
            <v>67</v>
          </cell>
        </row>
        <row r="74">
          <cell r="A74">
            <v>68</v>
          </cell>
        </row>
        <row r="75">
          <cell r="A75">
            <v>69</v>
          </cell>
        </row>
        <row r="76">
          <cell r="A76">
            <v>70</v>
          </cell>
        </row>
        <row r="77">
          <cell r="A77">
            <v>71</v>
          </cell>
        </row>
        <row r="78">
          <cell r="A78">
            <v>72</v>
          </cell>
        </row>
        <row r="79">
          <cell r="A79">
            <v>73</v>
          </cell>
        </row>
        <row r="80">
          <cell r="A80">
            <v>74</v>
          </cell>
        </row>
        <row r="81">
          <cell r="A81">
            <v>75</v>
          </cell>
        </row>
        <row r="82">
          <cell r="A82">
            <v>76</v>
          </cell>
        </row>
        <row r="83">
          <cell r="A83">
            <v>77</v>
          </cell>
        </row>
        <row r="84">
          <cell r="A84">
            <v>78</v>
          </cell>
        </row>
        <row r="85">
          <cell r="A85">
            <v>79</v>
          </cell>
        </row>
        <row r="86">
          <cell r="A86">
            <v>80</v>
          </cell>
        </row>
        <row r="87">
          <cell r="A87">
            <v>81</v>
          </cell>
        </row>
        <row r="88">
          <cell r="A88">
            <v>82</v>
          </cell>
        </row>
        <row r="89">
          <cell r="A89">
            <v>83</v>
          </cell>
        </row>
        <row r="90">
          <cell r="A90">
            <v>84</v>
          </cell>
        </row>
        <row r="91">
          <cell r="A91">
            <v>85</v>
          </cell>
        </row>
        <row r="92">
          <cell r="A92">
            <v>86</v>
          </cell>
        </row>
        <row r="93">
          <cell r="A93">
            <v>87</v>
          </cell>
        </row>
        <row r="94">
          <cell r="A94">
            <v>88</v>
          </cell>
        </row>
        <row r="95">
          <cell r="A95">
            <v>89</v>
          </cell>
        </row>
        <row r="96">
          <cell r="A96">
            <v>90</v>
          </cell>
        </row>
        <row r="97">
          <cell r="A97">
            <v>91</v>
          </cell>
        </row>
      </sheetData>
      <sheetData sheetId="7"/>
      <sheetData sheetId="8"/>
      <sheetData sheetId="9"/>
      <sheetData sheetId="10">
        <row r="1">
          <cell r="AE1">
            <v>1</v>
          </cell>
        </row>
        <row r="2">
          <cell r="AE2">
            <v>2</v>
          </cell>
        </row>
        <row r="3">
          <cell r="AE3" t="str">
            <v>*</v>
          </cell>
        </row>
        <row r="4">
          <cell r="AE4">
            <v>0</v>
          </cell>
        </row>
      </sheetData>
      <sheetData sheetId="11"/>
      <sheetData sheetId="12"/>
      <sheetData sheetId="13"/>
      <sheetData sheetId="14">
        <row r="2">
          <cell r="X2">
            <v>200</v>
          </cell>
        </row>
        <row r="3">
          <cell r="X3">
            <v>210</v>
          </cell>
        </row>
        <row r="4">
          <cell r="X4">
            <v>220</v>
          </cell>
        </row>
        <row r="5">
          <cell r="X5">
            <v>230</v>
          </cell>
        </row>
        <row r="6">
          <cell r="X6">
            <v>240</v>
          </cell>
        </row>
        <row r="7">
          <cell r="X7">
            <v>250</v>
          </cell>
        </row>
        <row r="8">
          <cell r="X8">
            <v>260</v>
          </cell>
        </row>
        <row r="9">
          <cell r="X9">
            <v>265</v>
          </cell>
        </row>
        <row r="10">
          <cell r="X10" t="str">
            <v>vieux</v>
          </cell>
        </row>
        <row r="12">
          <cell r="X12">
            <v>270</v>
          </cell>
        </row>
        <row r="13">
          <cell r="X13">
            <v>275</v>
          </cell>
        </row>
        <row r="14">
          <cell r="X14">
            <v>280</v>
          </cell>
        </row>
        <row r="15">
          <cell r="X15">
            <v>285</v>
          </cell>
        </row>
        <row r="16">
          <cell r="X16">
            <v>290</v>
          </cell>
        </row>
        <row r="17">
          <cell r="X17">
            <v>295</v>
          </cell>
        </row>
        <row r="18">
          <cell r="X18">
            <v>300</v>
          </cell>
        </row>
        <row r="19">
          <cell r="X19">
            <v>305</v>
          </cell>
        </row>
        <row r="20">
          <cell r="X20">
            <v>310</v>
          </cell>
        </row>
        <row r="21">
          <cell r="X21">
            <v>315</v>
          </cell>
        </row>
        <row r="22">
          <cell r="X22">
            <v>320</v>
          </cell>
        </row>
        <row r="23">
          <cell r="X23">
            <v>325</v>
          </cell>
        </row>
        <row r="24">
          <cell r="X24">
            <v>330</v>
          </cell>
        </row>
        <row r="25">
          <cell r="X25">
            <v>335</v>
          </cell>
        </row>
        <row r="26">
          <cell r="X26">
            <v>340</v>
          </cell>
        </row>
        <row r="27">
          <cell r="X27">
            <v>345</v>
          </cell>
        </row>
        <row r="28">
          <cell r="X28">
            <v>350</v>
          </cell>
        </row>
        <row r="29">
          <cell r="X29">
            <v>355</v>
          </cell>
        </row>
        <row r="30">
          <cell r="X30">
            <v>360</v>
          </cell>
        </row>
        <row r="31">
          <cell r="X31">
            <v>365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°"/>
      <sheetName val="quotidienne"/>
      <sheetName val="gasoil"/>
      <sheetName val="Mesure"/>
      <sheetName val="Deberghes"/>
      <sheetName val="AC mazout"/>
      <sheetName val="Confort energy"/>
      <sheetName val="Fraipont"/>
      <sheetName val="Martens"/>
      <sheetName val="date-chiffre"/>
    </sheetNames>
    <definedNames>
      <definedName name="Compteur_de_Clic_Gasoil"/>
    </definedNames>
    <sheetDataSet>
      <sheetData sheetId="0">
        <row r="1">
          <cell r="A1" t="str">
            <v>Temp</v>
          </cell>
        </row>
        <row r="2">
          <cell r="A2">
            <v>5</v>
          </cell>
        </row>
        <row r="3">
          <cell r="A3">
            <v>4</v>
          </cell>
        </row>
        <row r="4">
          <cell r="A4">
            <v>3</v>
          </cell>
        </row>
        <row r="5">
          <cell r="A5">
            <v>2</v>
          </cell>
        </row>
        <row r="6">
          <cell r="A6">
            <v>1</v>
          </cell>
        </row>
        <row r="7">
          <cell r="A7">
            <v>0</v>
          </cell>
        </row>
        <row r="9">
          <cell r="A9">
            <v>-1</v>
          </cell>
        </row>
        <row r="10">
          <cell r="A10">
            <v>-2</v>
          </cell>
        </row>
        <row r="11">
          <cell r="A11">
            <v>-3</v>
          </cell>
        </row>
        <row r="12">
          <cell r="A12">
            <v>-4</v>
          </cell>
        </row>
        <row r="13">
          <cell r="A13">
            <v>-5</v>
          </cell>
        </row>
        <row r="14">
          <cell r="A14">
            <v>-6</v>
          </cell>
        </row>
        <row r="15">
          <cell r="A15">
            <v>-7</v>
          </cell>
        </row>
        <row r="16">
          <cell r="A16">
            <v>-8</v>
          </cell>
        </row>
        <row r="17">
          <cell r="A17">
            <v>-9</v>
          </cell>
        </row>
        <row r="18">
          <cell r="A18">
            <v>-10</v>
          </cell>
        </row>
        <row r="19">
          <cell r="A19">
            <v>-11</v>
          </cell>
        </row>
        <row r="20">
          <cell r="A20">
            <v>-12</v>
          </cell>
        </row>
        <row r="21">
          <cell r="A21">
            <v>-13</v>
          </cell>
        </row>
        <row r="22">
          <cell r="A22">
            <v>-14</v>
          </cell>
        </row>
        <row r="23">
          <cell r="A23">
            <v>-15</v>
          </cell>
        </row>
        <row r="24">
          <cell r="A24">
            <v>-16</v>
          </cell>
        </row>
        <row r="25">
          <cell r="A25">
            <v>-17</v>
          </cell>
        </row>
        <row r="26">
          <cell r="A26">
            <v>-18</v>
          </cell>
        </row>
        <row r="27">
          <cell r="A27">
            <v>-19</v>
          </cell>
        </row>
        <row r="28">
          <cell r="A28">
            <v>-20</v>
          </cell>
        </row>
      </sheetData>
      <sheetData sheetId="1"/>
      <sheetData sheetId="2">
        <row r="2">
          <cell r="B2">
            <v>37833</v>
          </cell>
          <cell r="AD2">
            <v>250</v>
          </cell>
        </row>
        <row r="3">
          <cell r="AD3">
            <v>500</v>
          </cell>
        </row>
        <row r="4">
          <cell r="AD4">
            <v>600</v>
          </cell>
        </row>
        <row r="5">
          <cell r="AD5">
            <v>700</v>
          </cell>
        </row>
        <row r="6">
          <cell r="AD6">
            <v>750</v>
          </cell>
        </row>
        <row r="7">
          <cell r="AD7">
            <v>800</v>
          </cell>
        </row>
        <row r="8">
          <cell r="AD8">
            <v>850</v>
          </cell>
        </row>
        <row r="9">
          <cell r="AD9">
            <v>900</v>
          </cell>
        </row>
        <row r="10">
          <cell r="AD10">
            <v>950</v>
          </cell>
        </row>
        <row r="11">
          <cell r="AD11">
            <v>999</v>
          </cell>
        </row>
        <row r="12">
          <cell r="AD12">
            <v>1000</v>
          </cell>
        </row>
        <row r="13">
          <cell r="AD13">
            <v>1050</v>
          </cell>
        </row>
        <row r="14">
          <cell r="AD14">
            <v>1100</v>
          </cell>
        </row>
        <row r="15">
          <cell r="AD15">
            <v>1150</v>
          </cell>
        </row>
        <row r="16">
          <cell r="AD16">
            <v>1200</v>
          </cell>
        </row>
        <row r="17">
          <cell r="AD17">
            <v>1250</v>
          </cell>
        </row>
        <row r="18">
          <cell r="AD18">
            <v>1300</v>
          </cell>
        </row>
        <row r="19">
          <cell r="AD19">
            <v>1350</v>
          </cell>
        </row>
        <row r="20">
          <cell r="AD20">
            <v>1400</v>
          </cell>
        </row>
        <row r="21">
          <cell r="AD21">
            <v>1450</v>
          </cell>
        </row>
        <row r="22">
          <cell r="AD22">
            <v>1500</v>
          </cell>
        </row>
        <row r="23">
          <cell r="AD23">
            <v>1550</v>
          </cell>
        </row>
        <row r="24">
          <cell r="AD24">
            <v>1600</v>
          </cell>
        </row>
        <row r="25">
          <cell r="AD25">
            <v>1650</v>
          </cell>
        </row>
        <row r="26">
          <cell r="AD26">
            <v>1700</v>
          </cell>
        </row>
        <row r="27">
          <cell r="AD27">
            <v>1750</v>
          </cell>
        </row>
        <row r="28">
          <cell r="AD28">
            <v>1800</v>
          </cell>
        </row>
        <row r="29">
          <cell r="AD29">
            <v>1850</v>
          </cell>
        </row>
        <row r="30">
          <cell r="AD30">
            <v>1900</v>
          </cell>
        </row>
        <row r="31">
          <cell r="AD31">
            <v>1950</v>
          </cell>
        </row>
        <row r="32">
          <cell r="AD32">
            <v>2000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07"/>
  <sheetViews>
    <sheetView tabSelected="1" topLeftCell="A10" workbookViewId="0">
      <selection activeCell="E20" sqref="E20"/>
    </sheetView>
  </sheetViews>
  <sheetFormatPr baseColWidth="10" defaultRowHeight="15" x14ac:dyDescent="0.25"/>
  <cols>
    <col min="1" max="1" width="23.42578125" bestFit="1" customWidth="1"/>
    <col min="2" max="2" width="6.5703125" style="1" bestFit="1" customWidth="1"/>
    <col min="3" max="3" width="7.140625" bestFit="1" customWidth="1"/>
    <col min="4" max="4" width="11.140625" bestFit="1" customWidth="1"/>
    <col min="5" max="6" width="19.28515625" bestFit="1" customWidth="1"/>
    <col min="9" max="9" width="21.7109375" bestFit="1" customWidth="1"/>
    <col min="10" max="10" width="11.42578125" style="1"/>
    <col min="11" max="11" width="7.140625" bestFit="1" customWidth="1"/>
    <col min="12" max="12" width="11.140625" bestFit="1" customWidth="1"/>
    <col min="13" max="13" width="19.28515625" bestFit="1" customWidth="1"/>
  </cols>
  <sheetData>
    <row r="1" spans="1:15" ht="15.75" thickBot="1" x14ac:dyDescent="0.3">
      <c r="A1" s="15" t="s">
        <v>0</v>
      </c>
      <c r="B1" s="16" t="s">
        <v>1</v>
      </c>
      <c r="I1" s="15" t="s">
        <v>0</v>
      </c>
      <c r="J1" s="16" t="s">
        <v>1</v>
      </c>
    </row>
    <row r="2" spans="1:15" ht="15.75" thickBot="1" x14ac:dyDescent="0.3">
      <c r="A2" s="13">
        <v>43466</v>
      </c>
      <c r="B2" s="14">
        <v>1</v>
      </c>
      <c r="D2" t="s">
        <v>11</v>
      </c>
      <c r="I2" s="13">
        <v>43466</v>
      </c>
      <c r="J2" s="14">
        <f>B2</f>
        <v>1</v>
      </c>
    </row>
    <row r="3" spans="1:15" x14ac:dyDescent="0.25">
      <c r="A3" s="9">
        <v>43467</v>
      </c>
      <c r="B3" s="3">
        <v>2</v>
      </c>
      <c r="D3" s="70" t="s">
        <v>12</v>
      </c>
      <c r="E3" s="71"/>
      <c r="F3" s="71"/>
      <c r="G3" s="72"/>
      <c r="I3" s="11">
        <v>43525</v>
      </c>
      <c r="J3" s="3">
        <f>B12</f>
        <v>11</v>
      </c>
      <c r="L3" s="70" t="s">
        <v>13</v>
      </c>
      <c r="M3" s="71"/>
      <c r="N3" s="71"/>
      <c r="O3" s="72"/>
    </row>
    <row r="4" spans="1:15" x14ac:dyDescent="0.25">
      <c r="A4" s="9">
        <v>43468</v>
      </c>
      <c r="B4" s="3">
        <v>3</v>
      </c>
      <c r="D4" s="73"/>
      <c r="E4" s="74"/>
      <c r="F4" s="74"/>
      <c r="G4" s="75"/>
      <c r="I4" s="18">
        <v>43497</v>
      </c>
      <c r="J4" s="3">
        <f>B7</f>
        <v>6</v>
      </c>
      <c r="L4" s="73"/>
      <c r="M4" s="74"/>
      <c r="N4" s="74"/>
      <c r="O4" s="75"/>
    </row>
    <row r="5" spans="1:15" ht="15.75" thickBot="1" x14ac:dyDescent="0.3">
      <c r="A5" s="9">
        <v>43469</v>
      </c>
      <c r="B5" s="3">
        <v>4</v>
      </c>
      <c r="D5" s="76"/>
      <c r="E5" s="77"/>
      <c r="F5" s="77"/>
      <c r="G5" s="78"/>
      <c r="I5" s="10">
        <v>43556</v>
      </c>
      <c r="J5" s="3">
        <f>B17</f>
        <v>16</v>
      </c>
      <c r="L5" s="76"/>
      <c r="M5" s="77"/>
      <c r="N5" s="77"/>
      <c r="O5" s="78"/>
    </row>
    <row r="6" spans="1:15" x14ac:dyDescent="0.25">
      <c r="A6" s="9">
        <v>43470</v>
      </c>
      <c r="B6" s="3">
        <v>5</v>
      </c>
      <c r="I6" s="12">
        <v>43586</v>
      </c>
      <c r="J6" s="3">
        <f>B22</f>
        <v>21</v>
      </c>
    </row>
    <row r="7" spans="1:15" x14ac:dyDescent="0.25">
      <c r="A7" s="18">
        <v>43497</v>
      </c>
      <c r="B7" s="3">
        <v>6</v>
      </c>
      <c r="I7" s="9">
        <v>43467</v>
      </c>
      <c r="J7" s="3">
        <f>B3</f>
        <v>2</v>
      </c>
    </row>
    <row r="8" spans="1:15" x14ac:dyDescent="0.25">
      <c r="A8" s="18">
        <v>43498</v>
      </c>
      <c r="B8" s="3">
        <v>7</v>
      </c>
      <c r="I8" s="19">
        <v>43617</v>
      </c>
      <c r="J8" s="3">
        <f>B27</f>
        <v>26</v>
      </c>
    </row>
    <row r="9" spans="1:15" ht="15.75" thickBot="1" x14ac:dyDescent="0.3">
      <c r="A9" s="18">
        <v>43499</v>
      </c>
      <c r="B9" s="3">
        <v>8</v>
      </c>
      <c r="I9" s="11">
        <v>43526</v>
      </c>
      <c r="J9" s="3">
        <f>B13</f>
        <v>12</v>
      </c>
    </row>
    <row r="10" spans="1:15" ht="15.75" thickBot="1" x14ac:dyDescent="0.3">
      <c r="A10" s="18">
        <v>43500</v>
      </c>
      <c r="B10" s="3">
        <v>9</v>
      </c>
      <c r="D10" s="127" t="s">
        <v>44</v>
      </c>
      <c r="E10" s="128"/>
      <c r="F10" s="128"/>
      <c r="G10" s="129"/>
      <c r="I10" s="18">
        <v>43498</v>
      </c>
      <c r="J10" s="3">
        <f>B8</f>
        <v>7</v>
      </c>
    </row>
    <row r="11" spans="1:15" x14ac:dyDescent="0.25">
      <c r="A11" s="18">
        <v>43501</v>
      </c>
      <c r="B11" s="3">
        <v>10</v>
      </c>
      <c r="D11" s="27"/>
      <c r="E11" s="27"/>
      <c r="F11" s="27"/>
      <c r="G11" s="27"/>
      <c r="I11" s="10">
        <v>43557</v>
      </c>
      <c r="J11" s="3">
        <f>B18</f>
        <v>17</v>
      </c>
    </row>
    <row r="12" spans="1:15" x14ac:dyDescent="0.25">
      <c r="A12" s="11">
        <v>43525</v>
      </c>
      <c r="B12" s="3">
        <v>11</v>
      </c>
      <c r="D12" s="27"/>
      <c r="E12" s="27"/>
      <c r="F12" s="27"/>
      <c r="G12" s="27"/>
      <c r="I12" s="12">
        <v>43587</v>
      </c>
      <c r="J12" s="3">
        <f>B23</f>
        <v>22</v>
      </c>
    </row>
    <row r="13" spans="1:15" x14ac:dyDescent="0.25">
      <c r="A13" s="11">
        <v>43526</v>
      </c>
      <c r="B13" s="3">
        <v>12</v>
      </c>
      <c r="D13" s="27"/>
      <c r="E13" s="27"/>
      <c r="F13" s="27"/>
      <c r="G13" s="27"/>
      <c r="I13" s="9">
        <v>43468</v>
      </c>
      <c r="J13" s="3">
        <f>B4</f>
        <v>3</v>
      </c>
    </row>
    <row r="14" spans="1:15" x14ac:dyDescent="0.25">
      <c r="A14" s="11">
        <v>43527</v>
      </c>
      <c r="B14" s="3">
        <v>13</v>
      </c>
      <c r="D14" s="27"/>
      <c r="E14" s="27"/>
      <c r="F14" s="27"/>
      <c r="G14" s="27"/>
      <c r="I14" s="19">
        <v>43618</v>
      </c>
      <c r="J14" s="3">
        <f>B28</f>
        <v>27</v>
      </c>
    </row>
    <row r="15" spans="1:15" x14ac:dyDescent="0.25">
      <c r="A15" s="11">
        <v>43528</v>
      </c>
      <c r="B15" s="3">
        <v>14</v>
      </c>
      <c r="D15" s="27"/>
      <c r="E15" s="27"/>
      <c r="F15" s="27"/>
      <c r="G15" s="27"/>
      <c r="I15" s="18">
        <v>43499</v>
      </c>
      <c r="J15" s="3">
        <f>B9</f>
        <v>8</v>
      </c>
    </row>
    <row r="16" spans="1:15" x14ac:dyDescent="0.25">
      <c r="A16" s="11">
        <v>43529</v>
      </c>
      <c r="B16" s="3">
        <v>15</v>
      </c>
      <c r="I16" s="11">
        <v>43527</v>
      </c>
      <c r="J16" s="3">
        <f>B14</f>
        <v>13</v>
      </c>
    </row>
    <row r="17" spans="1:10" x14ac:dyDescent="0.25">
      <c r="A17" s="10">
        <v>43556</v>
      </c>
      <c r="B17" s="3">
        <v>16</v>
      </c>
      <c r="I17" s="10">
        <v>43558</v>
      </c>
      <c r="J17" s="3">
        <f>B19</f>
        <v>18</v>
      </c>
    </row>
    <row r="18" spans="1:10" x14ac:dyDescent="0.25">
      <c r="A18" s="10">
        <v>43557</v>
      </c>
      <c r="B18" s="3">
        <v>17</v>
      </c>
      <c r="I18" s="12">
        <v>43588</v>
      </c>
      <c r="J18" s="3">
        <f>B24</f>
        <v>23</v>
      </c>
    </row>
    <row r="19" spans="1:10" x14ac:dyDescent="0.25">
      <c r="A19" s="10">
        <v>43558</v>
      </c>
      <c r="B19" s="3">
        <v>18</v>
      </c>
      <c r="I19" s="9">
        <v>43469</v>
      </c>
      <c r="J19" s="3">
        <f>B5</f>
        <v>4</v>
      </c>
    </row>
    <row r="20" spans="1:10" x14ac:dyDescent="0.25">
      <c r="A20" s="10">
        <v>43559</v>
      </c>
      <c r="B20" s="3">
        <v>19</v>
      </c>
      <c r="I20" s="19">
        <v>43619</v>
      </c>
      <c r="J20" s="3">
        <f>B29</f>
        <v>28</v>
      </c>
    </row>
    <row r="21" spans="1:10" x14ac:dyDescent="0.25">
      <c r="A21" s="10">
        <v>43560</v>
      </c>
      <c r="B21" s="3">
        <v>20</v>
      </c>
      <c r="I21" s="18">
        <v>43500</v>
      </c>
      <c r="J21" s="3">
        <f>B10</f>
        <v>9</v>
      </c>
    </row>
    <row r="22" spans="1:10" x14ac:dyDescent="0.25">
      <c r="A22" s="12">
        <v>43586</v>
      </c>
      <c r="B22" s="3">
        <v>21</v>
      </c>
      <c r="I22" s="10">
        <v>43559</v>
      </c>
      <c r="J22" s="3">
        <f>B20</f>
        <v>19</v>
      </c>
    </row>
    <row r="23" spans="1:10" x14ac:dyDescent="0.25">
      <c r="A23" s="12">
        <v>43587</v>
      </c>
      <c r="B23" s="3">
        <v>22</v>
      </c>
      <c r="I23" s="11">
        <v>43528</v>
      </c>
      <c r="J23" s="3">
        <f>B15</f>
        <v>14</v>
      </c>
    </row>
    <row r="24" spans="1:10" x14ac:dyDescent="0.25">
      <c r="A24" s="12">
        <v>43588</v>
      </c>
      <c r="B24" s="3">
        <v>23</v>
      </c>
      <c r="I24" s="12">
        <v>43589</v>
      </c>
      <c r="J24" s="3">
        <f>B25</f>
        <v>24</v>
      </c>
    </row>
    <row r="25" spans="1:10" x14ac:dyDescent="0.25">
      <c r="A25" s="12">
        <v>43589</v>
      </c>
      <c r="B25" s="3">
        <v>24</v>
      </c>
      <c r="I25" s="19">
        <v>43620</v>
      </c>
      <c r="J25" s="3">
        <f>B30</f>
        <v>29</v>
      </c>
    </row>
    <row r="26" spans="1:10" x14ac:dyDescent="0.25">
      <c r="A26" s="12">
        <v>43590</v>
      </c>
      <c r="B26" s="3">
        <v>25</v>
      </c>
      <c r="I26" s="10">
        <v>43560</v>
      </c>
      <c r="J26" s="3">
        <f>B21</f>
        <v>20</v>
      </c>
    </row>
    <row r="27" spans="1:10" x14ac:dyDescent="0.25">
      <c r="A27" s="19">
        <v>43617</v>
      </c>
      <c r="B27" s="3">
        <v>26</v>
      </c>
      <c r="I27" s="9">
        <v>43470</v>
      </c>
      <c r="J27" s="3">
        <f>B6</f>
        <v>5</v>
      </c>
    </row>
    <row r="28" spans="1:10" x14ac:dyDescent="0.25">
      <c r="A28" s="19">
        <v>43618</v>
      </c>
      <c r="B28" s="3">
        <v>27</v>
      </c>
      <c r="I28" s="12">
        <v>43590</v>
      </c>
      <c r="J28" s="3">
        <f>B26</f>
        <v>25</v>
      </c>
    </row>
    <row r="29" spans="1:10" x14ac:dyDescent="0.25">
      <c r="A29" s="19">
        <v>43619</v>
      </c>
      <c r="B29" s="3">
        <v>28</v>
      </c>
      <c r="I29" s="19">
        <v>43621</v>
      </c>
      <c r="J29" s="3">
        <f>B31</f>
        <v>30</v>
      </c>
    </row>
    <row r="30" spans="1:10" x14ac:dyDescent="0.25">
      <c r="A30" s="19">
        <v>43620</v>
      </c>
      <c r="B30" s="3">
        <v>29</v>
      </c>
      <c r="I30" s="11">
        <v>43529</v>
      </c>
      <c r="J30" s="3">
        <f>B16</f>
        <v>15</v>
      </c>
    </row>
    <row r="31" spans="1:10" ht="15.75" thickBot="1" x14ac:dyDescent="0.3">
      <c r="A31" s="20">
        <v>43621</v>
      </c>
      <c r="B31" s="8">
        <v>30</v>
      </c>
      <c r="I31" s="21">
        <v>43501</v>
      </c>
      <c r="J31" s="8">
        <f>B11</f>
        <v>10</v>
      </c>
    </row>
    <row r="32" spans="1:10" ht="15.75" thickBot="1" x14ac:dyDescent="0.3">
      <c r="A32" s="67"/>
      <c r="B32" s="66"/>
    </row>
    <row r="33" spans="1:13" ht="15.75" thickBot="1" x14ac:dyDescent="0.3">
      <c r="A33" s="67"/>
      <c r="B33" s="66"/>
      <c r="C33" s="24" t="s">
        <v>8</v>
      </c>
      <c r="D33" s="25" t="s">
        <v>9</v>
      </c>
      <c r="E33" s="26" t="s">
        <v>10</v>
      </c>
      <c r="K33" s="24" t="s">
        <v>8</v>
      </c>
      <c r="L33" s="25" t="s">
        <v>9</v>
      </c>
      <c r="M33" s="26" t="s">
        <v>10</v>
      </c>
    </row>
    <row r="34" spans="1:13" x14ac:dyDescent="0.25">
      <c r="A34" s="67"/>
      <c r="B34" s="66"/>
      <c r="C34" s="22" t="s">
        <v>2</v>
      </c>
      <c r="D34" s="23">
        <f>SUM(B2:B6)</f>
        <v>15</v>
      </c>
      <c r="E34" s="14">
        <f>SUMPRODUCT((MONTH($A$2:$A$31)=ROW()-33)*($B$2:$B$31))</f>
        <v>15</v>
      </c>
      <c r="K34" s="22" t="s">
        <v>2</v>
      </c>
      <c r="L34" s="23">
        <f>SUBTOTAL(9,J2:J27)</f>
        <v>385</v>
      </c>
      <c r="M34" s="14">
        <f>SUMPRODUCT((MONTH($I$2:$I$31)=ROW()-33)*($J$2:$J$31))</f>
        <v>15</v>
      </c>
    </row>
    <row r="35" spans="1:13" x14ac:dyDescent="0.25">
      <c r="A35" s="67"/>
      <c r="B35" s="66"/>
      <c r="C35" s="4" t="s">
        <v>3</v>
      </c>
      <c r="D35" s="2">
        <f>SUM(B7:B11)</f>
        <v>40</v>
      </c>
      <c r="E35" s="14">
        <f>SUMPRODUCT((MONTH($A$2:$A$31)=ROW()-33)*($B$2:$B$31))</f>
        <v>40</v>
      </c>
      <c r="K35" s="4" t="s">
        <v>3</v>
      </c>
      <c r="L35" s="2">
        <f>SUBTOTAL(9,J4:J31)</f>
        <v>453</v>
      </c>
      <c r="M35" s="14">
        <f t="shared" ref="M35:M39" si="0">SUMPRODUCT((MONTH($I$2:$I$31)=ROW()-33)*($J$2:$J$31))</f>
        <v>40</v>
      </c>
    </row>
    <row r="36" spans="1:13" x14ac:dyDescent="0.25">
      <c r="A36" s="67"/>
      <c r="B36" s="66"/>
      <c r="C36" s="5" t="s">
        <v>4</v>
      </c>
      <c r="D36" s="2">
        <f>SUM(B12:B16)</f>
        <v>65</v>
      </c>
      <c r="E36" s="14">
        <f t="shared" ref="E36:E38" si="1">SUMPRODUCT((MONTH($A$2:$A$31)=ROW()-33)*($B$2:$B$31))</f>
        <v>65</v>
      </c>
      <c r="K36" s="5" t="s">
        <v>4</v>
      </c>
      <c r="L36" s="2">
        <f>SUBTOTAL(9,J3:J30)</f>
        <v>454</v>
      </c>
      <c r="M36" s="14">
        <f t="shared" si="0"/>
        <v>65</v>
      </c>
    </row>
    <row r="37" spans="1:13" x14ac:dyDescent="0.25">
      <c r="A37" s="67"/>
      <c r="B37" s="66"/>
      <c r="C37" s="4" t="s">
        <v>5</v>
      </c>
      <c r="D37" s="2">
        <f>SUM(B17:B21)</f>
        <v>90</v>
      </c>
      <c r="E37" s="14">
        <f t="shared" si="1"/>
        <v>90</v>
      </c>
      <c r="K37" s="4" t="s">
        <v>5</v>
      </c>
      <c r="L37" s="2">
        <f>SUBTOTAL(9,J5:J26)</f>
        <v>362</v>
      </c>
      <c r="M37" s="14">
        <f t="shared" si="0"/>
        <v>90</v>
      </c>
    </row>
    <row r="38" spans="1:13" x14ac:dyDescent="0.25">
      <c r="A38" s="67"/>
      <c r="B38" s="66"/>
      <c r="C38" s="6" t="s">
        <v>6</v>
      </c>
      <c r="D38" s="2">
        <f>SUM(B22:B26)</f>
        <v>115</v>
      </c>
      <c r="E38" s="14">
        <f t="shared" si="1"/>
        <v>115</v>
      </c>
      <c r="K38" s="6" t="s">
        <v>6</v>
      </c>
      <c r="L38" s="2">
        <f>SUBTOTAL(9,J6:J28)</f>
        <v>376</v>
      </c>
      <c r="M38" s="14">
        <f t="shared" si="0"/>
        <v>115</v>
      </c>
    </row>
    <row r="39" spans="1:13" ht="15.75" thickBot="1" x14ac:dyDescent="0.3">
      <c r="A39" s="67"/>
      <c r="B39" s="66"/>
      <c r="C39" s="7" t="s">
        <v>7</v>
      </c>
      <c r="D39" s="17">
        <f>SUM(B27:B31)</f>
        <v>140</v>
      </c>
      <c r="E39" s="68">
        <f>SUMPRODUCT((MONTH($A$2:$A$408)=ROW()-33)*($B$2:$B$408))</f>
        <v>150</v>
      </c>
      <c r="F39" t="s">
        <v>42</v>
      </c>
      <c r="K39" s="7" t="s">
        <v>7</v>
      </c>
      <c r="L39" s="17">
        <f>SUBTOTAL(9,J8:J29)</f>
        <v>383</v>
      </c>
      <c r="M39" s="14">
        <f t="shared" si="0"/>
        <v>140</v>
      </c>
    </row>
    <row r="40" spans="1:13" x14ac:dyDescent="0.25">
      <c r="A40" s="67"/>
      <c r="B40" s="66"/>
    </row>
    <row r="41" spans="1:13" ht="15.75" thickBot="1" x14ac:dyDescent="0.3">
      <c r="A41" s="67"/>
      <c r="B41" s="66"/>
    </row>
    <row r="42" spans="1:13" ht="15.75" thickBot="1" x14ac:dyDescent="0.3">
      <c r="A42" s="67"/>
      <c r="B42" s="66"/>
      <c r="C42" s="24" t="s">
        <v>7</v>
      </c>
      <c r="D42" s="69">
        <f>SUM(B27:B31)</f>
        <v>140</v>
      </c>
      <c r="E42" s="16">
        <f>SUMPRODUCT((MONTH($A$2:$A$408)=ROW()-33)*($B$2:$B$408))</f>
        <v>0</v>
      </c>
      <c r="F42" t="s">
        <v>43</v>
      </c>
    </row>
    <row r="43" spans="1:13" x14ac:dyDescent="0.25">
      <c r="A43" s="67"/>
      <c r="B43" s="66"/>
    </row>
    <row r="44" spans="1:13" x14ac:dyDescent="0.25">
      <c r="A44" s="67"/>
      <c r="B44" s="66"/>
    </row>
    <row r="45" spans="1:13" x14ac:dyDescent="0.25">
      <c r="A45" s="67"/>
      <c r="B45" s="66"/>
    </row>
    <row r="46" spans="1:13" x14ac:dyDescent="0.25">
      <c r="A46" s="67"/>
      <c r="B46" s="66"/>
      <c r="I46" t="s">
        <v>14</v>
      </c>
    </row>
    <row r="47" spans="1:13" x14ac:dyDescent="0.25">
      <c r="A47" s="67"/>
      <c r="B47" s="66"/>
      <c r="I47" t="s">
        <v>15</v>
      </c>
    </row>
    <row r="48" spans="1:13" x14ac:dyDescent="0.25">
      <c r="A48" s="67"/>
      <c r="B48" s="66"/>
    </row>
    <row r="407" spans="1:2" x14ac:dyDescent="0.25">
      <c r="A407" s="30">
        <v>43621</v>
      </c>
      <c r="B407" s="1">
        <v>10</v>
      </c>
    </row>
  </sheetData>
  <autoFilter ref="I1:J31"/>
  <mergeCells count="3">
    <mergeCell ref="D3:G5"/>
    <mergeCell ref="L3:O5"/>
    <mergeCell ref="D10:G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Q402"/>
  <sheetViews>
    <sheetView zoomScale="90" zoomScaleNormal="90" workbookViewId="0">
      <pane ySplit="7" topLeftCell="A8" activePane="bottomLeft" state="frozenSplit"/>
      <selection activeCell="B40" sqref="B40"/>
      <selection pane="bottomLeft" activeCell="N36" sqref="N36"/>
    </sheetView>
  </sheetViews>
  <sheetFormatPr baseColWidth="10" defaultRowHeight="15" x14ac:dyDescent="0.25"/>
  <cols>
    <col min="1" max="1" width="26.42578125" style="63" bestFit="1" customWidth="1"/>
    <col min="2" max="2" width="9.5703125" style="64" customWidth="1"/>
    <col min="3" max="3" width="11.42578125" hidden="1" customWidth="1"/>
    <col min="4" max="4" width="8.7109375" customWidth="1"/>
    <col min="5" max="5" width="8.7109375" style="1" customWidth="1"/>
    <col min="6" max="6" width="11.85546875" style="1" bestFit="1" customWidth="1"/>
    <col min="7" max="8" width="9.7109375" customWidth="1"/>
    <col min="9" max="9" width="23.140625" bestFit="1" customWidth="1"/>
    <col min="10" max="10" width="16.85546875" bestFit="1" customWidth="1"/>
    <col min="11" max="11" width="25.7109375" customWidth="1"/>
    <col min="12" max="14" width="25.28515625" bestFit="1" customWidth="1"/>
    <col min="16" max="16" width="22.140625" bestFit="1" customWidth="1"/>
  </cols>
  <sheetData>
    <row r="1" spans="1:17" ht="15.75" hidden="1" thickBot="1" x14ac:dyDescent="0.3">
      <c r="A1" s="85" t="s">
        <v>16</v>
      </c>
      <c r="B1" s="86"/>
      <c r="G1" s="31" t="s">
        <v>17</v>
      </c>
      <c r="H1" s="32" t="s">
        <v>18</v>
      </c>
      <c r="I1" s="87">
        <v>92.2</v>
      </c>
      <c r="J1" s="33" t="s">
        <v>19</v>
      </c>
    </row>
    <row r="2" spans="1:17" ht="15.75" hidden="1" thickBot="1" x14ac:dyDescent="0.3">
      <c r="A2" s="89">
        <f>A7</f>
        <v>43435</v>
      </c>
      <c r="B2" s="90"/>
      <c r="D2" s="34" t="s">
        <v>20</v>
      </c>
      <c r="E2" s="35" t="s">
        <v>21</v>
      </c>
      <c r="F2" s="36" t="s">
        <v>22</v>
      </c>
      <c r="G2" s="37">
        <v>1</v>
      </c>
      <c r="H2" s="38">
        <f>H3/G3</f>
        <v>15.151515151515152</v>
      </c>
      <c r="I2" s="88"/>
      <c r="J2" s="91">
        <v>2200</v>
      </c>
      <c r="K2" s="39" t="s">
        <v>23</v>
      </c>
      <c r="L2" s="39" t="s">
        <v>24</v>
      </c>
      <c r="M2" s="39" t="s">
        <v>25</v>
      </c>
      <c r="N2" s="39" t="s">
        <v>26</v>
      </c>
      <c r="P2" s="93" t="s">
        <v>27</v>
      </c>
      <c r="Q2" s="94"/>
    </row>
    <row r="3" spans="1:17" ht="15.75" hidden="1" thickBot="1" x14ac:dyDescent="0.3">
      <c r="A3" s="95">
        <f>SUM(E8:E402)-2*SUM(E8:E402)</f>
        <v>804.09090909090901</v>
      </c>
      <c r="B3" s="96"/>
      <c r="D3" s="99">
        <f>MAX(E8:E402)-2*MAX(E8:E402)</f>
        <v>4.5454545454545041</v>
      </c>
      <c r="E3" s="101">
        <f>MIN(E8:E402)-2*MIN(E8:E402)</f>
        <v>23.181818181818244</v>
      </c>
      <c r="F3" s="103">
        <f>AVERAGE(E8:E402)-2*AVERAGE(E8:E402)</f>
        <v>12.1831955922865</v>
      </c>
      <c r="G3" s="105">
        <v>33</v>
      </c>
      <c r="H3" s="111">
        <v>500</v>
      </c>
      <c r="I3" s="113">
        <f>I1*$H$2</f>
        <v>1396.969696969697</v>
      </c>
      <c r="J3" s="92"/>
      <c r="K3" s="107">
        <f>$H$3-$H$5</f>
        <v>-896.969696969697</v>
      </c>
      <c r="L3" s="107">
        <f>$H$3*2-$H$5</f>
        <v>-396.969696969697</v>
      </c>
      <c r="M3" s="115">
        <f>$H$3*3-$H$5</f>
        <v>103.030303030303</v>
      </c>
      <c r="N3" s="79">
        <f>$H$3*4-$H$5</f>
        <v>603.030303030303</v>
      </c>
      <c r="P3" s="81">
        <f ca="1">TODAY()</f>
        <v>43501</v>
      </c>
      <c r="Q3" s="82"/>
    </row>
    <row r="4" spans="1:17" ht="15.75" hidden="1" thickBot="1" x14ac:dyDescent="0.3">
      <c r="A4" s="97"/>
      <c r="B4" s="98"/>
      <c r="D4" s="100"/>
      <c r="E4" s="102"/>
      <c r="F4" s="104"/>
      <c r="G4" s="106"/>
      <c r="H4" s="112"/>
      <c r="I4" s="114"/>
      <c r="J4" s="40" t="s">
        <v>28</v>
      </c>
      <c r="K4" s="108"/>
      <c r="L4" s="108"/>
      <c r="M4" s="116"/>
      <c r="N4" s="80"/>
      <c r="P4" s="83"/>
      <c r="Q4" s="84"/>
    </row>
    <row r="5" spans="1:17" ht="30.75" hidden="1" thickBot="1" x14ac:dyDescent="0.3">
      <c r="A5" s="117" t="s">
        <v>29</v>
      </c>
      <c r="B5" s="119" t="s">
        <v>30</v>
      </c>
      <c r="C5" s="41"/>
      <c r="D5" s="121" t="s">
        <v>31</v>
      </c>
      <c r="E5" s="121" t="s">
        <v>32</v>
      </c>
      <c r="F5" s="42" t="s">
        <v>33</v>
      </c>
      <c r="G5" s="28" t="s">
        <v>34</v>
      </c>
      <c r="H5" s="123">
        <f>MIN(D7:D402)-(2*MIN(D7:D402))</f>
        <v>1396.969696969697</v>
      </c>
      <c r="I5" s="124"/>
      <c r="J5" s="109">
        <f>J2-H5</f>
        <v>803.030303030303</v>
      </c>
      <c r="K5" s="43"/>
    </row>
    <row r="6" spans="1:17" ht="15.75" hidden="1" thickBot="1" x14ac:dyDescent="0.3">
      <c r="A6" s="118"/>
      <c r="B6" s="120"/>
      <c r="C6" s="44" t="s">
        <v>35</v>
      </c>
      <c r="D6" s="122"/>
      <c r="E6" s="122"/>
      <c r="F6" s="45">
        <f>AVERAGE(F7:F188)</f>
        <v>0.80409090909090908</v>
      </c>
      <c r="G6" s="29"/>
      <c r="H6" s="125"/>
      <c r="I6" s="126"/>
      <c r="J6" s="110"/>
    </row>
    <row r="7" spans="1:17" x14ac:dyDescent="0.25">
      <c r="A7" s="46">
        <v>43435</v>
      </c>
      <c r="B7" s="47">
        <v>39.130000000000003</v>
      </c>
      <c r="C7" s="48">
        <f t="shared" ref="C7:C17" si="0">B7*$H$2</f>
        <v>592.87878787878799</v>
      </c>
      <c r="D7" s="49">
        <f t="shared" ref="D7:D17" si="1">C7-(2*C7)</f>
        <v>-592.87878787878799</v>
      </c>
      <c r="E7" s="50"/>
      <c r="F7" s="51"/>
      <c r="G7" s="52"/>
    </row>
    <row r="8" spans="1:17" x14ac:dyDescent="0.25">
      <c r="A8" s="46">
        <v>43436</v>
      </c>
      <c r="B8" s="47">
        <v>40.130000000000003</v>
      </c>
      <c r="C8" s="48">
        <f t="shared" si="0"/>
        <v>608.03030303030312</v>
      </c>
      <c r="D8" s="49">
        <f t="shared" si="1"/>
        <v>-608.03030303030312</v>
      </c>
      <c r="E8" s="50">
        <f t="shared" ref="E8:E9" si="2">IF(D8="","",D8-D7)</f>
        <v>-15.151515151515127</v>
      </c>
      <c r="F8" s="53">
        <f>IF(A8=0,"",B8-B7)</f>
        <v>1</v>
      </c>
      <c r="G8" s="52"/>
      <c r="I8" s="54" t="str">
        <f>IF(A8="","",IF(A8&gt;A7+1,"Attention erreur de date",""))</f>
        <v/>
      </c>
    </row>
    <row r="9" spans="1:17" x14ac:dyDescent="0.25">
      <c r="A9" s="46">
        <v>43437</v>
      </c>
      <c r="B9" s="47">
        <v>41.13</v>
      </c>
      <c r="C9" s="48">
        <f t="shared" si="0"/>
        <v>623.18181818181824</v>
      </c>
      <c r="D9" s="49">
        <f t="shared" si="1"/>
        <v>-623.18181818181824</v>
      </c>
      <c r="E9" s="50">
        <f t="shared" si="2"/>
        <v>-15.151515151515127</v>
      </c>
      <c r="F9" s="53">
        <f t="shared" ref="F9:F72" si="3">IF(A9=0,"",B9-B8)</f>
        <v>1</v>
      </c>
      <c r="G9" s="52"/>
      <c r="I9" s="54" t="str">
        <f t="shared" ref="I9:I72" si="4">IF(A9="","",IF(A9&gt;A8+1,"Attention erreur de date",""))</f>
        <v/>
      </c>
    </row>
    <row r="10" spans="1:17" x14ac:dyDescent="0.25">
      <c r="A10" s="46">
        <v>43438</v>
      </c>
      <c r="B10" s="47">
        <v>42.13</v>
      </c>
      <c r="C10" s="48">
        <f t="shared" si="0"/>
        <v>638.33333333333337</v>
      </c>
      <c r="D10" s="49">
        <f t="shared" si="1"/>
        <v>-638.33333333333337</v>
      </c>
      <c r="E10" s="50">
        <f>IF(D10="","",D10-D9)</f>
        <v>-15.151515151515127</v>
      </c>
      <c r="F10" s="53">
        <f t="shared" si="3"/>
        <v>1</v>
      </c>
      <c r="G10" s="52"/>
      <c r="I10" s="54" t="str">
        <f t="shared" si="4"/>
        <v/>
      </c>
    </row>
    <row r="11" spans="1:17" x14ac:dyDescent="0.25">
      <c r="A11" s="46">
        <v>43439</v>
      </c>
      <c r="B11" s="47">
        <v>43.27</v>
      </c>
      <c r="C11" s="48">
        <f t="shared" si="0"/>
        <v>655.60606060606074</v>
      </c>
      <c r="D11" s="49">
        <f t="shared" si="1"/>
        <v>-655.60606060606074</v>
      </c>
      <c r="E11" s="50">
        <f t="shared" ref="E11:E74" si="5">IF(D11="","",D11-D10)</f>
        <v>-17.272727272727366</v>
      </c>
      <c r="F11" s="53">
        <f t="shared" si="3"/>
        <v>1.1400000000000006</v>
      </c>
      <c r="G11" s="52"/>
      <c r="I11" s="54" t="str">
        <f t="shared" si="4"/>
        <v/>
      </c>
    </row>
    <row r="12" spans="1:17" x14ac:dyDescent="0.25">
      <c r="A12" s="46">
        <v>43440</v>
      </c>
      <c r="B12" s="47">
        <v>44.43</v>
      </c>
      <c r="C12" s="48">
        <f t="shared" si="0"/>
        <v>673.18181818181824</v>
      </c>
      <c r="D12" s="49">
        <f t="shared" si="1"/>
        <v>-673.18181818181824</v>
      </c>
      <c r="E12" s="50">
        <f t="shared" si="5"/>
        <v>-17.575757575757507</v>
      </c>
      <c r="F12" s="53">
        <f t="shared" si="3"/>
        <v>1.1599999999999966</v>
      </c>
      <c r="G12" s="52"/>
      <c r="I12" s="54" t="str">
        <f t="shared" si="4"/>
        <v/>
      </c>
    </row>
    <row r="13" spans="1:17" x14ac:dyDescent="0.25">
      <c r="A13" s="46">
        <v>43441</v>
      </c>
      <c r="B13" s="47">
        <v>45.55</v>
      </c>
      <c r="C13" s="48">
        <f t="shared" si="0"/>
        <v>690.15151515151513</v>
      </c>
      <c r="D13" s="49">
        <f t="shared" si="1"/>
        <v>-690.15151515151513</v>
      </c>
      <c r="E13" s="49">
        <f t="shared" si="5"/>
        <v>-16.969696969696884</v>
      </c>
      <c r="F13" s="53">
        <f t="shared" si="3"/>
        <v>1.1199999999999974</v>
      </c>
      <c r="G13" s="52"/>
      <c r="I13" s="54" t="str">
        <f t="shared" si="4"/>
        <v/>
      </c>
    </row>
    <row r="14" spans="1:17" x14ac:dyDescent="0.25">
      <c r="A14" s="46">
        <v>43442</v>
      </c>
      <c r="B14" s="47">
        <v>46.7</v>
      </c>
      <c r="C14" s="48">
        <f t="shared" si="0"/>
        <v>707.57575757575762</v>
      </c>
      <c r="D14" s="49">
        <f t="shared" si="1"/>
        <v>-707.57575757575762</v>
      </c>
      <c r="E14" s="49">
        <f t="shared" si="5"/>
        <v>-17.424242424242493</v>
      </c>
      <c r="F14" s="53">
        <f t="shared" si="3"/>
        <v>1.1500000000000057</v>
      </c>
      <c r="G14" s="52"/>
      <c r="I14" s="54" t="str">
        <f t="shared" si="4"/>
        <v/>
      </c>
    </row>
    <row r="15" spans="1:17" x14ac:dyDescent="0.25">
      <c r="A15" s="46">
        <v>43443</v>
      </c>
      <c r="B15" s="47">
        <v>47.84</v>
      </c>
      <c r="C15" s="48">
        <f t="shared" si="0"/>
        <v>724.84848484848499</v>
      </c>
      <c r="D15" s="49">
        <f t="shared" si="1"/>
        <v>-724.84848484848499</v>
      </c>
      <c r="E15" s="49">
        <f t="shared" si="5"/>
        <v>-17.272727272727366</v>
      </c>
      <c r="F15" s="53">
        <f t="shared" si="3"/>
        <v>1.1400000000000006</v>
      </c>
      <c r="G15" s="52"/>
      <c r="I15" s="54" t="str">
        <f t="shared" si="4"/>
        <v/>
      </c>
      <c r="K15" s="43"/>
    </row>
    <row r="16" spans="1:17" x14ac:dyDescent="0.25">
      <c r="A16" s="46">
        <v>43444</v>
      </c>
      <c r="B16" s="47">
        <v>48.97</v>
      </c>
      <c r="C16" s="48">
        <f t="shared" si="0"/>
        <v>741.969696969697</v>
      </c>
      <c r="D16" s="49">
        <f t="shared" si="1"/>
        <v>-741.969696969697</v>
      </c>
      <c r="E16" s="49">
        <f t="shared" si="5"/>
        <v>-17.121212121212011</v>
      </c>
      <c r="F16" s="53">
        <f t="shared" si="3"/>
        <v>1.1299999999999955</v>
      </c>
      <c r="G16" s="52"/>
      <c r="I16" s="54" t="str">
        <f t="shared" si="4"/>
        <v/>
      </c>
    </row>
    <row r="17" spans="1:14" x14ac:dyDescent="0.25">
      <c r="A17" s="46">
        <v>43445</v>
      </c>
      <c r="B17" s="47">
        <v>50.5</v>
      </c>
      <c r="C17" s="48">
        <f t="shared" si="0"/>
        <v>765.15151515151524</v>
      </c>
      <c r="D17" s="49">
        <f t="shared" si="1"/>
        <v>-765.15151515151524</v>
      </c>
      <c r="E17" s="49">
        <f t="shared" si="5"/>
        <v>-23.181818181818244</v>
      </c>
      <c r="F17" s="53">
        <f t="shared" si="3"/>
        <v>1.5300000000000011</v>
      </c>
      <c r="G17" s="52"/>
      <c r="I17" s="54" t="str">
        <f t="shared" si="4"/>
        <v/>
      </c>
    </row>
    <row r="18" spans="1:14" x14ac:dyDescent="0.25">
      <c r="A18" s="46">
        <v>43446</v>
      </c>
      <c r="B18" s="47">
        <v>51.5</v>
      </c>
      <c r="C18" s="48">
        <f t="shared" ref="C18:C81" si="6">IF(B18="","",B18*$H$2)</f>
        <v>780.30303030303037</v>
      </c>
      <c r="D18" s="49">
        <f>IF(C18="","",C18-(2*C18))</f>
        <v>-780.30303030303037</v>
      </c>
      <c r="E18" s="49">
        <f t="shared" si="5"/>
        <v>-15.151515151515127</v>
      </c>
      <c r="F18" s="53">
        <f t="shared" si="3"/>
        <v>1</v>
      </c>
      <c r="G18" s="52"/>
      <c r="I18" s="54" t="str">
        <f t="shared" si="4"/>
        <v/>
      </c>
    </row>
    <row r="19" spans="1:14" x14ac:dyDescent="0.25">
      <c r="A19" s="46">
        <v>43447</v>
      </c>
      <c r="B19" s="47">
        <v>52</v>
      </c>
      <c r="C19" s="48">
        <f t="shared" si="6"/>
        <v>787.87878787878788</v>
      </c>
      <c r="D19" s="49">
        <f t="shared" ref="D19:D82" si="7">IF(C19="","",C19-(2*C19))</f>
        <v>-787.87878787878788</v>
      </c>
      <c r="E19" s="49">
        <f t="shared" si="5"/>
        <v>-7.5757575757575069</v>
      </c>
      <c r="F19" s="53">
        <f t="shared" si="3"/>
        <v>0.5</v>
      </c>
      <c r="G19" s="52"/>
      <c r="I19" s="54" t="str">
        <f t="shared" si="4"/>
        <v/>
      </c>
      <c r="J19" s="43"/>
    </row>
    <row r="20" spans="1:14" x14ac:dyDescent="0.25">
      <c r="A20" s="46">
        <v>43448</v>
      </c>
      <c r="B20" s="47">
        <v>53.2</v>
      </c>
      <c r="C20" s="48">
        <f t="shared" si="6"/>
        <v>806.06060606060612</v>
      </c>
      <c r="D20" s="49">
        <f t="shared" si="7"/>
        <v>-806.06060606060612</v>
      </c>
      <c r="E20" s="49">
        <f t="shared" si="5"/>
        <v>-18.181818181818244</v>
      </c>
      <c r="F20" s="53">
        <f t="shared" si="3"/>
        <v>1.2000000000000028</v>
      </c>
      <c r="G20" s="52"/>
      <c r="I20" s="54" t="str">
        <f t="shared" si="4"/>
        <v/>
      </c>
    </row>
    <row r="21" spans="1:14" x14ac:dyDescent="0.25">
      <c r="A21" s="46">
        <v>43449</v>
      </c>
      <c r="B21" s="47">
        <v>54</v>
      </c>
      <c r="C21" s="48">
        <f t="shared" si="6"/>
        <v>818.18181818181824</v>
      </c>
      <c r="D21" s="49">
        <f t="shared" si="7"/>
        <v>-818.18181818181824</v>
      </c>
      <c r="E21" s="49">
        <f t="shared" si="5"/>
        <v>-12.121212121212125</v>
      </c>
      <c r="F21" s="53">
        <f t="shared" si="3"/>
        <v>0.79999999999999716</v>
      </c>
      <c r="G21" s="52"/>
      <c r="I21" s="54" t="str">
        <f t="shared" si="4"/>
        <v/>
      </c>
    </row>
    <row r="22" spans="1:14" x14ac:dyDescent="0.25">
      <c r="A22" s="46">
        <v>43450</v>
      </c>
      <c r="B22" s="47">
        <v>54.8</v>
      </c>
      <c r="C22" s="48">
        <f t="shared" si="6"/>
        <v>830.30303030303025</v>
      </c>
      <c r="D22" s="49">
        <f t="shared" si="7"/>
        <v>-830.30303030303025</v>
      </c>
      <c r="E22" s="49">
        <f t="shared" si="5"/>
        <v>-12.121212121212011</v>
      </c>
      <c r="F22" s="53">
        <f t="shared" si="3"/>
        <v>0.79999999999999716</v>
      </c>
      <c r="G22" s="52"/>
      <c r="I22" s="54" t="str">
        <f t="shared" si="4"/>
        <v/>
      </c>
      <c r="M22" s="1" t="str">
        <f>IF(A3=M23,"OK","faux")</f>
        <v>faux</v>
      </c>
    </row>
    <row r="23" spans="1:14" x14ac:dyDescent="0.25">
      <c r="A23" s="46">
        <v>43451</v>
      </c>
      <c r="B23" s="47">
        <v>55.5</v>
      </c>
      <c r="C23" s="48">
        <f t="shared" si="6"/>
        <v>840.90909090909099</v>
      </c>
      <c r="D23" s="49">
        <f t="shared" si="7"/>
        <v>-840.90909090909099</v>
      </c>
      <c r="E23" s="49">
        <f t="shared" si="5"/>
        <v>-10.606060606060737</v>
      </c>
      <c r="F23" s="53">
        <f t="shared" si="3"/>
        <v>0.70000000000000284</v>
      </c>
      <c r="G23" s="52"/>
      <c r="I23" s="54" t="str">
        <f t="shared" si="4"/>
        <v/>
      </c>
      <c r="M23" s="55">
        <f>SUM(M24:M36)</f>
        <v>-804.09090909090901</v>
      </c>
    </row>
    <row r="24" spans="1:14" x14ac:dyDescent="0.25">
      <c r="A24" s="46">
        <v>43452</v>
      </c>
      <c r="B24" s="47">
        <v>56.1</v>
      </c>
      <c r="C24" s="48">
        <f t="shared" si="6"/>
        <v>850.00000000000011</v>
      </c>
      <c r="D24" s="49">
        <f t="shared" si="7"/>
        <v>-850.00000000000011</v>
      </c>
      <c r="E24" s="49">
        <f t="shared" si="5"/>
        <v>-9.0909090909091219</v>
      </c>
      <c r="F24" s="53">
        <f t="shared" si="3"/>
        <v>0.60000000000000142</v>
      </c>
      <c r="G24" s="52"/>
      <c r="I24" s="54" t="str">
        <f t="shared" si="4"/>
        <v/>
      </c>
      <c r="L24" t="s">
        <v>36</v>
      </c>
      <c r="M24" s="55">
        <f>SUM(E8:E37)</f>
        <v>-388.93939393939388</v>
      </c>
      <c r="N24" s="65" t="e">
        <f>SUMPRODUCT((MONTH($A$7:$A$402)=ROW()-33)*($E$7:$E$402))</f>
        <v>#VALUE!</v>
      </c>
    </row>
    <row r="25" spans="1:14" x14ac:dyDescent="0.25">
      <c r="A25" s="46">
        <v>43453</v>
      </c>
      <c r="B25" s="47">
        <v>56.7</v>
      </c>
      <c r="C25" s="48">
        <f t="shared" si="6"/>
        <v>859.09090909090912</v>
      </c>
      <c r="D25" s="49">
        <f t="shared" si="7"/>
        <v>-859.09090909090912</v>
      </c>
      <c r="E25" s="49">
        <f t="shared" si="5"/>
        <v>-9.0909090909090082</v>
      </c>
      <c r="F25" s="53">
        <f t="shared" si="3"/>
        <v>0.60000000000000142</v>
      </c>
      <c r="G25" s="52"/>
      <c r="I25" s="54" t="str">
        <f t="shared" si="4"/>
        <v/>
      </c>
      <c r="L25" t="s">
        <v>2</v>
      </c>
      <c r="M25" s="55">
        <f>SUM(E38:E68)</f>
        <v>-356.06060606060612</v>
      </c>
      <c r="N25" s="65" t="e">
        <f t="shared" ref="N25:N36" si="8">SUMPRODUCT((MONTH($A$7:$A$402)=ROW()-33)*($E$7:$E$402))</f>
        <v>#VALUE!</v>
      </c>
    </row>
    <row r="26" spans="1:14" x14ac:dyDescent="0.25">
      <c r="A26" s="46">
        <v>43454</v>
      </c>
      <c r="B26" s="47">
        <v>57</v>
      </c>
      <c r="C26" s="48">
        <f t="shared" si="6"/>
        <v>863.63636363636363</v>
      </c>
      <c r="D26" s="49">
        <f t="shared" si="7"/>
        <v>-863.63636363636363</v>
      </c>
      <c r="E26" s="49">
        <f t="shared" si="5"/>
        <v>-4.5454545454545041</v>
      </c>
      <c r="F26" s="53">
        <f t="shared" si="3"/>
        <v>0.29999999999999716</v>
      </c>
      <c r="G26" s="52"/>
      <c r="I26" s="54" t="str">
        <f t="shared" si="4"/>
        <v/>
      </c>
      <c r="L26" t="s">
        <v>3</v>
      </c>
      <c r="M26" s="55">
        <f>SUM(E69:E96)</f>
        <v>-59.090909090909008</v>
      </c>
      <c r="N26" s="65" t="e">
        <f t="shared" si="8"/>
        <v>#VALUE!</v>
      </c>
    </row>
    <row r="27" spans="1:14" x14ac:dyDescent="0.25">
      <c r="A27" s="46">
        <v>43455</v>
      </c>
      <c r="B27" s="47">
        <v>57.4</v>
      </c>
      <c r="C27" s="48">
        <f t="shared" si="6"/>
        <v>869.69696969696975</v>
      </c>
      <c r="D27" s="49">
        <f t="shared" si="7"/>
        <v>-869.69696969696975</v>
      </c>
      <c r="E27" s="49">
        <f t="shared" si="5"/>
        <v>-6.0606060606061192</v>
      </c>
      <c r="F27" s="53">
        <f t="shared" si="3"/>
        <v>0.39999999999999858</v>
      </c>
      <c r="G27" s="52"/>
      <c r="I27" s="54" t="str">
        <f t="shared" si="4"/>
        <v/>
      </c>
      <c r="L27" t="s">
        <v>4</v>
      </c>
      <c r="M27" s="55"/>
      <c r="N27" s="65" t="e">
        <f t="shared" si="8"/>
        <v>#VALUE!</v>
      </c>
    </row>
    <row r="28" spans="1:14" x14ac:dyDescent="0.25">
      <c r="A28" s="46">
        <v>43456</v>
      </c>
      <c r="B28" s="47">
        <v>58</v>
      </c>
      <c r="C28" s="48">
        <f t="shared" si="6"/>
        <v>878.78787878787887</v>
      </c>
      <c r="D28" s="49">
        <f t="shared" si="7"/>
        <v>-878.78787878787887</v>
      </c>
      <c r="E28" s="49">
        <f t="shared" si="5"/>
        <v>-9.0909090909091219</v>
      </c>
      <c r="F28" s="53">
        <f t="shared" si="3"/>
        <v>0.60000000000000142</v>
      </c>
      <c r="G28" s="52"/>
      <c r="I28" s="54" t="str">
        <f t="shared" si="4"/>
        <v/>
      </c>
      <c r="L28" t="s">
        <v>5</v>
      </c>
      <c r="M28" s="55"/>
      <c r="N28" s="65" t="e">
        <f t="shared" si="8"/>
        <v>#VALUE!</v>
      </c>
    </row>
    <row r="29" spans="1:14" x14ac:dyDescent="0.25">
      <c r="A29" s="46">
        <v>43457</v>
      </c>
      <c r="B29" s="47">
        <v>58.5</v>
      </c>
      <c r="C29" s="48">
        <f t="shared" si="6"/>
        <v>886.36363636363637</v>
      </c>
      <c r="D29" s="49">
        <f t="shared" si="7"/>
        <v>-886.36363636363637</v>
      </c>
      <c r="E29" s="49">
        <f t="shared" si="5"/>
        <v>-7.5757575757575069</v>
      </c>
      <c r="F29" s="53">
        <f t="shared" si="3"/>
        <v>0.5</v>
      </c>
      <c r="G29" s="52"/>
      <c r="I29" s="54" t="str">
        <f t="shared" si="4"/>
        <v/>
      </c>
      <c r="L29" t="s">
        <v>6</v>
      </c>
      <c r="M29" s="55"/>
      <c r="N29" s="65" t="e">
        <f t="shared" si="8"/>
        <v>#VALUE!</v>
      </c>
    </row>
    <row r="30" spans="1:14" x14ac:dyDescent="0.25">
      <c r="A30" s="46">
        <v>43458</v>
      </c>
      <c r="B30" s="47">
        <v>59.2</v>
      </c>
      <c r="C30" s="48">
        <f t="shared" si="6"/>
        <v>896.96969696969711</v>
      </c>
      <c r="D30" s="49">
        <f t="shared" si="7"/>
        <v>-896.96969696969711</v>
      </c>
      <c r="E30" s="49">
        <f t="shared" si="5"/>
        <v>-10.606060606060737</v>
      </c>
      <c r="F30" s="53">
        <f t="shared" si="3"/>
        <v>0.70000000000000284</v>
      </c>
      <c r="G30" s="52"/>
      <c r="I30" s="54" t="str">
        <f t="shared" si="4"/>
        <v/>
      </c>
      <c r="L30" t="s">
        <v>7</v>
      </c>
      <c r="M30" s="55"/>
      <c r="N30" s="65" t="e">
        <f t="shared" si="8"/>
        <v>#VALUE!</v>
      </c>
    </row>
    <row r="31" spans="1:14" x14ac:dyDescent="0.25">
      <c r="A31" s="46">
        <v>43459</v>
      </c>
      <c r="B31" s="47">
        <v>59.9</v>
      </c>
      <c r="C31" s="48">
        <f t="shared" si="6"/>
        <v>907.57575757575762</v>
      </c>
      <c r="D31" s="49">
        <f t="shared" si="7"/>
        <v>-907.57575757575762</v>
      </c>
      <c r="E31" s="49">
        <f t="shared" si="5"/>
        <v>-10.60606060606051</v>
      </c>
      <c r="F31" s="53">
        <f t="shared" si="3"/>
        <v>0.69999999999999574</v>
      </c>
      <c r="G31" s="56">
        <v>-4</v>
      </c>
      <c r="I31" s="54" t="str">
        <f t="shared" si="4"/>
        <v/>
      </c>
      <c r="L31" t="s">
        <v>37</v>
      </c>
      <c r="M31" s="55"/>
      <c r="N31" s="65" t="e">
        <f t="shared" si="8"/>
        <v>#VALUE!</v>
      </c>
    </row>
    <row r="32" spans="1:14" x14ac:dyDescent="0.25">
      <c r="A32" s="46">
        <v>43460</v>
      </c>
      <c r="B32" s="47">
        <v>61</v>
      </c>
      <c r="C32" s="48">
        <f t="shared" si="6"/>
        <v>924.24242424242425</v>
      </c>
      <c r="D32" s="49">
        <f t="shared" si="7"/>
        <v>-924.24242424242425</v>
      </c>
      <c r="E32" s="49">
        <f t="shared" si="5"/>
        <v>-16.666666666666629</v>
      </c>
      <c r="F32" s="53">
        <f t="shared" si="3"/>
        <v>1.1000000000000014</v>
      </c>
      <c r="G32" s="56">
        <v>-8</v>
      </c>
      <c r="I32" s="54" t="str">
        <f t="shared" si="4"/>
        <v/>
      </c>
      <c r="L32" t="s">
        <v>38</v>
      </c>
      <c r="M32" s="55"/>
      <c r="N32" s="65" t="e">
        <f t="shared" si="8"/>
        <v>#VALUE!</v>
      </c>
    </row>
    <row r="33" spans="1:14" x14ac:dyDescent="0.25">
      <c r="A33" s="46">
        <v>43461</v>
      </c>
      <c r="B33" s="47">
        <v>61.9</v>
      </c>
      <c r="C33" s="48">
        <f t="shared" si="6"/>
        <v>937.87878787878788</v>
      </c>
      <c r="D33" s="49">
        <f t="shared" si="7"/>
        <v>-937.87878787878788</v>
      </c>
      <c r="E33" s="49">
        <f t="shared" si="5"/>
        <v>-13.636363636363626</v>
      </c>
      <c r="F33" s="53">
        <f t="shared" si="3"/>
        <v>0.89999999999999858</v>
      </c>
      <c r="G33" s="52"/>
      <c r="I33" s="54" t="str">
        <f t="shared" si="4"/>
        <v/>
      </c>
      <c r="L33" t="s">
        <v>39</v>
      </c>
      <c r="M33" s="55"/>
      <c r="N33" s="65" t="e">
        <f t="shared" si="8"/>
        <v>#VALUE!</v>
      </c>
    </row>
    <row r="34" spans="1:14" x14ac:dyDescent="0.25">
      <c r="A34" s="46">
        <v>43462</v>
      </c>
      <c r="B34" s="47">
        <v>62.6</v>
      </c>
      <c r="C34" s="48">
        <f t="shared" si="6"/>
        <v>948.4848484848485</v>
      </c>
      <c r="D34" s="49">
        <f t="shared" si="7"/>
        <v>-948.4848484848485</v>
      </c>
      <c r="E34" s="49">
        <f t="shared" si="5"/>
        <v>-10.606060606060623</v>
      </c>
      <c r="F34" s="53">
        <f t="shared" si="3"/>
        <v>0.70000000000000284</v>
      </c>
      <c r="G34" s="52"/>
      <c r="I34" s="54" t="str">
        <f t="shared" si="4"/>
        <v/>
      </c>
      <c r="L34" t="s">
        <v>40</v>
      </c>
      <c r="M34" s="55"/>
      <c r="N34" s="65" t="e">
        <f t="shared" si="8"/>
        <v>#VALUE!</v>
      </c>
    </row>
    <row r="35" spans="1:14" x14ac:dyDescent="0.25">
      <c r="A35" s="46">
        <v>43463</v>
      </c>
      <c r="B35" s="47">
        <v>63.3</v>
      </c>
      <c r="C35" s="48">
        <f t="shared" si="6"/>
        <v>959.09090909090912</v>
      </c>
      <c r="D35" s="49">
        <f t="shared" si="7"/>
        <v>-959.09090909090912</v>
      </c>
      <c r="E35" s="49">
        <f t="shared" si="5"/>
        <v>-10.606060606060623</v>
      </c>
      <c r="F35" s="53">
        <f t="shared" si="3"/>
        <v>0.69999999999999574</v>
      </c>
      <c r="G35" s="52"/>
      <c r="I35" s="54" t="str">
        <f t="shared" si="4"/>
        <v/>
      </c>
      <c r="L35" t="s">
        <v>41</v>
      </c>
      <c r="M35" s="55"/>
      <c r="N35" s="65" t="e">
        <f t="shared" si="8"/>
        <v>#VALUE!</v>
      </c>
    </row>
    <row r="36" spans="1:14" x14ac:dyDescent="0.25">
      <c r="A36" s="46">
        <v>43464</v>
      </c>
      <c r="B36" s="47">
        <v>64</v>
      </c>
      <c r="C36" s="48">
        <f t="shared" si="6"/>
        <v>969.69696969696975</v>
      </c>
      <c r="D36" s="49">
        <f t="shared" si="7"/>
        <v>-969.69696969696975</v>
      </c>
      <c r="E36" s="49">
        <f t="shared" si="5"/>
        <v>-10.606060606060623</v>
      </c>
      <c r="F36" s="53">
        <f t="shared" si="3"/>
        <v>0.70000000000000284</v>
      </c>
      <c r="G36" s="52"/>
      <c r="I36" s="54" t="str">
        <f t="shared" si="4"/>
        <v/>
      </c>
      <c r="L36" t="s">
        <v>36</v>
      </c>
      <c r="M36" s="55"/>
      <c r="N36" s="65" t="e">
        <f t="shared" si="8"/>
        <v>#VALUE!</v>
      </c>
    </row>
    <row r="37" spans="1:14" x14ac:dyDescent="0.25">
      <c r="A37" s="46">
        <v>43465</v>
      </c>
      <c r="B37" s="47">
        <v>64.8</v>
      </c>
      <c r="C37" s="48">
        <f t="shared" si="6"/>
        <v>981.81818181818187</v>
      </c>
      <c r="D37" s="49">
        <f t="shared" si="7"/>
        <v>-981.81818181818187</v>
      </c>
      <c r="E37" s="49">
        <f t="shared" si="5"/>
        <v>-12.121212121212125</v>
      </c>
      <c r="F37" s="53">
        <f t="shared" si="3"/>
        <v>0.79999999999999716</v>
      </c>
      <c r="G37" s="52"/>
      <c r="I37" s="54" t="str">
        <f t="shared" si="4"/>
        <v/>
      </c>
    </row>
    <row r="38" spans="1:14" x14ac:dyDescent="0.25">
      <c r="A38" s="46">
        <v>43466</v>
      </c>
      <c r="B38" s="47">
        <v>65.3</v>
      </c>
      <c r="C38" s="48">
        <f t="shared" si="6"/>
        <v>989.39393939393938</v>
      </c>
      <c r="D38" s="49">
        <f t="shared" si="7"/>
        <v>-989.39393939393938</v>
      </c>
      <c r="E38" s="49">
        <f t="shared" si="5"/>
        <v>-7.5757575757575069</v>
      </c>
      <c r="F38" s="53">
        <f t="shared" si="3"/>
        <v>0.5</v>
      </c>
      <c r="G38" s="52"/>
      <c r="I38" s="54" t="str">
        <f t="shared" si="4"/>
        <v/>
      </c>
      <c r="K38" s="43"/>
    </row>
    <row r="39" spans="1:14" x14ac:dyDescent="0.25">
      <c r="A39" s="46">
        <v>43467</v>
      </c>
      <c r="B39" s="47">
        <v>66</v>
      </c>
      <c r="C39" s="48">
        <f t="shared" si="6"/>
        <v>1000</v>
      </c>
      <c r="D39" s="49">
        <f t="shared" si="7"/>
        <v>-1000</v>
      </c>
      <c r="E39" s="49">
        <f t="shared" si="5"/>
        <v>-10.606060606060623</v>
      </c>
      <c r="F39" s="53">
        <f t="shared" si="3"/>
        <v>0.70000000000000284</v>
      </c>
      <c r="G39" s="52"/>
      <c r="I39" s="54" t="str">
        <f t="shared" si="4"/>
        <v/>
      </c>
    </row>
    <row r="40" spans="1:14" x14ac:dyDescent="0.25">
      <c r="A40" s="46">
        <v>43468</v>
      </c>
      <c r="B40" s="57">
        <v>66.8</v>
      </c>
      <c r="C40" s="48">
        <f t="shared" si="6"/>
        <v>1012.1212121212121</v>
      </c>
      <c r="D40" s="49">
        <f t="shared" si="7"/>
        <v>-1012.1212121212121</v>
      </c>
      <c r="E40" s="49">
        <f t="shared" si="5"/>
        <v>-12.121212121212125</v>
      </c>
      <c r="F40" s="53">
        <f t="shared" si="3"/>
        <v>0.79999999999999716</v>
      </c>
      <c r="G40" s="52"/>
      <c r="I40" s="54" t="str">
        <f t="shared" si="4"/>
        <v/>
      </c>
    </row>
    <row r="41" spans="1:14" x14ac:dyDescent="0.25">
      <c r="A41" s="46">
        <v>43469</v>
      </c>
      <c r="B41" s="47">
        <v>67.599999999999994</v>
      </c>
      <c r="C41" s="48">
        <f t="shared" si="6"/>
        <v>1024.2424242424242</v>
      </c>
      <c r="D41" s="49">
        <f t="shared" si="7"/>
        <v>-1024.2424242424242</v>
      </c>
      <c r="E41" s="49">
        <f t="shared" si="5"/>
        <v>-12.121212121212125</v>
      </c>
      <c r="F41" s="53">
        <f t="shared" si="3"/>
        <v>0.79999999999999716</v>
      </c>
      <c r="G41" s="52"/>
      <c r="I41" s="54" t="str">
        <f t="shared" si="4"/>
        <v/>
      </c>
    </row>
    <row r="42" spans="1:14" x14ac:dyDescent="0.25">
      <c r="A42" s="46">
        <v>43470</v>
      </c>
      <c r="B42" s="57">
        <v>68.3</v>
      </c>
      <c r="C42" s="48">
        <f t="shared" si="6"/>
        <v>1034.8484848484848</v>
      </c>
      <c r="D42" s="49">
        <f t="shared" si="7"/>
        <v>-1034.8484848484848</v>
      </c>
      <c r="E42" s="49">
        <f t="shared" si="5"/>
        <v>-10.60606060606051</v>
      </c>
      <c r="F42" s="53">
        <f t="shared" si="3"/>
        <v>0.70000000000000284</v>
      </c>
      <c r="G42" s="52"/>
      <c r="I42" s="54" t="str">
        <f t="shared" si="4"/>
        <v/>
      </c>
    </row>
    <row r="43" spans="1:14" x14ac:dyDescent="0.25">
      <c r="A43" s="46">
        <v>43471</v>
      </c>
      <c r="B43" s="47">
        <v>69</v>
      </c>
      <c r="C43" s="48">
        <f t="shared" si="6"/>
        <v>1045.4545454545455</v>
      </c>
      <c r="D43" s="49">
        <f t="shared" si="7"/>
        <v>-1045.4545454545455</v>
      </c>
      <c r="E43" s="49">
        <f t="shared" si="5"/>
        <v>-10.606060606060737</v>
      </c>
      <c r="F43" s="53">
        <f t="shared" si="3"/>
        <v>0.70000000000000284</v>
      </c>
      <c r="G43" s="52"/>
      <c r="I43" s="54" t="str">
        <f t="shared" si="4"/>
        <v/>
      </c>
    </row>
    <row r="44" spans="1:14" x14ac:dyDescent="0.25">
      <c r="A44" s="46">
        <v>43472</v>
      </c>
      <c r="B44" s="47">
        <v>69.8</v>
      </c>
      <c r="C44" s="48">
        <f t="shared" si="6"/>
        <v>1057.5757575757575</v>
      </c>
      <c r="D44" s="49">
        <f t="shared" si="7"/>
        <v>-1057.5757575757575</v>
      </c>
      <c r="E44" s="49">
        <f t="shared" si="5"/>
        <v>-12.121212121212011</v>
      </c>
      <c r="F44" s="53">
        <f t="shared" si="3"/>
        <v>0.79999999999999716</v>
      </c>
      <c r="G44" s="52"/>
      <c r="I44" s="54" t="str">
        <f t="shared" si="4"/>
        <v/>
      </c>
    </row>
    <row r="45" spans="1:14" x14ac:dyDescent="0.25">
      <c r="A45" s="46">
        <v>43473</v>
      </c>
      <c r="B45" s="47">
        <v>70.599999999999994</v>
      </c>
      <c r="C45" s="48">
        <f t="shared" si="6"/>
        <v>1069.6969696969697</v>
      </c>
      <c r="D45" s="49">
        <f t="shared" si="7"/>
        <v>-1069.6969696969697</v>
      </c>
      <c r="E45" s="49">
        <f t="shared" si="5"/>
        <v>-12.121212121212238</v>
      </c>
      <c r="F45" s="53">
        <f t="shared" si="3"/>
        <v>0.79999999999999716</v>
      </c>
      <c r="G45" s="58"/>
      <c r="I45" s="54" t="str">
        <f t="shared" si="4"/>
        <v/>
      </c>
    </row>
    <row r="46" spans="1:14" x14ac:dyDescent="0.25">
      <c r="A46" s="46">
        <v>43474</v>
      </c>
      <c r="B46" s="47">
        <v>71.2</v>
      </c>
      <c r="C46" s="48">
        <f t="shared" si="6"/>
        <v>1078.787878787879</v>
      </c>
      <c r="D46" s="49">
        <f t="shared" si="7"/>
        <v>-1078.787878787879</v>
      </c>
      <c r="E46" s="49">
        <f t="shared" si="5"/>
        <v>-9.0909090909092356</v>
      </c>
      <c r="F46" s="53">
        <f t="shared" si="3"/>
        <v>0.60000000000000853</v>
      </c>
      <c r="G46" s="52"/>
      <c r="I46" s="54" t="str">
        <f t="shared" si="4"/>
        <v/>
      </c>
    </row>
    <row r="47" spans="1:14" x14ac:dyDescent="0.25">
      <c r="A47" s="46">
        <v>43475</v>
      </c>
      <c r="B47" s="47">
        <v>72.2</v>
      </c>
      <c r="C47" s="48">
        <f t="shared" si="6"/>
        <v>1093.939393939394</v>
      </c>
      <c r="D47" s="49">
        <f t="shared" si="7"/>
        <v>-1093.939393939394</v>
      </c>
      <c r="E47" s="59">
        <f t="shared" si="5"/>
        <v>-15.151515151515014</v>
      </c>
      <c r="F47" s="53">
        <f t="shared" si="3"/>
        <v>1</v>
      </c>
      <c r="G47" s="60">
        <v>-2</v>
      </c>
      <c r="I47" s="54" t="str">
        <f t="shared" si="4"/>
        <v/>
      </c>
    </row>
    <row r="48" spans="1:14" x14ac:dyDescent="0.25">
      <c r="A48" s="46">
        <v>43476</v>
      </c>
      <c r="B48" s="57">
        <v>72.7</v>
      </c>
      <c r="C48" s="48">
        <f t="shared" si="6"/>
        <v>1101.5151515151515</v>
      </c>
      <c r="D48" s="49">
        <f t="shared" si="7"/>
        <v>-1101.5151515151515</v>
      </c>
      <c r="E48" s="49">
        <f t="shared" si="5"/>
        <v>-7.5757575757575069</v>
      </c>
      <c r="F48" s="53">
        <f t="shared" si="3"/>
        <v>0.5</v>
      </c>
      <c r="G48" s="52"/>
      <c r="I48" s="54" t="str">
        <f t="shared" si="4"/>
        <v/>
      </c>
    </row>
    <row r="49" spans="1:11" x14ac:dyDescent="0.25">
      <c r="A49" s="46">
        <v>43477</v>
      </c>
      <c r="B49" s="47">
        <v>73.3</v>
      </c>
      <c r="C49" s="48">
        <f t="shared" si="6"/>
        <v>1110.6060606060605</v>
      </c>
      <c r="D49" s="49">
        <f t="shared" si="7"/>
        <v>-1110.6060606060605</v>
      </c>
      <c r="E49" s="49">
        <f t="shared" si="5"/>
        <v>-9.0909090909090082</v>
      </c>
      <c r="F49" s="53">
        <f t="shared" si="3"/>
        <v>0.59999999999999432</v>
      </c>
      <c r="G49" s="52"/>
      <c r="I49" s="54" t="str">
        <f t="shared" si="4"/>
        <v/>
      </c>
    </row>
    <row r="50" spans="1:11" x14ac:dyDescent="0.25">
      <c r="A50" s="46">
        <v>43478</v>
      </c>
      <c r="B50" s="47">
        <v>73.900000000000006</v>
      </c>
      <c r="C50" s="48">
        <f t="shared" si="6"/>
        <v>1119.6969696969697</v>
      </c>
      <c r="D50" s="49">
        <f t="shared" si="7"/>
        <v>-1119.6969696969697</v>
      </c>
      <c r="E50" s="49">
        <f t="shared" si="5"/>
        <v>-9.0909090909092356</v>
      </c>
      <c r="F50" s="53">
        <f t="shared" si="3"/>
        <v>0.60000000000000853</v>
      </c>
      <c r="G50" s="52"/>
      <c r="I50" s="54" t="str">
        <f t="shared" si="4"/>
        <v/>
      </c>
    </row>
    <row r="51" spans="1:11" x14ac:dyDescent="0.25">
      <c r="A51" s="46">
        <v>43479</v>
      </c>
      <c r="B51" s="47">
        <v>74.5</v>
      </c>
      <c r="C51" s="48">
        <f t="shared" si="6"/>
        <v>1128.7878787878788</v>
      </c>
      <c r="D51" s="49">
        <f t="shared" si="7"/>
        <v>-1128.7878787878788</v>
      </c>
      <c r="E51" s="49">
        <f t="shared" si="5"/>
        <v>-9.0909090909090082</v>
      </c>
      <c r="F51" s="53">
        <f t="shared" si="3"/>
        <v>0.59999999999999432</v>
      </c>
      <c r="G51" s="52"/>
      <c r="I51" s="54" t="str">
        <f t="shared" si="4"/>
        <v/>
      </c>
    </row>
    <row r="52" spans="1:11" x14ac:dyDescent="0.25">
      <c r="A52" s="46">
        <v>43480</v>
      </c>
      <c r="B52" s="47">
        <v>75.2</v>
      </c>
      <c r="C52" s="48">
        <f t="shared" si="6"/>
        <v>1139.3939393939395</v>
      </c>
      <c r="D52" s="49">
        <f t="shared" si="7"/>
        <v>-1139.3939393939395</v>
      </c>
      <c r="E52" s="49">
        <f t="shared" si="5"/>
        <v>-10.606060606060737</v>
      </c>
      <c r="F52" s="53">
        <f t="shared" si="3"/>
        <v>0.70000000000000284</v>
      </c>
      <c r="G52" s="52"/>
      <c r="I52" s="54" t="str">
        <f t="shared" si="4"/>
        <v/>
      </c>
    </row>
    <row r="53" spans="1:11" x14ac:dyDescent="0.25">
      <c r="A53" s="46">
        <v>43481</v>
      </c>
      <c r="B53" s="57">
        <v>75.7</v>
      </c>
      <c r="C53" s="48">
        <f t="shared" si="6"/>
        <v>1146.969696969697</v>
      </c>
      <c r="D53" s="49">
        <f t="shared" si="7"/>
        <v>-1146.969696969697</v>
      </c>
      <c r="E53" s="49">
        <f t="shared" si="5"/>
        <v>-7.5757575757575069</v>
      </c>
      <c r="F53" s="53">
        <f t="shared" si="3"/>
        <v>0.5</v>
      </c>
      <c r="G53" s="52"/>
      <c r="I53" s="54" t="str">
        <f t="shared" si="4"/>
        <v/>
      </c>
    </row>
    <row r="54" spans="1:11" x14ac:dyDescent="0.25">
      <c r="A54" s="46">
        <v>43482</v>
      </c>
      <c r="B54" s="57">
        <v>76.5</v>
      </c>
      <c r="C54" s="48">
        <f t="shared" si="6"/>
        <v>1159.0909090909092</v>
      </c>
      <c r="D54" s="49">
        <f t="shared" si="7"/>
        <v>-1159.0909090909092</v>
      </c>
      <c r="E54" s="49">
        <f t="shared" si="5"/>
        <v>-12.121212121212238</v>
      </c>
      <c r="F54" s="53">
        <f t="shared" si="3"/>
        <v>0.79999999999999716</v>
      </c>
      <c r="G54" s="52"/>
      <c r="I54" s="54" t="str">
        <f t="shared" si="4"/>
        <v/>
      </c>
    </row>
    <row r="55" spans="1:11" x14ac:dyDescent="0.25">
      <c r="A55" s="61">
        <v>43483</v>
      </c>
      <c r="B55" s="47">
        <v>77.2</v>
      </c>
      <c r="C55" s="48">
        <f t="shared" si="6"/>
        <v>1169.6969696969697</v>
      </c>
      <c r="D55" s="49">
        <f t="shared" si="7"/>
        <v>-1169.6969696969697</v>
      </c>
      <c r="E55" s="49">
        <f t="shared" si="5"/>
        <v>-10.60606060606051</v>
      </c>
      <c r="F55" s="53">
        <f t="shared" si="3"/>
        <v>0.70000000000000284</v>
      </c>
      <c r="G55" s="52"/>
      <c r="I55" s="54" t="str">
        <f t="shared" si="4"/>
        <v/>
      </c>
    </row>
    <row r="56" spans="1:11" x14ac:dyDescent="0.25">
      <c r="A56" s="46">
        <v>43484</v>
      </c>
      <c r="B56" s="47">
        <v>78.2</v>
      </c>
      <c r="C56" s="48">
        <f t="shared" si="6"/>
        <v>1184.848484848485</v>
      </c>
      <c r="D56" s="49">
        <f t="shared" si="7"/>
        <v>-1184.848484848485</v>
      </c>
      <c r="E56" s="49">
        <f t="shared" si="5"/>
        <v>-15.151515151515241</v>
      </c>
      <c r="F56" s="53">
        <f t="shared" si="3"/>
        <v>1</v>
      </c>
      <c r="G56" s="52">
        <v>-5</v>
      </c>
      <c r="I56" s="54" t="str">
        <f t="shared" si="4"/>
        <v/>
      </c>
      <c r="J56" s="62"/>
    </row>
    <row r="57" spans="1:11" x14ac:dyDescent="0.25">
      <c r="A57" s="46">
        <v>43485</v>
      </c>
      <c r="B57" s="57">
        <v>79.2</v>
      </c>
      <c r="C57" s="48">
        <f t="shared" si="6"/>
        <v>1200</v>
      </c>
      <c r="D57" s="49">
        <f t="shared" si="7"/>
        <v>-1200</v>
      </c>
      <c r="E57" s="49">
        <f t="shared" si="5"/>
        <v>-15.151515151515014</v>
      </c>
      <c r="F57" s="53">
        <f t="shared" si="3"/>
        <v>1</v>
      </c>
      <c r="G57" s="58">
        <v>-7</v>
      </c>
      <c r="I57" s="54" t="str">
        <f t="shared" si="4"/>
        <v/>
      </c>
    </row>
    <row r="58" spans="1:11" x14ac:dyDescent="0.25">
      <c r="A58" s="46">
        <v>43486</v>
      </c>
      <c r="B58" s="57">
        <v>80.400000000000006</v>
      </c>
      <c r="C58" s="48">
        <f t="shared" si="6"/>
        <v>1218.1818181818182</v>
      </c>
      <c r="D58" s="49">
        <f t="shared" si="7"/>
        <v>-1218.1818181818182</v>
      </c>
      <c r="E58" s="49">
        <f t="shared" si="5"/>
        <v>-18.181818181818244</v>
      </c>
      <c r="F58" s="53">
        <f t="shared" si="3"/>
        <v>1.2000000000000028</v>
      </c>
      <c r="G58" s="58">
        <v>-9</v>
      </c>
      <c r="I58" s="54" t="str">
        <f t="shared" si="4"/>
        <v/>
      </c>
    </row>
    <row r="59" spans="1:11" x14ac:dyDescent="0.25">
      <c r="A59" s="46">
        <v>43487</v>
      </c>
      <c r="B59" s="57">
        <v>81.099999999999994</v>
      </c>
      <c r="C59" s="48">
        <f t="shared" si="6"/>
        <v>1228.7878787878788</v>
      </c>
      <c r="D59" s="49">
        <f t="shared" si="7"/>
        <v>-1228.7878787878788</v>
      </c>
      <c r="E59" s="49">
        <f t="shared" si="5"/>
        <v>-10.60606060606051</v>
      </c>
      <c r="F59" s="53">
        <f t="shared" si="3"/>
        <v>0.69999999999998863</v>
      </c>
      <c r="G59" s="58">
        <v>-4</v>
      </c>
      <c r="I59" s="54" t="str">
        <f t="shared" si="4"/>
        <v/>
      </c>
    </row>
    <row r="60" spans="1:11" x14ac:dyDescent="0.25">
      <c r="A60" s="46">
        <v>43488</v>
      </c>
      <c r="B60" s="57">
        <v>82</v>
      </c>
      <c r="C60" s="48">
        <f t="shared" si="6"/>
        <v>1242.4242424242425</v>
      </c>
      <c r="D60" s="49">
        <f t="shared" si="7"/>
        <v>-1242.4242424242425</v>
      </c>
      <c r="E60" s="49">
        <f t="shared" si="5"/>
        <v>-13.63636363636374</v>
      </c>
      <c r="F60" s="53">
        <f t="shared" si="3"/>
        <v>0.90000000000000568</v>
      </c>
      <c r="G60" s="52">
        <v>-2</v>
      </c>
      <c r="I60" s="54" t="str">
        <f t="shared" si="4"/>
        <v/>
      </c>
      <c r="K60" s="43"/>
    </row>
    <row r="61" spans="1:11" x14ac:dyDescent="0.25">
      <c r="A61" s="46">
        <v>43489</v>
      </c>
      <c r="B61" s="47">
        <v>82.8</v>
      </c>
      <c r="C61" s="48">
        <f t="shared" si="6"/>
        <v>1254.5454545454545</v>
      </c>
      <c r="D61" s="49">
        <f t="shared" si="7"/>
        <v>-1254.5454545454545</v>
      </c>
      <c r="E61" s="49">
        <f t="shared" si="5"/>
        <v>-12.121212121212011</v>
      </c>
      <c r="F61" s="53">
        <f t="shared" si="3"/>
        <v>0.79999999999999716</v>
      </c>
      <c r="G61" s="58">
        <v>-2</v>
      </c>
      <c r="I61" s="54" t="str">
        <f t="shared" si="4"/>
        <v/>
      </c>
      <c r="J61" s="43"/>
    </row>
    <row r="62" spans="1:11" x14ac:dyDescent="0.25">
      <c r="A62" s="46">
        <v>43490</v>
      </c>
      <c r="B62" s="57">
        <v>83.7</v>
      </c>
      <c r="C62" s="48">
        <f t="shared" si="6"/>
        <v>1268.1818181818182</v>
      </c>
      <c r="D62" s="49">
        <f t="shared" si="7"/>
        <v>-1268.1818181818182</v>
      </c>
      <c r="E62" s="49">
        <f t="shared" si="5"/>
        <v>-13.63636363636374</v>
      </c>
      <c r="F62" s="53">
        <f t="shared" si="3"/>
        <v>0.90000000000000568</v>
      </c>
      <c r="G62" s="58">
        <v>-2</v>
      </c>
      <c r="I62" s="54" t="str">
        <f t="shared" si="4"/>
        <v/>
      </c>
    </row>
    <row r="63" spans="1:11" x14ac:dyDescent="0.25">
      <c r="A63" s="46">
        <v>43491</v>
      </c>
      <c r="B63" s="57">
        <v>84.4</v>
      </c>
      <c r="C63" s="48">
        <f t="shared" si="6"/>
        <v>1278.787878787879</v>
      </c>
      <c r="D63" s="49">
        <f t="shared" si="7"/>
        <v>-1278.787878787879</v>
      </c>
      <c r="E63" s="49">
        <f t="shared" si="5"/>
        <v>-10.606060606060737</v>
      </c>
      <c r="F63" s="53">
        <f t="shared" si="3"/>
        <v>0.70000000000000284</v>
      </c>
      <c r="G63" s="52">
        <v>-1</v>
      </c>
      <c r="I63" s="54" t="str">
        <f t="shared" si="4"/>
        <v/>
      </c>
    </row>
    <row r="64" spans="1:11" x14ac:dyDescent="0.25">
      <c r="A64" s="46">
        <v>43492</v>
      </c>
      <c r="B64" s="47">
        <v>85</v>
      </c>
      <c r="C64" s="48">
        <f t="shared" si="6"/>
        <v>1287.878787878788</v>
      </c>
      <c r="D64" s="49">
        <f t="shared" si="7"/>
        <v>-1287.878787878788</v>
      </c>
      <c r="E64" s="49">
        <f t="shared" si="5"/>
        <v>-9.0909090909090082</v>
      </c>
      <c r="F64" s="53">
        <f t="shared" si="3"/>
        <v>0.59999999999999432</v>
      </c>
      <c r="G64" s="52">
        <v>2</v>
      </c>
      <c r="I64" s="54" t="str">
        <f t="shared" si="4"/>
        <v/>
      </c>
    </row>
    <row r="65" spans="1:9" x14ac:dyDescent="0.25">
      <c r="A65" s="46">
        <v>43493</v>
      </c>
      <c r="B65" s="57">
        <v>85.7</v>
      </c>
      <c r="C65" s="48">
        <f t="shared" si="6"/>
        <v>1298.4848484848485</v>
      </c>
      <c r="D65" s="49">
        <f t="shared" si="7"/>
        <v>-1298.4848484848485</v>
      </c>
      <c r="E65" s="49">
        <f t="shared" si="5"/>
        <v>-10.60606060606051</v>
      </c>
      <c r="F65" s="53">
        <f t="shared" si="3"/>
        <v>0.70000000000000284</v>
      </c>
      <c r="G65" s="58">
        <v>0</v>
      </c>
      <c r="I65" s="54" t="str">
        <f t="shared" si="4"/>
        <v/>
      </c>
    </row>
    <row r="66" spans="1:9" x14ac:dyDescent="0.25">
      <c r="A66" s="46">
        <v>43494</v>
      </c>
      <c r="B66" s="57">
        <v>86.5</v>
      </c>
      <c r="C66" s="48">
        <f t="shared" si="6"/>
        <v>1310.6060606060607</v>
      </c>
      <c r="D66" s="49">
        <f t="shared" si="7"/>
        <v>-1310.6060606060607</v>
      </c>
      <c r="E66" s="49">
        <f t="shared" si="5"/>
        <v>-12.121212121212238</v>
      </c>
      <c r="F66" s="53">
        <f t="shared" si="3"/>
        <v>0.79999999999999716</v>
      </c>
      <c r="G66" s="52">
        <v>-3</v>
      </c>
      <c r="I66" s="54" t="str">
        <f t="shared" si="4"/>
        <v/>
      </c>
    </row>
    <row r="67" spans="1:9" x14ac:dyDescent="0.25">
      <c r="A67" s="46">
        <v>43495</v>
      </c>
      <c r="B67" s="57">
        <v>87.6</v>
      </c>
      <c r="C67" s="48">
        <f t="shared" si="6"/>
        <v>1327.2727272727273</v>
      </c>
      <c r="D67" s="49">
        <f t="shared" si="7"/>
        <v>-1327.2727272727273</v>
      </c>
      <c r="E67" s="49">
        <f t="shared" si="5"/>
        <v>-16.666666666666515</v>
      </c>
      <c r="F67" s="53">
        <f t="shared" si="3"/>
        <v>1.0999999999999943</v>
      </c>
      <c r="G67" s="58">
        <v>-1</v>
      </c>
      <c r="I67" s="54" t="str">
        <f t="shared" si="4"/>
        <v/>
      </c>
    </row>
    <row r="68" spans="1:9" x14ac:dyDescent="0.25">
      <c r="A68" s="46">
        <v>43496</v>
      </c>
      <c r="B68" s="57">
        <v>88.3</v>
      </c>
      <c r="C68" s="48">
        <f t="shared" si="6"/>
        <v>1337.878787878788</v>
      </c>
      <c r="D68" s="49">
        <f t="shared" si="7"/>
        <v>-1337.878787878788</v>
      </c>
      <c r="E68" s="49">
        <f t="shared" si="5"/>
        <v>-10.606060606060737</v>
      </c>
      <c r="F68" s="53">
        <f t="shared" si="3"/>
        <v>0.70000000000000284</v>
      </c>
      <c r="G68" s="52">
        <v>-2</v>
      </c>
      <c r="I68" s="54" t="str">
        <f t="shared" si="4"/>
        <v/>
      </c>
    </row>
    <row r="69" spans="1:9" x14ac:dyDescent="0.25">
      <c r="A69" s="46">
        <v>43497</v>
      </c>
      <c r="B69" s="47">
        <v>89.1</v>
      </c>
      <c r="C69" s="48">
        <f t="shared" si="6"/>
        <v>1350</v>
      </c>
      <c r="D69" s="49">
        <f t="shared" si="7"/>
        <v>-1350</v>
      </c>
      <c r="E69" s="49">
        <f t="shared" si="5"/>
        <v>-12.121212121212011</v>
      </c>
      <c r="F69" s="53">
        <f t="shared" si="3"/>
        <v>0.79999999999999716</v>
      </c>
      <c r="G69" s="58">
        <v>0</v>
      </c>
      <c r="I69" s="54" t="str">
        <f t="shared" si="4"/>
        <v/>
      </c>
    </row>
    <row r="70" spans="1:9" x14ac:dyDescent="0.25">
      <c r="A70" s="46">
        <v>43498</v>
      </c>
      <c r="B70" s="57">
        <v>90</v>
      </c>
      <c r="C70" s="48">
        <f t="shared" si="6"/>
        <v>1363.6363636363637</v>
      </c>
      <c r="D70" s="49">
        <f t="shared" si="7"/>
        <v>-1363.6363636363637</v>
      </c>
      <c r="E70" s="49">
        <f t="shared" si="5"/>
        <v>-13.63636363636374</v>
      </c>
      <c r="F70" s="53">
        <f t="shared" si="3"/>
        <v>0.90000000000000568</v>
      </c>
      <c r="G70" s="52">
        <v>1</v>
      </c>
      <c r="I70" s="54" t="str">
        <f t="shared" si="4"/>
        <v/>
      </c>
    </row>
    <row r="71" spans="1:9" x14ac:dyDescent="0.25">
      <c r="A71" s="46">
        <v>43499</v>
      </c>
      <c r="B71" s="57">
        <v>90.7</v>
      </c>
      <c r="C71" s="48">
        <f t="shared" si="6"/>
        <v>1374.2424242424242</v>
      </c>
      <c r="D71" s="49">
        <f t="shared" si="7"/>
        <v>-1374.2424242424242</v>
      </c>
      <c r="E71" s="49">
        <f t="shared" si="5"/>
        <v>-10.60606060606051</v>
      </c>
      <c r="F71" s="53">
        <f t="shared" si="3"/>
        <v>0.70000000000000284</v>
      </c>
      <c r="G71" s="52">
        <v>0</v>
      </c>
      <c r="I71" s="54" t="str">
        <f t="shared" si="4"/>
        <v/>
      </c>
    </row>
    <row r="72" spans="1:9" x14ac:dyDescent="0.25">
      <c r="A72" s="46">
        <v>43500</v>
      </c>
      <c r="B72" s="57">
        <v>91.6</v>
      </c>
      <c r="C72" s="48">
        <f t="shared" si="6"/>
        <v>1387.8787878787878</v>
      </c>
      <c r="D72" s="49">
        <f t="shared" si="7"/>
        <v>-1387.8787878787878</v>
      </c>
      <c r="E72" s="49">
        <f t="shared" si="5"/>
        <v>-13.636363636363512</v>
      </c>
      <c r="F72" s="53">
        <f t="shared" si="3"/>
        <v>0.89999999999999147</v>
      </c>
      <c r="G72" s="52">
        <v>-2</v>
      </c>
      <c r="I72" s="54" t="str">
        <f t="shared" si="4"/>
        <v/>
      </c>
    </row>
    <row r="73" spans="1:9" x14ac:dyDescent="0.25">
      <c r="A73" s="46">
        <v>43501</v>
      </c>
      <c r="B73" s="57">
        <v>92.2</v>
      </c>
      <c r="C73" s="48">
        <f t="shared" si="6"/>
        <v>1396.969696969697</v>
      </c>
      <c r="D73" s="49">
        <f t="shared" si="7"/>
        <v>-1396.969696969697</v>
      </c>
      <c r="E73" s="49">
        <f t="shared" si="5"/>
        <v>-9.0909090909092356</v>
      </c>
      <c r="F73" s="53">
        <f t="shared" ref="F73:F136" si="9">IF(A73=0,"",B73-B72)</f>
        <v>0.60000000000000853</v>
      </c>
      <c r="G73" s="58">
        <v>2</v>
      </c>
      <c r="H73" s="1" t="str">
        <f>IF(I3=H5,"OK",FALSE)</f>
        <v>OK</v>
      </c>
      <c r="I73" s="54" t="str">
        <f t="shared" ref="I73:I136" si="10">IF(A73="","",IF(A73&gt;A72+1,"Attention erreur de date",""))</f>
        <v/>
      </c>
    </row>
    <row r="74" spans="1:9" x14ac:dyDescent="0.25">
      <c r="A74" s="46"/>
      <c r="B74" s="57"/>
      <c r="C74" s="48" t="str">
        <f t="shared" si="6"/>
        <v/>
      </c>
      <c r="D74" s="49" t="str">
        <f t="shared" si="7"/>
        <v/>
      </c>
      <c r="E74" s="49" t="str">
        <f t="shared" si="5"/>
        <v/>
      </c>
      <c r="F74" s="53" t="str">
        <f t="shared" si="9"/>
        <v/>
      </c>
      <c r="G74" s="52"/>
      <c r="I74" s="54" t="str">
        <f t="shared" si="10"/>
        <v/>
      </c>
    </row>
    <row r="75" spans="1:9" x14ac:dyDescent="0.25">
      <c r="A75" s="46"/>
      <c r="B75" s="57"/>
      <c r="C75" s="48" t="str">
        <f t="shared" si="6"/>
        <v/>
      </c>
      <c r="D75" s="49" t="str">
        <f t="shared" si="7"/>
        <v/>
      </c>
      <c r="E75" s="49" t="str">
        <f t="shared" ref="E75:E138" si="11">IF(D75="","",D75-D74)</f>
        <v/>
      </c>
      <c r="F75" s="53" t="str">
        <f t="shared" si="9"/>
        <v/>
      </c>
      <c r="G75" s="52"/>
      <c r="I75" s="54" t="str">
        <f t="shared" si="10"/>
        <v/>
      </c>
    </row>
    <row r="76" spans="1:9" x14ac:dyDescent="0.25">
      <c r="A76" s="46"/>
      <c r="B76" s="57"/>
      <c r="C76" s="48" t="str">
        <f t="shared" si="6"/>
        <v/>
      </c>
      <c r="D76" s="49" t="str">
        <f t="shared" si="7"/>
        <v/>
      </c>
      <c r="E76" s="49" t="str">
        <f t="shared" si="11"/>
        <v/>
      </c>
      <c r="F76" s="53" t="str">
        <f t="shared" si="9"/>
        <v/>
      </c>
      <c r="G76" s="52"/>
      <c r="I76" s="54" t="str">
        <f t="shared" si="10"/>
        <v/>
      </c>
    </row>
    <row r="77" spans="1:9" x14ac:dyDescent="0.25">
      <c r="A77" s="46"/>
      <c r="B77" s="57"/>
      <c r="C77" s="48" t="str">
        <f t="shared" si="6"/>
        <v/>
      </c>
      <c r="D77" s="49" t="str">
        <f t="shared" si="7"/>
        <v/>
      </c>
      <c r="E77" s="49" t="str">
        <f t="shared" si="11"/>
        <v/>
      </c>
      <c r="F77" s="53" t="str">
        <f t="shared" si="9"/>
        <v/>
      </c>
      <c r="G77" s="52"/>
      <c r="I77" s="54" t="str">
        <f t="shared" si="10"/>
        <v/>
      </c>
    </row>
    <row r="78" spans="1:9" x14ac:dyDescent="0.25">
      <c r="A78" s="46"/>
      <c r="B78" s="57"/>
      <c r="C78" s="48" t="str">
        <f t="shared" si="6"/>
        <v/>
      </c>
      <c r="D78" s="49" t="str">
        <f t="shared" si="7"/>
        <v/>
      </c>
      <c r="E78" s="49" t="str">
        <f t="shared" si="11"/>
        <v/>
      </c>
      <c r="F78" s="53" t="str">
        <f t="shared" si="9"/>
        <v/>
      </c>
      <c r="G78" s="52"/>
      <c r="I78" s="54" t="str">
        <f t="shared" si="10"/>
        <v/>
      </c>
    </row>
    <row r="79" spans="1:9" x14ac:dyDescent="0.25">
      <c r="A79" s="46"/>
      <c r="B79" s="57"/>
      <c r="C79" s="48" t="str">
        <f t="shared" si="6"/>
        <v/>
      </c>
      <c r="D79" s="49" t="str">
        <f t="shared" si="7"/>
        <v/>
      </c>
      <c r="E79" s="49" t="str">
        <f t="shared" si="11"/>
        <v/>
      </c>
      <c r="F79" s="53" t="str">
        <f t="shared" si="9"/>
        <v/>
      </c>
      <c r="G79" s="52"/>
      <c r="I79" s="54" t="str">
        <f t="shared" si="10"/>
        <v/>
      </c>
    </row>
    <row r="80" spans="1:9" x14ac:dyDescent="0.25">
      <c r="A80" s="46"/>
      <c r="B80" s="57"/>
      <c r="C80" s="48" t="str">
        <f t="shared" si="6"/>
        <v/>
      </c>
      <c r="D80" s="49" t="str">
        <f t="shared" si="7"/>
        <v/>
      </c>
      <c r="E80" s="49" t="str">
        <f t="shared" si="11"/>
        <v/>
      </c>
      <c r="F80" s="53" t="str">
        <f t="shared" si="9"/>
        <v/>
      </c>
      <c r="G80" s="52"/>
      <c r="I80" s="54" t="str">
        <f t="shared" si="10"/>
        <v/>
      </c>
    </row>
    <row r="81" spans="1:9" x14ac:dyDescent="0.25">
      <c r="A81" s="46"/>
      <c r="B81" s="57"/>
      <c r="C81" s="48" t="str">
        <f t="shared" si="6"/>
        <v/>
      </c>
      <c r="D81" s="49" t="str">
        <f t="shared" si="7"/>
        <v/>
      </c>
      <c r="E81" s="49" t="str">
        <f t="shared" si="11"/>
        <v/>
      </c>
      <c r="F81" s="53" t="str">
        <f t="shared" si="9"/>
        <v/>
      </c>
      <c r="G81" s="52"/>
      <c r="I81" s="54" t="str">
        <f t="shared" si="10"/>
        <v/>
      </c>
    </row>
    <row r="82" spans="1:9" x14ac:dyDescent="0.25">
      <c r="A82" s="46"/>
      <c r="B82" s="57"/>
      <c r="C82" s="48" t="str">
        <f t="shared" ref="C82:C145" si="12">IF(B82="","",B82*$H$2)</f>
        <v/>
      </c>
      <c r="D82" s="49" t="str">
        <f t="shared" si="7"/>
        <v/>
      </c>
      <c r="E82" s="49" t="str">
        <f t="shared" si="11"/>
        <v/>
      </c>
      <c r="F82" s="53" t="str">
        <f t="shared" si="9"/>
        <v/>
      </c>
      <c r="G82" s="52"/>
      <c r="I82" s="54" t="str">
        <f t="shared" si="10"/>
        <v/>
      </c>
    </row>
    <row r="83" spans="1:9" x14ac:dyDescent="0.25">
      <c r="A83" s="46"/>
      <c r="B83" s="57"/>
      <c r="C83" s="48" t="str">
        <f t="shared" si="12"/>
        <v/>
      </c>
      <c r="D83" s="49" t="str">
        <f t="shared" ref="D83:D146" si="13">IF(C83="","",C83-(2*C83))</f>
        <v/>
      </c>
      <c r="E83" s="49" t="str">
        <f t="shared" si="11"/>
        <v/>
      </c>
      <c r="F83" s="53" t="str">
        <f t="shared" si="9"/>
        <v/>
      </c>
      <c r="G83" s="52"/>
      <c r="I83" s="54" t="str">
        <f t="shared" si="10"/>
        <v/>
      </c>
    </row>
    <row r="84" spans="1:9" x14ac:dyDescent="0.25">
      <c r="A84" s="46"/>
      <c r="B84" s="57"/>
      <c r="C84" s="48" t="str">
        <f t="shared" si="12"/>
        <v/>
      </c>
      <c r="D84" s="49" t="str">
        <f t="shared" si="13"/>
        <v/>
      </c>
      <c r="E84" s="49" t="str">
        <f t="shared" si="11"/>
        <v/>
      </c>
      <c r="F84" s="53" t="str">
        <f t="shared" si="9"/>
        <v/>
      </c>
      <c r="G84" s="52"/>
      <c r="I84" s="54" t="str">
        <f t="shared" si="10"/>
        <v/>
      </c>
    </row>
    <row r="85" spans="1:9" x14ac:dyDescent="0.25">
      <c r="A85" s="46"/>
      <c r="B85" s="57"/>
      <c r="C85" s="48" t="str">
        <f t="shared" si="12"/>
        <v/>
      </c>
      <c r="D85" s="49" t="str">
        <f t="shared" si="13"/>
        <v/>
      </c>
      <c r="E85" s="49" t="str">
        <f t="shared" si="11"/>
        <v/>
      </c>
      <c r="F85" s="53" t="str">
        <f t="shared" si="9"/>
        <v/>
      </c>
      <c r="G85" s="52"/>
      <c r="I85" s="54" t="str">
        <f t="shared" si="10"/>
        <v/>
      </c>
    </row>
    <row r="86" spans="1:9" x14ac:dyDescent="0.25">
      <c r="A86" s="46"/>
      <c r="B86" s="57"/>
      <c r="C86" s="48" t="str">
        <f t="shared" si="12"/>
        <v/>
      </c>
      <c r="D86" s="49" t="str">
        <f t="shared" si="13"/>
        <v/>
      </c>
      <c r="E86" s="49" t="str">
        <f t="shared" si="11"/>
        <v/>
      </c>
      <c r="F86" s="53" t="str">
        <f t="shared" si="9"/>
        <v/>
      </c>
      <c r="G86" s="52"/>
      <c r="I86" s="54" t="str">
        <f t="shared" si="10"/>
        <v/>
      </c>
    </row>
    <row r="87" spans="1:9" x14ac:dyDescent="0.25">
      <c r="A87" s="46"/>
      <c r="B87" s="57"/>
      <c r="C87" s="48" t="str">
        <f t="shared" si="12"/>
        <v/>
      </c>
      <c r="D87" s="49" t="str">
        <f t="shared" si="13"/>
        <v/>
      </c>
      <c r="E87" s="49" t="str">
        <f t="shared" si="11"/>
        <v/>
      </c>
      <c r="F87" s="53" t="str">
        <f t="shared" si="9"/>
        <v/>
      </c>
      <c r="G87" s="52"/>
      <c r="I87" s="54" t="str">
        <f t="shared" si="10"/>
        <v/>
      </c>
    </row>
    <row r="88" spans="1:9" x14ac:dyDescent="0.25">
      <c r="A88" s="46"/>
      <c r="B88" s="57"/>
      <c r="C88" s="48" t="str">
        <f t="shared" si="12"/>
        <v/>
      </c>
      <c r="D88" s="49" t="str">
        <f t="shared" si="13"/>
        <v/>
      </c>
      <c r="E88" s="49" t="str">
        <f t="shared" si="11"/>
        <v/>
      </c>
      <c r="F88" s="53" t="str">
        <f t="shared" si="9"/>
        <v/>
      </c>
      <c r="G88" s="52"/>
      <c r="I88" s="54" t="str">
        <f t="shared" si="10"/>
        <v/>
      </c>
    </row>
    <row r="89" spans="1:9" x14ac:dyDescent="0.25">
      <c r="A89" s="46"/>
      <c r="B89" s="57"/>
      <c r="C89" s="48" t="str">
        <f t="shared" si="12"/>
        <v/>
      </c>
      <c r="D89" s="49" t="str">
        <f t="shared" si="13"/>
        <v/>
      </c>
      <c r="E89" s="49" t="str">
        <f t="shared" si="11"/>
        <v/>
      </c>
      <c r="F89" s="53" t="str">
        <f t="shared" si="9"/>
        <v/>
      </c>
      <c r="G89" s="52"/>
      <c r="I89" s="54" t="str">
        <f t="shared" si="10"/>
        <v/>
      </c>
    </row>
    <row r="90" spans="1:9" x14ac:dyDescent="0.25">
      <c r="A90" s="46"/>
      <c r="B90" s="57"/>
      <c r="C90" s="48" t="str">
        <f t="shared" si="12"/>
        <v/>
      </c>
      <c r="D90" s="49" t="str">
        <f t="shared" si="13"/>
        <v/>
      </c>
      <c r="E90" s="49" t="str">
        <f t="shared" si="11"/>
        <v/>
      </c>
      <c r="F90" s="53" t="str">
        <f t="shared" si="9"/>
        <v/>
      </c>
      <c r="G90" s="52"/>
      <c r="I90" s="54" t="str">
        <f t="shared" si="10"/>
        <v/>
      </c>
    </row>
    <row r="91" spans="1:9" x14ac:dyDescent="0.25">
      <c r="A91" s="46"/>
      <c r="B91" s="57"/>
      <c r="C91" s="48" t="str">
        <f t="shared" si="12"/>
        <v/>
      </c>
      <c r="D91" s="49" t="str">
        <f t="shared" si="13"/>
        <v/>
      </c>
      <c r="E91" s="49" t="str">
        <f t="shared" si="11"/>
        <v/>
      </c>
      <c r="F91" s="53" t="str">
        <f t="shared" si="9"/>
        <v/>
      </c>
      <c r="G91" s="52"/>
      <c r="I91" s="54" t="str">
        <f t="shared" si="10"/>
        <v/>
      </c>
    </row>
    <row r="92" spans="1:9" x14ac:dyDescent="0.25">
      <c r="A92" s="46"/>
      <c r="B92" s="57"/>
      <c r="C92" s="48" t="str">
        <f t="shared" si="12"/>
        <v/>
      </c>
      <c r="D92" s="49" t="str">
        <f t="shared" si="13"/>
        <v/>
      </c>
      <c r="E92" s="49" t="str">
        <f t="shared" si="11"/>
        <v/>
      </c>
      <c r="F92" s="53" t="str">
        <f t="shared" si="9"/>
        <v/>
      </c>
      <c r="G92" s="52"/>
      <c r="I92" s="54" t="str">
        <f t="shared" si="10"/>
        <v/>
      </c>
    </row>
    <row r="93" spans="1:9" x14ac:dyDescent="0.25">
      <c r="A93" s="46"/>
      <c r="B93" s="57"/>
      <c r="C93" s="48" t="str">
        <f t="shared" si="12"/>
        <v/>
      </c>
      <c r="D93" s="49" t="str">
        <f t="shared" si="13"/>
        <v/>
      </c>
      <c r="E93" s="49" t="str">
        <f t="shared" si="11"/>
        <v/>
      </c>
      <c r="F93" s="53" t="str">
        <f t="shared" si="9"/>
        <v/>
      </c>
      <c r="G93" s="52"/>
      <c r="I93" s="54" t="str">
        <f t="shared" si="10"/>
        <v/>
      </c>
    </row>
    <row r="94" spans="1:9" x14ac:dyDescent="0.25">
      <c r="A94" s="46"/>
      <c r="B94" s="57"/>
      <c r="C94" s="48" t="str">
        <f t="shared" si="12"/>
        <v/>
      </c>
      <c r="D94" s="49" t="str">
        <f t="shared" si="13"/>
        <v/>
      </c>
      <c r="E94" s="49" t="str">
        <f t="shared" si="11"/>
        <v/>
      </c>
      <c r="F94" s="53" t="str">
        <f t="shared" si="9"/>
        <v/>
      </c>
      <c r="G94" s="52"/>
      <c r="I94" s="54" t="str">
        <f t="shared" si="10"/>
        <v/>
      </c>
    </row>
    <row r="95" spans="1:9" x14ac:dyDescent="0.25">
      <c r="A95" s="46"/>
      <c r="B95" s="57"/>
      <c r="C95" s="48" t="str">
        <f t="shared" si="12"/>
        <v/>
      </c>
      <c r="D95" s="49" t="str">
        <f t="shared" si="13"/>
        <v/>
      </c>
      <c r="E95" s="49" t="str">
        <f t="shared" si="11"/>
        <v/>
      </c>
      <c r="F95" s="53" t="str">
        <f t="shared" si="9"/>
        <v/>
      </c>
      <c r="G95" s="52"/>
      <c r="I95" s="54" t="str">
        <f t="shared" si="10"/>
        <v/>
      </c>
    </row>
    <row r="96" spans="1:9" x14ac:dyDescent="0.25">
      <c r="A96" s="46"/>
      <c r="B96" s="57"/>
      <c r="C96" s="48" t="str">
        <f t="shared" si="12"/>
        <v/>
      </c>
      <c r="D96" s="49" t="str">
        <f t="shared" si="13"/>
        <v/>
      </c>
      <c r="E96" s="49" t="str">
        <f t="shared" si="11"/>
        <v/>
      </c>
      <c r="F96" s="53" t="str">
        <f t="shared" si="9"/>
        <v/>
      </c>
      <c r="G96" s="52"/>
      <c r="I96" s="54" t="str">
        <f t="shared" si="10"/>
        <v/>
      </c>
    </row>
    <row r="97" spans="1:9" x14ac:dyDescent="0.25">
      <c r="A97" s="46"/>
      <c r="B97" s="57"/>
      <c r="C97" s="48" t="str">
        <f t="shared" si="12"/>
        <v/>
      </c>
      <c r="D97" s="49" t="str">
        <f t="shared" si="13"/>
        <v/>
      </c>
      <c r="E97" s="49" t="str">
        <f t="shared" si="11"/>
        <v/>
      </c>
      <c r="F97" s="53" t="str">
        <f t="shared" si="9"/>
        <v/>
      </c>
      <c r="G97" s="52"/>
      <c r="I97" s="54" t="str">
        <f t="shared" si="10"/>
        <v/>
      </c>
    </row>
    <row r="98" spans="1:9" x14ac:dyDescent="0.25">
      <c r="A98" s="46"/>
      <c r="B98" s="57"/>
      <c r="C98" s="48" t="str">
        <f t="shared" si="12"/>
        <v/>
      </c>
      <c r="D98" s="49" t="str">
        <f t="shared" si="13"/>
        <v/>
      </c>
      <c r="E98" s="49" t="str">
        <f t="shared" si="11"/>
        <v/>
      </c>
      <c r="F98" s="53" t="str">
        <f t="shared" si="9"/>
        <v/>
      </c>
      <c r="G98" s="52"/>
      <c r="I98" s="54" t="str">
        <f t="shared" si="10"/>
        <v/>
      </c>
    </row>
    <row r="99" spans="1:9" x14ac:dyDescent="0.25">
      <c r="A99" s="46"/>
      <c r="B99" s="57"/>
      <c r="C99" s="48" t="str">
        <f t="shared" si="12"/>
        <v/>
      </c>
      <c r="D99" s="49" t="str">
        <f t="shared" si="13"/>
        <v/>
      </c>
      <c r="E99" s="49" t="str">
        <f t="shared" si="11"/>
        <v/>
      </c>
      <c r="F99" s="53" t="str">
        <f t="shared" si="9"/>
        <v/>
      </c>
      <c r="G99" s="52"/>
      <c r="I99" s="54" t="str">
        <f t="shared" si="10"/>
        <v/>
      </c>
    </row>
    <row r="100" spans="1:9" x14ac:dyDescent="0.25">
      <c r="A100" s="46"/>
      <c r="B100" s="57"/>
      <c r="C100" s="48" t="str">
        <f t="shared" si="12"/>
        <v/>
      </c>
      <c r="D100" s="49" t="str">
        <f t="shared" si="13"/>
        <v/>
      </c>
      <c r="E100" s="49" t="str">
        <f t="shared" si="11"/>
        <v/>
      </c>
      <c r="F100" s="53" t="str">
        <f t="shared" si="9"/>
        <v/>
      </c>
      <c r="G100" s="52"/>
      <c r="I100" s="54" t="str">
        <f t="shared" si="10"/>
        <v/>
      </c>
    </row>
    <row r="101" spans="1:9" x14ac:dyDescent="0.25">
      <c r="A101" s="46"/>
      <c r="B101" s="57"/>
      <c r="C101" s="48" t="str">
        <f t="shared" si="12"/>
        <v/>
      </c>
      <c r="D101" s="49" t="str">
        <f t="shared" si="13"/>
        <v/>
      </c>
      <c r="E101" s="49" t="str">
        <f t="shared" si="11"/>
        <v/>
      </c>
      <c r="F101" s="53" t="str">
        <f t="shared" si="9"/>
        <v/>
      </c>
      <c r="G101" s="52"/>
      <c r="I101" s="54" t="str">
        <f t="shared" si="10"/>
        <v/>
      </c>
    </row>
    <row r="102" spans="1:9" x14ac:dyDescent="0.25">
      <c r="A102" s="46"/>
      <c r="B102" s="57"/>
      <c r="C102" s="48" t="str">
        <f t="shared" si="12"/>
        <v/>
      </c>
      <c r="D102" s="49" t="str">
        <f t="shared" si="13"/>
        <v/>
      </c>
      <c r="E102" s="49" t="str">
        <f t="shared" si="11"/>
        <v/>
      </c>
      <c r="F102" s="53" t="str">
        <f t="shared" si="9"/>
        <v/>
      </c>
      <c r="G102" s="52"/>
      <c r="I102" s="54" t="str">
        <f t="shared" si="10"/>
        <v/>
      </c>
    </row>
    <row r="103" spans="1:9" x14ac:dyDescent="0.25">
      <c r="A103" s="46"/>
      <c r="B103" s="57"/>
      <c r="C103" s="48" t="str">
        <f t="shared" si="12"/>
        <v/>
      </c>
      <c r="D103" s="49" t="str">
        <f t="shared" si="13"/>
        <v/>
      </c>
      <c r="E103" s="49" t="str">
        <f t="shared" si="11"/>
        <v/>
      </c>
      <c r="F103" s="53" t="str">
        <f t="shared" si="9"/>
        <v/>
      </c>
      <c r="G103" s="52"/>
      <c r="I103" s="54" t="str">
        <f t="shared" si="10"/>
        <v/>
      </c>
    </row>
    <row r="104" spans="1:9" x14ac:dyDescent="0.25">
      <c r="A104" s="46"/>
      <c r="B104" s="57"/>
      <c r="C104" s="48" t="str">
        <f t="shared" si="12"/>
        <v/>
      </c>
      <c r="D104" s="49" t="str">
        <f t="shared" si="13"/>
        <v/>
      </c>
      <c r="E104" s="49" t="str">
        <f t="shared" si="11"/>
        <v/>
      </c>
      <c r="F104" s="53" t="str">
        <f t="shared" si="9"/>
        <v/>
      </c>
      <c r="G104" s="52"/>
      <c r="I104" s="54" t="str">
        <f t="shared" si="10"/>
        <v/>
      </c>
    </row>
    <row r="105" spans="1:9" x14ac:dyDescent="0.25">
      <c r="A105" s="46"/>
      <c r="B105" s="57"/>
      <c r="C105" s="48" t="str">
        <f t="shared" si="12"/>
        <v/>
      </c>
      <c r="D105" s="49" t="str">
        <f t="shared" si="13"/>
        <v/>
      </c>
      <c r="E105" s="49" t="str">
        <f t="shared" si="11"/>
        <v/>
      </c>
      <c r="F105" s="53" t="str">
        <f t="shared" si="9"/>
        <v/>
      </c>
      <c r="G105" s="52"/>
      <c r="I105" s="54" t="str">
        <f t="shared" si="10"/>
        <v/>
      </c>
    </row>
    <row r="106" spans="1:9" x14ac:dyDescent="0.25">
      <c r="A106" s="46"/>
      <c r="B106" s="57"/>
      <c r="C106" s="48" t="str">
        <f t="shared" si="12"/>
        <v/>
      </c>
      <c r="D106" s="49" t="str">
        <f t="shared" si="13"/>
        <v/>
      </c>
      <c r="E106" s="49" t="str">
        <f t="shared" si="11"/>
        <v/>
      </c>
      <c r="F106" s="53" t="str">
        <f t="shared" si="9"/>
        <v/>
      </c>
      <c r="G106" s="52"/>
      <c r="I106" s="54" t="str">
        <f t="shared" si="10"/>
        <v/>
      </c>
    </row>
    <row r="107" spans="1:9" x14ac:dyDescent="0.25">
      <c r="A107" s="46"/>
      <c r="B107" s="57"/>
      <c r="C107" s="48" t="str">
        <f t="shared" si="12"/>
        <v/>
      </c>
      <c r="D107" s="49" t="str">
        <f t="shared" si="13"/>
        <v/>
      </c>
      <c r="E107" s="49" t="str">
        <f t="shared" si="11"/>
        <v/>
      </c>
      <c r="F107" s="53" t="str">
        <f t="shared" si="9"/>
        <v/>
      </c>
      <c r="G107" s="52"/>
      <c r="I107" s="54" t="str">
        <f t="shared" si="10"/>
        <v/>
      </c>
    </row>
    <row r="108" spans="1:9" x14ac:dyDescent="0.25">
      <c r="A108" s="46"/>
      <c r="B108" s="57"/>
      <c r="C108" s="48" t="str">
        <f t="shared" si="12"/>
        <v/>
      </c>
      <c r="D108" s="49" t="str">
        <f t="shared" si="13"/>
        <v/>
      </c>
      <c r="E108" s="49" t="str">
        <f t="shared" si="11"/>
        <v/>
      </c>
      <c r="F108" s="53" t="str">
        <f t="shared" si="9"/>
        <v/>
      </c>
      <c r="G108" s="52"/>
      <c r="I108" s="54" t="str">
        <f t="shared" si="10"/>
        <v/>
      </c>
    </row>
    <row r="109" spans="1:9" x14ac:dyDescent="0.25">
      <c r="A109" s="46"/>
      <c r="B109" s="57"/>
      <c r="C109" s="48" t="str">
        <f t="shared" si="12"/>
        <v/>
      </c>
      <c r="D109" s="49" t="str">
        <f t="shared" si="13"/>
        <v/>
      </c>
      <c r="E109" s="49" t="str">
        <f t="shared" si="11"/>
        <v/>
      </c>
      <c r="F109" s="53" t="str">
        <f t="shared" si="9"/>
        <v/>
      </c>
      <c r="G109" s="52"/>
      <c r="I109" s="54" t="str">
        <f t="shared" si="10"/>
        <v/>
      </c>
    </row>
    <row r="110" spans="1:9" x14ac:dyDescent="0.25">
      <c r="A110" s="46"/>
      <c r="B110" s="57"/>
      <c r="C110" s="48" t="str">
        <f t="shared" si="12"/>
        <v/>
      </c>
      <c r="D110" s="49" t="str">
        <f t="shared" si="13"/>
        <v/>
      </c>
      <c r="E110" s="49" t="str">
        <f t="shared" si="11"/>
        <v/>
      </c>
      <c r="F110" s="53" t="str">
        <f t="shared" si="9"/>
        <v/>
      </c>
      <c r="G110" s="52"/>
      <c r="I110" s="54" t="str">
        <f t="shared" si="10"/>
        <v/>
      </c>
    </row>
    <row r="111" spans="1:9" x14ac:dyDescent="0.25">
      <c r="A111" s="46"/>
      <c r="B111" s="57"/>
      <c r="C111" s="48" t="str">
        <f t="shared" si="12"/>
        <v/>
      </c>
      <c r="D111" s="49" t="str">
        <f t="shared" si="13"/>
        <v/>
      </c>
      <c r="E111" s="49" t="str">
        <f t="shared" si="11"/>
        <v/>
      </c>
      <c r="F111" s="53" t="str">
        <f t="shared" si="9"/>
        <v/>
      </c>
      <c r="G111" s="52"/>
      <c r="I111" s="54" t="str">
        <f t="shared" si="10"/>
        <v/>
      </c>
    </row>
    <row r="112" spans="1:9" x14ac:dyDescent="0.25">
      <c r="A112" s="46"/>
      <c r="B112" s="57"/>
      <c r="C112" s="48" t="str">
        <f t="shared" si="12"/>
        <v/>
      </c>
      <c r="D112" s="49" t="str">
        <f t="shared" si="13"/>
        <v/>
      </c>
      <c r="E112" s="49" t="str">
        <f t="shared" si="11"/>
        <v/>
      </c>
      <c r="F112" s="53" t="str">
        <f t="shared" si="9"/>
        <v/>
      </c>
      <c r="G112" s="52"/>
      <c r="I112" s="54" t="str">
        <f t="shared" si="10"/>
        <v/>
      </c>
    </row>
    <row r="113" spans="1:9" x14ac:dyDescent="0.25">
      <c r="A113" s="46"/>
      <c r="B113" s="57"/>
      <c r="C113" s="48" t="str">
        <f t="shared" si="12"/>
        <v/>
      </c>
      <c r="D113" s="49" t="str">
        <f t="shared" si="13"/>
        <v/>
      </c>
      <c r="E113" s="49" t="str">
        <f t="shared" si="11"/>
        <v/>
      </c>
      <c r="F113" s="53" t="str">
        <f t="shared" si="9"/>
        <v/>
      </c>
      <c r="G113" s="52"/>
      <c r="I113" s="54" t="str">
        <f t="shared" si="10"/>
        <v/>
      </c>
    </row>
    <row r="114" spans="1:9" x14ac:dyDescent="0.25">
      <c r="A114" s="46"/>
      <c r="B114" s="57"/>
      <c r="C114" s="48" t="str">
        <f t="shared" si="12"/>
        <v/>
      </c>
      <c r="D114" s="49" t="str">
        <f t="shared" si="13"/>
        <v/>
      </c>
      <c r="E114" s="49" t="str">
        <f t="shared" si="11"/>
        <v/>
      </c>
      <c r="F114" s="53" t="str">
        <f t="shared" si="9"/>
        <v/>
      </c>
      <c r="G114" s="52"/>
      <c r="I114" s="54" t="str">
        <f t="shared" si="10"/>
        <v/>
      </c>
    </row>
    <row r="115" spans="1:9" x14ac:dyDescent="0.25">
      <c r="A115" s="46"/>
      <c r="B115" s="57"/>
      <c r="C115" s="48" t="str">
        <f t="shared" si="12"/>
        <v/>
      </c>
      <c r="D115" s="49" t="str">
        <f t="shared" si="13"/>
        <v/>
      </c>
      <c r="E115" s="49" t="str">
        <f t="shared" si="11"/>
        <v/>
      </c>
      <c r="F115" s="53" t="str">
        <f t="shared" si="9"/>
        <v/>
      </c>
      <c r="G115" s="52"/>
      <c r="I115" s="54" t="str">
        <f t="shared" si="10"/>
        <v/>
      </c>
    </row>
    <row r="116" spans="1:9" x14ac:dyDescent="0.25">
      <c r="A116" s="46"/>
      <c r="B116" s="57"/>
      <c r="C116" s="48" t="str">
        <f t="shared" si="12"/>
        <v/>
      </c>
      <c r="D116" s="49" t="str">
        <f t="shared" si="13"/>
        <v/>
      </c>
      <c r="E116" s="49" t="str">
        <f t="shared" si="11"/>
        <v/>
      </c>
      <c r="F116" s="53" t="str">
        <f t="shared" si="9"/>
        <v/>
      </c>
      <c r="G116" s="52"/>
      <c r="I116" s="54" t="str">
        <f t="shared" si="10"/>
        <v/>
      </c>
    </row>
    <row r="117" spans="1:9" x14ac:dyDescent="0.25">
      <c r="A117" s="46"/>
      <c r="B117" s="57"/>
      <c r="C117" s="48" t="str">
        <f t="shared" si="12"/>
        <v/>
      </c>
      <c r="D117" s="49" t="str">
        <f t="shared" si="13"/>
        <v/>
      </c>
      <c r="E117" s="49" t="str">
        <f t="shared" si="11"/>
        <v/>
      </c>
      <c r="F117" s="53" t="str">
        <f t="shared" si="9"/>
        <v/>
      </c>
      <c r="G117" s="52"/>
      <c r="I117" s="54" t="str">
        <f t="shared" si="10"/>
        <v/>
      </c>
    </row>
    <row r="118" spans="1:9" x14ac:dyDescent="0.25">
      <c r="A118" s="46"/>
      <c r="B118" s="57"/>
      <c r="C118" s="48" t="str">
        <f t="shared" si="12"/>
        <v/>
      </c>
      <c r="D118" s="49" t="str">
        <f t="shared" si="13"/>
        <v/>
      </c>
      <c r="E118" s="49" t="str">
        <f t="shared" si="11"/>
        <v/>
      </c>
      <c r="F118" s="53" t="str">
        <f t="shared" si="9"/>
        <v/>
      </c>
      <c r="G118" s="52"/>
      <c r="I118" s="54" t="str">
        <f t="shared" si="10"/>
        <v/>
      </c>
    </row>
    <row r="119" spans="1:9" x14ac:dyDescent="0.25">
      <c r="A119" s="46"/>
      <c r="B119" s="57"/>
      <c r="C119" s="48" t="str">
        <f t="shared" si="12"/>
        <v/>
      </c>
      <c r="D119" s="49" t="str">
        <f t="shared" si="13"/>
        <v/>
      </c>
      <c r="E119" s="49" t="str">
        <f t="shared" si="11"/>
        <v/>
      </c>
      <c r="F119" s="53" t="str">
        <f t="shared" si="9"/>
        <v/>
      </c>
      <c r="G119" s="52"/>
      <c r="I119" s="54" t="str">
        <f t="shared" si="10"/>
        <v/>
      </c>
    </row>
    <row r="120" spans="1:9" x14ac:dyDescent="0.25">
      <c r="A120" s="46"/>
      <c r="B120" s="57"/>
      <c r="C120" s="48" t="str">
        <f t="shared" si="12"/>
        <v/>
      </c>
      <c r="D120" s="49" t="str">
        <f t="shared" si="13"/>
        <v/>
      </c>
      <c r="E120" s="49" t="str">
        <f t="shared" si="11"/>
        <v/>
      </c>
      <c r="F120" s="53" t="str">
        <f t="shared" si="9"/>
        <v/>
      </c>
      <c r="G120" s="52"/>
      <c r="I120" s="54" t="str">
        <f t="shared" si="10"/>
        <v/>
      </c>
    </row>
    <row r="121" spans="1:9" x14ac:dyDescent="0.25">
      <c r="A121" s="46"/>
      <c r="B121" s="57"/>
      <c r="C121" s="48" t="str">
        <f t="shared" si="12"/>
        <v/>
      </c>
      <c r="D121" s="49" t="str">
        <f t="shared" si="13"/>
        <v/>
      </c>
      <c r="E121" s="49" t="str">
        <f t="shared" si="11"/>
        <v/>
      </c>
      <c r="F121" s="53" t="str">
        <f t="shared" si="9"/>
        <v/>
      </c>
      <c r="G121" s="52"/>
      <c r="I121" s="54" t="str">
        <f t="shared" si="10"/>
        <v/>
      </c>
    </row>
    <row r="122" spans="1:9" x14ac:dyDescent="0.25">
      <c r="A122" s="46"/>
      <c r="B122" s="57"/>
      <c r="C122" s="48" t="str">
        <f t="shared" si="12"/>
        <v/>
      </c>
      <c r="D122" s="49" t="str">
        <f t="shared" si="13"/>
        <v/>
      </c>
      <c r="E122" s="49" t="str">
        <f t="shared" si="11"/>
        <v/>
      </c>
      <c r="F122" s="53" t="str">
        <f t="shared" si="9"/>
        <v/>
      </c>
      <c r="G122" s="52"/>
      <c r="I122" s="54" t="str">
        <f t="shared" si="10"/>
        <v/>
      </c>
    </row>
    <row r="123" spans="1:9" x14ac:dyDescent="0.25">
      <c r="A123" s="46"/>
      <c r="B123" s="57"/>
      <c r="C123" s="48" t="str">
        <f t="shared" si="12"/>
        <v/>
      </c>
      <c r="D123" s="49" t="str">
        <f t="shared" si="13"/>
        <v/>
      </c>
      <c r="E123" s="49" t="str">
        <f t="shared" si="11"/>
        <v/>
      </c>
      <c r="F123" s="53" t="str">
        <f t="shared" si="9"/>
        <v/>
      </c>
      <c r="G123" s="52"/>
      <c r="I123" s="54" t="str">
        <f t="shared" si="10"/>
        <v/>
      </c>
    </row>
    <row r="124" spans="1:9" x14ac:dyDescent="0.25">
      <c r="A124" s="46"/>
      <c r="B124" s="57"/>
      <c r="C124" s="48" t="str">
        <f t="shared" si="12"/>
        <v/>
      </c>
      <c r="D124" s="49" t="str">
        <f t="shared" si="13"/>
        <v/>
      </c>
      <c r="E124" s="49" t="str">
        <f t="shared" si="11"/>
        <v/>
      </c>
      <c r="F124" s="53" t="str">
        <f t="shared" si="9"/>
        <v/>
      </c>
      <c r="G124" s="52"/>
      <c r="I124" s="54" t="str">
        <f t="shared" si="10"/>
        <v/>
      </c>
    </row>
    <row r="125" spans="1:9" x14ac:dyDescent="0.25">
      <c r="A125" s="46"/>
      <c r="B125" s="57"/>
      <c r="C125" s="48" t="str">
        <f t="shared" si="12"/>
        <v/>
      </c>
      <c r="D125" s="49" t="str">
        <f t="shared" si="13"/>
        <v/>
      </c>
      <c r="E125" s="49" t="str">
        <f t="shared" si="11"/>
        <v/>
      </c>
      <c r="F125" s="53" t="str">
        <f t="shared" si="9"/>
        <v/>
      </c>
      <c r="G125" s="52"/>
      <c r="I125" s="54" t="str">
        <f t="shared" si="10"/>
        <v/>
      </c>
    </row>
    <row r="126" spans="1:9" x14ac:dyDescent="0.25">
      <c r="A126" s="46"/>
      <c r="B126" s="57"/>
      <c r="C126" s="48" t="str">
        <f t="shared" si="12"/>
        <v/>
      </c>
      <c r="D126" s="49" t="str">
        <f t="shared" si="13"/>
        <v/>
      </c>
      <c r="E126" s="49" t="str">
        <f t="shared" si="11"/>
        <v/>
      </c>
      <c r="F126" s="53" t="str">
        <f t="shared" si="9"/>
        <v/>
      </c>
      <c r="G126" s="52"/>
      <c r="I126" s="54" t="str">
        <f t="shared" si="10"/>
        <v/>
      </c>
    </row>
    <row r="127" spans="1:9" x14ac:dyDescent="0.25">
      <c r="A127" s="46"/>
      <c r="B127" s="57"/>
      <c r="C127" s="48" t="str">
        <f t="shared" si="12"/>
        <v/>
      </c>
      <c r="D127" s="49" t="str">
        <f t="shared" si="13"/>
        <v/>
      </c>
      <c r="E127" s="49" t="str">
        <f t="shared" si="11"/>
        <v/>
      </c>
      <c r="F127" s="53" t="str">
        <f t="shared" si="9"/>
        <v/>
      </c>
      <c r="G127" s="52"/>
      <c r="I127" s="54" t="str">
        <f t="shared" si="10"/>
        <v/>
      </c>
    </row>
    <row r="128" spans="1:9" x14ac:dyDescent="0.25">
      <c r="A128" s="46"/>
      <c r="B128" s="57"/>
      <c r="C128" s="48" t="str">
        <f t="shared" si="12"/>
        <v/>
      </c>
      <c r="D128" s="49" t="str">
        <f t="shared" si="13"/>
        <v/>
      </c>
      <c r="E128" s="49" t="str">
        <f t="shared" si="11"/>
        <v/>
      </c>
      <c r="F128" s="53" t="str">
        <f t="shared" si="9"/>
        <v/>
      </c>
      <c r="G128" s="52"/>
      <c r="I128" s="54" t="str">
        <f t="shared" si="10"/>
        <v/>
      </c>
    </row>
    <row r="129" spans="1:9" x14ac:dyDescent="0.25">
      <c r="A129" s="46"/>
      <c r="B129" s="57"/>
      <c r="C129" s="48" t="str">
        <f t="shared" si="12"/>
        <v/>
      </c>
      <c r="D129" s="49" t="str">
        <f t="shared" si="13"/>
        <v/>
      </c>
      <c r="E129" s="49" t="str">
        <f t="shared" si="11"/>
        <v/>
      </c>
      <c r="F129" s="53" t="str">
        <f t="shared" si="9"/>
        <v/>
      </c>
      <c r="G129" s="52"/>
      <c r="I129" s="54" t="str">
        <f t="shared" si="10"/>
        <v/>
      </c>
    </row>
    <row r="130" spans="1:9" x14ac:dyDescent="0.25">
      <c r="A130" s="46"/>
      <c r="B130" s="57"/>
      <c r="C130" s="48" t="str">
        <f t="shared" si="12"/>
        <v/>
      </c>
      <c r="D130" s="49" t="str">
        <f t="shared" si="13"/>
        <v/>
      </c>
      <c r="E130" s="49" t="str">
        <f t="shared" si="11"/>
        <v/>
      </c>
      <c r="F130" s="53" t="str">
        <f t="shared" si="9"/>
        <v/>
      </c>
      <c r="G130" s="52"/>
      <c r="I130" s="54" t="str">
        <f t="shared" si="10"/>
        <v/>
      </c>
    </row>
    <row r="131" spans="1:9" x14ac:dyDescent="0.25">
      <c r="A131" s="46"/>
      <c r="B131" s="57"/>
      <c r="C131" s="48" t="str">
        <f t="shared" si="12"/>
        <v/>
      </c>
      <c r="D131" s="49" t="str">
        <f t="shared" si="13"/>
        <v/>
      </c>
      <c r="E131" s="49" t="str">
        <f t="shared" si="11"/>
        <v/>
      </c>
      <c r="F131" s="53" t="str">
        <f t="shared" si="9"/>
        <v/>
      </c>
      <c r="G131" s="52"/>
      <c r="I131" s="54" t="str">
        <f t="shared" si="10"/>
        <v/>
      </c>
    </row>
    <row r="132" spans="1:9" x14ac:dyDescent="0.25">
      <c r="A132" s="46"/>
      <c r="B132" s="57"/>
      <c r="C132" s="48" t="str">
        <f t="shared" si="12"/>
        <v/>
      </c>
      <c r="D132" s="49" t="str">
        <f t="shared" si="13"/>
        <v/>
      </c>
      <c r="E132" s="49" t="str">
        <f t="shared" si="11"/>
        <v/>
      </c>
      <c r="F132" s="53" t="str">
        <f t="shared" si="9"/>
        <v/>
      </c>
      <c r="G132" s="52"/>
      <c r="I132" s="54" t="str">
        <f t="shared" si="10"/>
        <v/>
      </c>
    </row>
    <row r="133" spans="1:9" x14ac:dyDescent="0.25">
      <c r="A133" s="46"/>
      <c r="B133" s="57"/>
      <c r="C133" s="48" t="str">
        <f t="shared" si="12"/>
        <v/>
      </c>
      <c r="D133" s="49" t="str">
        <f t="shared" si="13"/>
        <v/>
      </c>
      <c r="E133" s="49" t="str">
        <f t="shared" si="11"/>
        <v/>
      </c>
      <c r="F133" s="53" t="str">
        <f t="shared" si="9"/>
        <v/>
      </c>
      <c r="G133" s="52"/>
      <c r="I133" s="54" t="str">
        <f t="shared" si="10"/>
        <v/>
      </c>
    </row>
    <row r="134" spans="1:9" x14ac:dyDescent="0.25">
      <c r="A134" s="46"/>
      <c r="B134" s="57"/>
      <c r="C134" s="48" t="str">
        <f t="shared" si="12"/>
        <v/>
      </c>
      <c r="D134" s="49" t="str">
        <f t="shared" si="13"/>
        <v/>
      </c>
      <c r="E134" s="49" t="str">
        <f t="shared" si="11"/>
        <v/>
      </c>
      <c r="F134" s="53" t="str">
        <f t="shared" si="9"/>
        <v/>
      </c>
      <c r="G134" s="52"/>
      <c r="I134" s="54" t="str">
        <f t="shared" si="10"/>
        <v/>
      </c>
    </row>
    <row r="135" spans="1:9" x14ac:dyDescent="0.25">
      <c r="A135" s="46"/>
      <c r="B135" s="57"/>
      <c r="C135" s="48" t="str">
        <f t="shared" si="12"/>
        <v/>
      </c>
      <c r="D135" s="49" t="str">
        <f t="shared" si="13"/>
        <v/>
      </c>
      <c r="E135" s="49" t="str">
        <f t="shared" si="11"/>
        <v/>
      </c>
      <c r="F135" s="53" t="str">
        <f t="shared" si="9"/>
        <v/>
      </c>
      <c r="G135" s="52"/>
      <c r="I135" s="54" t="str">
        <f t="shared" si="10"/>
        <v/>
      </c>
    </row>
    <row r="136" spans="1:9" x14ac:dyDescent="0.25">
      <c r="A136" s="46"/>
      <c r="B136" s="57"/>
      <c r="C136" s="48" t="str">
        <f t="shared" si="12"/>
        <v/>
      </c>
      <c r="D136" s="49" t="str">
        <f t="shared" si="13"/>
        <v/>
      </c>
      <c r="E136" s="49" t="str">
        <f t="shared" si="11"/>
        <v/>
      </c>
      <c r="F136" s="53" t="str">
        <f t="shared" si="9"/>
        <v/>
      </c>
      <c r="G136" s="52"/>
      <c r="I136" s="54" t="str">
        <f t="shared" si="10"/>
        <v/>
      </c>
    </row>
    <row r="137" spans="1:9" x14ac:dyDescent="0.25">
      <c r="A137" s="46"/>
      <c r="B137" s="57"/>
      <c r="C137" s="48" t="str">
        <f t="shared" si="12"/>
        <v/>
      </c>
      <c r="D137" s="49" t="str">
        <f t="shared" si="13"/>
        <v/>
      </c>
      <c r="E137" s="49" t="str">
        <f t="shared" si="11"/>
        <v/>
      </c>
      <c r="F137" s="53" t="str">
        <f t="shared" ref="F137:F200" si="14">IF(A137=0,"",B137-B136)</f>
        <v/>
      </c>
      <c r="G137" s="52"/>
      <c r="I137" s="54" t="str">
        <f t="shared" ref="I137:I200" si="15">IF(A137="","",IF(A137&gt;A136+1,"Attention erreur de date",""))</f>
        <v/>
      </c>
    </row>
    <row r="138" spans="1:9" x14ac:dyDescent="0.25">
      <c r="A138" s="46"/>
      <c r="B138" s="57"/>
      <c r="C138" s="48" t="str">
        <f t="shared" si="12"/>
        <v/>
      </c>
      <c r="D138" s="49" t="str">
        <f t="shared" si="13"/>
        <v/>
      </c>
      <c r="E138" s="49" t="str">
        <f t="shared" si="11"/>
        <v/>
      </c>
      <c r="F138" s="53" t="str">
        <f t="shared" si="14"/>
        <v/>
      </c>
      <c r="G138" s="52"/>
      <c r="I138" s="54" t="str">
        <f t="shared" si="15"/>
        <v/>
      </c>
    </row>
    <row r="139" spans="1:9" x14ac:dyDescent="0.25">
      <c r="A139" s="46"/>
      <c r="B139" s="57"/>
      <c r="C139" s="48" t="str">
        <f t="shared" si="12"/>
        <v/>
      </c>
      <c r="D139" s="49" t="str">
        <f t="shared" si="13"/>
        <v/>
      </c>
      <c r="E139" s="49" t="str">
        <f t="shared" ref="E139:E202" si="16">IF(D139="","",D139-D138)</f>
        <v/>
      </c>
      <c r="F139" s="53" t="str">
        <f t="shared" si="14"/>
        <v/>
      </c>
      <c r="G139" s="52"/>
      <c r="I139" s="54" t="str">
        <f t="shared" si="15"/>
        <v/>
      </c>
    </row>
    <row r="140" spans="1:9" x14ac:dyDescent="0.25">
      <c r="A140" s="46"/>
      <c r="B140" s="57"/>
      <c r="C140" s="48" t="str">
        <f t="shared" si="12"/>
        <v/>
      </c>
      <c r="D140" s="49" t="str">
        <f t="shared" si="13"/>
        <v/>
      </c>
      <c r="E140" s="49" t="str">
        <f t="shared" si="16"/>
        <v/>
      </c>
      <c r="F140" s="53" t="str">
        <f t="shared" si="14"/>
        <v/>
      </c>
      <c r="G140" s="52"/>
      <c r="I140" s="54" t="str">
        <f t="shared" si="15"/>
        <v/>
      </c>
    </row>
    <row r="141" spans="1:9" x14ac:dyDescent="0.25">
      <c r="A141" s="46"/>
      <c r="B141" s="57"/>
      <c r="C141" s="48" t="str">
        <f t="shared" si="12"/>
        <v/>
      </c>
      <c r="D141" s="49" t="str">
        <f t="shared" si="13"/>
        <v/>
      </c>
      <c r="E141" s="49" t="str">
        <f t="shared" si="16"/>
        <v/>
      </c>
      <c r="F141" s="53" t="str">
        <f t="shared" si="14"/>
        <v/>
      </c>
      <c r="G141" s="52"/>
      <c r="I141" s="54" t="str">
        <f t="shared" si="15"/>
        <v/>
      </c>
    </row>
    <row r="142" spans="1:9" x14ac:dyDescent="0.25">
      <c r="A142" s="46"/>
      <c r="B142" s="57"/>
      <c r="C142" s="48" t="str">
        <f t="shared" si="12"/>
        <v/>
      </c>
      <c r="D142" s="49" t="str">
        <f t="shared" si="13"/>
        <v/>
      </c>
      <c r="E142" s="49" t="str">
        <f t="shared" si="16"/>
        <v/>
      </c>
      <c r="F142" s="53" t="str">
        <f t="shared" si="14"/>
        <v/>
      </c>
      <c r="G142" s="52"/>
      <c r="I142" s="54" t="str">
        <f t="shared" si="15"/>
        <v/>
      </c>
    </row>
    <row r="143" spans="1:9" x14ac:dyDescent="0.25">
      <c r="A143" s="46"/>
      <c r="B143" s="57"/>
      <c r="C143" s="48" t="str">
        <f t="shared" si="12"/>
        <v/>
      </c>
      <c r="D143" s="49" t="str">
        <f t="shared" si="13"/>
        <v/>
      </c>
      <c r="E143" s="49" t="str">
        <f t="shared" si="16"/>
        <v/>
      </c>
      <c r="F143" s="53" t="str">
        <f t="shared" si="14"/>
        <v/>
      </c>
      <c r="G143" s="52"/>
      <c r="I143" s="54" t="str">
        <f t="shared" si="15"/>
        <v/>
      </c>
    </row>
    <row r="144" spans="1:9" x14ac:dyDescent="0.25">
      <c r="A144" s="46"/>
      <c r="B144" s="57"/>
      <c r="C144" s="48" t="str">
        <f t="shared" si="12"/>
        <v/>
      </c>
      <c r="D144" s="49" t="str">
        <f t="shared" si="13"/>
        <v/>
      </c>
      <c r="E144" s="49" t="str">
        <f t="shared" si="16"/>
        <v/>
      </c>
      <c r="F144" s="53" t="str">
        <f t="shared" si="14"/>
        <v/>
      </c>
      <c r="G144" s="52"/>
      <c r="I144" s="54" t="str">
        <f t="shared" si="15"/>
        <v/>
      </c>
    </row>
    <row r="145" spans="1:9" x14ac:dyDescent="0.25">
      <c r="A145" s="46"/>
      <c r="B145" s="57"/>
      <c r="C145" s="48" t="str">
        <f t="shared" si="12"/>
        <v/>
      </c>
      <c r="D145" s="49" t="str">
        <f t="shared" si="13"/>
        <v/>
      </c>
      <c r="E145" s="49" t="str">
        <f t="shared" si="16"/>
        <v/>
      </c>
      <c r="F145" s="53" t="str">
        <f t="shared" si="14"/>
        <v/>
      </c>
      <c r="G145" s="52"/>
      <c r="I145" s="54" t="str">
        <f t="shared" si="15"/>
        <v/>
      </c>
    </row>
    <row r="146" spans="1:9" x14ac:dyDescent="0.25">
      <c r="A146" s="46"/>
      <c r="B146" s="57"/>
      <c r="C146" s="48" t="str">
        <f t="shared" ref="C146:C209" si="17">IF(B146="","",B146*$H$2)</f>
        <v/>
      </c>
      <c r="D146" s="49" t="str">
        <f t="shared" si="13"/>
        <v/>
      </c>
      <c r="E146" s="49" t="str">
        <f t="shared" si="16"/>
        <v/>
      </c>
      <c r="F146" s="53" t="str">
        <f t="shared" si="14"/>
        <v/>
      </c>
      <c r="G146" s="52"/>
      <c r="I146" s="54" t="str">
        <f t="shared" si="15"/>
        <v/>
      </c>
    </row>
    <row r="147" spans="1:9" x14ac:dyDescent="0.25">
      <c r="A147" s="46"/>
      <c r="B147" s="57"/>
      <c r="C147" s="48" t="str">
        <f t="shared" si="17"/>
        <v/>
      </c>
      <c r="D147" s="49" t="str">
        <f t="shared" ref="D147:D210" si="18">IF(C147="","",C147-(2*C147))</f>
        <v/>
      </c>
      <c r="E147" s="49" t="str">
        <f t="shared" si="16"/>
        <v/>
      </c>
      <c r="F147" s="53" t="str">
        <f t="shared" si="14"/>
        <v/>
      </c>
      <c r="G147" s="52"/>
      <c r="I147" s="54" t="str">
        <f t="shared" si="15"/>
        <v/>
      </c>
    </row>
    <row r="148" spans="1:9" x14ac:dyDescent="0.25">
      <c r="A148" s="46"/>
      <c r="B148" s="57"/>
      <c r="C148" s="48" t="str">
        <f t="shared" si="17"/>
        <v/>
      </c>
      <c r="D148" s="49" t="str">
        <f t="shared" si="18"/>
        <v/>
      </c>
      <c r="E148" s="49" t="str">
        <f t="shared" si="16"/>
        <v/>
      </c>
      <c r="F148" s="53" t="str">
        <f t="shared" si="14"/>
        <v/>
      </c>
      <c r="G148" s="52"/>
      <c r="I148" s="54" t="str">
        <f t="shared" si="15"/>
        <v/>
      </c>
    </row>
    <row r="149" spans="1:9" x14ac:dyDescent="0.25">
      <c r="A149" s="46"/>
      <c r="B149" s="57"/>
      <c r="C149" s="48" t="str">
        <f t="shared" si="17"/>
        <v/>
      </c>
      <c r="D149" s="49" t="str">
        <f t="shared" si="18"/>
        <v/>
      </c>
      <c r="E149" s="49" t="str">
        <f t="shared" si="16"/>
        <v/>
      </c>
      <c r="F149" s="53" t="str">
        <f t="shared" si="14"/>
        <v/>
      </c>
      <c r="G149" s="52"/>
      <c r="I149" s="54" t="str">
        <f t="shared" si="15"/>
        <v/>
      </c>
    </row>
    <row r="150" spans="1:9" x14ac:dyDescent="0.25">
      <c r="A150" s="46"/>
      <c r="B150" s="57"/>
      <c r="C150" s="48" t="str">
        <f t="shared" si="17"/>
        <v/>
      </c>
      <c r="D150" s="49" t="str">
        <f t="shared" si="18"/>
        <v/>
      </c>
      <c r="E150" s="49" t="str">
        <f t="shared" si="16"/>
        <v/>
      </c>
      <c r="F150" s="53" t="str">
        <f t="shared" si="14"/>
        <v/>
      </c>
      <c r="G150" s="52"/>
      <c r="I150" s="54" t="str">
        <f t="shared" si="15"/>
        <v/>
      </c>
    </row>
    <row r="151" spans="1:9" x14ac:dyDescent="0.25">
      <c r="A151" s="46"/>
      <c r="B151" s="57"/>
      <c r="C151" s="48" t="str">
        <f t="shared" si="17"/>
        <v/>
      </c>
      <c r="D151" s="49" t="str">
        <f t="shared" si="18"/>
        <v/>
      </c>
      <c r="E151" s="49" t="str">
        <f t="shared" si="16"/>
        <v/>
      </c>
      <c r="F151" s="53" t="str">
        <f t="shared" si="14"/>
        <v/>
      </c>
      <c r="G151" s="52"/>
      <c r="I151" s="54" t="str">
        <f t="shared" si="15"/>
        <v/>
      </c>
    </row>
    <row r="152" spans="1:9" x14ac:dyDescent="0.25">
      <c r="A152" s="46"/>
      <c r="B152" s="57"/>
      <c r="C152" s="48" t="str">
        <f t="shared" si="17"/>
        <v/>
      </c>
      <c r="D152" s="49" t="str">
        <f t="shared" si="18"/>
        <v/>
      </c>
      <c r="E152" s="49" t="str">
        <f t="shared" si="16"/>
        <v/>
      </c>
      <c r="F152" s="53" t="str">
        <f t="shared" si="14"/>
        <v/>
      </c>
      <c r="G152" s="52"/>
      <c r="I152" s="54" t="str">
        <f t="shared" si="15"/>
        <v/>
      </c>
    </row>
    <row r="153" spans="1:9" x14ac:dyDescent="0.25">
      <c r="A153" s="46"/>
      <c r="B153" s="57"/>
      <c r="C153" s="48" t="str">
        <f t="shared" si="17"/>
        <v/>
      </c>
      <c r="D153" s="49" t="str">
        <f t="shared" si="18"/>
        <v/>
      </c>
      <c r="E153" s="49" t="str">
        <f t="shared" si="16"/>
        <v/>
      </c>
      <c r="F153" s="53" t="str">
        <f t="shared" si="14"/>
        <v/>
      </c>
      <c r="G153" s="52"/>
      <c r="I153" s="54" t="str">
        <f t="shared" si="15"/>
        <v/>
      </c>
    </row>
    <row r="154" spans="1:9" x14ac:dyDescent="0.25">
      <c r="A154" s="46"/>
      <c r="B154" s="57"/>
      <c r="C154" s="48" t="str">
        <f t="shared" si="17"/>
        <v/>
      </c>
      <c r="D154" s="49" t="str">
        <f t="shared" si="18"/>
        <v/>
      </c>
      <c r="E154" s="49" t="str">
        <f t="shared" si="16"/>
        <v/>
      </c>
      <c r="F154" s="53" t="str">
        <f t="shared" si="14"/>
        <v/>
      </c>
      <c r="G154" s="52"/>
      <c r="I154" s="54" t="str">
        <f t="shared" si="15"/>
        <v/>
      </c>
    </row>
    <row r="155" spans="1:9" x14ac:dyDescent="0.25">
      <c r="A155" s="46"/>
      <c r="B155" s="57"/>
      <c r="C155" s="48" t="str">
        <f t="shared" si="17"/>
        <v/>
      </c>
      <c r="D155" s="49" t="str">
        <f t="shared" si="18"/>
        <v/>
      </c>
      <c r="E155" s="49" t="str">
        <f t="shared" si="16"/>
        <v/>
      </c>
      <c r="F155" s="53" t="str">
        <f t="shared" si="14"/>
        <v/>
      </c>
      <c r="G155" s="52"/>
      <c r="I155" s="54" t="str">
        <f t="shared" si="15"/>
        <v/>
      </c>
    </row>
    <row r="156" spans="1:9" x14ac:dyDescent="0.25">
      <c r="A156" s="46"/>
      <c r="B156" s="57"/>
      <c r="C156" s="48" t="str">
        <f t="shared" si="17"/>
        <v/>
      </c>
      <c r="D156" s="49" t="str">
        <f t="shared" si="18"/>
        <v/>
      </c>
      <c r="E156" s="49" t="str">
        <f t="shared" si="16"/>
        <v/>
      </c>
      <c r="F156" s="53" t="str">
        <f t="shared" si="14"/>
        <v/>
      </c>
      <c r="G156" s="52"/>
      <c r="I156" s="54" t="str">
        <f t="shared" si="15"/>
        <v/>
      </c>
    </row>
    <row r="157" spans="1:9" x14ac:dyDescent="0.25">
      <c r="A157" s="46"/>
      <c r="B157" s="57"/>
      <c r="C157" s="48" t="str">
        <f t="shared" si="17"/>
        <v/>
      </c>
      <c r="D157" s="49" t="str">
        <f t="shared" si="18"/>
        <v/>
      </c>
      <c r="E157" s="49" t="str">
        <f t="shared" si="16"/>
        <v/>
      </c>
      <c r="F157" s="53" t="str">
        <f t="shared" si="14"/>
        <v/>
      </c>
      <c r="G157" s="52"/>
      <c r="I157" s="54" t="str">
        <f t="shared" si="15"/>
        <v/>
      </c>
    </row>
    <row r="158" spans="1:9" x14ac:dyDescent="0.25">
      <c r="A158" s="46"/>
      <c r="B158" s="57"/>
      <c r="C158" s="48" t="str">
        <f t="shared" si="17"/>
        <v/>
      </c>
      <c r="D158" s="49" t="str">
        <f t="shared" si="18"/>
        <v/>
      </c>
      <c r="E158" s="49" t="str">
        <f t="shared" si="16"/>
        <v/>
      </c>
      <c r="F158" s="53" t="str">
        <f t="shared" si="14"/>
        <v/>
      </c>
      <c r="G158" s="52"/>
      <c r="I158" s="54" t="str">
        <f t="shared" si="15"/>
        <v/>
      </c>
    </row>
    <row r="159" spans="1:9" x14ac:dyDescent="0.25">
      <c r="A159" s="46"/>
      <c r="B159" s="57"/>
      <c r="C159" s="48" t="str">
        <f t="shared" si="17"/>
        <v/>
      </c>
      <c r="D159" s="49" t="str">
        <f t="shared" si="18"/>
        <v/>
      </c>
      <c r="E159" s="49" t="str">
        <f t="shared" si="16"/>
        <v/>
      </c>
      <c r="F159" s="53" t="str">
        <f t="shared" si="14"/>
        <v/>
      </c>
      <c r="G159" s="52"/>
      <c r="I159" s="54" t="str">
        <f t="shared" si="15"/>
        <v/>
      </c>
    </row>
    <row r="160" spans="1:9" x14ac:dyDescent="0.25">
      <c r="A160" s="46"/>
      <c r="B160" s="57"/>
      <c r="C160" s="48" t="str">
        <f t="shared" si="17"/>
        <v/>
      </c>
      <c r="D160" s="49" t="str">
        <f t="shared" si="18"/>
        <v/>
      </c>
      <c r="E160" s="49" t="str">
        <f t="shared" si="16"/>
        <v/>
      </c>
      <c r="F160" s="53" t="str">
        <f t="shared" si="14"/>
        <v/>
      </c>
      <c r="G160" s="52"/>
      <c r="I160" s="54" t="str">
        <f t="shared" si="15"/>
        <v/>
      </c>
    </row>
    <row r="161" spans="1:9" x14ac:dyDescent="0.25">
      <c r="A161" s="46"/>
      <c r="B161" s="57"/>
      <c r="C161" s="48" t="str">
        <f t="shared" si="17"/>
        <v/>
      </c>
      <c r="D161" s="49" t="str">
        <f t="shared" si="18"/>
        <v/>
      </c>
      <c r="E161" s="49" t="str">
        <f t="shared" si="16"/>
        <v/>
      </c>
      <c r="F161" s="53" t="str">
        <f t="shared" si="14"/>
        <v/>
      </c>
      <c r="G161" s="52"/>
      <c r="I161" s="54" t="str">
        <f t="shared" si="15"/>
        <v/>
      </c>
    </row>
    <row r="162" spans="1:9" x14ac:dyDescent="0.25">
      <c r="A162" s="46"/>
      <c r="B162" s="57"/>
      <c r="C162" s="48" t="str">
        <f t="shared" si="17"/>
        <v/>
      </c>
      <c r="D162" s="49" t="str">
        <f t="shared" si="18"/>
        <v/>
      </c>
      <c r="E162" s="49" t="str">
        <f t="shared" si="16"/>
        <v/>
      </c>
      <c r="F162" s="53" t="str">
        <f t="shared" si="14"/>
        <v/>
      </c>
      <c r="G162" s="52"/>
      <c r="I162" s="54" t="str">
        <f t="shared" si="15"/>
        <v/>
      </c>
    </row>
    <row r="163" spans="1:9" x14ac:dyDescent="0.25">
      <c r="A163" s="46"/>
      <c r="B163" s="57"/>
      <c r="C163" s="48" t="str">
        <f t="shared" si="17"/>
        <v/>
      </c>
      <c r="D163" s="49" t="str">
        <f t="shared" si="18"/>
        <v/>
      </c>
      <c r="E163" s="49" t="str">
        <f t="shared" si="16"/>
        <v/>
      </c>
      <c r="F163" s="53" t="str">
        <f t="shared" si="14"/>
        <v/>
      </c>
      <c r="G163" s="52"/>
      <c r="I163" s="54" t="str">
        <f t="shared" si="15"/>
        <v/>
      </c>
    </row>
    <row r="164" spans="1:9" x14ac:dyDescent="0.25">
      <c r="A164" s="46"/>
      <c r="B164" s="57"/>
      <c r="C164" s="48" t="str">
        <f t="shared" si="17"/>
        <v/>
      </c>
      <c r="D164" s="49" t="str">
        <f t="shared" si="18"/>
        <v/>
      </c>
      <c r="E164" s="49" t="str">
        <f t="shared" si="16"/>
        <v/>
      </c>
      <c r="F164" s="53" t="str">
        <f t="shared" si="14"/>
        <v/>
      </c>
      <c r="G164" s="52"/>
      <c r="I164" s="54" t="str">
        <f t="shared" si="15"/>
        <v/>
      </c>
    </row>
    <row r="165" spans="1:9" x14ac:dyDescent="0.25">
      <c r="A165" s="46"/>
      <c r="B165" s="57"/>
      <c r="C165" s="48" t="str">
        <f t="shared" si="17"/>
        <v/>
      </c>
      <c r="D165" s="49" t="str">
        <f t="shared" si="18"/>
        <v/>
      </c>
      <c r="E165" s="49" t="str">
        <f t="shared" si="16"/>
        <v/>
      </c>
      <c r="F165" s="53" t="str">
        <f t="shared" si="14"/>
        <v/>
      </c>
      <c r="G165" s="52"/>
      <c r="I165" s="54" t="str">
        <f t="shared" si="15"/>
        <v/>
      </c>
    </row>
    <row r="166" spans="1:9" x14ac:dyDescent="0.25">
      <c r="A166" s="46"/>
      <c r="B166" s="57"/>
      <c r="C166" s="48" t="str">
        <f t="shared" si="17"/>
        <v/>
      </c>
      <c r="D166" s="49" t="str">
        <f t="shared" si="18"/>
        <v/>
      </c>
      <c r="E166" s="49" t="str">
        <f t="shared" si="16"/>
        <v/>
      </c>
      <c r="F166" s="53" t="str">
        <f t="shared" si="14"/>
        <v/>
      </c>
      <c r="G166" s="52"/>
      <c r="I166" s="54" t="str">
        <f t="shared" si="15"/>
        <v/>
      </c>
    </row>
    <row r="167" spans="1:9" x14ac:dyDescent="0.25">
      <c r="A167" s="46"/>
      <c r="B167" s="57"/>
      <c r="C167" s="48" t="str">
        <f t="shared" si="17"/>
        <v/>
      </c>
      <c r="D167" s="49" t="str">
        <f t="shared" si="18"/>
        <v/>
      </c>
      <c r="E167" s="49" t="str">
        <f t="shared" si="16"/>
        <v/>
      </c>
      <c r="F167" s="53" t="str">
        <f t="shared" si="14"/>
        <v/>
      </c>
      <c r="G167" s="52"/>
      <c r="I167" s="54" t="str">
        <f t="shared" si="15"/>
        <v/>
      </c>
    </row>
    <row r="168" spans="1:9" x14ac:dyDescent="0.25">
      <c r="A168" s="46"/>
      <c r="B168" s="57"/>
      <c r="C168" s="48" t="str">
        <f t="shared" si="17"/>
        <v/>
      </c>
      <c r="D168" s="49" t="str">
        <f t="shared" si="18"/>
        <v/>
      </c>
      <c r="E168" s="49" t="str">
        <f t="shared" si="16"/>
        <v/>
      </c>
      <c r="F168" s="53" t="str">
        <f t="shared" si="14"/>
        <v/>
      </c>
      <c r="G168" s="52"/>
      <c r="I168" s="54" t="str">
        <f t="shared" si="15"/>
        <v/>
      </c>
    </row>
    <row r="169" spans="1:9" x14ac:dyDescent="0.25">
      <c r="A169" s="46"/>
      <c r="B169" s="57"/>
      <c r="C169" s="48" t="str">
        <f t="shared" si="17"/>
        <v/>
      </c>
      <c r="D169" s="49" t="str">
        <f t="shared" si="18"/>
        <v/>
      </c>
      <c r="E169" s="49" t="str">
        <f t="shared" si="16"/>
        <v/>
      </c>
      <c r="F169" s="53" t="str">
        <f t="shared" si="14"/>
        <v/>
      </c>
      <c r="G169" s="52"/>
      <c r="I169" s="54" t="str">
        <f t="shared" si="15"/>
        <v/>
      </c>
    </row>
    <row r="170" spans="1:9" x14ac:dyDescent="0.25">
      <c r="A170" s="46"/>
      <c r="B170" s="57"/>
      <c r="C170" s="48" t="str">
        <f t="shared" si="17"/>
        <v/>
      </c>
      <c r="D170" s="49" t="str">
        <f t="shared" si="18"/>
        <v/>
      </c>
      <c r="E170" s="49" t="str">
        <f t="shared" si="16"/>
        <v/>
      </c>
      <c r="F170" s="53" t="str">
        <f t="shared" si="14"/>
        <v/>
      </c>
      <c r="G170" s="52"/>
      <c r="I170" s="54" t="str">
        <f t="shared" si="15"/>
        <v/>
      </c>
    </row>
    <row r="171" spans="1:9" x14ac:dyDescent="0.25">
      <c r="A171" s="46"/>
      <c r="B171" s="57"/>
      <c r="C171" s="48" t="str">
        <f t="shared" si="17"/>
        <v/>
      </c>
      <c r="D171" s="49" t="str">
        <f t="shared" si="18"/>
        <v/>
      </c>
      <c r="E171" s="49" t="str">
        <f t="shared" si="16"/>
        <v/>
      </c>
      <c r="F171" s="53" t="str">
        <f t="shared" si="14"/>
        <v/>
      </c>
      <c r="G171" s="52"/>
      <c r="I171" s="54" t="str">
        <f t="shared" si="15"/>
        <v/>
      </c>
    </row>
    <row r="172" spans="1:9" x14ac:dyDescent="0.25">
      <c r="A172" s="46"/>
      <c r="B172" s="57"/>
      <c r="C172" s="48" t="str">
        <f t="shared" si="17"/>
        <v/>
      </c>
      <c r="D172" s="49" t="str">
        <f t="shared" si="18"/>
        <v/>
      </c>
      <c r="E172" s="49" t="str">
        <f t="shared" si="16"/>
        <v/>
      </c>
      <c r="F172" s="53" t="str">
        <f t="shared" si="14"/>
        <v/>
      </c>
      <c r="G172" s="52"/>
      <c r="I172" s="54" t="str">
        <f t="shared" si="15"/>
        <v/>
      </c>
    </row>
    <row r="173" spans="1:9" x14ac:dyDescent="0.25">
      <c r="A173" s="46"/>
      <c r="B173" s="57"/>
      <c r="C173" s="48" t="str">
        <f t="shared" si="17"/>
        <v/>
      </c>
      <c r="D173" s="49" t="str">
        <f t="shared" si="18"/>
        <v/>
      </c>
      <c r="E173" s="49" t="str">
        <f t="shared" si="16"/>
        <v/>
      </c>
      <c r="F173" s="53" t="str">
        <f t="shared" si="14"/>
        <v/>
      </c>
      <c r="G173" s="52"/>
      <c r="I173" s="54" t="str">
        <f t="shared" si="15"/>
        <v/>
      </c>
    </row>
    <row r="174" spans="1:9" x14ac:dyDescent="0.25">
      <c r="A174" s="46"/>
      <c r="B174" s="57"/>
      <c r="C174" s="48" t="str">
        <f t="shared" si="17"/>
        <v/>
      </c>
      <c r="D174" s="49" t="str">
        <f t="shared" si="18"/>
        <v/>
      </c>
      <c r="E174" s="49" t="str">
        <f t="shared" si="16"/>
        <v/>
      </c>
      <c r="F174" s="53" t="str">
        <f t="shared" si="14"/>
        <v/>
      </c>
      <c r="G174" s="52"/>
      <c r="I174" s="54" t="str">
        <f t="shared" si="15"/>
        <v/>
      </c>
    </row>
    <row r="175" spans="1:9" x14ac:dyDescent="0.25">
      <c r="A175" s="46"/>
      <c r="B175" s="57"/>
      <c r="C175" s="48" t="str">
        <f t="shared" si="17"/>
        <v/>
      </c>
      <c r="D175" s="49" t="str">
        <f t="shared" si="18"/>
        <v/>
      </c>
      <c r="E175" s="49" t="str">
        <f t="shared" si="16"/>
        <v/>
      </c>
      <c r="F175" s="53" t="str">
        <f t="shared" si="14"/>
        <v/>
      </c>
      <c r="G175" s="52"/>
      <c r="I175" s="54" t="str">
        <f t="shared" si="15"/>
        <v/>
      </c>
    </row>
    <row r="176" spans="1:9" x14ac:dyDescent="0.25">
      <c r="A176" s="46"/>
      <c r="B176" s="57"/>
      <c r="C176" s="48" t="str">
        <f t="shared" si="17"/>
        <v/>
      </c>
      <c r="D176" s="49" t="str">
        <f t="shared" si="18"/>
        <v/>
      </c>
      <c r="E176" s="49" t="str">
        <f t="shared" si="16"/>
        <v/>
      </c>
      <c r="F176" s="53" t="str">
        <f t="shared" si="14"/>
        <v/>
      </c>
      <c r="G176" s="52"/>
      <c r="I176" s="54" t="str">
        <f t="shared" si="15"/>
        <v/>
      </c>
    </row>
    <row r="177" spans="1:11" x14ac:dyDescent="0.25">
      <c r="A177" s="46"/>
      <c r="B177" s="57"/>
      <c r="C177" s="48" t="str">
        <f t="shared" si="17"/>
        <v/>
      </c>
      <c r="D177" s="49" t="str">
        <f t="shared" si="18"/>
        <v/>
      </c>
      <c r="E177" s="49" t="str">
        <f t="shared" si="16"/>
        <v/>
      </c>
      <c r="F177" s="53" t="str">
        <f t="shared" si="14"/>
        <v/>
      </c>
      <c r="G177" s="52"/>
      <c r="I177" s="54" t="str">
        <f t="shared" si="15"/>
        <v/>
      </c>
    </row>
    <row r="178" spans="1:11" x14ac:dyDescent="0.25">
      <c r="A178" s="46"/>
      <c r="B178" s="57"/>
      <c r="C178" s="48" t="str">
        <f t="shared" si="17"/>
        <v/>
      </c>
      <c r="D178" s="49" t="str">
        <f t="shared" si="18"/>
        <v/>
      </c>
      <c r="E178" s="49" t="str">
        <f t="shared" si="16"/>
        <v/>
      </c>
      <c r="F178" s="53" t="str">
        <f t="shared" si="14"/>
        <v/>
      </c>
      <c r="G178" s="52"/>
      <c r="I178" s="54" t="str">
        <f t="shared" si="15"/>
        <v/>
      </c>
    </row>
    <row r="179" spans="1:11" x14ac:dyDescent="0.25">
      <c r="A179" s="46"/>
      <c r="B179" s="57"/>
      <c r="C179" s="48" t="str">
        <f t="shared" si="17"/>
        <v/>
      </c>
      <c r="D179" s="49" t="str">
        <f t="shared" si="18"/>
        <v/>
      </c>
      <c r="E179" s="49" t="str">
        <f t="shared" si="16"/>
        <v/>
      </c>
      <c r="F179" s="53" t="str">
        <f t="shared" si="14"/>
        <v/>
      </c>
      <c r="G179" s="52"/>
      <c r="I179" s="54" t="str">
        <f t="shared" si="15"/>
        <v/>
      </c>
      <c r="K179" s="43"/>
    </row>
    <row r="180" spans="1:11" x14ac:dyDescent="0.25">
      <c r="A180" s="46"/>
      <c r="B180" s="57"/>
      <c r="C180" s="48" t="str">
        <f t="shared" si="17"/>
        <v/>
      </c>
      <c r="D180" s="49" t="str">
        <f t="shared" si="18"/>
        <v/>
      </c>
      <c r="E180" s="49" t="str">
        <f t="shared" si="16"/>
        <v/>
      </c>
      <c r="F180" s="53" t="str">
        <f t="shared" si="14"/>
        <v/>
      </c>
      <c r="G180" s="52"/>
      <c r="I180" s="54" t="str">
        <f t="shared" si="15"/>
        <v/>
      </c>
    </row>
    <row r="181" spans="1:11" x14ac:dyDescent="0.25">
      <c r="A181" s="46"/>
      <c r="B181" s="57"/>
      <c r="C181" s="48" t="str">
        <f t="shared" si="17"/>
        <v/>
      </c>
      <c r="D181" s="49" t="str">
        <f t="shared" si="18"/>
        <v/>
      </c>
      <c r="E181" s="49" t="str">
        <f t="shared" si="16"/>
        <v/>
      </c>
      <c r="F181" s="53" t="str">
        <f t="shared" si="14"/>
        <v/>
      </c>
      <c r="G181" s="52"/>
      <c r="I181" s="54" t="str">
        <f t="shared" si="15"/>
        <v/>
      </c>
    </row>
    <row r="182" spans="1:11" x14ac:dyDescent="0.25">
      <c r="A182" s="46"/>
      <c r="B182" s="57"/>
      <c r="C182" s="48" t="str">
        <f t="shared" si="17"/>
        <v/>
      </c>
      <c r="D182" s="49" t="str">
        <f t="shared" si="18"/>
        <v/>
      </c>
      <c r="E182" s="49" t="str">
        <f t="shared" si="16"/>
        <v/>
      </c>
      <c r="F182" s="53" t="str">
        <f t="shared" si="14"/>
        <v/>
      </c>
      <c r="G182" s="52"/>
      <c r="I182" s="54" t="str">
        <f t="shared" si="15"/>
        <v/>
      </c>
    </row>
    <row r="183" spans="1:11" x14ac:dyDescent="0.25">
      <c r="A183" s="46"/>
      <c r="B183" s="57"/>
      <c r="C183" s="48" t="str">
        <f t="shared" si="17"/>
        <v/>
      </c>
      <c r="D183" s="49" t="str">
        <f t="shared" si="18"/>
        <v/>
      </c>
      <c r="E183" s="49" t="str">
        <f t="shared" si="16"/>
        <v/>
      </c>
      <c r="F183" s="53" t="str">
        <f t="shared" si="14"/>
        <v/>
      </c>
      <c r="G183" s="52"/>
      <c r="I183" s="54" t="str">
        <f t="shared" si="15"/>
        <v/>
      </c>
    </row>
    <row r="184" spans="1:11" x14ac:dyDescent="0.25">
      <c r="A184" s="46"/>
      <c r="B184" s="57"/>
      <c r="C184" s="48" t="str">
        <f t="shared" si="17"/>
        <v/>
      </c>
      <c r="D184" s="49" t="str">
        <f t="shared" si="18"/>
        <v/>
      </c>
      <c r="E184" s="49" t="str">
        <f t="shared" si="16"/>
        <v/>
      </c>
      <c r="F184" s="53" t="str">
        <f t="shared" si="14"/>
        <v/>
      </c>
      <c r="G184" s="52"/>
      <c r="I184" s="54" t="str">
        <f t="shared" si="15"/>
        <v/>
      </c>
    </row>
    <row r="185" spans="1:11" x14ac:dyDescent="0.25">
      <c r="A185" s="46"/>
      <c r="B185" s="57"/>
      <c r="C185" s="48" t="str">
        <f t="shared" si="17"/>
        <v/>
      </c>
      <c r="D185" s="49" t="str">
        <f t="shared" si="18"/>
        <v/>
      </c>
      <c r="E185" s="49" t="str">
        <f t="shared" si="16"/>
        <v/>
      </c>
      <c r="F185" s="53" t="str">
        <f t="shared" si="14"/>
        <v/>
      </c>
      <c r="G185" s="52"/>
      <c r="I185" s="54" t="str">
        <f t="shared" si="15"/>
        <v/>
      </c>
    </row>
    <row r="186" spans="1:11" x14ac:dyDescent="0.25">
      <c r="A186" s="46"/>
      <c r="B186" s="57"/>
      <c r="C186" s="48" t="str">
        <f t="shared" si="17"/>
        <v/>
      </c>
      <c r="D186" s="49" t="str">
        <f t="shared" si="18"/>
        <v/>
      </c>
      <c r="E186" s="49" t="str">
        <f t="shared" si="16"/>
        <v/>
      </c>
      <c r="F186" s="53" t="str">
        <f t="shared" si="14"/>
        <v/>
      </c>
      <c r="G186" s="52"/>
      <c r="I186" s="54" t="str">
        <f t="shared" si="15"/>
        <v/>
      </c>
    </row>
    <row r="187" spans="1:11" x14ac:dyDescent="0.25">
      <c r="A187" s="46"/>
      <c r="B187" s="57"/>
      <c r="C187" s="48" t="str">
        <f t="shared" si="17"/>
        <v/>
      </c>
      <c r="D187" s="49" t="str">
        <f t="shared" si="18"/>
        <v/>
      </c>
      <c r="E187" s="49" t="str">
        <f t="shared" si="16"/>
        <v/>
      </c>
      <c r="F187" s="53" t="str">
        <f t="shared" si="14"/>
        <v/>
      </c>
      <c r="G187" s="52"/>
      <c r="I187" s="54" t="str">
        <f t="shared" si="15"/>
        <v/>
      </c>
    </row>
    <row r="188" spans="1:11" x14ac:dyDescent="0.25">
      <c r="A188" s="46"/>
      <c r="B188" s="57"/>
      <c r="C188" s="48" t="str">
        <f t="shared" si="17"/>
        <v/>
      </c>
      <c r="D188" s="49" t="str">
        <f t="shared" si="18"/>
        <v/>
      </c>
      <c r="E188" s="49" t="str">
        <f t="shared" si="16"/>
        <v/>
      </c>
      <c r="F188" s="53" t="str">
        <f t="shared" si="14"/>
        <v/>
      </c>
      <c r="G188" s="52"/>
      <c r="I188" s="54" t="str">
        <f t="shared" si="15"/>
        <v/>
      </c>
    </row>
    <row r="189" spans="1:11" x14ac:dyDescent="0.25">
      <c r="A189" s="46"/>
      <c r="B189" s="57"/>
      <c r="C189" s="48" t="str">
        <f t="shared" si="17"/>
        <v/>
      </c>
      <c r="D189" s="49" t="str">
        <f t="shared" si="18"/>
        <v/>
      </c>
      <c r="E189" s="49" t="str">
        <f t="shared" si="16"/>
        <v/>
      </c>
      <c r="F189" s="53" t="str">
        <f t="shared" si="14"/>
        <v/>
      </c>
      <c r="G189" s="52"/>
      <c r="I189" s="54" t="str">
        <f t="shared" si="15"/>
        <v/>
      </c>
    </row>
    <row r="190" spans="1:11" x14ac:dyDescent="0.25">
      <c r="A190" s="46"/>
      <c r="B190" s="57"/>
      <c r="C190" s="48" t="str">
        <f t="shared" si="17"/>
        <v/>
      </c>
      <c r="D190" s="49" t="str">
        <f t="shared" si="18"/>
        <v/>
      </c>
      <c r="E190" s="49" t="str">
        <f t="shared" si="16"/>
        <v/>
      </c>
      <c r="F190" s="53" t="str">
        <f t="shared" si="14"/>
        <v/>
      </c>
      <c r="G190" s="52"/>
      <c r="I190" s="54" t="str">
        <f t="shared" si="15"/>
        <v/>
      </c>
    </row>
    <row r="191" spans="1:11" x14ac:dyDescent="0.25">
      <c r="A191" s="46"/>
      <c r="B191" s="57"/>
      <c r="C191" s="48" t="str">
        <f t="shared" si="17"/>
        <v/>
      </c>
      <c r="D191" s="49" t="str">
        <f t="shared" si="18"/>
        <v/>
      </c>
      <c r="E191" s="49" t="str">
        <f t="shared" si="16"/>
        <v/>
      </c>
      <c r="F191" s="53" t="str">
        <f t="shared" si="14"/>
        <v/>
      </c>
      <c r="G191" s="52"/>
      <c r="I191" s="54" t="str">
        <f t="shared" si="15"/>
        <v/>
      </c>
    </row>
    <row r="192" spans="1:11" x14ac:dyDescent="0.25">
      <c r="A192" s="46"/>
      <c r="B192" s="57"/>
      <c r="C192" s="48" t="str">
        <f t="shared" si="17"/>
        <v/>
      </c>
      <c r="D192" s="49" t="str">
        <f t="shared" si="18"/>
        <v/>
      </c>
      <c r="E192" s="49" t="str">
        <f t="shared" si="16"/>
        <v/>
      </c>
      <c r="F192" s="53" t="str">
        <f t="shared" si="14"/>
        <v/>
      </c>
      <c r="G192" s="52"/>
      <c r="I192" s="54" t="str">
        <f t="shared" si="15"/>
        <v/>
      </c>
    </row>
    <row r="193" spans="1:9" x14ac:dyDescent="0.25">
      <c r="A193" s="46"/>
      <c r="B193" s="57"/>
      <c r="C193" s="48" t="str">
        <f t="shared" si="17"/>
        <v/>
      </c>
      <c r="D193" s="49" t="str">
        <f t="shared" si="18"/>
        <v/>
      </c>
      <c r="E193" s="49" t="str">
        <f t="shared" si="16"/>
        <v/>
      </c>
      <c r="F193" s="53" t="str">
        <f t="shared" si="14"/>
        <v/>
      </c>
      <c r="G193" s="52"/>
      <c r="I193" s="54" t="str">
        <f t="shared" si="15"/>
        <v/>
      </c>
    </row>
    <row r="194" spans="1:9" x14ac:dyDescent="0.25">
      <c r="A194" s="46"/>
      <c r="B194" s="57"/>
      <c r="C194" s="48" t="str">
        <f t="shared" si="17"/>
        <v/>
      </c>
      <c r="D194" s="49" t="str">
        <f t="shared" si="18"/>
        <v/>
      </c>
      <c r="E194" s="49" t="str">
        <f t="shared" si="16"/>
        <v/>
      </c>
      <c r="F194" s="53" t="str">
        <f t="shared" si="14"/>
        <v/>
      </c>
      <c r="G194" s="52"/>
      <c r="I194" s="54" t="str">
        <f t="shared" si="15"/>
        <v/>
      </c>
    </row>
    <row r="195" spans="1:9" x14ac:dyDescent="0.25">
      <c r="A195" s="46"/>
      <c r="B195" s="57"/>
      <c r="C195" s="48" t="str">
        <f t="shared" si="17"/>
        <v/>
      </c>
      <c r="D195" s="49" t="str">
        <f t="shared" si="18"/>
        <v/>
      </c>
      <c r="E195" s="49" t="str">
        <f t="shared" si="16"/>
        <v/>
      </c>
      <c r="F195" s="53" t="str">
        <f t="shared" si="14"/>
        <v/>
      </c>
      <c r="G195" s="52"/>
      <c r="I195" s="54" t="str">
        <f t="shared" si="15"/>
        <v/>
      </c>
    </row>
    <row r="196" spans="1:9" x14ac:dyDescent="0.25">
      <c r="A196" s="46"/>
      <c r="B196" s="57"/>
      <c r="C196" s="48" t="str">
        <f t="shared" si="17"/>
        <v/>
      </c>
      <c r="D196" s="49" t="str">
        <f t="shared" si="18"/>
        <v/>
      </c>
      <c r="E196" s="49" t="str">
        <f t="shared" si="16"/>
        <v/>
      </c>
      <c r="F196" s="53" t="str">
        <f t="shared" si="14"/>
        <v/>
      </c>
      <c r="G196" s="52"/>
      <c r="I196" s="54" t="str">
        <f t="shared" si="15"/>
        <v/>
      </c>
    </row>
    <row r="197" spans="1:9" x14ac:dyDescent="0.25">
      <c r="A197" s="46"/>
      <c r="B197" s="57"/>
      <c r="C197" s="48" t="str">
        <f t="shared" si="17"/>
        <v/>
      </c>
      <c r="D197" s="49" t="str">
        <f t="shared" si="18"/>
        <v/>
      </c>
      <c r="E197" s="49" t="str">
        <f t="shared" si="16"/>
        <v/>
      </c>
      <c r="F197" s="53" t="str">
        <f t="shared" si="14"/>
        <v/>
      </c>
      <c r="G197" s="52"/>
      <c r="I197" s="54" t="str">
        <f t="shared" si="15"/>
        <v/>
      </c>
    </row>
    <row r="198" spans="1:9" x14ac:dyDescent="0.25">
      <c r="A198" s="46"/>
      <c r="B198" s="57"/>
      <c r="C198" s="48" t="str">
        <f t="shared" si="17"/>
        <v/>
      </c>
      <c r="D198" s="49" t="str">
        <f t="shared" si="18"/>
        <v/>
      </c>
      <c r="E198" s="49" t="str">
        <f t="shared" si="16"/>
        <v/>
      </c>
      <c r="F198" s="53" t="str">
        <f t="shared" si="14"/>
        <v/>
      </c>
      <c r="G198" s="52"/>
      <c r="I198" s="54" t="str">
        <f t="shared" si="15"/>
        <v/>
      </c>
    </row>
    <row r="199" spans="1:9" x14ac:dyDescent="0.25">
      <c r="A199" s="46"/>
      <c r="B199" s="57"/>
      <c r="C199" s="48" t="str">
        <f t="shared" si="17"/>
        <v/>
      </c>
      <c r="D199" s="49" t="str">
        <f t="shared" si="18"/>
        <v/>
      </c>
      <c r="E199" s="49" t="str">
        <f t="shared" si="16"/>
        <v/>
      </c>
      <c r="F199" s="53" t="str">
        <f t="shared" si="14"/>
        <v/>
      </c>
      <c r="G199" s="52"/>
      <c r="I199" s="54" t="str">
        <f t="shared" si="15"/>
        <v/>
      </c>
    </row>
    <row r="200" spans="1:9" x14ac:dyDescent="0.25">
      <c r="A200" s="46"/>
      <c r="B200" s="57"/>
      <c r="C200" s="48" t="str">
        <f t="shared" si="17"/>
        <v/>
      </c>
      <c r="D200" s="49" t="str">
        <f t="shared" si="18"/>
        <v/>
      </c>
      <c r="E200" s="49" t="str">
        <f t="shared" si="16"/>
        <v/>
      </c>
      <c r="F200" s="53" t="str">
        <f t="shared" si="14"/>
        <v/>
      </c>
      <c r="G200" s="52"/>
      <c r="I200" s="54" t="str">
        <f t="shared" si="15"/>
        <v/>
      </c>
    </row>
    <row r="201" spans="1:9" x14ac:dyDescent="0.25">
      <c r="A201" s="46"/>
      <c r="B201" s="57"/>
      <c r="C201" s="48" t="str">
        <f t="shared" si="17"/>
        <v/>
      </c>
      <c r="D201" s="49" t="str">
        <f t="shared" si="18"/>
        <v/>
      </c>
      <c r="E201" s="49" t="str">
        <f t="shared" si="16"/>
        <v/>
      </c>
      <c r="F201" s="53" t="str">
        <f t="shared" ref="F201:F264" si="19">IF(A201=0,"",B201-B200)</f>
        <v/>
      </c>
      <c r="G201" s="52"/>
      <c r="I201" s="54" t="str">
        <f t="shared" ref="I201:I264" si="20">IF(A201="","",IF(A201&gt;A200+1,"Attention erreur de date",""))</f>
        <v/>
      </c>
    </row>
    <row r="202" spans="1:9" x14ac:dyDescent="0.25">
      <c r="A202" s="46"/>
      <c r="B202" s="57"/>
      <c r="C202" s="48" t="str">
        <f t="shared" si="17"/>
        <v/>
      </c>
      <c r="D202" s="49" t="str">
        <f t="shared" si="18"/>
        <v/>
      </c>
      <c r="E202" s="49" t="str">
        <f t="shared" si="16"/>
        <v/>
      </c>
      <c r="F202" s="53" t="str">
        <f t="shared" si="19"/>
        <v/>
      </c>
      <c r="G202" s="52"/>
      <c r="I202" s="54" t="str">
        <f t="shared" si="20"/>
        <v/>
      </c>
    </row>
    <row r="203" spans="1:9" x14ac:dyDescent="0.25">
      <c r="A203" s="46"/>
      <c r="B203" s="57"/>
      <c r="C203" s="48" t="str">
        <f t="shared" si="17"/>
        <v/>
      </c>
      <c r="D203" s="49" t="str">
        <f t="shared" si="18"/>
        <v/>
      </c>
      <c r="E203" s="49" t="str">
        <f t="shared" ref="E203:E266" si="21">IF(D203="","",D203-D202)</f>
        <v/>
      </c>
      <c r="F203" s="53" t="str">
        <f t="shared" si="19"/>
        <v/>
      </c>
      <c r="G203" s="52"/>
      <c r="I203" s="54" t="str">
        <f t="shared" si="20"/>
        <v/>
      </c>
    </row>
    <row r="204" spans="1:9" x14ac:dyDescent="0.25">
      <c r="A204" s="46"/>
      <c r="B204" s="57"/>
      <c r="C204" s="48" t="str">
        <f t="shared" si="17"/>
        <v/>
      </c>
      <c r="D204" s="49" t="str">
        <f t="shared" si="18"/>
        <v/>
      </c>
      <c r="E204" s="49" t="str">
        <f t="shared" si="21"/>
        <v/>
      </c>
      <c r="F204" s="53" t="str">
        <f t="shared" si="19"/>
        <v/>
      </c>
      <c r="G204" s="52"/>
      <c r="I204" s="54" t="str">
        <f t="shared" si="20"/>
        <v/>
      </c>
    </row>
    <row r="205" spans="1:9" x14ac:dyDescent="0.25">
      <c r="A205" s="46"/>
      <c r="B205" s="57"/>
      <c r="C205" s="48" t="str">
        <f t="shared" si="17"/>
        <v/>
      </c>
      <c r="D205" s="49" t="str">
        <f t="shared" si="18"/>
        <v/>
      </c>
      <c r="E205" s="49" t="str">
        <f t="shared" si="21"/>
        <v/>
      </c>
      <c r="F205" s="53" t="str">
        <f t="shared" si="19"/>
        <v/>
      </c>
      <c r="G205" s="52"/>
      <c r="I205" s="54" t="str">
        <f t="shared" si="20"/>
        <v/>
      </c>
    </row>
    <row r="206" spans="1:9" x14ac:dyDescent="0.25">
      <c r="A206" s="46"/>
      <c r="B206" s="57"/>
      <c r="C206" s="48" t="str">
        <f t="shared" si="17"/>
        <v/>
      </c>
      <c r="D206" s="49" t="str">
        <f t="shared" si="18"/>
        <v/>
      </c>
      <c r="E206" s="49" t="str">
        <f t="shared" si="21"/>
        <v/>
      </c>
      <c r="F206" s="53" t="str">
        <f t="shared" si="19"/>
        <v/>
      </c>
      <c r="G206" s="52"/>
      <c r="I206" s="54" t="str">
        <f t="shared" si="20"/>
        <v/>
      </c>
    </row>
    <row r="207" spans="1:9" x14ac:dyDescent="0.25">
      <c r="A207" s="46"/>
      <c r="B207" s="57"/>
      <c r="C207" s="48" t="str">
        <f t="shared" si="17"/>
        <v/>
      </c>
      <c r="D207" s="49" t="str">
        <f t="shared" si="18"/>
        <v/>
      </c>
      <c r="E207" s="49" t="str">
        <f t="shared" si="21"/>
        <v/>
      </c>
      <c r="F207" s="53" t="str">
        <f t="shared" si="19"/>
        <v/>
      </c>
      <c r="G207" s="52"/>
      <c r="I207" s="54" t="str">
        <f t="shared" si="20"/>
        <v/>
      </c>
    </row>
    <row r="208" spans="1:9" x14ac:dyDescent="0.25">
      <c r="A208" s="46"/>
      <c r="B208" s="57"/>
      <c r="C208" s="48" t="str">
        <f t="shared" si="17"/>
        <v/>
      </c>
      <c r="D208" s="49" t="str">
        <f t="shared" si="18"/>
        <v/>
      </c>
      <c r="E208" s="49" t="str">
        <f t="shared" si="21"/>
        <v/>
      </c>
      <c r="F208" s="53" t="str">
        <f t="shared" si="19"/>
        <v/>
      </c>
      <c r="G208" s="52"/>
      <c r="I208" s="54" t="str">
        <f t="shared" si="20"/>
        <v/>
      </c>
    </row>
    <row r="209" spans="1:9" x14ac:dyDescent="0.25">
      <c r="A209" s="46"/>
      <c r="B209" s="57"/>
      <c r="C209" s="48" t="str">
        <f t="shared" si="17"/>
        <v/>
      </c>
      <c r="D209" s="49" t="str">
        <f t="shared" si="18"/>
        <v/>
      </c>
      <c r="E209" s="49" t="str">
        <f t="shared" si="21"/>
        <v/>
      </c>
      <c r="F209" s="53" t="str">
        <f t="shared" si="19"/>
        <v/>
      </c>
      <c r="G209" s="52"/>
      <c r="I209" s="54" t="str">
        <f t="shared" si="20"/>
        <v/>
      </c>
    </row>
    <row r="210" spans="1:9" x14ac:dyDescent="0.25">
      <c r="A210" s="46"/>
      <c r="B210" s="57"/>
      <c r="C210" s="48" t="str">
        <f t="shared" ref="C210:C273" si="22">IF(B210="","",B210*$H$2)</f>
        <v/>
      </c>
      <c r="D210" s="49" t="str">
        <f t="shared" si="18"/>
        <v/>
      </c>
      <c r="E210" s="49" t="str">
        <f t="shared" si="21"/>
        <v/>
      </c>
      <c r="F210" s="53" t="str">
        <f t="shared" si="19"/>
        <v/>
      </c>
      <c r="G210" s="52"/>
      <c r="I210" s="54" t="str">
        <f t="shared" si="20"/>
        <v/>
      </c>
    </row>
    <row r="211" spans="1:9" x14ac:dyDescent="0.25">
      <c r="A211" s="46"/>
      <c r="B211" s="57"/>
      <c r="C211" s="48" t="str">
        <f t="shared" si="22"/>
        <v/>
      </c>
      <c r="D211" s="49" t="str">
        <f t="shared" ref="D211:D274" si="23">IF(C211="","",C211-(2*C211))</f>
        <v/>
      </c>
      <c r="E211" s="49" t="str">
        <f t="shared" si="21"/>
        <v/>
      </c>
      <c r="F211" s="53" t="str">
        <f t="shared" si="19"/>
        <v/>
      </c>
      <c r="G211" s="52"/>
      <c r="I211" s="54" t="str">
        <f t="shared" si="20"/>
        <v/>
      </c>
    </row>
    <row r="212" spans="1:9" x14ac:dyDescent="0.25">
      <c r="A212" s="46"/>
      <c r="B212" s="57"/>
      <c r="C212" s="48" t="str">
        <f t="shared" si="22"/>
        <v/>
      </c>
      <c r="D212" s="49" t="str">
        <f t="shared" si="23"/>
        <v/>
      </c>
      <c r="E212" s="49" t="str">
        <f t="shared" si="21"/>
        <v/>
      </c>
      <c r="F212" s="53" t="str">
        <f t="shared" si="19"/>
        <v/>
      </c>
      <c r="G212" s="52"/>
      <c r="I212" s="54" t="str">
        <f t="shared" si="20"/>
        <v/>
      </c>
    </row>
    <row r="213" spans="1:9" x14ac:dyDescent="0.25">
      <c r="A213" s="46"/>
      <c r="B213" s="57"/>
      <c r="C213" s="48" t="str">
        <f t="shared" si="22"/>
        <v/>
      </c>
      <c r="D213" s="49" t="str">
        <f t="shared" si="23"/>
        <v/>
      </c>
      <c r="E213" s="49" t="str">
        <f t="shared" si="21"/>
        <v/>
      </c>
      <c r="F213" s="53" t="str">
        <f t="shared" si="19"/>
        <v/>
      </c>
      <c r="G213" s="52"/>
      <c r="I213" s="54" t="str">
        <f t="shared" si="20"/>
        <v/>
      </c>
    </row>
    <row r="214" spans="1:9" x14ac:dyDescent="0.25">
      <c r="A214" s="46"/>
      <c r="B214" s="57"/>
      <c r="C214" s="48" t="str">
        <f t="shared" si="22"/>
        <v/>
      </c>
      <c r="D214" s="49" t="str">
        <f t="shared" si="23"/>
        <v/>
      </c>
      <c r="E214" s="49" t="str">
        <f t="shared" si="21"/>
        <v/>
      </c>
      <c r="F214" s="53" t="str">
        <f t="shared" si="19"/>
        <v/>
      </c>
      <c r="G214" s="52"/>
      <c r="I214" s="54" t="str">
        <f t="shared" si="20"/>
        <v/>
      </c>
    </row>
    <row r="215" spans="1:9" x14ac:dyDescent="0.25">
      <c r="A215" s="46"/>
      <c r="B215" s="57"/>
      <c r="C215" s="48" t="str">
        <f t="shared" si="22"/>
        <v/>
      </c>
      <c r="D215" s="49" t="str">
        <f t="shared" si="23"/>
        <v/>
      </c>
      <c r="E215" s="49" t="str">
        <f t="shared" si="21"/>
        <v/>
      </c>
      <c r="F215" s="53" t="str">
        <f t="shared" si="19"/>
        <v/>
      </c>
      <c r="G215" s="52"/>
      <c r="I215" s="54" t="str">
        <f t="shared" si="20"/>
        <v/>
      </c>
    </row>
    <row r="216" spans="1:9" x14ac:dyDescent="0.25">
      <c r="A216" s="46"/>
      <c r="B216" s="57"/>
      <c r="C216" s="48" t="str">
        <f t="shared" si="22"/>
        <v/>
      </c>
      <c r="D216" s="49" t="str">
        <f t="shared" si="23"/>
        <v/>
      </c>
      <c r="E216" s="49" t="str">
        <f t="shared" si="21"/>
        <v/>
      </c>
      <c r="F216" s="53" t="str">
        <f t="shared" si="19"/>
        <v/>
      </c>
      <c r="G216" s="52"/>
      <c r="I216" s="54" t="str">
        <f t="shared" si="20"/>
        <v/>
      </c>
    </row>
    <row r="217" spans="1:9" x14ac:dyDescent="0.25">
      <c r="A217" s="46"/>
      <c r="B217" s="57"/>
      <c r="C217" s="48" t="str">
        <f t="shared" si="22"/>
        <v/>
      </c>
      <c r="D217" s="49" t="str">
        <f t="shared" si="23"/>
        <v/>
      </c>
      <c r="E217" s="49" t="str">
        <f t="shared" si="21"/>
        <v/>
      </c>
      <c r="F217" s="53" t="str">
        <f t="shared" si="19"/>
        <v/>
      </c>
      <c r="G217" s="52"/>
      <c r="I217" s="54" t="str">
        <f t="shared" si="20"/>
        <v/>
      </c>
    </row>
    <row r="218" spans="1:9" x14ac:dyDescent="0.25">
      <c r="A218" s="46"/>
      <c r="B218" s="57"/>
      <c r="C218" s="48" t="str">
        <f t="shared" si="22"/>
        <v/>
      </c>
      <c r="D218" s="49" t="str">
        <f t="shared" si="23"/>
        <v/>
      </c>
      <c r="E218" s="49" t="str">
        <f t="shared" si="21"/>
        <v/>
      </c>
      <c r="F218" s="53" t="str">
        <f t="shared" si="19"/>
        <v/>
      </c>
      <c r="G218" s="52"/>
      <c r="I218" s="54" t="str">
        <f t="shared" si="20"/>
        <v/>
      </c>
    </row>
    <row r="219" spans="1:9" x14ac:dyDescent="0.25">
      <c r="A219" s="46"/>
      <c r="B219" s="57"/>
      <c r="C219" s="48" t="str">
        <f t="shared" si="22"/>
        <v/>
      </c>
      <c r="D219" s="49" t="str">
        <f t="shared" si="23"/>
        <v/>
      </c>
      <c r="E219" s="49" t="str">
        <f t="shared" si="21"/>
        <v/>
      </c>
      <c r="F219" s="53" t="str">
        <f t="shared" si="19"/>
        <v/>
      </c>
      <c r="G219" s="52"/>
      <c r="I219" s="54" t="str">
        <f t="shared" si="20"/>
        <v/>
      </c>
    </row>
    <row r="220" spans="1:9" x14ac:dyDescent="0.25">
      <c r="A220" s="46"/>
      <c r="B220" s="57"/>
      <c r="C220" s="48" t="str">
        <f t="shared" si="22"/>
        <v/>
      </c>
      <c r="D220" s="49" t="str">
        <f t="shared" si="23"/>
        <v/>
      </c>
      <c r="E220" s="49" t="str">
        <f t="shared" si="21"/>
        <v/>
      </c>
      <c r="F220" s="53" t="str">
        <f t="shared" si="19"/>
        <v/>
      </c>
      <c r="G220" s="52"/>
      <c r="I220" s="54" t="str">
        <f t="shared" si="20"/>
        <v/>
      </c>
    </row>
    <row r="221" spans="1:9" x14ac:dyDescent="0.25">
      <c r="A221" s="46"/>
      <c r="B221" s="57"/>
      <c r="C221" s="48" t="str">
        <f t="shared" si="22"/>
        <v/>
      </c>
      <c r="D221" s="49" t="str">
        <f t="shared" si="23"/>
        <v/>
      </c>
      <c r="E221" s="49" t="str">
        <f t="shared" si="21"/>
        <v/>
      </c>
      <c r="F221" s="53" t="str">
        <f t="shared" si="19"/>
        <v/>
      </c>
      <c r="G221" s="52"/>
      <c r="I221" s="54" t="str">
        <f t="shared" si="20"/>
        <v/>
      </c>
    </row>
    <row r="222" spans="1:9" x14ac:dyDescent="0.25">
      <c r="A222" s="46"/>
      <c r="B222" s="57"/>
      <c r="C222" s="48" t="str">
        <f t="shared" si="22"/>
        <v/>
      </c>
      <c r="D222" s="49" t="str">
        <f t="shared" si="23"/>
        <v/>
      </c>
      <c r="E222" s="49" t="str">
        <f t="shared" si="21"/>
        <v/>
      </c>
      <c r="F222" s="53" t="str">
        <f t="shared" si="19"/>
        <v/>
      </c>
      <c r="G222" s="52"/>
      <c r="I222" s="54" t="str">
        <f t="shared" si="20"/>
        <v/>
      </c>
    </row>
    <row r="223" spans="1:9" x14ac:dyDescent="0.25">
      <c r="A223" s="46"/>
      <c r="B223" s="57"/>
      <c r="C223" s="48" t="str">
        <f t="shared" si="22"/>
        <v/>
      </c>
      <c r="D223" s="49" t="str">
        <f t="shared" si="23"/>
        <v/>
      </c>
      <c r="E223" s="49" t="str">
        <f t="shared" si="21"/>
        <v/>
      </c>
      <c r="F223" s="53" t="str">
        <f t="shared" si="19"/>
        <v/>
      </c>
      <c r="G223" s="52"/>
      <c r="I223" s="54" t="str">
        <f t="shared" si="20"/>
        <v/>
      </c>
    </row>
    <row r="224" spans="1:9" x14ac:dyDescent="0.25">
      <c r="A224" s="46"/>
      <c r="B224" s="57"/>
      <c r="C224" s="48" t="str">
        <f t="shared" si="22"/>
        <v/>
      </c>
      <c r="D224" s="49" t="str">
        <f t="shared" si="23"/>
        <v/>
      </c>
      <c r="E224" s="49" t="str">
        <f t="shared" si="21"/>
        <v/>
      </c>
      <c r="F224" s="53" t="str">
        <f t="shared" si="19"/>
        <v/>
      </c>
      <c r="G224" s="52"/>
      <c r="I224" s="54" t="str">
        <f t="shared" si="20"/>
        <v/>
      </c>
    </row>
    <row r="225" spans="1:9" x14ac:dyDescent="0.25">
      <c r="A225" s="46"/>
      <c r="B225" s="57"/>
      <c r="C225" s="48" t="str">
        <f t="shared" si="22"/>
        <v/>
      </c>
      <c r="D225" s="49" t="str">
        <f t="shared" si="23"/>
        <v/>
      </c>
      <c r="E225" s="49" t="str">
        <f t="shared" si="21"/>
        <v/>
      </c>
      <c r="F225" s="53" t="str">
        <f t="shared" si="19"/>
        <v/>
      </c>
      <c r="G225" s="52"/>
      <c r="I225" s="54" t="str">
        <f t="shared" si="20"/>
        <v/>
      </c>
    </row>
    <row r="226" spans="1:9" x14ac:dyDescent="0.25">
      <c r="A226" s="46"/>
      <c r="B226" s="57"/>
      <c r="C226" s="48" t="str">
        <f t="shared" si="22"/>
        <v/>
      </c>
      <c r="D226" s="49" t="str">
        <f t="shared" si="23"/>
        <v/>
      </c>
      <c r="E226" s="49" t="str">
        <f t="shared" si="21"/>
        <v/>
      </c>
      <c r="F226" s="53" t="str">
        <f t="shared" si="19"/>
        <v/>
      </c>
      <c r="G226" s="52"/>
      <c r="I226" s="54" t="str">
        <f t="shared" si="20"/>
        <v/>
      </c>
    </row>
    <row r="227" spans="1:9" x14ac:dyDescent="0.25">
      <c r="A227" s="46"/>
      <c r="B227" s="57"/>
      <c r="C227" s="48" t="str">
        <f t="shared" si="22"/>
        <v/>
      </c>
      <c r="D227" s="49" t="str">
        <f t="shared" si="23"/>
        <v/>
      </c>
      <c r="E227" s="49" t="str">
        <f t="shared" si="21"/>
        <v/>
      </c>
      <c r="F227" s="53" t="str">
        <f t="shared" si="19"/>
        <v/>
      </c>
      <c r="G227" s="52"/>
      <c r="I227" s="54" t="str">
        <f t="shared" si="20"/>
        <v/>
      </c>
    </row>
    <row r="228" spans="1:9" x14ac:dyDescent="0.25">
      <c r="A228" s="46"/>
      <c r="B228" s="57"/>
      <c r="C228" s="48" t="str">
        <f t="shared" si="22"/>
        <v/>
      </c>
      <c r="D228" s="49" t="str">
        <f t="shared" si="23"/>
        <v/>
      </c>
      <c r="E228" s="49" t="str">
        <f t="shared" si="21"/>
        <v/>
      </c>
      <c r="F228" s="53" t="str">
        <f t="shared" si="19"/>
        <v/>
      </c>
      <c r="G228" s="52"/>
      <c r="I228" s="54" t="str">
        <f t="shared" si="20"/>
        <v/>
      </c>
    </row>
    <row r="229" spans="1:9" x14ac:dyDescent="0.25">
      <c r="A229" s="46"/>
      <c r="B229" s="57"/>
      <c r="C229" s="48" t="str">
        <f t="shared" si="22"/>
        <v/>
      </c>
      <c r="D229" s="49" t="str">
        <f t="shared" si="23"/>
        <v/>
      </c>
      <c r="E229" s="49" t="str">
        <f t="shared" si="21"/>
        <v/>
      </c>
      <c r="F229" s="53" t="str">
        <f t="shared" si="19"/>
        <v/>
      </c>
      <c r="G229" s="52"/>
      <c r="I229" s="54" t="str">
        <f t="shared" si="20"/>
        <v/>
      </c>
    </row>
    <row r="230" spans="1:9" x14ac:dyDescent="0.25">
      <c r="A230" s="46"/>
      <c r="B230" s="57"/>
      <c r="C230" s="48" t="str">
        <f t="shared" si="22"/>
        <v/>
      </c>
      <c r="D230" s="49" t="str">
        <f t="shared" si="23"/>
        <v/>
      </c>
      <c r="E230" s="49" t="str">
        <f t="shared" si="21"/>
        <v/>
      </c>
      <c r="F230" s="53" t="str">
        <f t="shared" si="19"/>
        <v/>
      </c>
      <c r="G230" s="52"/>
      <c r="I230" s="54" t="str">
        <f t="shared" si="20"/>
        <v/>
      </c>
    </row>
    <row r="231" spans="1:9" x14ac:dyDescent="0.25">
      <c r="A231" s="46"/>
      <c r="B231" s="57"/>
      <c r="C231" s="48" t="str">
        <f t="shared" si="22"/>
        <v/>
      </c>
      <c r="D231" s="49" t="str">
        <f t="shared" si="23"/>
        <v/>
      </c>
      <c r="E231" s="49" t="str">
        <f t="shared" si="21"/>
        <v/>
      </c>
      <c r="F231" s="53" t="str">
        <f t="shared" si="19"/>
        <v/>
      </c>
      <c r="G231" s="52"/>
      <c r="I231" s="54" t="str">
        <f t="shared" si="20"/>
        <v/>
      </c>
    </row>
    <row r="232" spans="1:9" x14ac:dyDescent="0.25">
      <c r="A232" s="46"/>
      <c r="B232" s="57"/>
      <c r="C232" s="48" t="str">
        <f t="shared" si="22"/>
        <v/>
      </c>
      <c r="D232" s="49" t="str">
        <f t="shared" si="23"/>
        <v/>
      </c>
      <c r="E232" s="49" t="str">
        <f t="shared" si="21"/>
        <v/>
      </c>
      <c r="F232" s="53" t="str">
        <f t="shared" si="19"/>
        <v/>
      </c>
      <c r="G232" s="52"/>
      <c r="I232" s="54" t="str">
        <f t="shared" si="20"/>
        <v/>
      </c>
    </row>
    <row r="233" spans="1:9" x14ac:dyDescent="0.25">
      <c r="A233" s="46"/>
      <c r="B233" s="57"/>
      <c r="C233" s="48" t="str">
        <f t="shared" si="22"/>
        <v/>
      </c>
      <c r="D233" s="49" t="str">
        <f t="shared" si="23"/>
        <v/>
      </c>
      <c r="E233" s="49" t="str">
        <f t="shared" si="21"/>
        <v/>
      </c>
      <c r="F233" s="53" t="str">
        <f t="shared" si="19"/>
        <v/>
      </c>
      <c r="G233" s="52"/>
      <c r="I233" s="54" t="str">
        <f t="shared" si="20"/>
        <v/>
      </c>
    </row>
    <row r="234" spans="1:9" x14ac:dyDescent="0.25">
      <c r="A234" s="46"/>
      <c r="B234" s="57"/>
      <c r="C234" s="48" t="str">
        <f t="shared" si="22"/>
        <v/>
      </c>
      <c r="D234" s="49" t="str">
        <f t="shared" si="23"/>
        <v/>
      </c>
      <c r="E234" s="49" t="str">
        <f t="shared" si="21"/>
        <v/>
      </c>
      <c r="F234" s="53" t="str">
        <f t="shared" si="19"/>
        <v/>
      </c>
      <c r="G234" s="52"/>
      <c r="I234" s="54" t="str">
        <f t="shared" si="20"/>
        <v/>
      </c>
    </row>
    <row r="235" spans="1:9" x14ac:dyDescent="0.25">
      <c r="A235" s="46"/>
      <c r="B235" s="57"/>
      <c r="C235" s="48" t="str">
        <f t="shared" si="22"/>
        <v/>
      </c>
      <c r="D235" s="49" t="str">
        <f t="shared" si="23"/>
        <v/>
      </c>
      <c r="E235" s="49" t="str">
        <f t="shared" si="21"/>
        <v/>
      </c>
      <c r="F235" s="53" t="str">
        <f t="shared" si="19"/>
        <v/>
      </c>
      <c r="G235" s="52"/>
      <c r="I235" s="54" t="str">
        <f t="shared" si="20"/>
        <v/>
      </c>
    </row>
    <row r="236" spans="1:9" x14ac:dyDescent="0.25">
      <c r="A236" s="46"/>
      <c r="B236" s="57"/>
      <c r="C236" s="48" t="str">
        <f t="shared" si="22"/>
        <v/>
      </c>
      <c r="D236" s="49" t="str">
        <f t="shared" si="23"/>
        <v/>
      </c>
      <c r="E236" s="49" t="str">
        <f t="shared" si="21"/>
        <v/>
      </c>
      <c r="F236" s="53" t="str">
        <f t="shared" si="19"/>
        <v/>
      </c>
      <c r="G236" s="52"/>
      <c r="I236" s="54" t="str">
        <f t="shared" si="20"/>
        <v/>
      </c>
    </row>
    <row r="237" spans="1:9" x14ac:dyDescent="0.25">
      <c r="A237" s="46"/>
      <c r="B237" s="57"/>
      <c r="C237" s="48" t="str">
        <f t="shared" si="22"/>
        <v/>
      </c>
      <c r="D237" s="49" t="str">
        <f t="shared" si="23"/>
        <v/>
      </c>
      <c r="E237" s="49" t="str">
        <f t="shared" si="21"/>
        <v/>
      </c>
      <c r="F237" s="53" t="str">
        <f t="shared" si="19"/>
        <v/>
      </c>
      <c r="G237" s="52"/>
      <c r="I237" s="54" t="str">
        <f t="shared" si="20"/>
        <v/>
      </c>
    </row>
    <row r="238" spans="1:9" x14ac:dyDescent="0.25">
      <c r="A238" s="46"/>
      <c r="B238" s="57"/>
      <c r="C238" s="48" t="str">
        <f t="shared" si="22"/>
        <v/>
      </c>
      <c r="D238" s="49" t="str">
        <f t="shared" si="23"/>
        <v/>
      </c>
      <c r="E238" s="49" t="str">
        <f t="shared" si="21"/>
        <v/>
      </c>
      <c r="F238" s="53" t="str">
        <f t="shared" si="19"/>
        <v/>
      </c>
      <c r="G238" s="52"/>
      <c r="I238" s="54" t="str">
        <f t="shared" si="20"/>
        <v/>
      </c>
    </row>
    <row r="239" spans="1:9" x14ac:dyDescent="0.25">
      <c r="A239" s="46"/>
      <c r="B239" s="57"/>
      <c r="C239" s="48" t="str">
        <f t="shared" si="22"/>
        <v/>
      </c>
      <c r="D239" s="49" t="str">
        <f t="shared" si="23"/>
        <v/>
      </c>
      <c r="E239" s="49" t="str">
        <f t="shared" si="21"/>
        <v/>
      </c>
      <c r="F239" s="53" t="str">
        <f t="shared" si="19"/>
        <v/>
      </c>
      <c r="G239" s="52"/>
      <c r="I239" s="54" t="str">
        <f t="shared" si="20"/>
        <v/>
      </c>
    </row>
    <row r="240" spans="1:9" x14ac:dyDescent="0.25">
      <c r="A240" s="46"/>
      <c r="B240" s="57"/>
      <c r="C240" s="48" t="str">
        <f t="shared" si="22"/>
        <v/>
      </c>
      <c r="D240" s="49" t="str">
        <f t="shared" si="23"/>
        <v/>
      </c>
      <c r="E240" s="49" t="str">
        <f t="shared" si="21"/>
        <v/>
      </c>
      <c r="F240" s="53" t="str">
        <f t="shared" si="19"/>
        <v/>
      </c>
      <c r="G240" s="52"/>
      <c r="I240" s="54" t="str">
        <f t="shared" si="20"/>
        <v/>
      </c>
    </row>
    <row r="241" spans="1:9" x14ac:dyDescent="0.25">
      <c r="A241" s="46"/>
      <c r="B241" s="57"/>
      <c r="C241" s="48" t="str">
        <f t="shared" si="22"/>
        <v/>
      </c>
      <c r="D241" s="49" t="str">
        <f t="shared" si="23"/>
        <v/>
      </c>
      <c r="E241" s="49" t="str">
        <f t="shared" si="21"/>
        <v/>
      </c>
      <c r="F241" s="53" t="str">
        <f t="shared" si="19"/>
        <v/>
      </c>
      <c r="G241" s="52"/>
      <c r="I241" s="54" t="str">
        <f t="shared" si="20"/>
        <v/>
      </c>
    </row>
    <row r="242" spans="1:9" x14ac:dyDescent="0.25">
      <c r="A242" s="46"/>
      <c r="B242" s="57"/>
      <c r="C242" s="48" t="str">
        <f t="shared" si="22"/>
        <v/>
      </c>
      <c r="D242" s="49" t="str">
        <f t="shared" si="23"/>
        <v/>
      </c>
      <c r="E242" s="49" t="str">
        <f t="shared" si="21"/>
        <v/>
      </c>
      <c r="F242" s="53" t="str">
        <f t="shared" si="19"/>
        <v/>
      </c>
      <c r="G242" s="52"/>
      <c r="I242" s="54" t="str">
        <f t="shared" si="20"/>
        <v/>
      </c>
    </row>
    <row r="243" spans="1:9" x14ac:dyDescent="0.25">
      <c r="A243" s="46"/>
      <c r="B243" s="57"/>
      <c r="C243" s="48" t="str">
        <f t="shared" si="22"/>
        <v/>
      </c>
      <c r="D243" s="49" t="str">
        <f t="shared" si="23"/>
        <v/>
      </c>
      <c r="E243" s="49" t="str">
        <f t="shared" si="21"/>
        <v/>
      </c>
      <c r="F243" s="53" t="str">
        <f t="shared" si="19"/>
        <v/>
      </c>
      <c r="G243" s="52"/>
      <c r="I243" s="54" t="str">
        <f t="shared" si="20"/>
        <v/>
      </c>
    </row>
    <row r="244" spans="1:9" x14ac:dyDescent="0.25">
      <c r="A244" s="46"/>
      <c r="B244" s="57"/>
      <c r="C244" s="48" t="str">
        <f t="shared" si="22"/>
        <v/>
      </c>
      <c r="D244" s="49" t="str">
        <f t="shared" si="23"/>
        <v/>
      </c>
      <c r="E244" s="49" t="str">
        <f t="shared" si="21"/>
        <v/>
      </c>
      <c r="F244" s="53" t="str">
        <f t="shared" si="19"/>
        <v/>
      </c>
      <c r="G244" s="52"/>
      <c r="I244" s="54" t="str">
        <f t="shared" si="20"/>
        <v/>
      </c>
    </row>
    <row r="245" spans="1:9" x14ac:dyDescent="0.25">
      <c r="A245" s="46"/>
      <c r="B245" s="57"/>
      <c r="C245" s="48" t="str">
        <f t="shared" si="22"/>
        <v/>
      </c>
      <c r="D245" s="49" t="str">
        <f t="shared" si="23"/>
        <v/>
      </c>
      <c r="E245" s="49" t="str">
        <f t="shared" si="21"/>
        <v/>
      </c>
      <c r="F245" s="53" t="str">
        <f t="shared" si="19"/>
        <v/>
      </c>
      <c r="G245" s="52"/>
      <c r="I245" s="54" t="str">
        <f t="shared" si="20"/>
        <v/>
      </c>
    </row>
    <row r="246" spans="1:9" x14ac:dyDescent="0.25">
      <c r="A246" s="46"/>
      <c r="B246" s="57"/>
      <c r="C246" s="48" t="str">
        <f t="shared" si="22"/>
        <v/>
      </c>
      <c r="D246" s="49" t="str">
        <f t="shared" si="23"/>
        <v/>
      </c>
      <c r="E246" s="49" t="str">
        <f t="shared" si="21"/>
        <v/>
      </c>
      <c r="F246" s="53" t="str">
        <f t="shared" si="19"/>
        <v/>
      </c>
      <c r="G246" s="52"/>
      <c r="I246" s="54" t="str">
        <f t="shared" si="20"/>
        <v/>
      </c>
    </row>
    <row r="247" spans="1:9" x14ac:dyDescent="0.25">
      <c r="A247" s="46"/>
      <c r="B247" s="57"/>
      <c r="C247" s="48" t="str">
        <f t="shared" si="22"/>
        <v/>
      </c>
      <c r="D247" s="49" t="str">
        <f t="shared" si="23"/>
        <v/>
      </c>
      <c r="E247" s="49" t="str">
        <f t="shared" si="21"/>
        <v/>
      </c>
      <c r="F247" s="53" t="str">
        <f t="shared" si="19"/>
        <v/>
      </c>
      <c r="G247" s="52"/>
      <c r="I247" s="54" t="str">
        <f t="shared" si="20"/>
        <v/>
      </c>
    </row>
    <row r="248" spans="1:9" x14ac:dyDescent="0.25">
      <c r="A248" s="46"/>
      <c r="B248" s="57"/>
      <c r="C248" s="48" t="str">
        <f t="shared" si="22"/>
        <v/>
      </c>
      <c r="D248" s="49" t="str">
        <f t="shared" si="23"/>
        <v/>
      </c>
      <c r="E248" s="49" t="str">
        <f t="shared" si="21"/>
        <v/>
      </c>
      <c r="F248" s="53" t="str">
        <f t="shared" si="19"/>
        <v/>
      </c>
      <c r="G248" s="52"/>
      <c r="I248" s="54" t="str">
        <f t="shared" si="20"/>
        <v/>
      </c>
    </row>
    <row r="249" spans="1:9" x14ac:dyDescent="0.25">
      <c r="A249" s="46"/>
      <c r="B249" s="57"/>
      <c r="C249" s="48" t="str">
        <f t="shared" si="22"/>
        <v/>
      </c>
      <c r="D249" s="49" t="str">
        <f t="shared" si="23"/>
        <v/>
      </c>
      <c r="E249" s="49" t="str">
        <f t="shared" si="21"/>
        <v/>
      </c>
      <c r="F249" s="53" t="str">
        <f t="shared" si="19"/>
        <v/>
      </c>
      <c r="G249" s="52"/>
      <c r="I249" s="54" t="str">
        <f t="shared" si="20"/>
        <v/>
      </c>
    </row>
    <row r="250" spans="1:9" x14ac:dyDescent="0.25">
      <c r="A250" s="46"/>
      <c r="B250" s="57"/>
      <c r="C250" s="48" t="str">
        <f t="shared" si="22"/>
        <v/>
      </c>
      <c r="D250" s="49" t="str">
        <f t="shared" si="23"/>
        <v/>
      </c>
      <c r="E250" s="49" t="str">
        <f t="shared" si="21"/>
        <v/>
      </c>
      <c r="F250" s="53" t="str">
        <f t="shared" si="19"/>
        <v/>
      </c>
      <c r="G250" s="52"/>
      <c r="I250" s="54" t="str">
        <f t="shared" si="20"/>
        <v/>
      </c>
    </row>
    <row r="251" spans="1:9" x14ac:dyDescent="0.25">
      <c r="A251" s="46"/>
      <c r="B251" s="57"/>
      <c r="C251" s="48" t="str">
        <f t="shared" si="22"/>
        <v/>
      </c>
      <c r="D251" s="49" t="str">
        <f t="shared" si="23"/>
        <v/>
      </c>
      <c r="E251" s="49" t="str">
        <f t="shared" si="21"/>
        <v/>
      </c>
      <c r="F251" s="53" t="str">
        <f t="shared" si="19"/>
        <v/>
      </c>
      <c r="G251" s="52"/>
      <c r="I251" s="54" t="str">
        <f t="shared" si="20"/>
        <v/>
      </c>
    </row>
    <row r="252" spans="1:9" x14ac:dyDescent="0.25">
      <c r="A252" s="46"/>
      <c r="B252" s="57"/>
      <c r="C252" s="48" t="str">
        <f t="shared" si="22"/>
        <v/>
      </c>
      <c r="D252" s="49" t="str">
        <f t="shared" si="23"/>
        <v/>
      </c>
      <c r="E252" s="49" t="str">
        <f t="shared" si="21"/>
        <v/>
      </c>
      <c r="F252" s="53" t="str">
        <f t="shared" si="19"/>
        <v/>
      </c>
      <c r="G252" s="52"/>
      <c r="I252" s="54" t="str">
        <f t="shared" si="20"/>
        <v/>
      </c>
    </row>
    <row r="253" spans="1:9" x14ac:dyDescent="0.25">
      <c r="A253" s="46"/>
      <c r="B253" s="57"/>
      <c r="C253" s="48" t="str">
        <f t="shared" si="22"/>
        <v/>
      </c>
      <c r="D253" s="49" t="str">
        <f t="shared" si="23"/>
        <v/>
      </c>
      <c r="E253" s="49" t="str">
        <f t="shared" si="21"/>
        <v/>
      </c>
      <c r="F253" s="53" t="str">
        <f t="shared" si="19"/>
        <v/>
      </c>
      <c r="G253" s="52"/>
      <c r="I253" s="54" t="str">
        <f t="shared" si="20"/>
        <v/>
      </c>
    </row>
    <row r="254" spans="1:9" x14ac:dyDescent="0.25">
      <c r="A254" s="46"/>
      <c r="B254" s="57"/>
      <c r="C254" s="48" t="str">
        <f t="shared" si="22"/>
        <v/>
      </c>
      <c r="D254" s="49" t="str">
        <f t="shared" si="23"/>
        <v/>
      </c>
      <c r="E254" s="49" t="str">
        <f t="shared" si="21"/>
        <v/>
      </c>
      <c r="F254" s="53" t="str">
        <f t="shared" si="19"/>
        <v/>
      </c>
      <c r="G254" s="52"/>
      <c r="I254" s="54" t="str">
        <f t="shared" si="20"/>
        <v/>
      </c>
    </row>
    <row r="255" spans="1:9" x14ac:dyDescent="0.25">
      <c r="A255" s="46"/>
      <c r="B255" s="57"/>
      <c r="C255" s="48" t="str">
        <f t="shared" si="22"/>
        <v/>
      </c>
      <c r="D255" s="49" t="str">
        <f t="shared" si="23"/>
        <v/>
      </c>
      <c r="E255" s="49" t="str">
        <f t="shared" si="21"/>
        <v/>
      </c>
      <c r="F255" s="53" t="str">
        <f t="shared" si="19"/>
        <v/>
      </c>
      <c r="G255" s="52"/>
      <c r="I255" s="54" t="str">
        <f t="shared" si="20"/>
        <v/>
      </c>
    </row>
    <row r="256" spans="1:9" x14ac:dyDescent="0.25">
      <c r="A256" s="46"/>
      <c r="B256" s="57"/>
      <c r="C256" s="48" t="str">
        <f t="shared" si="22"/>
        <v/>
      </c>
      <c r="D256" s="49" t="str">
        <f t="shared" si="23"/>
        <v/>
      </c>
      <c r="E256" s="49" t="str">
        <f t="shared" si="21"/>
        <v/>
      </c>
      <c r="F256" s="53" t="str">
        <f t="shared" si="19"/>
        <v/>
      </c>
      <c r="G256" s="52"/>
      <c r="I256" s="54" t="str">
        <f t="shared" si="20"/>
        <v/>
      </c>
    </row>
    <row r="257" spans="1:9" x14ac:dyDescent="0.25">
      <c r="A257" s="46"/>
      <c r="B257" s="57"/>
      <c r="C257" s="48" t="str">
        <f t="shared" si="22"/>
        <v/>
      </c>
      <c r="D257" s="49" t="str">
        <f t="shared" si="23"/>
        <v/>
      </c>
      <c r="E257" s="49" t="str">
        <f t="shared" si="21"/>
        <v/>
      </c>
      <c r="F257" s="53" t="str">
        <f t="shared" si="19"/>
        <v/>
      </c>
      <c r="G257" s="52"/>
      <c r="I257" s="54" t="str">
        <f t="shared" si="20"/>
        <v/>
      </c>
    </row>
    <row r="258" spans="1:9" x14ac:dyDescent="0.25">
      <c r="A258" s="46"/>
      <c r="B258" s="57"/>
      <c r="C258" s="48" t="str">
        <f t="shared" si="22"/>
        <v/>
      </c>
      <c r="D258" s="49" t="str">
        <f t="shared" si="23"/>
        <v/>
      </c>
      <c r="E258" s="49" t="str">
        <f t="shared" si="21"/>
        <v/>
      </c>
      <c r="F258" s="53" t="str">
        <f t="shared" si="19"/>
        <v/>
      </c>
      <c r="G258" s="52"/>
      <c r="I258" s="54" t="str">
        <f t="shared" si="20"/>
        <v/>
      </c>
    </row>
    <row r="259" spans="1:9" x14ac:dyDescent="0.25">
      <c r="A259" s="46"/>
      <c r="B259" s="57"/>
      <c r="C259" s="48" t="str">
        <f t="shared" si="22"/>
        <v/>
      </c>
      <c r="D259" s="49" t="str">
        <f t="shared" si="23"/>
        <v/>
      </c>
      <c r="E259" s="49" t="str">
        <f t="shared" si="21"/>
        <v/>
      </c>
      <c r="F259" s="53" t="str">
        <f t="shared" si="19"/>
        <v/>
      </c>
      <c r="G259" s="52"/>
      <c r="I259" s="54" t="str">
        <f t="shared" si="20"/>
        <v/>
      </c>
    </row>
    <row r="260" spans="1:9" x14ac:dyDescent="0.25">
      <c r="A260" s="46"/>
      <c r="B260" s="57"/>
      <c r="C260" s="48" t="str">
        <f t="shared" si="22"/>
        <v/>
      </c>
      <c r="D260" s="49" t="str">
        <f t="shared" si="23"/>
        <v/>
      </c>
      <c r="E260" s="49" t="str">
        <f t="shared" si="21"/>
        <v/>
      </c>
      <c r="F260" s="53" t="str">
        <f t="shared" si="19"/>
        <v/>
      </c>
      <c r="G260" s="52"/>
      <c r="I260" s="54" t="str">
        <f t="shared" si="20"/>
        <v/>
      </c>
    </row>
    <row r="261" spans="1:9" x14ac:dyDescent="0.25">
      <c r="A261" s="46"/>
      <c r="B261" s="57"/>
      <c r="C261" s="48" t="str">
        <f t="shared" si="22"/>
        <v/>
      </c>
      <c r="D261" s="49" t="str">
        <f t="shared" si="23"/>
        <v/>
      </c>
      <c r="E261" s="49" t="str">
        <f t="shared" si="21"/>
        <v/>
      </c>
      <c r="F261" s="53" t="str">
        <f t="shared" si="19"/>
        <v/>
      </c>
      <c r="G261" s="52"/>
      <c r="I261" s="54" t="str">
        <f t="shared" si="20"/>
        <v/>
      </c>
    </row>
    <row r="262" spans="1:9" x14ac:dyDescent="0.25">
      <c r="A262" s="46"/>
      <c r="B262" s="57"/>
      <c r="C262" s="48" t="str">
        <f t="shared" si="22"/>
        <v/>
      </c>
      <c r="D262" s="49" t="str">
        <f t="shared" si="23"/>
        <v/>
      </c>
      <c r="E262" s="49" t="str">
        <f t="shared" si="21"/>
        <v/>
      </c>
      <c r="F262" s="53" t="str">
        <f t="shared" si="19"/>
        <v/>
      </c>
      <c r="G262" s="52"/>
      <c r="I262" s="54" t="str">
        <f t="shared" si="20"/>
        <v/>
      </c>
    </row>
    <row r="263" spans="1:9" x14ac:dyDescent="0.25">
      <c r="A263" s="46"/>
      <c r="B263" s="57"/>
      <c r="C263" s="48" t="str">
        <f t="shared" si="22"/>
        <v/>
      </c>
      <c r="D263" s="49" t="str">
        <f t="shared" si="23"/>
        <v/>
      </c>
      <c r="E263" s="49" t="str">
        <f t="shared" si="21"/>
        <v/>
      </c>
      <c r="F263" s="53" t="str">
        <f t="shared" si="19"/>
        <v/>
      </c>
      <c r="G263" s="52"/>
      <c r="I263" s="54" t="str">
        <f t="shared" si="20"/>
        <v/>
      </c>
    </row>
    <row r="264" spans="1:9" x14ac:dyDescent="0.25">
      <c r="A264" s="46"/>
      <c r="B264" s="57"/>
      <c r="C264" s="48" t="str">
        <f t="shared" si="22"/>
        <v/>
      </c>
      <c r="D264" s="49" t="str">
        <f t="shared" si="23"/>
        <v/>
      </c>
      <c r="E264" s="49" t="str">
        <f t="shared" si="21"/>
        <v/>
      </c>
      <c r="F264" s="53" t="str">
        <f t="shared" si="19"/>
        <v/>
      </c>
      <c r="G264" s="52"/>
      <c r="I264" s="54" t="str">
        <f t="shared" si="20"/>
        <v/>
      </c>
    </row>
    <row r="265" spans="1:9" x14ac:dyDescent="0.25">
      <c r="A265" s="46"/>
      <c r="B265" s="57"/>
      <c r="C265" s="48" t="str">
        <f t="shared" si="22"/>
        <v/>
      </c>
      <c r="D265" s="49" t="str">
        <f t="shared" si="23"/>
        <v/>
      </c>
      <c r="E265" s="49" t="str">
        <f t="shared" si="21"/>
        <v/>
      </c>
      <c r="F265" s="53" t="str">
        <f t="shared" ref="F265:F328" si="24">IF(A265=0,"",B265-B264)</f>
        <v/>
      </c>
      <c r="G265" s="52"/>
      <c r="I265" s="54" t="str">
        <f t="shared" ref="I265:I328" si="25">IF(A265="","",IF(A265&gt;A264+1,"Attention erreur de date",""))</f>
        <v/>
      </c>
    </row>
    <row r="266" spans="1:9" x14ac:dyDescent="0.25">
      <c r="A266" s="46"/>
      <c r="B266" s="57"/>
      <c r="C266" s="48" t="str">
        <f t="shared" si="22"/>
        <v/>
      </c>
      <c r="D266" s="49" t="str">
        <f t="shared" si="23"/>
        <v/>
      </c>
      <c r="E266" s="49" t="str">
        <f t="shared" si="21"/>
        <v/>
      </c>
      <c r="F266" s="53" t="str">
        <f t="shared" si="24"/>
        <v/>
      </c>
      <c r="G266" s="52"/>
      <c r="I266" s="54" t="str">
        <f t="shared" si="25"/>
        <v/>
      </c>
    </row>
    <row r="267" spans="1:9" x14ac:dyDescent="0.25">
      <c r="A267" s="46"/>
      <c r="B267" s="57"/>
      <c r="C267" s="48" t="str">
        <f t="shared" si="22"/>
        <v/>
      </c>
      <c r="D267" s="49" t="str">
        <f t="shared" si="23"/>
        <v/>
      </c>
      <c r="E267" s="49" t="str">
        <f t="shared" ref="E267:E330" si="26">IF(D267="","",D267-D266)</f>
        <v/>
      </c>
      <c r="F267" s="53" t="str">
        <f t="shared" si="24"/>
        <v/>
      </c>
      <c r="G267" s="52"/>
      <c r="I267" s="54" t="str">
        <f t="shared" si="25"/>
        <v/>
      </c>
    </row>
    <row r="268" spans="1:9" x14ac:dyDescent="0.25">
      <c r="A268" s="46"/>
      <c r="B268" s="57"/>
      <c r="C268" s="48" t="str">
        <f t="shared" si="22"/>
        <v/>
      </c>
      <c r="D268" s="49" t="str">
        <f t="shared" si="23"/>
        <v/>
      </c>
      <c r="E268" s="49" t="str">
        <f t="shared" si="26"/>
        <v/>
      </c>
      <c r="F268" s="53" t="str">
        <f t="shared" si="24"/>
        <v/>
      </c>
      <c r="G268" s="52"/>
      <c r="I268" s="54" t="str">
        <f t="shared" si="25"/>
        <v/>
      </c>
    </row>
    <row r="269" spans="1:9" x14ac:dyDescent="0.25">
      <c r="A269" s="46"/>
      <c r="B269" s="57"/>
      <c r="C269" s="48" t="str">
        <f t="shared" si="22"/>
        <v/>
      </c>
      <c r="D269" s="49" t="str">
        <f t="shared" si="23"/>
        <v/>
      </c>
      <c r="E269" s="49" t="str">
        <f t="shared" si="26"/>
        <v/>
      </c>
      <c r="F269" s="53" t="str">
        <f t="shared" si="24"/>
        <v/>
      </c>
      <c r="G269" s="52"/>
      <c r="I269" s="54" t="str">
        <f t="shared" si="25"/>
        <v/>
      </c>
    </row>
    <row r="270" spans="1:9" x14ac:dyDescent="0.25">
      <c r="A270" s="46"/>
      <c r="B270" s="57"/>
      <c r="C270" s="48" t="str">
        <f t="shared" si="22"/>
        <v/>
      </c>
      <c r="D270" s="49" t="str">
        <f t="shared" si="23"/>
        <v/>
      </c>
      <c r="E270" s="49" t="str">
        <f t="shared" si="26"/>
        <v/>
      </c>
      <c r="F270" s="53" t="str">
        <f t="shared" si="24"/>
        <v/>
      </c>
      <c r="G270" s="52"/>
      <c r="I270" s="54" t="str">
        <f t="shared" si="25"/>
        <v/>
      </c>
    </row>
    <row r="271" spans="1:9" x14ac:dyDescent="0.25">
      <c r="A271" s="46"/>
      <c r="B271" s="57"/>
      <c r="C271" s="48" t="str">
        <f t="shared" si="22"/>
        <v/>
      </c>
      <c r="D271" s="49" t="str">
        <f t="shared" si="23"/>
        <v/>
      </c>
      <c r="E271" s="49" t="str">
        <f t="shared" si="26"/>
        <v/>
      </c>
      <c r="F271" s="53" t="str">
        <f t="shared" si="24"/>
        <v/>
      </c>
      <c r="G271" s="52"/>
      <c r="I271" s="54" t="str">
        <f t="shared" si="25"/>
        <v/>
      </c>
    </row>
    <row r="272" spans="1:9" x14ac:dyDescent="0.25">
      <c r="A272" s="46"/>
      <c r="B272" s="57"/>
      <c r="C272" s="48" t="str">
        <f t="shared" si="22"/>
        <v/>
      </c>
      <c r="D272" s="49" t="str">
        <f t="shared" si="23"/>
        <v/>
      </c>
      <c r="E272" s="49" t="str">
        <f t="shared" si="26"/>
        <v/>
      </c>
      <c r="F272" s="53" t="str">
        <f t="shared" si="24"/>
        <v/>
      </c>
      <c r="G272" s="52"/>
      <c r="I272" s="54" t="str">
        <f t="shared" si="25"/>
        <v/>
      </c>
    </row>
    <row r="273" spans="1:9" x14ac:dyDescent="0.25">
      <c r="A273" s="46"/>
      <c r="B273" s="57"/>
      <c r="C273" s="48" t="str">
        <f t="shared" si="22"/>
        <v/>
      </c>
      <c r="D273" s="49" t="str">
        <f t="shared" si="23"/>
        <v/>
      </c>
      <c r="E273" s="49" t="str">
        <f t="shared" si="26"/>
        <v/>
      </c>
      <c r="F273" s="53" t="str">
        <f t="shared" si="24"/>
        <v/>
      </c>
      <c r="G273" s="52"/>
      <c r="I273" s="54" t="str">
        <f t="shared" si="25"/>
        <v/>
      </c>
    </row>
    <row r="274" spans="1:9" x14ac:dyDescent="0.25">
      <c r="A274" s="46"/>
      <c r="B274" s="57"/>
      <c r="C274" s="48" t="str">
        <f t="shared" ref="C274:C337" si="27">IF(B274="","",B274*$H$2)</f>
        <v/>
      </c>
      <c r="D274" s="49" t="str">
        <f t="shared" si="23"/>
        <v/>
      </c>
      <c r="E274" s="49" t="str">
        <f t="shared" si="26"/>
        <v/>
      </c>
      <c r="F274" s="53" t="str">
        <f t="shared" si="24"/>
        <v/>
      </c>
      <c r="G274" s="52"/>
      <c r="I274" s="54" t="str">
        <f t="shared" si="25"/>
        <v/>
      </c>
    </row>
    <row r="275" spans="1:9" x14ac:dyDescent="0.25">
      <c r="A275" s="46"/>
      <c r="B275" s="57"/>
      <c r="C275" s="48" t="str">
        <f t="shared" si="27"/>
        <v/>
      </c>
      <c r="D275" s="49" t="str">
        <f t="shared" ref="D275:D338" si="28">IF(C275="","",C275-(2*C275))</f>
        <v/>
      </c>
      <c r="E275" s="49" t="str">
        <f t="shared" si="26"/>
        <v/>
      </c>
      <c r="F275" s="53" t="str">
        <f t="shared" si="24"/>
        <v/>
      </c>
      <c r="G275" s="52"/>
      <c r="I275" s="54" t="str">
        <f t="shared" si="25"/>
        <v/>
      </c>
    </row>
    <row r="276" spans="1:9" x14ac:dyDescent="0.25">
      <c r="A276" s="46"/>
      <c r="B276" s="57"/>
      <c r="C276" s="48" t="str">
        <f t="shared" si="27"/>
        <v/>
      </c>
      <c r="D276" s="49" t="str">
        <f t="shared" si="28"/>
        <v/>
      </c>
      <c r="E276" s="49" t="str">
        <f t="shared" si="26"/>
        <v/>
      </c>
      <c r="F276" s="53" t="str">
        <f t="shared" si="24"/>
        <v/>
      </c>
      <c r="G276" s="52"/>
      <c r="I276" s="54" t="str">
        <f t="shared" si="25"/>
        <v/>
      </c>
    </row>
    <row r="277" spans="1:9" x14ac:dyDescent="0.25">
      <c r="A277" s="46"/>
      <c r="B277" s="57"/>
      <c r="C277" s="48" t="str">
        <f t="shared" si="27"/>
        <v/>
      </c>
      <c r="D277" s="49" t="str">
        <f t="shared" si="28"/>
        <v/>
      </c>
      <c r="E277" s="49" t="str">
        <f t="shared" si="26"/>
        <v/>
      </c>
      <c r="F277" s="53" t="str">
        <f t="shared" si="24"/>
        <v/>
      </c>
      <c r="G277" s="52"/>
      <c r="I277" s="54" t="str">
        <f t="shared" si="25"/>
        <v/>
      </c>
    </row>
    <row r="278" spans="1:9" x14ac:dyDescent="0.25">
      <c r="A278" s="46"/>
      <c r="B278" s="57"/>
      <c r="C278" s="48" t="str">
        <f t="shared" si="27"/>
        <v/>
      </c>
      <c r="D278" s="49" t="str">
        <f t="shared" si="28"/>
        <v/>
      </c>
      <c r="E278" s="49" t="str">
        <f t="shared" si="26"/>
        <v/>
      </c>
      <c r="F278" s="53" t="str">
        <f t="shared" si="24"/>
        <v/>
      </c>
      <c r="G278" s="52"/>
      <c r="I278" s="54" t="str">
        <f t="shared" si="25"/>
        <v/>
      </c>
    </row>
    <row r="279" spans="1:9" x14ac:dyDescent="0.25">
      <c r="A279" s="46"/>
      <c r="B279" s="57"/>
      <c r="C279" s="48" t="str">
        <f t="shared" si="27"/>
        <v/>
      </c>
      <c r="D279" s="49" t="str">
        <f t="shared" si="28"/>
        <v/>
      </c>
      <c r="E279" s="49" t="str">
        <f t="shared" si="26"/>
        <v/>
      </c>
      <c r="F279" s="53" t="str">
        <f t="shared" si="24"/>
        <v/>
      </c>
      <c r="G279" s="52"/>
      <c r="I279" s="54" t="str">
        <f t="shared" si="25"/>
        <v/>
      </c>
    </row>
    <row r="280" spans="1:9" x14ac:dyDescent="0.25">
      <c r="A280" s="46"/>
      <c r="B280" s="57"/>
      <c r="C280" s="48" t="str">
        <f t="shared" si="27"/>
        <v/>
      </c>
      <c r="D280" s="49" t="str">
        <f t="shared" si="28"/>
        <v/>
      </c>
      <c r="E280" s="49" t="str">
        <f t="shared" si="26"/>
        <v/>
      </c>
      <c r="F280" s="53" t="str">
        <f t="shared" si="24"/>
        <v/>
      </c>
      <c r="G280" s="52"/>
      <c r="I280" s="54" t="str">
        <f t="shared" si="25"/>
        <v/>
      </c>
    </row>
    <row r="281" spans="1:9" x14ac:dyDescent="0.25">
      <c r="A281" s="46"/>
      <c r="B281" s="57"/>
      <c r="C281" s="48" t="str">
        <f t="shared" si="27"/>
        <v/>
      </c>
      <c r="D281" s="49" t="str">
        <f t="shared" si="28"/>
        <v/>
      </c>
      <c r="E281" s="49" t="str">
        <f t="shared" si="26"/>
        <v/>
      </c>
      <c r="F281" s="53" t="str">
        <f t="shared" si="24"/>
        <v/>
      </c>
      <c r="G281" s="52"/>
      <c r="I281" s="54" t="str">
        <f t="shared" si="25"/>
        <v/>
      </c>
    </row>
    <row r="282" spans="1:9" x14ac:dyDescent="0.25">
      <c r="A282" s="46"/>
      <c r="B282" s="57"/>
      <c r="C282" s="48" t="str">
        <f t="shared" si="27"/>
        <v/>
      </c>
      <c r="D282" s="49" t="str">
        <f t="shared" si="28"/>
        <v/>
      </c>
      <c r="E282" s="49" t="str">
        <f t="shared" si="26"/>
        <v/>
      </c>
      <c r="F282" s="53" t="str">
        <f t="shared" si="24"/>
        <v/>
      </c>
      <c r="G282" s="52"/>
      <c r="I282" s="54" t="str">
        <f t="shared" si="25"/>
        <v/>
      </c>
    </row>
    <row r="283" spans="1:9" x14ac:dyDescent="0.25">
      <c r="A283" s="46"/>
      <c r="B283" s="57"/>
      <c r="C283" s="48" t="str">
        <f t="shared" si="27"/>
        <v/>
      </c>
      <c r="D283" s="49" t="str">
        <f t="shared" si="28"/>
        <v/>
      </c>
      <c r="E283" s="49" t="str">
        <f t="shared" si="26"/>
        <v/>
      </c>
      <c r="F283" s="53" t="str">
        <f t="shared" si="24"/>
        <v/>
      </c>
      <c r="G283" s="52"/>
      <c r="I283" s="54" t="str">
        <f t="shared" si="25"/>
        <v/>
      </c>
    </row>
    <row r="284" spans="1:9" x14ac:dyDescent="0.25">
      <c r="A284" s="46"/>
      <c r="B284" s="57"/>
      <c r="C284" s="48" t="str">
        <f t="shared" si="27"/>
        <v/>
      </c>
      <c r="D284" s="49" t="str">
        <f t="shared" si="28"/>
        <v/>
      </c>
      <c r="E284" s="49" t="str">
        <f t="shared" si="26"/>
        <v/>
      </c>
      <c r="F284" s="53" t="str">
        <f t="shared" si="24"/>
        <v/>
      </c>
      <c r="G284" s="52"/>
      <c r="I284" s="54" t="str">
        <f t="shared" si="25"/>
        <v/>
      </c>
    </row>
    <row r="285" spans="1:9" x14ac:dyDescent="0.25">
      <c r="A285" s="46"/>
      <c r="B285" s="57"/>
      <c r="C285" s="48" t="str">
        <f t="shared" si="27"/>
        <v/>
      </c>
      <c r="D285" s="49" t="str">
        <f t="shared" si="28"/>
        <v/>
      </c>
      <c r="E285" s="49" t="str">
        <f t="shared" si="26"/>
        <v/>
      </c>
      <c r="F285" s="53" t="str">
        <f t="shared" si="24"/>
        <v/>
      </c>
      <c r="G285" s="52"/>
      <c r="I285" s="54" t="str">
        <f t="shared" si="25"/>
        <v/>
      </c>
    </row>
    <row r="286" spans="1:9" x14ac:dyDescent="0.25">
      <c r="A286" s="46"/>
      <c r="B286" s="57"/>
      <c r="C286" s="48" t="str">
        <f t="shared" si="27"/>
        <v/>
      </c>
      <c r="D286" s="49" t="str">
        <f t="shared" si="28"/>
        <v/>
      </c>
      <c r="E286" s="49" t="str">
        <f t="shared" si="26"/>
        <v/>
      </c>
      <c r="F286" s="53" t="str">
        <f t="shared" si="24"/>
        <v/>
      </c>
      <c r="G286" s="52"/>
      <c r="I286" s="54" t="str">
        <f t="shared" si="25"/>
        <v/>
      </c>
    </row>
    <row r="287" spans="1:9" x14ac:dyDescent="0.25">
      <c r="A287" s="46"/>
      <c r="B287" s="57"/>
      <c r="C287" s="48" t="str">
        <f t="shared" si="27"/>
        <v/>
      </c>
      <c r="D287" s="49" t="str">
        <f t="shared" si="28"/>
        <v/>
      </c>
      <c r="E287" s="49" t="str">
        <f t="shared" si="26"/>
        <v/>
      </c>
      <c r="F287" s="53" t="str">
        <f t="shared" si="24"/>
        <v/>
      </c>
      <c r="G287" s="52"/>
      <c r="I287" s="54" t="str">
        <f t="shared" si="25"/>
        <v/>
      </c>
    </row>
    <row r="288" spans="1:9" x14ac:dyDescent="0.25">
      <c r="A288" s="46"/>
      <c r="B288" s="57"/>
      <c r="C288" s="48" t="str">
        <f t="shared" si="27"/>
        <v/>
      </c>
      <c r="D288" s="49" t="str">
        <f t="shared" si="28"/>
        <v/>
      </c>
      <c r="E288" s="49" t="str">
        <f t="shared" si="26"/>
        <v/>
      </c>
      <c r="F288" s="53" t="str">
        <f t="shared" si="24"/>
        <v/>
      </c>
      <c r="G288" s="52"/>
      <c r="I288" s="54" t="str">
        <f t="shared" si="25"/>
        <v/>
      </c>
    </row>
    <row r="289" spans="1:9" x14ac:dyDescent="0.25">
      <c r="A289" s="46"/>
      <c r="B289" s="57"/>
      <c r="C289" s="48" t="str">
        <f t="shared" si="27"/>
        <v/>
      </c>
      <c r="D289" s="49" t="str">
        <f t="shared" si="28"/>
        <v/>
      </c>
      <c r="E289" s="49" t="str">
        <f t="shared" si="26"/>
        <v/>
      </c>
      <c r="F289" s="53" t="str">
        <f t="shared" si="24"/>
        <v/>
      </c>
      <c r="G289" s="52"/>
      <c r="I289" s="54" t="str">
        <f t="shared" si="25"/>
        <v/>
      </c>
    </row>
    <row r="290" spans="1:9" x14ac:dyDescent="0.25">
      <c r="A290" s="46"/>
      <c r="B290" s="57"/>
      <c r="C290" s="48" t="str">
        <f t="shared" si="27"/>
        <v/>
      </c>
      <c r="D290" s="49" t="str">
        <f t="shared" si="28"/>
        <v/>
      </c>
      <c r="E290" s="49" t="str">
        <f t="shared" si="26"/>
        <v/>
      </c>
      <c r="F290" s="53" t="str">
        <f t="shared" si="24"/>
        <v/>
      </c>
      <c r="G290" s="52"/>
      <c r="I290" s="54" t="str">
        <f t="shared" si="25"/>
        <v/>
      </c>
    </row>
    <row r="291" spans="1:9" x14ac:dyDescent="0.25">
      <c r="A291" s="46"/>
      <c r="B291" s="57"/>
      <c r="C291" s="48" t="str">
        <f t="shared" si="27"/>
        <v/>
      </c>
      <c r="D291" s="49" t="str">
        <f t="shared" si="28"/>
        <v/>
      </c>
      <c r="E291" s="49" t="str">
        <f t="shared" si="26"/>
        <v/>
      </c>
      <c r="F291" s="53" t="str">
        <f t="shared" si="24"/>
        <v/>
      </c>
      <c r="G291" s="52"/>
      <c r="I291" s="54" t="str">
        <f t="shared" si="25"/>
        <v/>
      </c>
    </row>
    <row r="292" spans="1:9" x14ac:dyDescent="0.25">
      <c r="A292" s="46"/>
      <c r="B292" s="57"/>
      <c r="C292" s="48" t="str">
        <f t="shared" si="27"/>
        <v/>
      </c>
      <c r="D292" s="49" t="str">
        <f t="shared" si="28"/>
        <v/>
      </c>
      <c r="E292" s="49" t="str">
        <f t="shared" si="26"/>
        <v/>
      </c>
      <c r="F292" s="53" t="str">
        <f t="shared" si="24"/>
        <v/>
      </c>
      <c r="G292" s="52"/>
      <c r="I292" s="54" t="str">
        <f t="shared" si="25"/>
        <v/>
      </c>
    </row>
    <row r="293" spans="1:9" x14ac:dyDescent="0.25">
      <c r="A293" s="46"/>
      <c r="B293" s="57"/>
      <c r="C293" s="48" t="str">
        <f t="shared" si="27"/>
        <v/>
      </c>
      <c r="D293" s="49" t="str">
        <f t="shared" si="28"/>
        <v/>
      </c>
      <c r="E293" s="49" t="str">
        <f t="shared" si="26"/>
        <v/>
      </c>
      <c r="F293" s="53" t="str">
        <f t="shared" si="24"/>
        <v/>
      </c>
      <c r="G293" s="52"/>
      <c r="I293" s="54" t="str">
        <f t="shared" si="25"/>
        <v/>
      </c>
    </row>
    <row r="294" spans="1:9" x14ac:dyDescent="0.25">
      <c r="A294" s="46"/>
      <c r="B294" s="57"/>
      <c r="C294" s="48" t="str">
        <f t="shared" si="27"/>
        <v/>
      </c>
      <c r="D294" s="49" t="str">
        <f t="shared" si="28"/>
        <v/>
      </c>
      <c r="E294" s="49" t="str">
        <f t="shared" si="26"/>
        <v/>
      </c>
      <c r="F294" s="53" t="str">
        <f t="shared" si="24"/>
        <v/>
      </c>
      <c r="G294" s="52"/>
      <c r="I294" s="54" t="str">
        <f t="shared" si="25"/>
        <v/>
      </c>
    </row>
    <row r="295" spans="1:9" x14ac:dyDescent="0.25">
      <c r="A295" s="46"/>
      <c r="B295" s="57"/>
      <c r="C295" s="48" t="str">
        <f t="shared" si="27"/>
        <v/>
      </c>
      <c r="D295" s="49" t="str">
        <f t="shared" si="28"/>
        <v/>
      </c>
      <c r="E295" s="49" t="str">
        <f t="shared" si="26"/>
        <v/>
      </c>
      <c r="F295" s="53" t="str">
        <f t="shared" si="24"/>
        <v/>
      </c>
      <c r="G295" s="52"/>
      <c r="I295" s="54" t="str">
        <f t="shared" si="25"/>
        <v/>
      </c>
    </row>
    <row r="296" spans="1:9" x14ac:dyDescent="0.25">
      <c r="A296" s="46"/>
      <c r="B296" s="57"/>
      <c r="C296" s="48" t="str">
        <f t="shared" si="27"/>
        <v/>
      </c>
      <c r="D296" s="49" t="str">
        <f t="shared" si="28"/>
        <v/>
      </c>
      <c r="E296" s="49" t="str">
        <f t="shared" si="26"/>
        <v/>
      </c>
      <c r="F296" s="53" t="str">
        <f t="shared" si="24"/>
        <v/>
      </c>
      <c r="G296" s="52"/>
      <c r="I296" s="54" t="str">
        <f t="shared" si="25"/>
        <v/>
      </c>
    </row>
    <row r="297" spans="1:9" x14ac:dyDescent="0.25">
      <c r="A297" s="46"/>
      <c r="B297" s="57"/>
      <c r="C297" s="48" t="str">
        <f t="shared" si="27"/>
        <v/>
      </c>
      <c r="D297" s="49" t="str">
        <f t="shared" si="28"/>
        <v/>
      </c>
      <c r="E297" s="49" t="str">
        <f t="shared" si="26"/>
        <v/>
      </c>
      <c r="F297" s="53" t="str">
        <f t="shared" si="24"/>
        <v/>
      </c>
      <c r="G297" s="52"/>
      <c r="I297" s="54" t="str">
        <f t="shared" si="25"/>
        <v/>
      </c>
    </row>
    <row r="298" spans="1:9" x14ac:dyDescent="0.25">
      <c r="A298" s="46"/>
      <c r="B298" s="57"/>
      <c r="C298" s="48" t="str">
        <f t="shared" si="27"/>
        <v/>
      </c>
      <c r="D298" s="49" t="str">
        <f t="shared" si="28"/>
        <v/>
      </c>
      <c r="E298" s="49" t="str">
        <f t="shared" si="26"/>
        <v/>
      </c>
      <c r="F298" s="53" t="str">
        <f t="shared" si="24"/>
        <v/>
      </c>
      <c r="G298" s="52"/>
      <c r="I298" s="54" t="str">
        <f t="shared" si="25"/>
        <v/>
      </c>
    </row>
    <row r="299" spans="1:9" x14ac:dyDescent="0.25">
      <c r="A299" s="46"/>
      <c r="B299" s="57"/>
      <c r="C299" s="48" t="str">
        <f t="shared" si="27"/>
        <v/>
      </c>
      <c r="D299" s="49" t="str">
        <f t="shared" si="28"/>
        <v/>
      </c>
      <c r="E299" s="49" t="str">
        <f t="shared" si="26"/>
        <v/>
      </c>
      <c r="F299" s="53" t="str">
        <f t="shared" si="24"/>
        <v/>
      </c>
      <c r="G299" s="52"/>
      <c r="I299" s="54" t="str">
        <f t="shared" si="25"/>
        <v/>
      </c>
    </row>
    <row r="300" spans="1:9" x14ac:dyDescent="0.25">
      <c r="A300" s="46"/>
      <c r="B300" s="57"/>
      <c r="C300" s="48" t="str">
        <f t="shared" si="27"/>
        <v/>
      </c>
      <c r="D300" s="49" t="str">
        <f t="shared" si="28"/>
        <v/>
      </c>
      <c r="E300" s="49" t="str">
        <f t="shared" si="26"/>
        <v/>
      </c>
      <c r="F300" s="53" t="str">
        <f t="shared" si="24"/>
        <v/>
      </c>
      <c r="G300" s="52"/>
      <c r="I300" s="54" t="str">
        <f t="shared" si="25"/>
        <v/>
      </c>
    </row>
    <row r="301" spans="1:9" x14ac:dyDescent="0.25">
      <c r="A301" s="46"/>
      <c r="B301" s="57"/>
      <c r="C301" s="48" t="str">
        <f t="shared" si="27"/>
        <v/>
      </c>
      <c r="D301" s="49" t="str">
        <f t="shared" si="28"/>
        <v/>
      </c>
      <c r="E301" s="49" t="str">
        <f t="shared" si="26"/>
        <v/>
      </c>
      <c r="F301" s="53" t="str">
        <f t="shared" si="24"/>
        <v/>
      </c>
      <c r="G301" s="52"/>
      <c r="I301" s="54" t="str">
        <f t="shared" si="25"/>
        <v/>
      </c>
    </row>
    <row r="302" spans="1:9" x14ac:dyDescent="0.25">
      <c r="A302" s="46"/>
      <c r="B302" s="57"/>
      <c r="C302" s="48" t="str">
        <f t="shared" si="27"/>
        <v/>
      </c>
      <c r="D302" s="49" t="str">
        <f t="shared" si="28"/>
        <v/>
      </c>
      <c r="E302" s="49" t="str">
        <f t="shared" si="26"/>
        <v/>
      </c>
      <c r="F302" s="53" t="str">
        <f t="shared" si="24"/>
        <v/>
      </c>
      <c r="G302" s="52"/>
      <c r="I302" s="54" t="str">
        <f t="shared" si="25"/>
        <v/>
      </c>
    </row>
    <row r="303" spans="1:9" x14ac:dyDescent="0.25">
      <c r="A303" s="46"/>
      <c r="B303" s="57"/>
      <c r="C303" s="48" t="str">
        <f t="shared" si="27"/>
        <v/>
      </c>
      <c r="D303" s="49" t="str">
        <f t="shared" si="28"/>
        <v/>
      </c>
      <c r="E303" s="49" t="str">
        <f t="shared" si="26"/>
        <v/>
      </c>
      <c r="F303" s="53" t="str">
        <f t="shared" si="24"/>
        <v/>
      </c>
      <c r="G303" s="52"/>
      <c r="I303" s="54" t="str">
        <f t="shared" si="25"/>
        <v/>
      </c>
    </row>
    <row r="304" spans="1:9" x14ac:dyDescent="0.25">
      <c r="A304" s="46"/>
      <c r="B304" s="57"/>
      <c r="C304" s="48" t="str">
        <f t="shared" si="27"/>
        <v/>
      </c>
      <c r="D304" s="49" t="str">
        <f t="shared" si="28"/>
        <v/>
      </c>
      <c r="E304" s="49" t="str">
        <f t="shared" si="26"/>
        <v/>
      </c>
      <c r="F304" s="53" t="str">
        <f t="shared" si="24"/>
        <v/>
      </c>
      <c r="G304" s="52"/>
      <c r="I304" s="54" t="str">
        <f t="shared" si="25"/>
        <v/>
      </c>
    </row>
    <row r="305" spans="1:9" x14ac:dyDescent="0.25">
      <c r="A305" s="46"/>
      <c r="B305" s="57"/>
      <c r="C305" s="48" t="str">
        <f t="shared" si="27"/>
        <v/>
      </c>
      <c r="D305" s="49" t="str">
        <f t="shared" si="28"/>
        <v/>
      </c>
      <c r="E305" s="49" t="str">
        <f t="shared" si="26"/>
        <v/>
      </c>
      <c r="F305" s="53" t="str">
        <f t="shared" si="24"/>
        <v/>
      </c>
      <c r="G305" s="52"/>
      <c r="I305" s="54" t="str">
        <f t="shared" si="25"/>
        <v/>
      </c>
    </row>
    <row r="306" spans="1:9" x14ac:dyDescent="0.25">
      <c r="A306" s="46"/>
      <c r="B306" s="57"/>
      <c r="C306" s="48" t="str">
        <f t="shared" si="27"/>
        <v/>
      </c>
      <c r="D306" s="49" t="str">
        <f t="shared" si="28"/>
        <v/>
      </c>
      <c r="E306" s="49" t="str">
        <f t="shared" si="26"/>
        <v/>
      </c>
      <c r="F306" s="53" t="str">
        <f t="shared" si="24"/>
        <v/>
      </c>
      <c r="G306" s="52"/>
      <c r="I306" s="54" t="str">
        <f t="shared" si="25"/>
        <v/>
      </c>
    </row>
    <row r="307" spans="1:9" x14ac:dyDescent="0.25">
      <c r="A307" s="46"/>
      <c r="B307" s="57"/>
      <c r="C307" s="48" t="str">
        <f t="shared" si="27"/>
        <v/>
      </c>
      <c r="D307" s="49" t="str">
        <f t="shared" si="28"/>
        <v/>
      </c>
      <c r="E307" s="49" t="str">
        <f t="shared" si="26"/>
        <v/>
      </c>
      <c r="F307" s="53" t="str">
        <f t="shared" si="24"/>
        <v/>
      </c>
      <c r="G307" s="52"/>
      <c r="I307" s="54" t="str">
        <f t="shared" si="25"/>
        <v/>
      </c>
    </row>
    <row r="308" spans="1:9" x14ac:dyDescent="0.25">
      <c r="A308" s="46"/>
      <c r="B308" s="57"/>
      <c r="C308" s="48" t="str">
        <f t="shared" si="27"/>
        <v/>
      </c>
      <c r="D308" s="49" t="str">
        <f t="shared" si="28"/>
        <v/>
      </c>
      <c r="E308" s="49" t="str">
        <f t="shared" si="26"/>
        <v/>
      </c>
      <c r="F308" s="53" t="str">
        <f t="shared" si="24"/>
        <v/>
      </c>
      <c r="G308" s="52"/>
      <c r="I308" s="54" t="str">
        <f t="shared" si="25"/>
        <v/>
      </c>
    </row>
    <row r="309" spans="1:9" x14ac:dyDescent="0.25">
      <c r="A309" s="46"/>
      <c r="B309" s="57"/>
      <c r="C309" s="48" t="str">
        <f t="shared" si="27"/>
        <v/>
      </c>
      <c r="D309" s="49" t="str">
        <f t="shared" si="28"/>
        <v/>
      </c>
      <c r="E309" s="49" t="str">
        <f t="shared" si="26"/>
        <v/>
      </c>
      <c r="F309" s="53" t="str">
        <f t="shared" si="24"/>
        <v/>
      </c>
      <c r="G309" s="52"/>
      <c r="I309" s="54" t="str">
        <f t="shared" si="25"/>
        <v/>
      </c>
    </row>
    <row r="310" spans="1:9" x14ac:dyDescent="0.25">
      <c r="A310" s="46"/>
      <c r="B310" s="57"/>
      <c r="C310" s="48" t="str">
        <f t="shared" si="27"/>
        <v/>
      </c>
      <c r="D310" s="49" t="str">
        <f t="shared" si="28"/>
        <v/>
      </c>
      <c r="E310" s="49" t="str">
        <f t="shared" si="26"/>
        <v/>
      </c>
      <c r="F310" s="53" t="str">
        <f t="shared" si="24"/>
        <v/>
      </c>
      <c r="G310" s="52"/>
      <c r="I310" s="54" t="str">
        <f t="shared" si="25"/>
        <v/>
      </c>
    </row>
    <row r="311" spans="1:9" x14ac:dyDescent="0.25">
      <c r="A311" s="46"/>
      <c r="B311" s="57"/>
      <c r="C311" s="48" t="str">
        <f t="shared" si="27"/>
        <v/>
      </c>
      <c r="D311" s="49" t="str">
        <f t="shared" si="28"/>
        <v/>
      </c>
      <c r="E311" s="49" t="str">
        <f t="shared" si="26"/>
        <v/>
      </c>
      <c r="F311" s="53" t="str">
        <f t="shared" si="24"/>
        <v/>
      </c>
      <c r="G311" s="52"/>
      <c r="I311" s="54" t="str">
        <f t="shared" si="25"/>
        <v/>
      </c>
    </row>
    <row r="312" spans="1:9" x14ac:dyDescent="0.25">
      <c r="A312" s="46"/>
      <c r="B312" s="57"/>
      <c r="C312" s="48" t="str">
        <f t="shared" si="27"/>
        <v/>
      </c>
      <c r="D312" s="49" t="str">
        <f t="shared" si="28"/>
        <v/>
      </c>
      <c r="E312" s="49" t="str">
        <f t="shared" si="26"/>
        <v/>
      </c>
      <c r="F312" s="53" t="str">
        <f t="shared" si="24"/>
        <v/>
      </c>
      <c r="G312" s="52"/>
      <c r="I312" s="54" t="str">
        <f t="shared" si="25"/>
        <v/>
      </c>
    </row>
    <row r="313" spans="1:9" x14ac:dyDescent="0.25">
      <c r="A313" s="46"/>
      <c r="B313" s="57"/>
      <c r="C313" s="48" t="str">
        <f t="shared" si="27"/>
        <v/>
      </c>
      <c r="D313" s="49" t="str">
        <f t="shared" si="28"/>
        <v/>
      </c>
      <c r="E313" s="49" t="str">
        <f t="shared" si="26"/>
        <v/>
      </c>
      <c r="F313" s="53" t="str">
        <f t="shared" si="24"/>
        <v/>
      </c>
      <c r="G313" s="52"/>
      <c r="I313" s="54" t="str">
        <f t="shared" si="25"/>
        <v/>
      </c>
    </row>
    <row r="314" spans="1:9" x14ac:dyDescent="0.25">
      <c r="A314" s="46"/>
      <c r="B314" s="57"/>
      <c r="C314" s="48" t="str">
        <f t="shared" si="27"/>
        <v/>
      </c>
      <c r="D314" s="49" t="str">
        <f t="shared" si="28"/>
        <v/>
      </c>
      <c r="E314" s="49" t="str">
        <f t="shared" si="26"/>
        <v/>
      </c>
      <c r="F314" s="53" t="str">
        <f t="shared" si="24"/>
        <v/>
      </c>
      <c r="G314" s="52"/>
      <c r="I314" s="54" t="str">
        <f t="shared" si="25"/>
        <v/>
      </c>
    </row>
    <row r="315" spans="1:9" x14ac:dyDescent="0.25">
      <c r="A315" s="46"/>
      <c r="B315" s="57"/>
      <c r="C315" s="48" t="str">
        <f t="shared" si="27"/>
        <v/>
      </c>
      <c r="D315" s="49" t="str">
        <f t="shared" si="28"/>
        <v/>
      </c>
      <c r="E315" s="49" t="str">
        <f t="shared" si="26"/>
        <v/>
      </c>
      <c r="F315" s="53" t="str">
        <f t="shared" si="24"/>
        <v/>
      </c>
      <c r="G315" s="52"/>
      <c r="I315" s="54" t="str">
        <f t="shared" si="25"/>
        <v/>
      </c>
    </row>
    <row r="316" spans="1:9" x14ac:dyDescent="0.25">
      <c r="A316" s="46"/>
      <c r="B316" s="57"/>
      <c r="C316" s="48" t="str">
        <f t="shared" si="27"/>
        <v/>
      </c>
      <c r="D316" s="49" t="str">
        <f t="shared" si="28"/>
        <v/>
      </c>
      <c r="E316" s="49" t="str">
        <f t="shared" si="26"/>
        <v/>
      </c>
      <c r="F316" s="53" t="str">
        <f t="shared" si="24"/>
        <v/>
      </c>
      <c r="G316" s="52"/>
      <c r="I316" s="54" t="str">
        <f t="shared" si="25"/>
        <v/>
      </c>
    </row>
    <row r="317" spans="1:9" x14ac:dyDescent="0.25">
      <c r="A317" s="46"/>
      <c r="B317" s="57"/>
      <c r="C317" s="48" t="str">
        <f t="shared" si="27"/>
        <v/>
      </c>
      <c r="D317" s="49" t="str">
        <f t="shared" si="28"/>
        <v/>
      </c>
      <c r="E317" s="49" t="str">
        <f t="shared" si="26"/>
        <v/>
      </c>
      <c r="F317" s="53" t="str">
        <f t="shared" si="24"/>
        <v/>
      </c>
      <c r="G317" s="52"/>
      <c r="I317" s="54" t="str">
        <f t="shared" si="25"/>
        <v/>
      </c>
    </row>
    <row r="318" spans="1:9" x14ac:dyDescent="0.25">
      <c r="A318" s="46"/>
      <c r="B318" s="57"/>
      <c r="C318" s="48" t="str">
        <f t="shared" si="27"/>
        <v/>
      </c>
      <c r="D318" s="49" t="str">
        <f t="shared" si="28"/>
        <v/>
      </c>
      <c r="E318" s="49" t="str">
        <f t="shared" si="26"/>
        <v/>
      </c>
      <c r="F318" s="53" t="str">
        <f t="shared" si="24"/>
        <v/>
      </c>
      <c r="G318" s="52"/>
      <c r="I318" s="54" t="str">
        <f t="shared" si="25"/>
        <v/>
      </c>
    </row>
    <row r="319" spans="1:9" x14ac:dyDescent="0.25">
      <c r="A319" s="46"/>
      <c r="B319" s="57"/>
      <c r="C319" s="48" t="str">
        <f t="shared" si="27"/>
        <v/>
      </c>
      <c r="D319" s="49" t="str">
        <f t="shared" si="28"/>
        <v/>
      </c>
      <c r="E319" s="49" t="str">
        <f t="shared" si="26"/>
        <v/>
      </c>
      <c r="F319" s="53" t="str">
        <f t="shared" si="24"/>
        <v/>
      </c>
      <c r="G319" s="52"/>
      <c r="I319" s="54" t="str">
        <f t="shared" si="25"/>
        <v/>
      </c>
    </row>
    <row r="320" spans="1:9" x14ac:dyDescent="0.25">
      <c r="A320" s="46"/>
      <c r="B320" s="57"/>
      <c r="C320" s="48" t="str">
        <f t="shared" si="27"/>
        <v/>
      </c>
      <c r="D320" s="49" t="str">
        <f t="shared" si="28"/>
        <v/>
      </c>
      <c r="E320" s="49" t="str">
        <f t="shared" si="26"/>
        <v/>
      </c>
      <c r="F320" s="53" t="str">
        <f t="shared" si="24"/>
        <v/>
      </c>
      <c r="G320" s="52"/>
      <c r="I320" s="54" t="str">
        <f t="shared" si="25"/>
        <v/>
      </c>
    </row>
    <row r="321" spans="1:9" x14ac:dyDescent="0.25">
      <c r="A321" s="46"/>
      <c r="B321" s="57"/>
      <c r="C321" s="48" t="str">
        <f t="shared" si="27"/>
        <v/>
      </c>
      <c r="D321" s="49" t="str">
        <f t="shared" si="28"/>
        <v/>
      </c>
      <c r="E321" s="49" t="str">
        <f t="shared" si="26"/>
        <v/>
      </c>
      <c r="F321" s="53" t="str">
        <f t="shared" si="24"/>
        <v/>
      </c>
      <c r="G321" s="52"/>
      <c r="I321" s="54" t="str">
        <f t="shared" si="25"/>
        <v/>
      </c>
    </row>
    <row r="322" spans="1:9" x14ac:dyDescent="0.25">
      <c r="A322" s="46"/>
      <c r="B322" s="57"/>
      <c r="C322" s="48" t="str">
        <f t="shared" si="27"/>
        <v/>
      </c>
      <c r="D322" s="49" t="str">
        <f t="shared" si="28"/>
        <v/>
      </c>
      <c r="E322" s="49" t="str">
        <f t="shared" si="26"/>
        <v/>
      </c>
      <c r="F322" s="53" t="str">
        <f t="shared" si="24"/>
        <v/>
      </c>
      <c r="G322" s="52"/>
      <c r="I322" s="54" t="str">
        <f t="shared" si="25"/>
        <v/>
      </c>
    </row>
    <row r="323" spans="1:9" x14ac:dyDescent="0.25">
      <c r="A323" s="46"/>
      <c r="B323" s="57"/>
      <c r="C323" s="48" t="str">
        <f t="shared" si="27"/>
        <v/>
      </c>
      <c r="D323" s="49" t="str">
        <f t="shared" si="28"/>
        <v/>
      </c>
      <c r="E323" s="49" t="str">
        <f t="shared" si="26"/>
        <v/>
      </c>
      <c r="F323" s="53" t="str">
        <f t="shared" si="24"/>
        <v/>
      </c>
      <c r="G323" s="52"/>
      <c r="I323" s="54" t="str">
        <f t="shared" si="25"/>
        <v/>
      </c>
    </row>
    <row r="324" spans="1:9" x14ac:dyDescent="0.25">
      <c r="A324" s="46"/>
      <c r="B324" s="57"/>
      <c r="C324" s="48" t="str">
        <f t="shared" si="27"/>
        <v/>
      </c>
      <c r="D324" s="49" t="str">
        <f t="shared" si="28"/>
        <v/>
      </c>
      <c r="E324" s="49" t="str">
        <f t="shared" si="26"/>
        <v/>
      </c>
      <c r="F324" s="53" t="str">
        <f t="shared" si="24"/>
        <v/>
      </c>
      <c r="G324" s="52"/>
      <c r="I324" s="54" t="str">
        <f t="shared" si="25"/>
        <v/>
      </c>
    </row>
    <row r="325" spans="1:9" x14ac:dyDescent="0.25">
      <c r="A325" s="46"/>
      <c r="B325" s="57"/>
      <c r="C325" s="48" t="str">
        <f t="shared" si="27"/>
        <v/>
      </c>
      <c r="D325" s="49" t="str">
        <f t="shared" si="28"/>
        <v/>
      </c>
      <c r="E325" s="49" t="str">
        <f t="shared" si="26"/>
        <v/>
      </c>
      <c r="F325" s="53" t="str">
        <f t="shared" si="24"/>
        <v/>
      </c>
      <c r="G325" s="52"/>
      <c r="I325" s="54" t="str">
        <f t="shared" si="25"/>
        <v/>
      </c>
    </row>
    <row r="326" spans="1:9" x14ac:dyDescent="0.25">
      <c r="A326" s="46"/>
      <c r="B326" s="57"/>
      <c r="C326" s="48" t="str">
        <f t="shared" si="27"/>
        <v/>
      </c>
      <c r="D326" s="49" t="str">
        <f t="shared" si="28"/>
        <v/>
      </c>
      <c r="E326" s="49" t="str">
        <f t="shared" si="26"/>
        <v/>
      </c>
      <c r="F326" s="53" t="str">
        <f t="shared" si="24"/>
        <v/>
      </c>
      <c r="G326" s="52"/>
      <c r="I326" s="54" t="str">
        <f t="shared" si="25"/>
        <v/>
      </c>
    </row>
    <row r="327" spans="1:9" x14ac:dyDescent="0.25">
      <c r="A327" s="46"/>
      <c r="B327" s="57"/>
      <c r="C327" s="48" t="str">
        <f t="shared" si="27"/>
        <v/>
      </c>
      <c r="D327" s="49" t="str">
        <f t="shared" si="28"/>
        <v/>
      </c>
      <c r="E327" s="49" t="str">
        <f t="shared" si="26"/>
        <v/>
      </c>
      <c r="F327" s="53" t="str">
        <f t="shared" si="24"/>
        <v/>
      </c>
      <c r="G327" s="52"/>
      <c r="I327" s="54" t="str">
        <f t="shared" si="25"/>
        <v/>
      </c>
    </row>
    <row r="328" spans="1:9" x14ac:dyDescent="0.25">
      <c r="A328" s="46"/>
      <c r="B328" s="57"/>
      <c r="C328" s="48" t="str">
        <f t="shared" si="27"/>
        <v/>
      </c>
      <c r="D328" s="49" t="str">
        <f t="shared" si="28"/>
        <v/>
      </c>
      <c r="E328" s="49" t="str">
        <f t="shared" si="26"/>
        <v/>
      </c>
      <c r="F328" s="53" t="str">
        <f t="shared" si="24"/>
        <v/>
      </c>
      <c r="G328" s="52"/>
      <c r="I328" s="54" t="str">
        <f t="shared" si="25"/>
        <v/>
      </c>
    </row>
    <row r="329" spans="1:9" x14ac:dyDescent="0.25">
      <c r="A329" s="46"/>
      <c r="B329" s="57"/>
      <c r="C329" s="48" t="str">
        <f t="shared" si="27"/>
        <v/>
      </c>
      <c r="D329" s="49" t="str">
        <f t="shared" si="28"/>
        <v/>
      </c>
      <c r="E329" s="49" t="str">
        <f t="shared" si="26"/>
        <v/>
      </c>
      <c r="F329" s="53" t="str">
        <f t="shared" ref="F329:F392" si="29">IF(A329=0,"",B329-B328)</f>
        <v/>
      </c>
      <c r="G329" s="52"/>
      <c r="I329" s="54" t="str">
        <f t="shared" ref="I329:I392" si="30">IF(A329="","",IF(A329&gt;A328+1,"Attention erreur de date",""))</f>
        <v/>
      </c>
    </row>
    <row r="330" spans="1:9" x14ac:dyDescent="0.25">
      <c r="A330" s="46"/>
      <c r="B330" s="57"/>
      <c r="C330" s="48" t="str">
        <f t="shared" si="27"/>
        <v/>
      </c>
      <c r="D330" s="49" t="str">
        <f t="shared" si="28"/>
        <v/>
      </c>
      <c r="E330" s="49" t="str">
        <f t="shared" si="26"/>
        <v/>
      </c>
      <c r="F330" s="53" t="str">
        <f t="shared" si="29"/>
        <v/>
      </c>
      <c r="G330" s="52"/>
      <c r="I330" s="54" t="str">
        <f t="shared" si="30"/>
        <v/>
      </c>
    </row>
    <row r="331" spans="1:9" x14ac:dyDescent="0.25">
      <c r="A331" s="46"/>
      <c r="B331" s="57"/>
      <c r="C331" s="48" t="str">
        <f t="shared" si="27"/>
        <v/>
      </c>
      <c r="D331" s="49" t="str">
        <f t="shared" si="28"/>
        <v/>
      </c>
      <c r="E331" s="49" t="str">
        <f t="shared" ref="E331:E394" si="31">IF(D331="","",D331-D330)</f>
        <v/>
      </c>
      <c r="F331" s="53" t="str">
        <f t="shared" si="29"/>
        <v/>
      </c>
      <c r="G331" s="52"/>
      <c r="I331" s="54" t="str">
        <f t="shared" si="30"/>
        <v/>
      </c>
    </row>
    <row r="332" spans="1:9" x14ac:dyDescent="0.25">
      <c r="A332" s="46"/>
      <c r="B332" s="57"/>
      <c r="C332" s="48" t="str">
        <f t="shared" si="27"/>
        <v/>
      </c>
      <c r="D332" s="49" t="str">
        <f t="shared" si="28"/>
        <v/>
      </c>
      <c r="E332" s="49" t="str">
        <f t="shared" si="31"/>
        <v/>
      </c>
      <c r="F332" s="53" t="str">
        <f t="shared" si="29"/>
        <v/>
      </c>
      <c r="G332" s="52"/>
      <c r="I332" s="54" t="str">
        <f t="shared" si="30"/>
        <v/>
      </c>
    </row>
    <row r="333" spans="1:9" x14ac:dyDescent="0.25">
      <c r="A333" s="46"/>
      <c r="B333" s="57"/>
      <c r="C333" s="48" t="str">
        <f t="shared" si="27"/>
        <v/>
      </c>
      <c r="D333" s="49" t="str">
        <f t="shared" si="28"/>
        <v/>
      </c>
      <c r="E333" s="49" t="str">
        <f t="shared" si="31"/>
        <v/>
      </c>
      <c r="F333" s="53" t="str">
        <f t="shared" si="29"/>
        <v/>
      </c>
      <c r="G333" s="52"/>
      <c r="I333" s="54" t="str">
        <f t="shared" si="30"/>
        <v/>
      </c>
    </row>
    <row r="334" spans="1:9" x14ac:dyDescent="0.25">
      <c r="A334" s="46"/>
      <c r="B334" s="57"/>
      <c r="C334" s="48" t="str">
        <f t="shared" si="27"/>
        <v/>
      </c>
      <c r="D334" s="49" t="str">
        <f t="shared" si="28"/>
        <v/>
      </c>
      <c r="E334" s="49" t="str">
        <f t="shared" si="31"/>
        <v/>
      </c>
      <c r="F334" s="53" t="str">
        <f t="shared" si="29"/>
        <v/>
      </c>
      <c r="G334" s="52"/>
      <c r="I334" s="54" t="str">
        <f t="shared" si="30"/>
        <v/>
      </c>
    </row>
    <row r="335" spans="1:9" x14ac:dyDescent="0.25">
      <c r="A335" s="46"/>
      <c r="B335" s="57"/>
      <c r="C335" s="48" t="str">
        <f t="shared" si="27"/>
        <v/>
      </c>
      <c r="D335" s="49" t="str">
        <f t="shared" si="28"/>
        <v/>
      </c>
      <c r="E335" s="49" t="str">
        <f t="shared" si="31"/>
        <v/>
      </c>
      <c r="F335" s="53" t="str">
        <f t="shared" si="29"/>
        <v/>
      </c>
      <c r="G335" s="52"/>
      <c r="I335" s="54" t="str">
        <f t="shared" si="30"/>
        <v/>
      </c>
    </row>
    <row r="336" spans="1:9" x14ac:dyDescent="0.25">
      <c r="A336" s="46"/>
      <c r="B336" s="57"/>
      <c r="C336" s="48" t="str">
        <f t="shared" si="27"/>
        <v/>
      </c>
      <c r="D336" s="49" t="str">
        <f t="shared" si="28"/>
        <v/>
      </c>
      <c r="E336" s="49" t="str">
        <f t="shared" si="31"/>
        <v/>
      </c>
      <c r="F336" s="53" t="str">
        <f t="shared" si="29"/>
        <v/>
      </c>
      <c r="G336" s="52"/>
      <c r="I336" s="54" t="str">
        <f t="shared" si="30"/>
        <v/>
      </c>
    </row>
    <row r="337" spans="1:9" x14ac:dyDescent="0.25">
      <c r="A337" s="46"/>
      <c r="B337" s="57"/>
      <c r="C337" s="48" t="str">
        <f t="shared" si="27"/>
        <v/>
      </c>
      <c r="D337" s="49" t="str">
        <f t="shared" si="28"/>
        <v/>
      </c>
      <c r="E337" s="49" t="str">
        <f t="shared" si="31"/>
        <v/>
      </c>
      <c r="F337" s="53" t="str">
        <f t="shared" si="29"/>
        <v/>
      </c>
      <c r="G337" s="52"/>
      <c r="I337" s="54" t="str">
        <f t="shared" si="30"/>
        <v/>
      </c>
    </row>
    <row r="338" spans="1:9" x14ac:dyDescent="0.25">
      <c r="A338" s="46"/>
      <c r="B338" s="57"/>
      <c r="C338" s="48" t="str">
        <f t="shared" ref="C338:C401" si="32">IF(B338="","",B338*$H$2)</f>
        <v/>
      </c>
      <c r="D338" s="49" t="str">
        <f t="shared" si="28"/>
        <v/>
      </c>
      <c r="E338" s="49" t="str">
        <f t="shared" si="31"/>
        <v/>
      </c>
      <c r="F338" s="53" t="str">
        <f t="shared" si="29"/>
        <v/>
      </c>
      <c r="G338" s="52"/>
      <c r="I338" s="54" t="str">
        <f t="shared" si="30"/>
        <v/>
      </c>
    </row>
    <row r="339" spans="1:9" x14ac:dyDescent="0.25">
      <c r="A339" s="46"/>
      <c r="B339" s="57"/>
      <c r="C339" s="48" t="str">
        <f t="shared" si="32"/>
        <v/>
      </c>
      <c r="D339" s="49" t="str">
        <f t="shared" ref="D339:D402" si="33">IF(C339="","",C339-(2*C339))</f>
        <v/>
      </c>
      <c r="E339" s="49" t="str">
        <f t="shared" si="31"/>
        <v/>
      </c>
      <c r="F339" s="53" t="str">
        <f t="shared" si="29"/>
        <v/>
      </c>
      <c r="G339" s="52"/>
      <c r="I339" s="54" t="str">
        <f t="shared" si="30"/>
        <v/>
      </c>
    </row>
    <row r="340" spans="1:9" x14ac:dyDescent="0.25">
      <c r="A340" s="46"/>
      <c r="B340" s="57"/>
      <c r="C340" s="48" t="str">
        <f t="shared" si="32"/>
        <v/>
      </c>
      <c r="D340" s="49" t="str">
        <f t="shared" si="33"/>
        <v/>
      </c>
      <c r="E340" s="49" t="str">
        <f t="shared" si="31"/>
        <v/>
      </c>
      <c r="F340" s="53" t="str">
        <f t="shared" si="29"/>
        <v/>
      </c>
      <c r="G340" s="52"/>
      <c r="I340" s="54" t="str">
        <f t="shared" si="30"/>
        <v/>
      </c>
    </row>
    <row r="341" spans="1:9" x14ac:dyDescent="0.25">
      <c r="A341" s="46"/>
      <c r="B341" s="57"/>
      <c r="C341" s="48" t="str">
        <f t="shared" si="32"/>
        <v/>
      </c>
      <c r="D341" s="49" t="str">
        <f t="shared" si="33"/>
        <v/>
      </c>
      <c r="E341" s="49" t="str">
        <f t="shared" si="31"/>
        <v/>
      </c>
      <c r="F341" s="53" t="str">
        <f t="shared" si="29"/>
        <v/>
      </c>
      <c r="G341" s="52"/>
      <c r="I341" s="54" t="str">
        <f t="shared" si="30"/>
        <v/>
      </c>
    </row>
    <row r="342" spans="1:9" x14ac:dyDescent="0.25">
      <c r="A342" s="46"/>
      <c r="B342" s="57"/>
      <c r="C342" s="48" t="str">
        <f t="shared" si="32"/>
        <v/>
      </c>
      <c r="D342" s="49" t="str">
        <f t="shared" si="33"/>
        <v/>
      </c>
      <c r="E342" s="49" t="str">
        <f t="shared" si="31"/>
        <v/>
      </c>
      <c r="F342" s="53" t="str">
        <f t="shared" si="29"/>
        <v/>
      </c>
      <c r="G342" s="52"/>
      <c r="I342" s="54" t="str">
        <f t="shared" si="30"/>
        <v/>
      </c>
    </row>
    <row r="343" spans="1:9" x14ac:dyDescent="0.25">
      <c r="A343" s="46"/>
      <c r="B343" s="57"/>
      <c r="C343" s="48" t="str">
        <f t="shared" si="32"/>
        <v/>
      </c>
      <c r="D343" s="49" t="str">
        <f t="shared" si="33"/>
        <v/>
      </c>
      <c r="E343" s="49" t="str">
        <f t="shared" si="31"/>
        <v/>
      </c>
      <c r="F343" s="53" t="str">
        <f t="shared" si="29"/>
        <v/>
      </c>
      <c r="G343" s="52"/>
      <c r="I343" s="54" t="str">
        <f t="shared" si="30"/>
        <v/>
      </c>
    </row>
    <row r="344" spans="1:9" x14ac:dyDescent="0.25">
      <c r="A344" s="46"/>
      <c r="B344" s="57"/>
      <c r="C344" s="48" t="str">
        <f t="shared" si="32"/>
        <v/>
      </c>
      <c r="D344" s="49" t="str">
        <f t="shared" si="33"/>
        <v/>
      </c>
      <c r="E344" s="49" t="str">
        <f t="shared" si="31"/>
        <v/>
      </c>
      <c r="F344" s="53" t="str">
        <f t="shared" si="29"/>
        <v/>
      </c>
      <c r="G344" s="52"/>
      <c r="I344" s="54" t="str">
        <f t="shared" si="30"/>
        <v/>
      </c>
    </row>
    <row r="345" spans="1:9" x14ac:dyDescent="0.25">
      <c r="A345" s="46"/>
      <c r="B345" s="57"/>
      <c r="C345" s="48" t="str">
        <f t="shared" si="32"/>
        <v/>
      </c>
      <c r="D345" s="49" t="str">
        <f t="shared" si="33"/>
        <v/>
      </c>
      <c r="E345" s="49" t="str">
        <f t="shared" si="31"/>
        <v/>
      </c>
      <c r="F345" s="53" t="str">
        <f t="shared" si="29"/>
        <v/>
      </c>
      <c r="G345" s="52"/>
      <c r="I345" s="54" t="str">
        <f t="shared" si="30"/>
        <v/>
      </c>
    </row>
    <row r="346" spans="1:9" x14ac:dyDescent="0.25">
      <c r="A346" s="46"/>
      <c r="B346" s="57"/>
      <c r="C346" s="48" t="str">
        <f t="shared" si="32"/>
        <v/>
      </c>
      <c r="D346" s="49" t="str">
        <f t="shared" si="33"/>
        <v/>
      </c>
      <c r="E346" s="49" t="str">
        <f t="shared" si="31"/>
        <v/>
      </c>
      <c r="F346" s="53" t="str">
        <f t="shared" si="29"/>
        <v/>
      </c>
      <c r="G346" s="52"/>
      <c r="I346" s="54" t="str">
        <f t="shared" si="30"/>
        <v/>
      </c>
    </row>
    <row r="347" spans="1:9" x14ac:dyDescent="0.25">
      <c r="A347" s="46"/>
      <c r="B347" s="57"/>
      <c r="C347" s="48" t="str">
        <f t="shared" si="32"/>
        <v/>
      </c>
      <c r="D347" s="49" t="str">
        <f t="shared" si="33"/>
        <v/>
      </c>
      <c r="E347" s="49" t="str">
        <f t="shared" si="31"/>
        <v/>
      </c>
      <c r="F347" s="53" t="str">
        <f t="shared" si="29"/>
        <v/>
      </c>
      <c r="G347" s="52"/>
      <c r="I347" s="54" t="str">
        <f t="shared" si="30"/>
        <v/>
      </c>
    </row>
    <row r="348" spans="1:9" x14ac:dyDescent="0.25">
      <c r="A348" s="46"/>
      <c r="B348" s="57"/>
      <c r="C348" s="48" t="str">
        <f t="shared" si="32"/>
        <v/>
      </c>
      <c r="D348" s="49" t="str">
        <f t="shared" si="33"/>
        <v/>
      </c>
      <c r="E348" s="49" t="str">
        <f t="shared" si="31"/>
        <v/>
      </c>
      <c r="F348" s="53" t="str">
        <f t="shared" si="29"/>
        <v/>
      </c>
      <c r="G348" s="52"/>
      <c r="I348" s="54" t="str">
        <f t="shared" si="30"/>
        <v/>
      </c>
    </row>
    <row r="349" spans="1:9" x14ac:dyDescent="0.25">
      <c r="A349" s="46"/>
      <c r="B349" s="57"/>
      <c r="C349" s="48" t="str">
        <f t="shared" si="32"/>
        <v/>
      </c>
      <c r="D349" s="49" t="str">
        <f t="shared" si="33"/>
        <v/>
      </c>
      <c r="E349" s="49" t="str">
        <f t="shared" si="31"/>
        <v/>
      </c>
      <c r="F349" s="53" t="str">
        <f t="shared" si="29"/>
        <v/>
      </c>
      <c r="G349" s="52"/>
      <c r="I349" s="54" t="str">
        <f t="shared" si="30"/>
        <v/>
      </c>
    </row>
    <row r="350" spans="1:9" x14ac:dyDescent="0.25">
      <c r="A350" s="46"/>
      <c r="B350" s="57"/>
      <c r="C350" s="48" t="str">
        <f t="shared" si="32"/>
        <v/>
      </c>
      <c r="D350" s="49" t="str">
        <f t="shared" si="33"/>
        <v/>
      </c>
      <c r="E350" s="49" t="str">
        <f t="shared" si="31"/>
        <v/>
      </c>
      <c r="F350" s="53" t="str">
        <f t="shared" si="29"/>
        <v/>
      </c>
      <c r="G350" s="52"/>
      <c r="I350" s="54" t="str">
        <f t="shared" si="30"/>
        <v/>
      </c>
    </row>
    <row r="351" spans="1:9" x14ac:dyDescent="0.25">
      <c r="A351" s="46"/>
      <c r="B351" s="57"/>
      <c r="C351" s="48" t="str">
        <f t="shared" si="32"/>
        <v/>
      </c>
      <c r="D351" s="49" t="str">
        <f t="shared" si="33"/>
        <v/>
      </c>
      <c r="E351" s="49" t="str">
        <f t="shared" si="31"/>
        <v/>
      </c>
      <c r="F351" s="53" t="str">
        <f t="shared" si="29"/>
        <v/>
      </c>
      <c r="G351" s="52"/>
      <c r="I351" s="54" t="str">
        <f t="shared" si="30"/>
        <v/>
      </c>
    </row>
    <row r="352" spans="1:9" x14ac:dyDescent="0.25">
      <c r="A352" s="46"/>
      <c r="B352" s="57"/>
      <c r="C352" s="48" t="str">
        <f t="shared" si="32"/>
        <v/>
      </c>
      <c r="D352" s="49" t="str">
        <f t="shared" si="33"/>
        <v/>
      </c>
      <c r="E352" s="49" t="str">
        <f t="shared" si="31"/>
        <v/>
      </c>
      <c r="F352" s="53" t="str">
        <f t="shared" si="29"/>
        <v/>
      </c>
      <c r="G352" s="52"/>
      <c r="I352" s="54" t="str">
        <f t="shared" si="30"/>
        <v/>
      </c>
    </row>
    <row r="353" spans="1:9" x14ac:dyDescent="0.25">
      <c r="A353" s="46"/>
      <c r="B353" s="57"/>
      <c r="C353" s="48" t="str">
        <f t="shared" si="32"/>
        <v/>
      </c>
      <c r="D353" s="49" t="str">
        <f t="shared" si="33"/>
        <v/>
      </c>
      <c r="E353" s="49" t="str">
        <f t="shared" si="31"/>
        <v/>
      </c>
      <c r="F353" s="53" t="str">
        <f t="shared" si="29"/>
        <v/>
      </c>
      <c r="G353" s="52"/>
      <c r="I353" s="54" t="str">
        <f t="shared" si="30"/>
        <v/>
      </c>
    </row>
    <row r="354" spans="1:9" x14ac:dyDescent="0.25">
      <c r="A354" s="46"/>
      <c r="B354" s="57"/>
      <c r="C354" s="48" t="str">
        <f t="shared" si="32"/>
        <v/>
      </c>
      <c r="D354" s="49" t="str">
        <f t="shared" si="33"/>
        <v/>
      </c>
      <c r="E354" s="49" t="str">
        <f t="shared" si="31"/>
        <v/>
      </c>
      <c r="F354" s="53" t="str">
        <f t="shared" si="29"/>
        <v/>
      </c>
      <c r="G354" s="52"/>
      <c r="I354" s="54" t="str">
        <f t="shared" si="30"/>
        <v/>
      </c>
    </row>
    <row r="355" spans="1:9" x14ac:dyDescent="0.25">
      <c r="A355" s="46"/>
      <c r="B355" s="57"/>
      <c r="C355" s="48" t="str">
        <f t="shared" si="32"/>
        <v/>
      </c>
      <c r="D355" s="49" t="str">
        <f t="shared" si="33"/>
        <v/>
      </c>
      <c r="E355" s="49" t="str">
        <f t="shared" si="31"/>
        <v/>
      </c>
      <c r="F355" s="53" t="str">
        <f t="shared" si="29"/>
        <v/>
      </c>
      <c r="G355" s="52"/>
      <c r="I355" s="54" t="str">
        <f t="shared" si="30"/>
        <v/>
      </c>
    </row>
    <row r="356" spans="1:9" x14ac:dyDescent="0.25">
      <c r="A356" s="46"/>
      <c r="B356" s="57"/>
      <c r="C356" s="48" t="str">
        <f t="shared" si="32"/>
        <v/>
      </c>
      <c r="D356" s="49" t="str">
        <f t="shared" si="33"/>
        <v/>
      </c>
      <c r="E356" s="49" t="str">
        <f t="shared" si="31"/>
        <v/>
      </c>
      <c r="F356" s="53" t="str">
        <f t="shared" si="29"/>
        <v/>
      </c>
      <c r="G356" s="52"/>
      <c r="I356" s="54" t="str">
        <f t="shared" si="30"/>
        <v/>
      </c>
    </row>
    <row r="357" spans="1:9" x14ac:dyDescent="0.25">
      <c r="A357" s="46"/>
      <c r="B357" s="57"/>
      <c r="C357" s="48" t="str">
        <f t="shared" si="32"/>
        <v/>
      </c>
      <c r="D357" s="49" t="str">
        <f t="shared" si="33"/>
        <v/>
      </c>
      <c r="E357" s="49" t="str">
        <f t="shared" si="31"/>
        <v/>
      </c>
      <c r="F357" s="53" t="str">
        <f t="shared" si="29"/>
        <v/>
      </c>
      <c r="G357" s="52"/>
      <c r="I357" s="54" t="str">
        <f t="shared" si="30"/>
        <v/>
      </c>
    </row>
    <row r="358" spans="1:9" x14ac:dyDescent="0.25">
      <c r="A358" s="46"/>
      <c r="B358" s="57"/>
      <c r="C358" s="48" t="str">
        <f t="shared" si="32"/>
        <v/>
      </c>
      <c r="D358" s="49" t="str">
        <f t="shared" si="33"/>
        <v/>
      </c>
      <c r="E358" s="49" t="str">
        <f t="shared" si="31"/>
        <v/>
      </c>
      <c r="F358" s="53" t="str">
        <f t="shared" si="29"/>
        <v/>
      </c>
      <c r="G358" s="52"/>
      <c r="I358" s="54" t="str">
        <f t="shared" si="30"/>
        <v/>
      </c>
    </row>
    <row r="359" spans="1:9" x14ac:dyDescent="0.25">
      <c r="A359" s="46"/>
      <c r="B359" s="57"/>
      <c r="C359" s="48" t="str">
        <f t="shared" si="32"/>
        <v/>
      </c>
      <c r="D359" s="49" t="str">
        <f t="shared" si="33"/>
        <v/>
      </c>
      <c r="E359" s="49" t="str">
        <f t="shared" si="31"/>
        <v/>
      </c>
      <c r="F359" s="53" t="str">
        <f t="shared" si="29"/>
        <v/>
      </c>
      <c r="G359" s="52"/>
      <c r="I359" s="54" t="str">
        <f t="shared" si="30"/>
        <v/>
      </c>
    </row>
    <row r="360" spans="1:9" x14ac:dyDescent="0.25">
      <c r="A360" s="46"/>
      <c r="B360" s="57"/>
      <c r="C360" s="48" t="str">
        <f t="shared" si="32"/>
        <v/>
      </c>
      <c r="D360" s="49" t="str">
        <f t="shared" si="33"/>
        <v/>
      </c>
      <c r="E360" s="49" t="str">
        <f t="shared" si="31"/>
        <v/>
      </c>
      <c r="F360" s="53" t="str">
        <f t="shared" si="29"/>
        <v/>
      </c>
      <c r="G360" s="52"/>
      <c r="I360" s="54" t="str">
        <f t="shared" si="30"/>
        <v/>
      </c>
    </row>
    <row r="361" spans="1:9" x14ac:dyDescent="0.25">
      <c r="A361" s="46"/>
      <c r="B361" s="57"/>
      <c r="C361" s="48" t="str">
        <f t="shared" si="32"/>
        <v/>
      </c>
      <c r="D361" s="49" t="str">
        <f t="shared" si="33"/>
        <v/>
      </c>
      <c r="E361" s="49" t="str">
        <f t="shared" si="31"/>
        <v/>
      </c>
      <c r="F361" s="53" t="str">
        <f t="shared" si="29"/>
        <v/>
      </c>
      <c r="G361" s="52"/>
      <c r="I361" s="54" t="str">
        <f t="shared" si="30"/>
        <v/>
      </c>
    </row>
    <row r="362" spans="1:9" x14ac:dyDescent="0.25">
      <c r="A362" s="46"/>
      <c r="B362" s="57"/>
      <c r="C362" s="48" t="str">
        <f t="shared" si="32"/>
        <v/>
      </c>
      <c r="D362" s="49" t="str">
        <f t="shared" si="33"/>
        <v/>
      </c>
      <c r="E362" s="49" t="str">
        <f t="shared" si="31"/>
        <v/>
      </c>
      <c r="F362" s="53" t="str">
        <f t="shared" si="29"/>
        <v/>
      </c>
      <c r="G362" s="52"/>
      <c r="I362" s="54" t="str">
        <f t="shared" si="30"/>
        <v/>
      </c>
    </row>
    <row r="363" spans="1:9" x14ac:dyDescent="0.25">
      <c r="A363" s="46"/>
      <c r="B363" s="57"/>
      <c r="C363" s="48" t="str">
        <f t="shared" si="32"/>
        <v/>
      </c>
      <c r="D363" s="49" t="str">
        <f t="shared" si="33"/>
        <v/>
      </c>
      <c r="E363" s="49" t="str">
        <f t="shared" si="31"/>
        <v/>
      </c>
      <c r="F363" s="53" t="str">
        <f t="shared" si="29"/>
        <v/>
      </c>
      <c r="G363" s="52"/>
      <c r="I363" s="54" t="str">
        <f t="shared" si="30"/>
        <v/>
      </c>
    </row>
    <row r="364" spans="1:9" x14ac:dyDescent="0.25">
      <c r="A364" s="46"/>
      <c r="B364" s="57"/>
      <c r="C364" s="48" t="str">
        <f t="shared" si="32"/>
        <v/>
      </c>
      <c r="D364" s="49" t="str">
        <f t="shared" si="33"/>
        <v/>
      </c>
      <c r="E364" s="49" t="str">
        <f t="shared" si="31"/>
        <v/>
      </c>
      <c r="F364" s="53" t="str">
        <f t="shared" si="29"/>
        <v/>
      </c>
      <c r="G364" s="52"/>
      <c r="I364" s="54" t="str">
        <f t="shared" si="30"/>
        <v/>
      </c>
    </row>
    <row r="365" spans="1:9" x14ac:dyDescent="0.25">
      <c r="A365" s="46"/>
      <c r="B365" s="57"/>
      <c r="C365" s="48" t="str">
        <f t="shared" si="32"/>
        <v/>
      </c>
      <c r="D365" s="49" t="str">
        <f t="shared" si="33"/>
        <v/>
      </c>
      <c r="E365" s="49" t="str">
        <f t="shared" si="31"/>
        <v/>
      </c>
      <c r="F365" s="53" t="str">
        <f t="shared" si="29"/>
        <v/>
      </c>
      <c r="G365" s="52"/>
      <c r="I365" s="54" t="str">
        <f t="shared" si="30"/>
        <v/>
      </c>
    </row>
    <row r="366" spans="1:9" x14ac:dyDescent="0.25">
      <c r="A366" s="46"/>
      <c r="B366" s="57"/>
      <c r="C366" s="48" t="str">
        <f t="shared" si="32"/>
        <v/>
      </c>
      <c r="D366" s="49" t="str">
        <f t="shared" si="33"/>
        <v/>
      </c>
      <c r="E366" s="49" t="str">
        <f t="shared" si="31"/>
        <v/>
      </c>
      <c r="F366" s="53" t="str">
        <f t="shared" si="29"/>
        <v/>
      </c>
      <c r="G366" s="52"/>
      <c r="I366" s="54" t="str">
        <f t="shared" si="30"/>
        <v/>
      </c>
    </row>
    <row r="367" spans="1:9" x14ac:dyDescent="0.25">
      <c r="A367" s="46"/>
      <c r="B367" s="57"/>
      <c r="C367" s="48" t="str">
        <f t="shared" si="32"/>
        <v/>
      </c>
      <c r="D367" s="49" t="str">
        <f t="shared" si="33"/>
        <v/>
      </c>
      <c r="E367" s="49" t="str">
        <f t="shared" si="31"/>
        <v/>
      </c>
      <c r="F367" s="53" t="str">
        <f t="shared" si="29"/>
        <v/>
      </c>
      <c r="G367" s="52"/>
      <c r="I367" s="54" t="str">
        <f t="shared" si="30"/>
        <v/>
      </c>
    </row>
    <row r="368" spans="1:9" x14ac:dyDescent="0.25">
      <c r="A368" s="46"/>
      <c r="B368" s="57"/>
      <c r="C368" s="48" t="str">
        <f t="shared" si="32"/>
        <v/>
      </c>
      <c r="D368" s="49" t="str">
        <f t="shared" si="33"/>
        <v/>
      </c>
      <c r="E368" s="49" t="str">
        <f t="shared" si="31"/>
        <v/>
      </c>
      <c r="F368" s="53" t="str">
        <f t="shared" si="29"/>
        <v/>
      </c>
      <c r="G368" s="52"/>
      <c r="I368" s="54" t="str">
        <f t="shared" si="30"/>
        <v/>
      </c>
    </row>
    <row r="369" spans="1:9" x14ac:dyDescent="0.25">
      <c r="A369" s="46"/>
      <c r="B369" s="57"/>
      <c r="C369" s="48" t="str">
        <f t="shared" si="32"/>
        <v/>
      </c>
      <c r="D369" s="49" t="str">
        <f t="shared" si="33"/>
        <v/>
      </c>
      <c r="E369" s="49" t="str">
        <f t="shared" si="31"/>
        <v/>
      </c>
      <c r="F369" s="53" t="str">
        <f t="shared" si="29"/>
        <v/>
      </c>
      <c r="G369" s="52"/>
      <c r="I369" s="54" t="str">
        <f t="shared" si="30"/>
        <v/>
      </c>
    </row>
    <row r="370" spans="1:9" x14ac:dyDescent="0.25">
      <c r="A370" s="46"/>
      <c r="B370" s="57"/>
      <c r="C370" s="48" t="str">
        <f t="shared" si="32"/>
        <v/>
      </c>
      <c r="D370" s="49" t="str">
        <f t="shared" si="33"/>
        <v/>
      </c>
      <c r="E370" s="49" t="str">
        <f t="shared" si="31"/>
        <v/>
      </c>
      <c r="F370" s="53" t="str">
        <f t="shared" si="29"/>
        <v/>
      </c>
      <c r="G370" s="52"/>
      <c r="I370" s="54" t="str">
        <f t="shared" si="30"/>
        <v/>
      </c>
    </row>
    <row r="371" spans="1:9" x14ac:dyDescent="0.25">
      <c r="A371" s="46"/>
      <c r="B371" s="57"/>
      <c r="C371" s="48" t="str">
        <f t="shared" si="32"/>
        <v/>
      </c>
      <c r="D371" s="49" t="str">
        <f t="shared" si="33"/>
        <v/>
      </c>
      <c r="E371" s="49" t="str">
        <f t="shared" si="31"/>
        <v/>
      </c>
      <c r="F371" s="53" t="str">
        <f t="shared" si="29"/>
        <v/>
      </c>
      <c r="G371" s="52"/>
      <c r="I371" s="54" t="str">
        <f t="shared" si="30"/>
        <v/>
      </c>
    </row>
    <row r="372" spans="1:9" x14ac:dyDescent="0.25">
      <c r="A372" s="46"/>
      <c r="B372" s="57"/>
      <c r="C372" s="48" t="str">
        <f t="shared" si="32"/>
        <v/>
      </c>
      <c r="D372" s="49" t="str">
        <f t="shared" si="33"/>
        <v/>
      </c>
      <c r="E372" s="49" t="str">
        <f t="shared" si="31"/>
        <v/>
      </c>
      <c r="F372" s="53" t="str">
        <f t="shared" si="29"/>
        <v/>
      </c>
      <c r="G372" s="52"/>
      <c r="I372" s="54" t="str">
        <f t="shared" si="30"/>
        <v/>
      </c>
    </row>
    <row r="373" spans="1:9" x14ac:dyDescent="0.25">
      <c r="A373" s="46"/>
      <c r="B373" s="57"/>
      <c r="C373" s="48" t="str">
        <f t="shared" si="32"/>
        <v/>
      </c>
      <c r="D373" s="49" t="str">
        <f t="shared" si="33"/>
        <v/>
      </c>
      <c r="E373" s="49" t="str">
        <f t="shared" si="31"/>
        <v/>
      </c>
      <c r="F373" s="53" t="str">
        <f t="shared" si="29"/>
        <v/>
      </c>
      <c r="G373" s="52"/>
      <c r="I373" s="54" t="str">
        <f t="shared" si="30"/>
        <v/>
      </c>
    </row>
    <row r="374" spans="1:9" x14ac:dyDescent="0.25">
      <c r="A374" s="46"/>
      <c r="B374" s="57"/>
      <c r="C374" s="48" t="str">
        <f t="shared" si="32"/>
        <v/>
      </c>
      <c r="D374" s="49" t="str">
        <f t="shared" si="33"/>
        <v/>
      </c>
      <c r="E374" s="49" t="str">
        <f t="shared" si="31"/>
        <v/>
      </c>
      <c r="F374" s="53" t="str">
        <f t="shared" si="29"/>
        <v/>
      </c>
      <c r="G374" s="52"/>
      <c r="I374" s="54" t="str">
        <f t="shared" si="30"/>
        <v/>
      </c>
    </row>
    <row r="375" spans="1:9" x14ac:dyDescent="0.25">
      <c r="A375" s="46"/>
      <c r="B375" s="57"/>
      <c r="C375" s="48" t="str">
        <f t="shared" si="32"/>
        <v/>
      </c>
      <c r="D375" s="49" t="str">
        <f t="shared" si="33"/>
        <v/>
      </c>
      <c r="E375" s="49" t="str">
        <f t="shared" si="31"/>
        <v/>
      </c>
      <c r="F375" s="53" t="str">
        <f t="shared" si="29"/>
        <v/>
      </c>
      <c r="G375" s="52"/>
      <c r="I375" s="54" t="str">
        <f t="shared" si="30"/>
        <v/>
      </c>
    </row>
    <row r="376" spans="1:9" x14ac:dyDescent="0.25">
      <c r="A376" s="46"/>
      <c r="B376" s="57"/>
      <c r="C376" s="48" t="str">
        <f t="shared" si="32"/>
        <v/>
      </c>
      <c r="D376" s="49" t="str">
        <f t="shared" si="33"/>
        <v/>
      </c>
      <c r="E376" s="49" t="str">
        <f t="shared" si="31"/>
        <v/>
      </c>
      <c r="F376" s="53" t="str">
        <f t="shared" si="29"/>
        <v/>
      </c>
      <c r="G376" s="52"/>
      <c r="I376" s="54" t="str">
        <f t="shared" si="30"/>
        <v/>
      </c>
    </row>
    <row r="377" spans="1:9" x14ac:dyDescent="0.25">
      <c r="A377" s="46"/>
      <c r="B377" s="57"/>
      <c r="C377" s="48" t="str">
        <f t="shared" si="32"/>
        <v/>
      </c>
      <c r="D377" s="49" t="str">
        <f t="shared" si="33"/>
        <v/>
      </c>
      <c r="E377" s="49" t="str">
        <f t="shared" si="31"/>
        <v/>
      </c>
      <c r="F377" s="53" t="str">
        <f t="shared" si="29"/>
        <v/>
      </c>
      <c r="G377" s="52"/>
      <c r="I377" s="54" t="str">
        <f t="shared" si="30"/>
        <v/>
      </c>
    </row>
    <row r="378" spans="1:9" x14ac:dyDescent="0.25">
      <c r="A378" s="46"/>
      <c r="B378" s="57"/>
      <c r="C378" s="48" t="str">
        <f t="shared" si="32"/>
        <v/>
      </c>
      <c r="D378" s="49" t="str">
        <f t="shared" si="33"/>
        <v/>
      </c>
      <c r="E378" s="49" t="str">
        <f t="shared" si="31"/>
        <v/>
      </c>
      <c r="F378" s="53" t="str">
        <f t="shared" si="29"/>
        <v/>
      </c>
      <c r="G378" s="52"/>
      <c r="I378" s="54" t="str">
        <f t="shared" si="30"/>
        <v/>
      </c>
    </row>
    <row r="379" spans="1:9" x14ac:dyDescent="0.25">
      <c r="A379" s="46"/>
      <c r="B379" s="57"/>
      <c r="C379" s="48" t="str">
        <f t="shared" si="32"/>
        <v/>
      </c>
      <c r="D379" s="49" t="str">
        <f t="shared" si="33"/>
        <v/>
      </c>
      <c r="E379" s="49" t="str">
        <f t="shared" si="31"/>
        <v/>
      </c>
      <c r="F379" s="53" t="str">
        <f t="shared" si="29"/>
        <v/>
      </c>
      <c r="G379" s="52"/>
      <c r="I379" s="54" t="str">
        <f t="shared" si="30"/>
        <v/>
      </c>
    </row>
    <row r="380" spans="1:9" x14ac:dyDescent="0.25">
      <c r="A380" s="46"/>
      <c r="B380" s="57"/>
      <c r="C380" s="48" t="str">
        <f t="shared" si="32"/>
        <v/>
      </c>
      <c r="D380" s="49" t="str">
        <f t="shared" si="33"/>
        <v/>
      </c>
      <c r="E380" s="49" t="str">
        <f t="shared" si="31"/>
        <v/>
      </c>
      <c r="F380" s="53" t="str">
        <f t="shared" si="29"/>
        <v/>
      </c>
      <c r="G380" s="52"/>
      <c r="I380" s="54" t="str">
        <f t="shared" si="30"/>
        <v/>
      </c>
    </row>
    <row r="381" spans="1:9" x14ac:dyDescent="0.25">
      <c r="A381" s="46"/>
      <c r="B381" s="57"/>
      <c r="C381" s="48" t="str">
        <f t="shared" si="32"/>
        <v/>
      </c>
      <c r="D381" s="49" t="str">
        <f t="shared" si="33"/>
        <v/>
      </c>
      <c r="E381" s="49" t="str">
        <f t="shared" si="31"/>
        <v/>
      </c>
      <c r="F381" s="53" t="str">
        <f t="shared" si="29"/>
        <v/>
      </c>
      <c r="G381" s="52"/>
      <c r="I381" s="54" t="str">
        <f t="shared" si="30"/>
        <v/>
      </c>
    </row>
    <row r="382" spans="1:9" x14ac:dyDescent="0.25">
      <c r="A382" s="46"/>
      <c r="B382" s="57"/>
      <c r="C382" s="48" t="str">
        <f t="shared" si="32"/>
        <v/>
      </c>
      <c r="D382" s="49" t="str">
        <f t="shared" si="33"/>
        <v/>
      </c>
      <c r="E382" s="49" t="str">
        <f t="shared" si="31"/>
        <v/>
      </c>
      <c r="F382" s="53" t="str">
        <f t="shared" si="29"/>
        <v/>
      </c>
      <c r="G382" s="52"/>
      <c r="I382" s="54" t="str">
        <f t="shared" si="30"/>
        <v/>
      </c>
    </row>
    <row r="383" spans="1:9" x14ac:dyDescent="0.25">
      <c r="A383" s="46"/>
      <c r="B383" s="57"/>
      <c r="C383" s="48" t="str">
        <f t="shared" si="32"/>
        <v/>
      </c>
      <c r="D383" s="49" t="str">
        <f t="shared" si="33"/>
        <v/>
      </c>
      <c r="E383" s="49" t="str">
        <f t="shared" si="31"/>
        <v/>
      </c>
      <c r="F383" s="53" t="str">
        <f t="shared" si="29"/>
        <v/>
      </c>
      <c r="G383" s="52"/>
      <c r="I383" s="54" t="str">
        <f t="shared" si="30"/>
        <v/>
      </c>
    </row>
    <row r="384" spans="1:9" x14ac:dyDescent="0.25">
      <c r="A384" s="46"/>
      <c r="B384" s="57"/>
      <c r="C384" s="48" t="str">
        <f t="shared" si="32"/>
        <v/>
      </c>
      <c r="D384" s="49" t="str">
        <f t="shared" si="33"/>
        <v/>
      </c>
      <c r="E384" s="49" t="str">
        <f t="shared" si="31"/>
        <v/>
      </c>
      <c r="F384" s="53" t="str">
        <f t="shared" si="29"/>
        <v/>
      </c>
      <c r="G384" s="52"/>
      <c r="I384" s="54" t="str">
        <f t="shared" si="30"/>
        <v/>
      </c>
    </row>
    <row r="385" spans="1:9" x14ac:dyDescent="0.25">
      <c r="A385" s="46"/>
      <c r="B385" s="57"/>
      <c r="C385" s="48" t="str">
        <f t="shared" si="32"/>
        <v/>
      </c>
      <c r="D385" s="49" t="str">
        <f t="shared" si="33"/>
        <v/>
      </c>
      <c r="E385" s="49" t="str">
        <f t="shared" si="31"/>
        <v/>
      </c>
      <c r="F385" s="53" t="str">
        <f t="shared" si="29"/>
        <v/>
      </c>
      <c r="G385" s="52"/>
      <c r="I385" s="54" t="str">
        <f t="shared" si="30"/>
        <v/>
      </c>
    </row>
    <row r="386" spans="1:9" x14ac:dyDescent="0.25">
      <c r="A386" s="46"/>
      <c r="B386" s="57"/>
      <c r="C386" s="48" t="str">
        <f t="shared" si="32"/>
        <v/>
      </c>
      <c r="D386" s="49" t="str">
        <f t="shared" si="33"/>
        <v/>
      </c>
      <c r="E386" s="49" t="str">
        <f t="shared" si="31"/>
        <v/>
      </c>
      <c r="F386" s="53" t="str">
        <f t="shared" si="29"/>
        <v/>
      </c>
      <c r="G386" s="52"/>
      <c r="I386" s="54" t="str">
        <f t="shared" si="30"/>
        <v/>
      </c>
    </row>
    <row r="387" spans="1:9" x14ac:dyDescent="0.25">
      <c r="A387" s="46"/>
      <c r="B387" s="57"/>
      <c r="C387" s="48" t="str">
        <f t="shared" si="32"/>
        <v/>
      </c>
      <c r="D387" s="49" t="str">
        <f t="shared" si="33"/>
        <v/>
      </c>
      <c r="E387" s="49" t="str">
        <f t="shared" si="31"/>
        <v/>
      </c>
      <c r="F387" s="53" t="str">
        <f t="shared" si="29"/>
        <v/>
      </c>
      <c r="G387" s="52"/>
      <c r="I387" s="54" t="str">
        <f t="shared" si="30"/>
        <v/>
      </c>
    </row>
    <row r="388" spans="1:9" x14ac:dyDescent="0.25">
      <c r="A388" s="46"/>
      <c r="B388" s="57"/>
      <c r="C388" s="48" t="str">
        <f t="shared" si="32"/>
        <v/>
      </c>
      <c r="D388" s="49" t="str">
        <f t="shared" si="33"/>
        <v/>
      </c>
      <c r="E388" s="49" t="str">
        <f t="shared" si="31"/>
        <v/>
      </c>
      <c r="F388" s="53" t="str">
        <f t="shared" si="29"/>
        <v/>
      </c>
      <c r="G388" s="52"/>
      <c r="I388" s="54" t="str">
        <f t="shared" si="30"/>
        <v/>
      </c>
    </row>
    <row r="389" spans="1:9" x14ac:dyDescent="0.25">
      <c r="A389" s="46"/>
      <c r="B389" s="57"/>
      <c r="C389" s="48" t="str">
        <f t="shared" si="32"/>
        <v/>
      </c>
      <c r="D389" s="49" t="str">
        <f t="shared" si="33"/>
        <v/>
      </c>
      <c r="E389" s="49" t="str">
        <f t="shared" si="31"/>
        <v/>
      </c>
      <c r="F389" s="53" t="str">
        <f t="shared" si="29"/>
        <v/>
      </c>
      <c r="G389" s="52"/>
      <c r="I389" s="54" t="str">
        <f t="shared" si="30"/>
        <v/>
      </c>
    </row>
    <row r="390" spans="1:9" x14ac:dyDescent="0.25">
      <c r="A390" s="46"/>
      <c r="B390" s="57"/>
      <c r="C390" s="48" t="str">
        <f t="shared" si="32"/>
        <v/>
      </c>
      <c r="D390" s="49" t="str">
        <f t="shared" si="33"/>
        <v/>
      </c>
      <c r="E390" s="49" t="str">
        <f t="shared" si="31"/>
        <v/>
      </c>
      <c r="F390" s="53" t="str">
        <f t="shared" si="29"/>
        <v/>
      </c>
      <c r="G390" s="52"/>
      <c r="I390" s="54" t="str">
        <f t="shared" si="30"/>
        <v/>
      </c>
    </row>
    <row r="391" spans="1:9" x14ac:dyDescent="0.25">
      <c r="A391" s="46"/>
      <c r="B391" s="57"/>
      <c r="C391" s="48" t="str">
        <f t="shared" si="32"/>
        <v/>
      </c>
      <c r="D391" s="49" t="str">
        <f t="shared" si="33"/>
        <v/>
      </c>
      <c r="E391" s="49" t="str">
        <f t="shared" si="31"/>
        <v/>
      </c>
      <c r="F391" s="53" t="str">
        <f t="shared" si="29"/>
        <v/>
      </c>
      <c r="G391" s="52"/>
      <c r="I391" s="54" t="str">
        <f t="shared" si="30"/>
        <v/>
      </c>
    </row>
    <row r="392" spans="1:9" x14ac:dyDescent="0.25">
      <c r="A392" s="46"/>
      <c r="B392" s="57"/>
      <c r="C392" s="48" t="str">
        <f t="shared" si="32"/>
        <v/>
      </c>
      <c r="D392" s="49" t="str">
        <f t="shared" si="33"/>
        <v/>
      </c>
      <c r="E392" s="49" t="str">
        <f t="shared" si="31"/>
        <v/>
      </c>
      <c r="F392" s="53" t="str">
        <f t="shared" si="29"/>
        <v/>
      </c>
      <c r="G392" s="52"/>
      <c r="I392" s="54" t="str">
        <f t="shared" si="30"/>
        <v/>
      </c>
    </row>
    <row r="393" spans="1:9" x14ac:dyDescent="0.25">
      <c r="A393" s="46"/>
      <c r="B393" s="57"/>
      <c r="C393" s="48" t="str">
        <f t="shared" si="32"/>
        <v/>
      </c>
      <c r="D393" s="49" t="str">
        <f t="shared" si="33"/>
        <v/>
      </c>
      <c r="E393" s="49" t="str">
        <f t="shared" si="31"/>
        <v/>
      </c>
      <c r="F393" s="53" t="str">
        <f t="shared" ref="F393:F402" si="34">IF(A393=0,"",B393-B392)</f>
        <v/>
      </c>
      <c r="G393" s="52"/>
      <c r="I393" s="54" t="str">
        <f t="shared" ref="I393:I402" si="35">IF(A393="","",IF(A393&gt;A392+1,"Attention erreur de date",""))</f>
        <v/>
      </c>
    </row>
    <row r="394" spans="1:9" x14ac:dyDescent="0.25">
      <c r="A394" s="46"/>
      <c r="B394" s="57"/>
      <c r="C394" s="48" t="str">
        <f t="shared" si="32"/>
        <v/>
      </c>
      <c r="D394" s="49" t="str">
        <f t="shared" si="33"/>
        <v/>
      </c>
      <c r="E394" s="49" t="str">
        <f t="shared" si="31"/>
        <v/>
      </c>
      <c r="F394" s="53" t="str">
        <f t="shared" si="34"/>
        <v/>
      </c>
      <c r="G394" s="52"/>
      <c r="I394" s="54" t="str">
        <f t="shared" si="35"/>
        <v/>
      </c>
    </row>
    <row r="395" spans="1:9" x14ac:dyDescent="0.25">
      <c r="A395" s="46"/>
      <c r="B395" s="57"/>
      <c r="C395" s="48" t="str">
        <f t="shared" si="32"/>
        <v/>
      </c>
      <c r="D395" s="49" t="str">
        <f t="shared" si="33"/>
        <v/>
      </c>
      <c r="E395" s="49" t="str">
        <f t="shared" ref="E395:E402" si="36">IF(D395="","",D395-D394)</f>
        <v/>
      </c>
      <c r="F395" s="53" t="str">
        <f t="shared" si="34"/>
        <v/>
      </c>
      <c r="G395" s="52"/>
      <c r="I395" s="54" t="str">
        <f t="shared" si="35"/>
        <v/>
      </c>
    </row>
    <row r="396" spans="1:9" x14ac:dyDescent="0.25">
      <c r="A396" s="46"/>
      <c r="B396" s="57"/>
      <c r="C396" s="48" t="str">
        <f t="shared" si="32"/>
        <v/>
      </c>
      <c r="D396" s="49" t="str">
        <f t="shared" si="33"/>
        <v/>
      </c>
      <c r="E396" s="49" t="str">
        <f t="shared" si="36"/>
        <v/>
      </c>
      <c r="F396" s="53" t="str">
        <f t="shared" si="34"/>
        <v/>
      </c>
      <c r="G396" s="52"/>
      <c r="I396" s="54" t="str">
        <f t="shared" si="35"/>
        <v/>
      </c>
    </row>
    <row r="397" spans="1:9" x14ac:dyDescent="0.25">
      <c r="A397" s="46"/>
      <c r="B397" s="57"/>
      <c r="C397" s="48" t="str">
        <f t="shared" si="32"/>
        <v/>
      </c>
      <c r="D397" s="49" t="str">
        <f t="shared" si="33"/>
        <v/>
      </c>
      <c r="E397" s="49" t="str">
        <f t="shared" si="36"/>
        <v/>
      </c>
      <c r="F397" s="53" t="str">
        <f t="shared" si="34"/>
        <v/>
      </c>
      <c r="G397" s="52"/>
      <c r="I397" s="54" t="str">
        <f t="shared" si="35"/>
        <v/>
      </c>
    </row>
    <row r="398" spans="1:9" x14ac:dyDescent="0.25">
      <c r="A398" s="46"/>
      <c r="B398" s="57"/>
      <c r="C398" s="48" t="str">
        <f t="shared" si="32"/>
        <v/>
      </c>
      <c r="D398" s="49" t="str">
        <f t="shared" si="33"/>
        <v/>
      </c>
      <c r="E398" s="49" t="str">
        <f t="shared" si="36"/>
        <v/>
      </c>
      <c r="F398" s="53" t="str">
        <f t="shared" si="34"/>
        <v/>
      </c>
      <c r="G398" s="52"/>
      <c r="I398" s="54" t="str">
        <f t="shared" si="35"/>
        <v/>
      </c>
    </row>
    <row r="399" spans="1:9" x14ac:dyDescent="0.25">
      <c r="A399" s="46"/>
      <c r="B399" s="57"/>
      <c r="C399" s="48" t="str">
        <f t="shared" si="32"/>
        <v/>
      </c>
      <c r="D399" s="49" t="str">
        <f t="shared" si="33"/>
        <v/>
      </c>
      <c r="E399" s="49" t="str">
        <f t="shared" si="36"/>
        <v/>
      </c>
      <c r="F399" s="53" t="str">
        <f t="shared" si="34"/>
        <v/>
      </c>
      <c r="G399" s="52"/>
      <c r="I399" s="54" t="str">
        <f t="shared" si="35"/>
        <v/>
      </c>
    </row>
    <row r="400" spans="1:9" x14ac:dyDescent="0.25">
      <c r="A400" s="46"/>
      <c r="B400" s="57"/>
      <c r="C400" s="48" t="str">
        <f t="shared" si="32"/>
        <v/>
      </c>
      <c r="D400" s="49" t="str">
        <f t="shared" si="33"/>
        <v/>
      </c>
      <c r="E400" s="49" t="str">
        <f t="shared" si="36"/>
        <v/>
      </c>
      <c r="F400" s="53" t="str">
        <f t="shared" si="34"/>
        <v/>
      </c>
      <c r="G400" s="52"/>
      <c r="I400" s="54" t="str">
        <f t="shared" si="35"/>
        <v/>
      </c>
    </row>
    <row r="401" spans="1:9" x14ac:dyDescent="0.25">
      <c r="A401" s="46"/>
      <c r="B401" s="57"/>
      <c r="C401" s="48" t="str">
        <f t="shared" si="32"/>
        <v/>
      </c>
      <c r="D401" s="49" t="str">
        <f t="shared" si="33"/>
        <v/>
      </c>
      <c r="E401" s="49" t="str">
        <f t="shared" si="36"/>
        <v/>
      </c>
      <c r="F401" s="53" t="str">
        <f t="shared" si="34"/>
        <v/>
      </c>
      <c r="G401" s="52"/>
      <c r="I401" s="54" t="str">
        <f t="shared" si="35"/>
        <v/>
      </c>
    </row>
    <row r="402" spans="1:9" x14ac:dyDescent="0.25">
      <c r="A402" s="46"/>
      <c r="B402" s="57"/>
      <c r="C402" s="48" t="str">
        <f t="shared" ref="C402" si="37">IF(B402="","",B402*$H$2)</f>
        <v/>
      </c>
      <c r="D402" s="49" t="str">
        <f t="shared" si="33"/>
        <v/>
      </c>
      <c r="E402" s="49" t="str">
        <f t="shared" si="36"/>
        <v/>
      </c>
      <c r="F402" s="53" t="str">
        <f t="shared" si="34"/>
        <v/>
      </c>
      <c r="G402" s="52"/>
      <c r="I402" s="54" t="str">
        <f t="shared" si="35"/>
        <v/>
      </c>
    </row>
  </sheetData>
  <sheetProtection sheet="1" objects="1" scenarios="1" selectLockedCells="1"/>
  <mergeCells count="23">
    <mergeCell ref="A5:A6"/>
    <mergeCell ref="B5:B6"/>
    <mergeCell ref="D5:D6"/>
    <mergeCell ref="E5:E6"/>
    <mergeCell ref="H5:I6"/>
    <mergeCell ref="J5:J6"/>
    <mergeCell ref="H3:H4"/>
    <mergeCell ref="I3:I4"/>
    <mergeCell ref="L3:L4"/>
    <mergeCell ref="M3:M4"/>
    <mergeCell ref="N3:N4"/>
    <mergeCell ref="P3:Q4"/>
    <mergeCell ref="A1:B1"/>
    <mergeCell ref="I1:I2"/>
    <mergeCell ref="A2:B2"/>
    <mergeCell ref="J2:J3"/>
    <mergeCell ref="P2:Q2"/>
    <mergeCell ref="A3:B4"/>
    <mergeCell ref="D3:D4"/>
    <mergeCell ref="E3:E4"/>
    <mergeCell ref="F3:F4"/>
    <mergeCell ref="G3:G4"/>
    <mergeCell ref="K3:K4"/>
  </mergeCells>
  <conditionalFormatting sqref="B7:B402">
    <cfRule type="cellIs" priority="16" stopIfTrue="1" operator="lessThan">
      <formula>30</formula>
    </cfRule>
    <cfRule type="cellIs" dxfId="21" priority="17" operator="greaterThanOrEqual">
      <formula>90</formula>
    </cfRule>
    <cfRule type="cellIs" dxfId="20" priority="18" stopIfTrue="1" operator="greaterThanOrEqual">
      <formula>100</formula>
    </cfRule>
    <cfRule type="cellIs" dxfId="19" priority="19" stopIfTrue="1" operator="between">
      <formula>66.1</formula>
      <formula>99</formula>
    </cfRule>
    <cfRule type="cellIs" dxfId="18" priority="22" stopIfTrue="1" operator="between">
      <formula>34</formula>
      <formula>66</formula>
    </cfRule>
    <cfRule type="cellIs" dxfId="17" priority="23" stopIfTrue="1" operator="between">
      <formula>0</formula>
      <formula>33</formula>
    </cfRule>
  </conditionalFormatting>
  <conditionalFormatting sqref="A7:A402">
    <cfRule type="expression" dxfId="16" priority="15">
      <formula>IF(A7="","",WEEKDAY($A7,2)&gt;5)</formula>
    </cfRule>
  </conditionalFormatting>
  <conditionalFormatting sqref="A7:F402">
    <cfRule type="expression" dxfId="15" priority="6">
      <formula>CELL("ligne")=ROW()</formula>
    </cfRule>
  </conditionalFormatting>
  <conditionalFormatting sqref="K3">
    <cfRule type="cellIs" dxfId="14" priority="13" operator="lessThan">
      <formula>0</formula>
    </cfRule>
  </conditionalFormatting>
  <conditionalFormatting sqref="J5:J6">
    <cfRule type="cellIs" dxfId="13" priority="10" operator="lessThanOrEqual">
      <formula>500</formula>
    </cfRule>
    <cfRule type="cellIs" dxfId="12" priority="11" operator="lessThan">
      <formula>1000</formula>
    </cfRule>
    <cfRule type="cellIs" dxfId="11" priority="12" operator="between">
      <formula>2200</formula>
      <formula>1000</formula>
    </cfRule>
  </conditionalFormatting>
  <conditionalFormatting sqref="H73">
    <cfRule type="cellIs" dxfId="10" priority="8" operator="equal">
      <formula>FALSE</formula>
    </cfRule>
    <cfRule type="cellIs" dxfId="9" priority="9" operator="equal">
      <formula>"ok"</formula>
    </cfRule>
  </conditionalFormatting>
  <conditionalFormatting sqref="E7:E402">
    <cfRule type="top10" dxfId="8" priority="20" rank="1"/>
    <cfRule type="top10" dxfId="7" priority="21" bottom="1" rank="1"/>
  </conditionalFormatting>
  <conditionalFormatting sqref="F7:F402">
    <cfRule type="top10" dxfId="6" priority="7" bottom="1" rank="1"/>
    <cfRule type="top10" dxfId="5" priority="14" rank="1"/>
  </conditionalFormatting>
  <conditionalFormatting sqref="L3:L4">
    <cfRule type="cellIs" dxfId="4" priority="5" operator="lessThanOrEqual">
      <formula>0</formula>
    </cfRule>
  </conditionalFormatting>
  <conditionalFormatting sqref="M3:M4">
    <cfRule type="cellIs" dxfId="3" priority="4" operator="lessThanOrEqual">
      <formula>0</formula>
    </cfRule>
  </conditionalFormatting>
  <conditionalFormatting sqref="G7:G402">
    <cfRule type="cellIs" dxfId="2" priority="2" operator="lessThan">
      <formula>0</formula>
    </cfRule>
  </conditionalFormatting>
  <conditionalFormatting sqref="M23:M36">
    <cfRule type="cellIs" dxfId="1" priority="1" operator="lessThan">
      <formula>0</formula>
    </cfRule>
  </conditionalFormatting>
  <dataValidations count="1">
    <dataValidation type="list" allowBlank="1" showInputMessage="1" showErrorMessage="1" sqref="G7:G402">
      <formula1>Température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FE8A9A43-0D07-41F8-80D8-5A5986FBE592}">
            <xm:f>NOT(ISERROR(SEARCH("erreur",I8)))</xm:f>
            <xm:f>"erreur"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I8:I402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exemple</vt:lpstr>
      <vt:lpstr>quotidienne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2019-02-05T09:23:55Z</dcterms:created>
  <dcterms:modified xsi:type="dcterms:W3CDTF">2019-02-05T11:32:25Z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