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4830" windowWidth="23775" windowHeight="48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hiffre">[1]nichée!$AN$2:$CV$2</definedName>
    <definedName name="Double">[1]données!$B$1:$B$49</definedName>
    <definedName name="Oeufs_Jeunes">[1]nichée!$AD$1:$AD$4</definedName>
  </definedNames>
  <calcPr calcId="125725"/>
</workbook>
</file>

<file path=xl/calcChain.xml><?xml version="1.0" encoding="utf-8"?>
<calcChain xmlns="http://schemas.openxmlformats.org/spreadsheetml/2006/main">
  <c r="R9" i="1"/>
  <c r="R8"/>
  <c r="R7"/>
  <c r="S9"/>
  <c r="I9" s="1"/>
  <c r="S8"/>
  <c r="L8" s="1"/>
  <c r="AC9"/>
  <c r="AC8"/>
  <c r="AC7"/>
  <c r="AB9"/>
  <c r="AB8"/>
  <c r="AB7"/>
  <c r="AA9"/>
  <c r="AA8"/>
  <c r="AA7"/>
  <c r="Z9"/>
  <c r="Z8"/>
  <c r="Z7"/>
  <c r="W9"/>
  <c r="W8"/>
  <c r="W7"/>
  <c r="V9"/>
  <c r="V8"/>
  <c r="V7"/>
  <c r="U9"/>
  <c r="U8"/>
  <c r="T9"/>
  <c r="T8"/>
  <c r="T7"/>
  <c r="S7"/>
  <c r="L7" s="1"/>
  <c r="O9"/>
  <c r="X9" s="1"/>
  <c r="N9"/>
  <c r="P9" s="1"/>
  <c r="Q9" s="1"/>
  <c r="N8"/>
  <c r="P8" s="1"/>
  <c r="N7"/>
  <c r="P7" s="1"/>
  <c r="L9"/>
  <c r="J9"/>
  <c r="J8"/>
  <c r="J7"/>
  <c r="H9"/>
  <c r="H8"/>
  <c r="H7"/>
  <c r="D9"/>
  <c r="D8"/>
  <c r="D7"/>
  <c r="C9"/>
  <c r="C8"/>
  <c r="C7"/>
  <c r="AF9" l="1"/>
  <c r="AG9"/>
  <c r="AG7"/>
  <c r="AG8"/>
  <c r="AD8"/>
  <c r="AD9"/>
  <c r="AE9" s="1"/>
  <c r="AD7"/>
  <c r="U7"/>
  <c r="O7" s="1"/>
  <c r="I7"/>
  <c r="AF7" s="1"/>
  <c r="I8"/>
  <c r="AF8" s="1"/>
  <c r="O8"/>
  <c r="Q8"/>
  <c r="Q7"/>
  <c r="X8" l="1"/>
  <c r="AE8"/>
  <c r="X7"/>
  <c r="AE7"/>
</calcChain>
</file>

<file path=xl/comments1.xml><?xml version="1.0" encoding="utf-8"?>
<comments xmlns="http://schemas.openxmlformats.org/spreadsheetml/2006/main">
  <authors>
    <author>Roland</author>
  </authors>
  <commentList>
    <comment ref="C7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29"/>
            <rFont val="Tahoma"/>
            <family val="2"/>
          </rPr>
          <t>rose</t>
        </r>
        <r>
          <rPr>
            <sz val="12"/>
            <color indexed="81"/>
            <rFont val="Tahoma"/>
            <family val="2"/>
          </rPr>
          <t xml:space="preserve"> : hier
</t>
        </r>
        <r>
          <rPr>
            <sz val="12"/>
            <color indexed="15"/>
            <rFont val="Tahoma"/>
            <family val="2"/>
          </rPr>
          <t>bleu fuo</t>
        </r>
        <r>
          <rPr>
            <sz val="12"/>
            <color indexed="81"/>
            <rFont val="Tahoma"/>
            <family val="2"/>
          </rPr>
          <t xml:space="preserve"> : aujourd'hui
</t>
        </r>
        <r>
          <rPr>
            <sz val="12"/>
            <color indexed="11"/>
            <rFont val="Tahoma"/>
            <family val="2"/>
          </rPr>
          <t>vert fluo</t>
        </r>
        <r>
          <rPr>
            <sz val="12"/>
            <color indexed="81"/>
            <rFont val="Tahoma"/>
            <family val="2"/>
          </rPr>
          <t xml:space="preserve"> : demain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29"/>
            <rFont val="Tahoma"/>
            <family val="2"/>
          </rPr>
          <t>rose</t>
        </r>
        <r>
          <rPr>
            <sz val="12"/>
            <color indexed="81"/>
            <rFont val="Tahoma"/>
            <family val="2"/>
          </rPr>
          <t xml:space="preserve"> : hier
</t>
        </r>
        <r>
          <rPr>
            <sz val="12"/>
            <color indexed="15"/>
            <rFont val="Tahoma"/>
            <family val="2"/>
          </rPr>
          <t>bleu fuo</t>
        </r>
        <r>
          <rPr>
            <sz val="12"/>
            <color indexed="81"/>
            <rFont val="Tahoma"/>
            <family val="2"/>
          </rPr>
          <t xml:space="preserve"> : aujourd'hui
</t>
        </r>
        <r>
          <rPr>
            <sz val="12"/>
            <color indexed="11"/>
            <rFont val="Tahoma"/>
            <family val="2"/>
          </rPr>
          <t>vert fluo</t>
        </r>
        <r>
          <rPr>
            <sz val="12"/>
            <color indexed="81"/>
            <rFont val="Tahoma"/>
            <family val="2"/>
          </rPr>
          <t xml:space="preserve"> : demain</t>
        </r>
      </text>
    </comment>
  </commentList>
</comments>
</file>

<file path=xl/sharedStrings.xml><?xml version="1.0" encoding="utf-8"?>
<sst xmlns="http://schemas.openxmlformats.org/spreadsheetml/2006/main" count="36" uniqueCount="12">
  <si>
    <t>3 &amp; 4</t>
  </si>
  <si>
    <t>12 &amp; 13</t>
  </si>
  <si>
    <t>Ma question est la suivante :</t>
  </si>
  <si>
    <t>F…</t>
  </si>
  <si>
    <t>Est-il possible une formule avec 2 conditions, car j'aimerais que si</t>
  </si>
  <si>
    <t xml:space="preserve"> par exemple:  "I3 est &gt;= 0" (I3 supérieur ou égale à zéro) et que "M3" est vide</t>
  </si>
  <si>
    <t>soit en "I3" , "L3" ou "M3" apparaîsse la mention "Vérif"</t>
  </si>
  <si>
    <t>ou que 1 de ces 3 cellules se colore en rouge</t>
  </si>
  <si>
    <t>Merci d'avance à tous</t>
  </si>
  <si>
    <t>Bonjour à tous</t>
  </si>
  <si>
    <t>Ps : Si vous avez une meilleur solution elle est la bien venue</t>
  </si>
  <si>
    <t>F…. = formule</t>
  </si>
</sst>
</file>

<file path=xl/styles.xml><?xml version="1.0" encoding="utf-8"?>
<styleSheet xmlns="http://schemas.openxmlformats.org/spreadsheetml/2006/main">
  <numFmts count="2">
    <numFmt numFmtId="164" formatCode="dd\-mm\-yy;@"/>
    <numFmt numFmtId="165" formatCode="0_ ;[Red]\-0\ "/>
  </numFmts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indexed="29"/>
      <name val="Tahoma"/>
      <family val="2"/>
    </font>
    <font>
      <sz val="12"/>
      <color indexed="81"/>
      <name val="Tahoma"/>
      <family val="2"/>
    </font>
    <font>
      <sz val="12"/>
      <color indexed="15"/>
      <name val="Tahoma"/>
      <family val="2"/>
    </font>
    <font>
      <sz val="12"/>
      <color indexed="11"/>
      <name val="Tahoma"/>
      <family val="2"/>
    </font>
    <font>
      <sz val="10"/>
      <color indexed="19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NumberFormat="1" applyFont="1" applyFill="1" applyBorder="1" applyAlignment="1" applyProtection="1">
      <alignment horizontal="center"/>
      <protection locked="0"/>
    </xf>
    <xf numFmtId="15" fontId="2" fillId="0" borderId="2" xfId="0" applyNumberFormat="1" applyFont="1" applyFill="1" applyBorder="1" applyAlignment="1" applyProtection="1">
      <alignment horizontal="center"/>
      <protection locked="0"/>
    </xf>
    <xf numFmtId="164" fontId="2" fillId="0" borderId="3" xfId="0" applyNumberFormat="1" applyFont="1" applyBorder="1" applyAlignment="1" applyProtection="1">
      <alignment horizontal="center"/>
    </xf>
    <xf numFmtId="164" fontId="2" fillId="0" borderId="4" xfId="0" applyNumberFormat="1" applyFont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  <protection locked="0"/>
    </xf>
    <xf numFmtId="0" fontId="1" fillId="0" borderId="3" xfId="0" applyFont="1" applyFill="1" applyBorder="1" applyAlignment="1" applyProtection="1">
      <alignment horizontal="center"/>
      <protection locked="0"/>
    </xf>
    <xf numFmtId="0" fontId="0" fillId="0" borderId="3" xfId="0" applyNumberFormat="1" applyBorder="1" applyAlignment="1" applyProtection="1">
      <alignment horizontal="center"/>
      <protection locked="0"/>
    </xf>
    <xf numFmtId="15" fontId="2" fillId="0" borderId="3" xfId="0" applyNumberFormat="1" applyFont="1" applyBorder="1" applyAlignment="1" applyProtection="1">
      <alignment horizontal="center"/>
    </xf>
    <xf numFmtId="0" fontId="0" fillId="0" borderId="3" xfId="0" applyNumberFormat="1" applyBorder="1" applyAlignment="1" applyProtection="1">
      <alignment horizontal="center"/>
    </xf>
    <xf numFmtId="15" fontId="2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15" fontId="1" fillId="0" borderId="3" xfId="0" applyNumberFormat="1" applyFont="1" applyBorder="1" applyAlignment="1" applyProtection="1">
      <alignment horizontal="center"/>
    </xf>
    <xf numFmtId="15" fontId="2" fillId="0" borderId="4" xfId="0" applyNumberFormat="1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0" fontId="0" fillId="0" borderId="5" xfId="0" applyNumberFormat="1" applyBorder="1" applyAlignment="1" applyProtection="1">
      <alignment horizontal="center"/>
    </xf>
    <xf numFmtId="0" fontId="2" fillId="0" borderId="2" xfId="0" applyNumberFormat="1" applyFont="1" applyBorder="1" applyAlignment="1" applyProtection="1">
      <alignment horizontal="center"/>
      <protection locked="0"/>
    </xf>
    <xf numFmtId="0" fontId="2" fillId="0" borderId="3" xfId="0" applyNumberFormat="1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165" fontId="1" fillId="0" borderId="3" xfId="0" applyNumberFormat="1" applyFont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  <protection locked="0"/>
    </xf>
    <xf numFmtId="15" fontId="2" fillId="0" borderId="3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10" fillId="0" borderId="7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0" xfId="0" applyBorder="1" applyProtection="1"/>
    <xf numFmtId="0" fontId="0" fillId="0" borderId="0" xfId="0" applyBorder="1"/>
    <xf numFmtId="0" fontId="0" fillId="0" borderId="0" xfId="0" applyProtection="1">
      <protection locked="0"/>
    </xf>
    <xf numFmtId="0" fontId="0" fillId="0" borderId="0" xfId="0" applyProtection="1"/>
    <xf numFmtId="0" fontId="1" fillId="0" borderId="8" xfId="0" applyNumberFormat="1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</cellXfs>
  <cellStyles count="1">
    <cellStyle name="Normal" xfId="0" builtinId="0"/>
  </cellStyles>
  <dxfs count="74">
    <dxf>
      <fill>
        <patternFill>
          <bgColor rgb="FFFFC000"/>
        </patternFill>
      </fill>
    </dxf>
    <dxf>
      <fill>
        <patternFill>
          <bgColor rgb="FFFFFF00"/>
        </patternFill>
      </fill>
      <border>
        <top style="thin">
          <color indexed="64"/>
        </top>
        <bottom style="thin">
          <color indexed="64"/>
        </bottom>
      </border>
    </dxf>
    <dxf>
      <fill>
        <patternFill>
          <bgColor rgb="FF66FFFF"/>
        </patternFill>
      </fill>
    </dxf>
    <dxf>
      <fill>
        <patternFill>
          <bgColor rgb="FFFFC000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indexed="33"/>
        </patternFill>
      </fill>
    </dxf>
    <dxf>
      <fill>
        <patternFill>
          <bgColor indexed="42"/>
        </patternFill>
      </fill>
    </dxf>
    <dxf>
      <fill>
        <patternFill>
          <bgColor indexed="26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4"/>
      </font>
      <fill>
        <patternFill>
          <bgColor indexed="27"/>
        </patternFill>
      </fill>
    </dxf>
    <dxf>
      <font>
        <b/>
        <i val="0"/>
        <condense val="0"/>
        <extend val="0"/>
        <color indexed="10"/>
      </font>
      <fill>
        <patternFill patternType="solid">
          <bgColor indexed="26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 patternType="gray0625">
          <bgColor auto="1"/>
        </patternFill>
      </fill>
    </dxf>
    <dxf>
      <fill>
        <patternFill patternType="gray0625"/>
      </fill>
    </dxf>
    <dxf>
      <font>
        <b/>
        <i val="0"/>
        <color rgb="FFFF0000"/>
      </font>
    </dxf>
    <dxf>
      <font>
        <b val="0"/>
        <i val="0"/>
        <condense val="0"/>
        <extend val="0"/>
        <color indexed="12"/>
      </font>
      <fill>
        <patternFill>
          <bgColor indexed="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ont>
        <b/>
        <i val="0"/>
        <condense val="0"/>
        <extend val="0"/>
        <color auto="1"/>
      </font>
      <fill>
        <patternFill>
          <bgColor indexed="51"/>
        </patternFill>
      </fill>
    </dxf>
    <dxf>
      <font>
        <color theme="0"/>
      </font>
      <fill>
        <patternFill>
          <bgColor rgb="FFFF00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3923DD"/>
        </patternFill>
      </fill>
    </dxf>
    <dxf>
      <font>
        <b val="0"/>
        <i val="0"/>
        <condense val="0"/>
        <extend val="0"/>
        <color auto="1"/>
      </font>
      <fill>
        <patternFill>
          <bgColor rgb="FF43DD5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auto="1"/>
      </font>
      <fill>
        <patternFill>
          <bgColor indexed="15"/>
        </patternFill>
      </fill>
    </dxf>
    <dxf>
      <fill>
        <patternFill>
          <bgColor theme="9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3923DD"/>
        </patternFill>
      </fill>
    </dxf>
    <dxf>
      <font>
        <b/>
        <i val="0"/>
        <color theme="0"/>
      </font>
      <fill>
        <patternFill>
          <bgColor rgb="FFFF006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  <fill>
        <patternFill patternType="none">
          <bgColor indexed="65"/>
        </patternFill>
      </fill>
    </dxf>
    <dxf>
      <font>
        <b val="0"/>
        <i val="0"/>
        <condense val="0"/>
        <extend val="0"/>
      </font>
      <fill>
        <patternFill>
          <bgColor rgb="FFFFFF0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auto="1"/>
      </font>
      <fill>
        <patternFill>
          <bgColor indexed="15"/>
        </patternFill>
      </fill>
    </dxf>
    <dxf>
      <font>
        <b val="0"/>
        <i val="0"/>
        <condense val="0"/>
        <extend val="0"/>
        <color auto="1"/>
      </font>
      <fill>
        <patternFill>
          <bgColor indexed="3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u val="none"/>
        <color auto="1"/>
      </font>
      <fill>
        <patternFill>
          <bgColor rgb="FF99FF33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3923DD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b/>
        <i val="0"/>
        <condense val="0"/>
        <extend val="0"/>
      </font>
      <fill>
        <patternFill>
          <bgColor indexed="35"/>
        </patternFill>
      </fill>
    </dxf>
    <dxf>
      <fill>
        <patternFill>
          <bgColor indexed="5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3923DD"/>
        </patternFill>
      </fill>
    </dxf>
    <dxf>
      <fill>
        <patternFill patternType="solid">
          <fgColor auto="1"/>
          <bgColor rgb="FF99FF33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auto="1"/>
      </font>
      <fill>
        <patternFill patternType="solid">
          <fgColor indexed="64"/>
          <bgColor theme="7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auto="1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  <fill>
        <patternFill patternType="solid">
          <bgColor rgb="FFFF0000"/>
        </patternFill>
      </fill>
    </dxf>
    <dxf>
      <font>
        <b val="0"/>
        <i val="0"/>
        <condense val="0"/>
        <extend val="0"/>
        <color auto="1"/>
      </font>
      <fill>
        <patternFill patternType="none">
          <bgColor auto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-%20Mes%20documents/E/Mes%20amis/Roland/Pigeon/Pigeon%20201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N° cassier"/>
      <sheetName val="ponte"/>
      <sheetName val="caisse"/>
      <sheetName val="nichée"/>
      <sheetName val="données"/>
      <sheetName val="Stock"/>
      <sheetName val="clients"/>
      <sheetName val="Vente"/>
      <sheetName val="tarif"/>
      <sheetName val="Statistiques"/>
      <sheetName val="Frais"/>
      <sheetName val="poids"/>
      <sheetName val="Gratuit"/>
      <sheetName val="- 270 g"/>
      <sheetName val="- 300 g"/>
      <sheetName val="- 350 g"/>
      <sheetName val="+ 350 g "/>
      <sheetName val="Vieux"/>
      <sheetName val="Tarif 1"/>
      <sheetName val="Tarif 2"/>
      <sheetName val="AV pigeon"/>
      <sheetName val="Feuil1"/>
      <sheetName val="Feuil2"/>
      <sheetName val="Formules"/>
      <sheetName val="Feuil3"/>
    </sheetNames>
    <sheetDataSet>
      <sheetData sheetId="0"/>
      <sheetData sheetId="1"/>
      <sheetData sheetId="2"/>
      <sheetData sheetId="3"/>
      <sheetData sheetId="4">
        <row r="1">
          <cell r="AD1">
            <v>1</v>
          </cell>
        </row>
        <row r="2">
          <cell r="AD2">
            <v>2</v>
          </cell>
          <cell r="AO2">
            <v>1</v>
          </cell>
          <cell r="AP2">
            <v>2</v>
          </cell>
          <cell r="AQ2">
            <v>3</v>
          </cell>
          <cell r="AR2">
            <v>4</v>
          </cell>
          <cell r="AS2">
            <v>5</v>
          </cell>
          <cell r="AT2">
            <v>6</v>
          </cell>
          <cell r="AU2">
            <v>7</v>
          </cell>
          <cell r="AV2">
            <v>8</v>
          </cell>
          <cell r="AW2">
            <v>9</v>
          </cell>
          <cell r="AX2">
            <v>10</v>
          </cell>
          <cell r="AY2">
            <v>11</v>
          </cell>
          <cell r="AZ2">
            <v>12</v>
          </cell>
          <cell r="BA2">
            <v>13</v>
          </cell>
          <cell r="BB2">
            <v>14</v>
          </cell>
          <cell r="BC2">
            <v>15</v>
          </cell>
          <cell r="BD2">
            <v>16</v>
          </cell>
          <cell r="BE2">
            <v>17</v>
          </cell>
          <cell r="BF2">
            <v>18</v>
          </cell>
          <cell r="BG2">
            <v>19</v>
          </cell>
          <cell r="BH2">
            <v>20</v>
          </cell>
          <cell r="BI2">
            <v>21</v>
          </cell>
          <cell r="BJ2">
            <v>22</v>
          </cell>
          <cell r="BK2">
            <v>23</v>
          </cell>
          <cell r="BL2">
            <v>24</v>
          </cell>
          <cell r="BM2">
            <v>25</v>
          </cell>
          <cell r="BN2">
            <v>26</v>
          </cell>
          <cell r="BO2">
            <v>27</v>
          </cell>
          <cell r="BP2">
            <v>28</v>
          </cell>
          <cell r="BQ2">
            <v>29</v>
          </cell>
          <cell r="BR2">
            <v>30</v>
          </cell>
          <cell r="BS2">
            <v>31</v>
          </cell>
          <cell r="BT2">
            <v>32</v>
          </cell>
          <cell r="BU2">
            <v>33</v>
          </cell>
          <cell r="BV2">
            <v>34</v>
          </cell>
          <cell r="BW2">
            <v>35</v>
          </cell>
          <cell r="BX2">
            <v>36</v>
          </cell>
          <cell r="BY2">
            <v>37</v>
          </cell>
          <cell r="BZ2">
            <v>38</v>
          </cell>
          <cell r="CA2">
            <v>39</v>
          </cell>
          <cell r="CB2">
            <v>40</v>
          </cell>
          <cell r="CC2">
            <v>41</v>
          </cell>
          <cell r="CD2">
            <v>42</v>
          </cell>
          <cell r="CE2">
            <v>43</v>
          </cell>
          <cell r="CF2">
            <v>44</v>
          </cell>
          <cell r="CG2">
            <v>45</v>
          </cell>
          <cell r="CH2">
            <v>46</v>
          </cell>
          <cell r="CI2">
            <v>47</v>
          </cell>
          <cell r="CJ2">
            <v>48</v>
          </cell>
          <cell r="CK2">
            <v>49</v>
          </cell>
          <cell r="CL2">
            <v>50</v>
          </cell>
          <cell r="CM2">
            <v>51</v>
          </cell>
          <cell r="CN2">
            <v>52</v>
          </cell>
          <cell r="CO2">
            <v>53</v>
          </cell>
          <cell r="CP2">
            <v>54</v>
          </cell>
          <cell r="CQ2">
            <v>55</v>
          </cell>
          <cell r="CR2">
            <v>56</v>
          </cell>
          <cell r="CS2">
            <v>57</v>
          </cell>
          <cell r="CT2">
            <v>58</v>
          </cell>
          <cell r="CU2">
            <v>59</v>
          </cell>
          <cell r="CV2">
            <v>60</v>
          </cell>
        </row>
        <row r="3">
          <cell r="AD3" t="str">
            <v>*</v>
          </cell>
        </row>
        <row r="4">
          <cell r="AD4">
            <v>0</v>
          </cell>
        </row>
      </sheetData>
      <sheetData sheetId="5">
        <row r="1">
          <cell r="B1">
            <v>0</v>
          </cell>
        </row>
        <row r="2">
          <cell r="B2" t="str">
            <v>1 &amp; 2</v>
          </cell>
        </row>
        <row r="3">
          <cell r="B3" t="str">
            <v>3 &amp; 4</v>
          </cell>
        </row>
        <row r="4">
          <cell r="B4" t="str">
            <v>5 &amp; 6</v>
          </cell>
        </row>
        <row r="5">
          <cell r="B5">
            <v>7</v>
          </cell>
        </row>
        <row r="6">
          <cell r="B6" t="str">
            <v>8 &amp; 9</v>
          </cell>
        </row>
        <row r="7">
          <cell r="B7" t="str">
            <v>10 &amp; 11</v>
          </cell>
        </row>
        <row r="8">
          <cell r="B8" t="str">
            <v>12 &amp; 13</v>
          </cell>
        </row>
        <row r="9">
          <cell r="B9">
            <v>14</v>
          </cell>
        </row>
        <row r="10">
          <cell r="B10" t="str">
            <v>15 &amp; 16</v>
          </cell>
        </row>
        <row r="11">
          <cell r="B11" t="str">
            <v>17 &amp; 18</v>
          </cell>
        </row>
        <row r="12">
          <cell r="B12" t="str">
            <v>19 &amp; 20</v>
          </cell>
        </row>
        <row r="13">
          <cell r="B13">
            <v>21</v>
          </cell>
        </row>
        <row r="14">
          <cell r="B14" t="str">
            <v>22 &amp; 23</v>
          </cell>
        </row>
        <row r="15">
          <cell r="B15" t="str">
            <v>24 &amp; 25</v>
          </cell>
        </row>
        <row r="16">
          <cell r="B16" t="str">
            <v>26 &amp; 27</v>
          </cell>
        </row>
        <row r="17">
          <cell r="B17">
            <v>28</v>
          </cell>
        </row>
        <row r="18">
          <cell r="B18" t="str">
            <v>29 &amp; 30</v>
          </cell>
        </row>
        <row r="19">
          <cell r="B19" t="str">
            <v>31 &amp; 32</v>
          </cell>
        </row>
        <row r="20">
          <cell r="B20" t="str">
            <v>33 &amp; 34</v>
          </cell>
        </row>
        <row r="21">
          <cell r="B21">
            <v>35</v>
          </cell>
        </row>
        <row r="22">
          <cell r="B22">
            <v>36</v>
          </cell>
        </row>
        <row r="23">
          <cell r="B23">
            <v>37</v>
          </cell>
        </row>
        <row r="24">
          <cell r="B24">
            <v>38</v>
          </cell>
        </row>
        <row r="25">
          <cell r="B25">
            <v>39</v>
          </cell>
        </row>
        <row r="26">
          <cell r="B26">
            <v>40</v>
          </cell>
        </row>
        <row r="27">
          <cell r="B27">
            <v>41</v>
          </cell>
        </row>
        <row r="28">
          <cell r="B28">
            <v>42</v>
          </cell>
        </row>
        <row r="29">
          <cell r="B29">
            <v>43</v>
          </cell>
        </row>
        <row r="30">
          <cell r="B30">
            <v>44</v>
          </cell>
        </row>
        <row r="31">
          <cell r="B31">
            <v>45</v>
          </cell>
        </row>
        <row r="32">
          <cell r="B32">
            <v>46</v>
          </cell>
        </row>
        <row r="33">
          <cell r="B33">
            <v>47</v>
          </cell>
        </row>
        <row r="34">
          <cell r="B34">
            <v>48</v>
          </cell>
        </row>
        <row r="35">
          <cell r="B35">
            <v>49</v>
          </cell>
        </row>
        <row r="36">
          <cell r="B36">
            <v>50</v>
          </cell>
        </row>
        <row r="37">
          <cell r="B37" t="str">
            <v>68 &amp; 69</v>
          </cell>
        </row>
        <row r="38">
          <cell r="B38" t="str">
            <v>70 &amp; 71</v>
          </cell>
        </row>
        <row r="39">
          <cell r="B39" t="str">
            <v>72 &amp; 73</v>
          </cell>
        </row>
        <row r="40">
          <cell r="B40" t="str">
            <v>74 &amp; 75</v>
          </cell>
        </row>
        <row r="41">
          <cell r="B41" t="str">
            <v>76 &amp; 77</v>
          </cell>
        </row>
        <row r="42">
          <cell r="B42" t="str">
            <v>78 &amp; 79</v>
          </cell>
        </row>
        <row r="43">
          <cell r="B43" t="str">
            <v>80 &amp; 81</v>
          </cell>
        </row>
        <row r="44">
          <cell r="B44" t="str">
            <v>82 &amp; 83</v>
          </cell>
        </row>
        <row r="45">
          <cell r="B45" t="str">
            <v>84 &amp; 85</v>
          </cell>
        </row>
        <row r="46">
          <cell r="B46" t="str">
            <v>86 &amp; 87</v>
          </cell>
        </row>
        <row r="47">
          <cell r="B47" t="str">
            <v>88 &amp; 89</v>
          </cell>
        </row>
        <row r="48">
          <cell r="B48" t="str">
            <v>90 &amp; 91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B22"/>
  <sheetViews>
    <sheetView showZeros="0" tabSelected="1" zoomScaleNormal="100" workbookViewId="0">
      <selection activeCell="G4" sqref="G4"/>
    </sheetView>
  </sheetViews>
  <sheetFormatPr baseColWidth="10" defaultRowHeight="15"/>
  <cols>
    <col min="1" max="1" width="9.5703125" customWidth="1"/>
    <col min="2" max="2" width="12.140625" customWidth="1"/>
    <col min="3" max="3" width="9.7109375" customWidth="1"/>
    <col min="4" max="4" width="4.85546875" customWidth="1"/>
    <col min="5" max="5" width="3" bestFit="1" customWidth="1"/>
    <col min="6" max="6" width="8.42578125" customWidth="1"/>
    <col min="7" max="7" width="6" customWidth="1"/>
    <col min="8" max="8" width="11.85546875" customWidth="1"/>
    <col min="9" max="9" width="4.85546875" customWidth="1"/>
    <col min="10" max="10" width="5.42578125" customWidth="1"/>
    <col min="11" max="11" width="4" customWidth="1"/>
    <col min="12" max="12" width="3.7109375" customWidth="1"/>
    <col min="13" max="13" width="7.42578125" customWidth="1"/>
    <col min="14" max="14" width="7.85546875" customWidth="1"/>
    <col min="15" max="15" width="7.28515625" customWidth="1"/>
    <col min="16" max="16" width="12" customWidth="1"/>
    <col min="17" max="17" width="5.7109375" customWidth="1"/>
    <col min="18" max="18" width="6.85546875" hidden="1" customWidth="1"/>
    <col min="19" max="19" width="5" customWidth="1"/>
    <col min="20" max="20" width="4" customWidth="1"/>
    <col min="21" max="21" width="5.42578125" customWidth="1"/>
    <col min="22" max="22" width="5.28515625" customWidth="1"/>
    <col min="23" max="23" width="4.7109375" customWidth="1"/>
    <col min="24" max="24" width="5.42578125" customWidth="1"/>
    <col min="25" max="25" width="4.42578125" hidden="1" customWidth="1"/>
    <col min="26" max="26" width="10.7109375" hidden="1" customWidth="1"/>
    <col min="27" max="27" width="9" hidden="1" customWidth="1"/>
    <col min="28" max="28" width="9.28515625" hidden="1" customWidth="1"/>
    <col min="29" max="29" width="10.85546875" hidden="1" customWidth="1"/>
    <col min="30" max="30" width="5.28515625" customWidth="1"/>
    <col min="31" max="31" width="4.7109375" customWidth="1"/>
    <col min="32" max="32" width="4.28515625" customWidth="1"/>
    <col min="33" max="33" width="3" bestFit="1" customWidth="1"/>
  </cols>
  <sheetData>
    <row r="2" spans="1:54">
      <c r="H2" t="s">
        <v>11</v>
      </c>
    </row>
    <row r="6" spans="1:54">
      <c r="C6" t="s">
        <v>3</v>
      </c>
      <c r="D6" t="s">
        <v>3</v>
      </c>
      <c r="H6" t="s">
        <v>3</v>
      </c>
      <c r="I6" t="s">
        <v>3</v>
      </c>
      <c r="J6" t="s">
        <v>3</v>
      </c>
      <c r="L6" t="s">
        <v>3</v>
      </c>
      <c r="N6" t="s">
        <v>3</v>
      </c>
      <c r="O6" t="s">
        <v>3</v>
      </c>
      <c r="P6" t="s">
        <v>3</v>
      </c>
      <c r="Q6" t="s">
        <v>3</v>
      </c>
      <c r="R6" t="s">
        <v>3</v>
      </c>
      <c r="S6" t="s">
        <v>3</v>
      </c>
      <c r="U6" t="s">
        <v>3</v>
      </c>
      <c r="V6" t="s">
        <v>3</v>
      </c>
      <c r="W6" t="s">
        <v>3</v>
      </c>
      <c r="X6" t="s">
        <v>3</v>
      </c>
      <c r="Y6" t="s">
        <v>3</v>
      </c>
      <c r="Z6" t="s">
        <v>3</v>
      </c>
      <c r="AA6" t="s">
        <v>3</v>
      </c>
      <c r="AB6" t="s">
        <v>3</v>
      </c>
      <c r="AC6" t="s">
        <v>3</v>
      </c>
      <c r="AD6" t="s">
        <v>3</v>
      </c>
      <c r="AE6" t="s">
        <v>3</v>
      </c>
      <c r="AF6" t="s">
        <v>3</v>
      </c>
      <c r="AG6" t="s">
        <v>3</v>
      </c>
    </row>
    <row r="7" spans="1:54" s="36" customFormat="1" ht="12.95" customHeight="1">
      <c r="A7" s="38">
        <v>7</v>
      </c>
      <c r="B7" s="2">
        <v>41623</v>
      </c>
      <c r="C7" s="3">
        <f t="shared" ref="C7:C9" si="0">IF(B7="?","?",IF(M7="","",IF(M7&gt;=0,B7+30,"")))</f>
        <v>41653</v>
      </c>
      <c r="D7" s="3" t="str">
        <f t="shared" ref="D7:D9" si="1">TEXT(C7,"jjj")</f>
        <v>mar</v>
      </c>
      <c r="E7" s="25">
        <v>13</v>
      </c>
      <c r="F7" s="6" t="s">
        <v>1</v>
      </c>
      <c r="G7" s="7">
        <v>2</v>
      </c>
      <c r="H7" s="8">
        <f t="shared" ref="H7:H9" si="2">IF(B7="?","",IF(B7&gt;0,B7+18,""))</f>
        <v>41641</v>
      </c>
      <c r="I7" s="9">
        <f t="shared" ref="I7:I9" ca="1" si="3">IF(B7="?","",IF(B7="","",IF(H7=TODAY(),"vérif",IF(S7="ok","ok",IF(S7="nul","nul",TODAY()-H7)))))</f>
        <v>11</v>
      </c>
      <c r="J7" s="26" t="str">
        <f t="shared" ref="J7:J9" si="4">TEXT(H7,"jjj")</f>
        <v>jeu</v>
      </c>
      <c r="K7" s="27"/>
      <c r="L7" s="28">
        <f t="shared" ref="L7:L9" ca="1" si="5">IF(C7="","",IF(C7="?","",IF(K7&gt;0,"OK",IF(S7="ok","",IF(S7="nul","",TODAY()-C7)))))</f>
        <v>-1</v>
      </c>
      <c r="M7" s="30">
        <v>2</v>
      </c>
      <c r="N7" s="23">
        <f t="shared" ref="N7:N9" si="6">IF(B7=0,"",IF(M7="","",IF(M7&lt;G7,G7-M7,IF(M7=0,G7-M7,IF(M7=2,0,IF(O7="?","?",IF(X7="voir","?",IF(X7&gt;0,G7-X7-O7,G7-O7-Y7))))))))</f>
        <v>0</v>
      </c>
      <c r="O7" s="14" t="str">
        <f t="shared" ref="O7:O9" ca="1" si="7">IF(M7="","",IF(M7=0,0,IF(P7&lt;=TODAY(),"At",IF(U7=G7,0,IF(V7=G7,0,IF(W7=G7,0,"?"))))))</f>
        <v>?</v>
      </c>
      <c r="P7" s="15">
        <f t="shared" ref="P7:P9" si="8">IF(B7=0,"",IF(B7="?","",IF(N7=G7,"",IF(M7="","",H7+28))))</f>
        <v>41669</v>
      </c>
      <c r="Q7" s="8" t="str">
        <f t="shared" ref="Q7:Q9" si="9">TEXT(P7,"jjj")</f>
        <v>jeu</v>
      </c>
      <c r="R7" s="17" t="str">
        <f t="shared" ref="R7:R9" si="10">IF(A12="","",IF(N12=G12,"NUL",IF(O12="","",IF(O12=G12,"OK",IF(O12&gt;M12,"FAUX",IF(X12="","",IF(X12="voir","à voir",IF(X12&gt;0,"gardé","OK"))))))))</f>
        <v/>
      </c>
      <c r="S7" s="9">
        <f t="shared" ref="S7:S9" ca="1" si="11">IF(B7="?","",IF(B7="","",IF(R7="gardé","OK",IF(R7="ok","OK",IF(R7="nul","NUL",IF(P7="","",TODAY()-P7))))))</f>
        <v>-17</v>
      </c>
      <c r="T7" s="18">
        <f t="shared" ref="T7:T9" si="12">IF(E7="","",IF(M7="","",E7))</f>
        <v>13</v>
      </c>
      <c r="U7" s="19">
        <f t="shared" ref="U7:U9" si="13">IF(N7=G7,"",IF(M7="","",IF(M7&lt;2,"Voir",0)))</f>
        <v>0</v>
      </c>
      <c r="V7" s="20">
        <f t="shared" ref="V7:V9" si="14">IF(N7=G7,"",IF(M7="","",IF(U7=2,0,IF(M7&lt;2,"Voir",0))))</f>
        <v>0</v>
      </c>
      <c r="W7" s="31">
        <f t="shared" ref="W7:W9" si="15">IF(M7="","",IF(M7=G7,0,Y7))</f>
        <v>0</v>
      </c>
      <c r="X7" s="21">
        <f t="shared" ref="X7:X9" ca="1" si="16">IF(O7="","",IF(U7=M7,0,IF(V7=M7,0,IF(W7=M7,0,IF(O7&lt;2,"Voir",0)))))</f>
        <v>0</v>
      </c>
      <c r="Y7" s="39"/>
      <c r="Z7" s="32" t="str">
        <f>IF(B7="","",IF(M7="","",TEXT(B7,"mmm")))</f>
        <v>déc</v>
      </c>
      <c r="AA7" s="23" t="str">
        <f>IF(H7="","",IF(M7="","",TEXT(H7,"mmm")))</f>
        <v>janv</v>
      </c>
      <c r="AB7" s="33" t="str">
        <f>IF(M7="","",IF(P7="","",TEXT(P7,"mmm")))</f>
        <v>janv</v>
      </c>
      <c r="AC7" s="33" t="str">
        <f t="shared" ref="AC7:AC9" si="17">IF(M7="","",IF(P7="","",TEXT(P7,"mmm")))</f>
        <v>janv</v>
      </c>
      <c r="AD7" s="22">
        <f t="shared" ref="AD7:AD9" ca="1" si="18">IF(S7="ok","ok",IF(S7="nul","nul",IF(M7&gt;0,S7-28,"")))</f>
        <v>-45</v>
      </c>
      <c r="AE7" s="23" t="str">
        <f ca="1">IF(O7&lt;M7,O7,IF(O7="r 1 at",M7-1,IF(AD7="ok",0,IF(AD7="nul",0,IF(AD7&lt;0,"",M7)))))</f>
        <v/>
      </c>
      <c r="AF7" s="23" t="str">
        <f t="shared" ref="AF7:AF9" ca="1" si="19">IF(B7="?","",IF(B7="","",IF(I7="ok","",IF(I7="nul","Naz",IF(I7&lt;18,"",IF(M7="",I7-18,""))))))</f>
        <v/>
      </c>
      <c r="AG7" s="24">
        <f t="shared" ref="AG7:AG9" ca="1" si="20">IF(B7="?","",IF(S7="nul",E7,IF(M7="","",E7)))</f>
        <v>13</v>
      </c>
      <c r="AH7" s="34"/>
      <c r="AI7" s="35"/>
      <c r="AJ7" s="35"/>
      <c r="AK7" s="35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 s="36" customFormat="1" ht="12.95" customHeight="1">
      <c r="A8" s="1">
        <v>40</v>
      </c>
      <c r="B8" s="2">
        <v>41623</v>
      </c>
      <c r="C8" s="3">
        <f t="shared" si="0"/>
        <v>41653</v>
      </c>
      <c r="D8" s="4" t="str">
        <f t="shared" si="1"/>
        <v>mar</v>
      </c>
      <c r="E8" s="5">
        <v>40</v>
      </c>
      <c r="F8" s="6">
        <v>40</v>
      </c>
      <c r="G8" s="7">
        <v>2</v>
      </c>
      <c r="H8" s="8">
        <f t="shared" si="2"/>
        <v>41641</v>
      </c>
      <c r="I8" s="9">
        <f t="shared" ca="1" si="3"/>
        <v>11</v>
      </c>
      <c r="J8" s="10" t="str">
        <f t="shared" si="4"/>
        <v>jeu</v>
      </c>
      <c r="K8" s="11"/>
      <c r="L8" s="12">
        <f t="shared" ca="1" si="5"/>
        <v>-1</v>
      </c>
      <c r="M8" s="30">
        <v>2</v>
      </c>
      <c r="N8" s="23">
        <f t="shared" si="6"/>
        <v>0</v>
      </c>
      <c r="O8" s="14" t="str">
        <f t="shared" ca="1" si="7"/>
        <v>?</v>
      </c>
      <c r="P8" s="15">
        <f t="shared" si="8"/>
        <v>41669</v>
      </c>
      <c r="Q8" s="16" t="str">
        <f t="shared" si="9"/>
        <v>jeu</v>
      </c>
      <c r="R8" s="17" t="str">
        <f t="shared" si="10"/>
        <v/>
      </c>
      <c r="S8" s="9">
        <f t="shared" ca="1" si="11"/>
        <v>-17</v>
      </c>
      <c r="T8" s="18">
        <f t="shared" si="12"/>
        <v>40</v>
      </c>
      <c r="U8" s="19">
        <f t="shared" si="13"/>
        <v>0</v>
      </c>
      <c r="V8" s="20">
        <f t="shared" si="14"/>
        <v>0</v>
      </c>
      <c r="W8" s="31">
        <f t="shared" si="15"/>
        <v>0</v>
      </c>
      <c r="X8" s="21">
        <f t="shared" ca="1" si="16"/>
        <v>0</v>
      </c>
      <c r="Y8" s="40"/>
      <c r="Z8" s="32" t="str">
        <f>IF(B8="","",IF(M8="","",TEXT(B8,"mmm")))</f>
        <v>déc</v>
      </c>
      <c r="AA8" s="23" t="str">
        <f>IF(H8="","",IF(M8="","",TEXT(H8,"mmm")))</f>
        <v>janv</v>
      </c>
      <c r="AB8" s="33" t="str">
        <f>IF(M8="","",IF(P8="","",TEXT(P8,"mmm")))</f>
        <v>janv</v>
      </c>
      <c r="AC8" s="33" t="str">
        <f t="shared" si="17"/>
        <v>janv</v>
      </c>
      <c r="AD8" s="22">
        <f t="shared" ca="1" si="18"/>
        <v>-45</v>
      </c>
      <c r="AE8" s="23" t="str">
        <f ca="1">IF(O8&lt;M8,O8,IF(O8="r 1 at",M8-1,IF(AD8="ok",0,IF(AD8="nul",0,IF(AD8&lt;0,"",M8)))))</f>
        <v/>
      </c>
      <c r="AF8" s="23" t="str">
        <f t="shared" ca="1" si="19"/>
        <v/>
      </c>
      <c r="AG8" s="24">
        <f t="shared" ca="1" si="20"/>
        <v>40</v>
      </c>
      <c r="AH8" s="37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 s="36" customFormat="1" ht="12.95" customHeight="1">
      <c r="A9" s="5">
        <v>11</v>
      </c>
      <c r="B9" s="2">
        <v>41631</v>
      </c>
      <c r="C9" s="3" t="str">
        <f t="shared" si="0"/>
        <v/>
      </c>
      <c r="D9" s="4" t="str">
        <f t="shared" si="1"/>
        <v/>
      </c>
      <c r="E9" s="5">
        <v>4</v>
      </c>
      <c r="F9" s="6" t="s">
        <v>0</v>
      </c>
      <c r="G9" s="7">
        <v>2</v>
      </c>
      <c r="H9" s="8">
        <f t="shared" si="2"/>
        <v>41649</v>
      </c>
      <c r="I9" s="9">
        <f ca="1">IF(B9="?","",IF(B9="","",IF(H9=TODAY(),"vérif",IF(H9=TODAY()+1,"vérif",IF(H9=TODAY()+2,"vérif",IF(S9="ok","ok",IF(S9="nul","nul",TODAY()-H9)))))))</f>
        <v>3</v>
      </c>
      <c r="J9" s="10" t="str">
        <f t="shared" si="4"/>
        <v>ven</v>
      </c>
      <c r="K9" s="11"/>
      <c r="L9" s="12" t="str">
        <f t="shared" ca="1" si="5"/>
        <v/>
      </c>
      <c r="M9" s="13"/>
      <c r="N9" s="23" t="str">
        <f t="shared" si="6"/>
        <v/>
      </c>
      <c r="O9" s="14" t="str">
        <f t="shared" ca="1" si="7"/>
        <v/>
      </c>
      <c r="P9" s="15" t="str">
        <f t="shared" si="8"/>
        <v/>
      </c>
      <c r="Q9" s="16" t="str">
        <f t="shared" si="9"/>
        <v/>
      </c>
      <c r="R9" s="17" t="str">
        <f t="shared" si="10"/>
        <v/>
      </c>
      <c r="S9" s="9" t="str">
        <f t="shared" ca="1" si="11"/>
        <v/>
      </c>
      <c r="T9" s="18" t="str">
        <f t="shared" si="12"/>
        <v/>
      </c>
      <c r="U9" s="19" t="str">
        <f t="shared" si="13"/>
        <v/>
      </c>
      <c r="V9" s="20" t="str">
        <f t="shared" si="14"/>
        <v/>
      </c>
      <c r="W9" s="31" t="str">
        <f t="shared" si="15"/>
        <v/>
      </c>
      <c r="X9" s="29" t="str">
        <f t="shared" ca="1" si="16"/>
        <v/>
      </c>
      <c r="Y9" s="41"/>
      <c r="Z9" s="32" t="str">
        <f>IF(B9="","",IF(M9="","",TEXT(B9,"mmm")))</f>
        <v/>
      </c>
      <c r="AA9" s="23" t="str">
        <f>IF(H9="","",IF(M9="","",TEXT(H9,"mmm")))</f>
        <v/>
      </c>
      <c r="AB9" s="33" t="str">
        <f>IF(M9="","",IF(P9="","",TEXT(P9,"mmm")))</f>
        <v/>
      </c>
      <c r="AC9" s="33" t="str">
        <f t="shared" si="17"/>
        <v/>
      </c>
      <c r="AD9" s="22" t="str">
        <f t="shared" ca="1" si="18"/>
        <v/>
      </c>
      <c r="AE9" s="23">
        <f ca="1">IF(O9&lt;M9,O9,IF(O9="r 1 at",M9-1,IF(AD9="ok",0,IF(AD9="nul",0,IF(AD9&lt;0,"",M9)))))</f>
        <v>0</v>
      </c>
      <c r="AF9" s="23" t="str">
        <f t="shared" ca="1" si="19"/>
        <v/>
      </c>
      <c r="AG9" s="24" t="str">
        <f t="shared" ca="1" si="20"/>
        <v/>
      </c>
      <c r="AH9" s="37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2" spans="1:54">
      <c r="H12" t="s">
        <v>9</v>
      </c>
    </row>
    <row r="14" spans="1:54">
      <c r="H14" t="s">
        <v>2</v>
      </c>
    </row>
    <row r="16" spans="1:54">
      <c r="H16" t="s">
        <v>4</v>
      </c>
    </row>
    <row r="17" spans="8:9">
      <c r="H17" t="s">
        <v>5</v>
      </c>
    </row>
    <row r="18" spans="8:9">
      <c r="I18" t="s">
        <v>6</v>
      </c>
    </row>
    <row r="19" spans="8:9">
      <c r="I19" t="s">
        <v>7</v>
      </c>
    </row>
    <row r="21" spans="8:9">
      <c r="H21" t="s">
        <v>8</v>
      </c>
    </row>
    <row r="22" spans="8:9">
      <c r="H22" t="s">
        <v>10</v>
      </c>
    </row>
  </sheetData>
  <conditionalFormatting sqref="M7:M9">
    <cfRule type="cellIs" dxfId="73" priority="144" stopIfTrue="1" operator="equal">
      <formula>""</formula>
    </cfRule>
    <cfRule type="cellIs" dxfId="72" priority="145" stopIfTrue="1" operator="equal">
      <formula>0</formula>
    </cfRule>
  </conditionalFormatting>
  <conditionalFormatting sqref="B7:B9">
    <cfRule type="beginsWith" dxfId="71" priority="142" stopIfTrue="1" operator="beginsWith" text="?">
      <formula>LEFT(B7,1)="?"</formula>
    </cfRule>
    <cfRule type="cellIs" dxfId="70" priority="143" stopIfTrue="1" operator="notEqual">
      <formula>"?"</formula>
    </cfRule>
  </conditionalFormatting>
  <conditionalFormatting sqref="N7:N9">
    <cfRule type="cellIs" dxfId="69" priority="139" stopIfTrue="1" operator="equal">
      <formula>"?"</formula>
    </cfRule>
    <cfRule type="cellIs" dxfId="68" priority="140" stopIfTrue="1" operator="equal">
      <formula>2</formula>
    </cfRule>
    <cfRule type="cellIs" dxfId="67" priority="141" stopIfTrue="1" operator="equal">
      <formula>1</formula>
    </cfRule>
  </conditionalFormatting>
  <conditionalFormatting sqref="S7:S9">
    <cfRule type="cellIs" dxfId="66" priority="132" operator="between">
      <formula>28</formula>
      <formula>34</formula>
    </cfRule>
    <cfRule type="cellIs" dxfId="65" priority="133" operator="between">
      <formula>35</formula>
      <formula>365</formula>
    </cfRule>
    <cfRule type="cellIs" dxfId="64" priority="134" operator="between">
      <formula>0</formula>
      <formula>27</formula>
    </cfRule>
    <cfRule type="cellIs" dxfId="63" priority="135" operator="lessThan">
      <formula>0</formula>
    </cfRule>
    <cfRule type="cellIs" dxfId="62" priority="136" stopIfTrue="1" operator="equal">
      <formula>"ok"</formula>
    </cfRule>
    <cfRule type="cellIs" dxfId="61" priority="137" stopIfTrue="1" operator="equal">
      <formula>"nul"</formula>
    </cfRule>
    <cfRule type="cellIs" dxfId="60" priority="138" stopIfTrue="1" operator="equal">
      <formula>28</formula>
    </cfRule>
  </conditionalFormatting>
  <conditionalFormatting sqref="P7:P9">
    <cfRule type="cellIs" dxfId="59" priority="128" operator="between">
      <formula>TODAY()+2</formula>
      <formula>TODAY()+6</formula>
    </cfRule>
    <cfRule type="cellIs" dxfId="58" priority="129" stopIfTrue="1" operator="lessThan">
      <formula>TODAY()</formula>
    </cfRule>
    <cfRule type="cellIs" dxfId="57" priority="130" stopIfTrue="1" operator="equal">
      <formula>TODAY()</formula>
    </cfRule>
    <cfRule type="cellIs" dxfId="56" priority="131" stopIfTrue="1" operator="equal">
      <formula>TODAY()+1</formula>
    </cfRule>
  </conditionalFormatting>
  <conditionalFormatting sqref="I7:I9">
    <cfRule type="cellIs" dxfId="55" priority="122" operator="lessThan">
      <formula>0</formula>
    </cfRule>
    <cfRule type="containsBlanks" priority="123">
      <formula>LEN(TRIM(I7))=0</formula>
    </cfRule>
    <cfRule type="cellIs" dxfId="54" priority="124" operator="between">
      <formula>48</formula>
      <formula>365</formula>
    </cfRule>
    <cfRule type="cellIs" dxfId="53" priority="125" stopIfTrue="1" operator="between">
      <formula>17</formula>
      <formula>19</formula>
    </cfRule>
    <cfRule type="cellIs" dxfId="52" priority="126" stopIfTrue="1" operator="equal">
      <formula>"ok"</formula>
    </cfRule>
    <cfRule type="cellIs" dxfId="51" priority="127" stopIfTrue="1" operator="between">
      <formula>19</formula>
      <formula>49</formula>
    </cfRule>
  </conditionalFormatting>
  <conditionalFormatting sqref="H7:H9">
    <cfRule type="cellIs" dxfId="50" priority="118" operator="lessThan">
      <formula>TODAY()-28</formula>
    </cfRule>
    <cfRule type="cellIs" dxfId="49" priority="119" stopIfTrue="1" operator="lessThan">
      <formula>TODAY()</formula>
    </cfRule>
    <cfRule type="cellIs" dxfId="48" priority="120" stopIfTrue="1" operator="equal">
      <formula>TODAY()</formula>
    </cfRule>
    <cfRule type="cellIs" dxfId="47" priority="121" stopIfTrue="1" operator="between">
      <formula>TODAY()+1</formula>
      <formula>TODAY()+2</formula>
    </cfRule>
  </conditionalFormatting>
  <conditionalFormatting sqref="U7:V9">
    <cfRule type="cellIs" dxfId="46" priority="115" stopIfTrue="1" operator="equal">
      <formula>"voir"</formula>
    </cfRule>
    <cfRule type="cellIs" dxfId="45" priority="116" stopIfTrue="1" operator="equal">
      <formula>"?"</formula>
    </cfRule>
    <cfRule type="cellIs" dxfId="44" priority="117" stopIfTrue="1" operator="between">
      <formula>1</formula>
      <formula>2</formula>
    </cfRule>
  </conditionalFormatting>
  <conditionalFormatting sqref="G7:G9">
    <cfRule type="cellIs" dxfId="43" priority="110" stopIfTrue="1" operator="equal">
      <formula>"?"</formula>
    </cfRule>
    <cfRule type="cellIs" dxfId="42" priority="111" stopIfTrue="1" operator="greaterThan">
      <formula>2</formula>
    </cfRule>
  </conditionalFormatting>
  <conditionalFormatting sqref="R7:R9">
    <cfRule type="cellIs" dxfId="41" priority="109" stopIfTrue="1" operator="equal">
      <formula>"Faux"</formula>
    </cfRule>
  </conditionalFormatting>
  <conditionalFormatting sqref="L7:L9">
    <cfRule type="cellIs" dxfId="40" priority="105" operator="between">
      <formula>1</formula>
      <formula>7</formula>
    </cfRule>
    <cfRule type="cellIs" dxfId="39" priority="106" operator="lessThanOrEqual">
      <formula>0</formula>
    </cfRule>
    <cfRule type="cellIs" dxfId="38" priority="107" operator="equal">
      <formula>"ok"</formula>
    </cfRule>
    <cfRule type="cellIs" dxfId="37" priority="108" operator="between">
      <formula>7</formula>
      <formula>365</formula>
    </cfRule>
  </conditionalFormatting>
  <conditionalFormatting sqref="E7:E9 AG7:AG9 K7:K9 T7:T9">
    <cfRule type="cellIs" dxfId="36" priority="104" operator="between">
      <formula>1</formula>
      <formula>100</formula>
    </cfRule>
  </conditionalFormatting>
  <conditionalFormatting sqref="M7:M9 G7:G9">
    <cfRule type="cellIs" dxfId="35" priority="101" operator="greaterThan">
      <formula>2</formula>
    </cfRule>
    <cfRule type="cellIs" dxfId="34" priority="102" operator="equal">
      <formula>2</formula>
    </cfRule>
    <cfRule type="cellIs" dxfId="33" priority="103" stopIfTrue="1" operator="equal">
      <formula>1</formula>
    </cfRule>
  </conditionalFormatting>
  <conditionalFormatting sqref="C7:C9">
    <cfRule type="cellIs" dxfId="32" priority="98" operator="lessThan">
      <formula>TODAY()-6</formula>
    </cfRule>
    <cfRule type="cellIs" dxfId="31" priority="99" stopIfTrue="1" operator="between">
      <formula>TODAY()</formula>
      <formula>TODAY()-6</formula>
    </cfRule>
    <cfRule type="cellIs" dxfId="30" priority="100" stopIfTrue="1" operator="equal">
      <formula>TODAY()+1</formula>
    </cfRule>
  </conditionalFormatting>
  <conditionalFormatting sqref="J7:J9 D7:D9 Q7:Q9">
    <cfRule type="cellIs" dxfId="29" priority="96" operator="equal">
      <formula>"sam"</formula>
    </cfRule>
    <cfRule type="cellIs" dxfId="28" priority="97" operator="equal">
      <formula>"dim"</formula>
    </cfRule>
  </conditionalFormatting>
  <conditionalFormatting sqref="AD7:AD9 R7:R9">
    <cfRule type="cellIs" dxfId="27" priority="95" stopIfTrue="1" operator="equal">
      <formula>"OK"</formula>
    </cfRule>
  </conditionalFormatting>
  <conditionalFormatting sqref="K7:K9">
    <cfRule type="cellIs" dxfId="26" priority="90" operator="lessThan">
      <formula>0</formula>
    </cfRule>
    <cfRule type="cellIs" dxfId="25" priority="91" operator="equal">
      <formula>1</formula>
    </cfRule>
    <cfRule type="cellIs" dxfId="24" priority="92" operator="equal">
      <formula>2</formula>
    </cfRule>
    <cfRule type="cellIs" dxfId="23" priority="93" operator="equal">
      <formula>"t"</formula>
    </cfRule>
    <cfRule type="cellIs" dxfId="22" priority="94" operator="equal">
      <formula>"*"</formula>
    </cfRule>
  </conditionalFormatting>
  <conditionalFormatting sqref="AD7:AD9 R7:R9 I7:I9">
    <cfRule type="cellIs" dxfId="21" priority="89" stopIfTrue="1" operator="equal">
      <formula>"NUL"</formula>
    </cfRule>
  </conditionalFormatting>
  <conditionalFormatting sqref="I7:I9">
    <cfRule type="cellIs" dxfId="20" priority="88" operator="equal">
      <formula>"vérif"</formula>
    </cfRule>
  </conditionalFormatting>
  <conditionalFormatting sqref="X7:X9">
    <cfRule type="cellIs" dxfId="19" priority="86" operator="equal">
      <formula>"voir"</formula>
    </cfRule>
    <cfRule type="cellIs" dxfId="18" priority="87" stopIfTrue="1" operator="between">
      <formula>1</formula>
      <formula>2</formula>
    </cfRule>
  </conditionalFormatting>
  <conditionalFormatting sqref="AF7:AF9">
    <cfRule type="cellIs" dxfId="17" priority="85" operator="greaterThan">
      <formula>0</formula>
    </cfRule>
  </conditionalFormatting>
  <conditionalFormatting sqref="AE7:AE9">
    <cfRule type="cellIs" dxfId="16" priority="82" operator="equal">
      <formula>"nul"</formula>
    </cfRule>
    <cfRule type="cellIs" dxfId="15" priority="83" operator="equal">
      <formula>0</formula>
    </cfRule>
  </conditionalFormatting>
  <conditionalFormatting sqref="O7:O9">
    <cfRule type="cellIs" dxfId="14" priority="77" operator="equal">
      <formula>2</formula>
    </cfRule>
    <cfRule type="cellIs" dxfId="13" priority="78" operator="equal">
      <formula>0</formula>
    </cfRule>
    <cfRule type="cellIs" dxfId="12" priority="79" stopIfTrue="1" operator="equal">
      <formula>"?"</formula>
    </cfRule>
    <cfRule type="cellIs" dxfId="11" priority="80" stopIfTrue="1" operator="equal">
      <formula>0</formula>
    </cfRule>
    <cfRule type="cellIs" dxfId="10" priority="81" stopIfTrue="1" operator="lessThan">
      <formula>G7</formula>
    </cfRule>
  </conditionalFormatting>
  <conditionalFormatting sqref="W7:W9">
    <cfRule type="cellIs" dxfId="9" priority="40" stopIfTrue="1" operator="equal">
      <formula>0</formula>
    </cfRule>
    <cfRule type="cellIs" dxfId="8" priority="41" stopIfTrue="1" operator="equal">
      <formula>"?"</formula>
    </cfRule>
    <cfRule type="cellIs" dxfId="7" priority="42" operator="between">
      <formula>2</formula>
      <formula>1</formula>
    </cfRule>
  </conditionalFormatting>
  <conditionalFormatting sqref="Z7:Z9">
    <cfRule type="cellIs" priority="38" stopIfTrue="1" operator="equal">
      <formula>""</formula>
    </cfRule>
    <cfRule type="cellIs" dxfId="6" priority="39" stopIfTrue="1" operator="greaterThan">
      <formula>0</formula>
    </cfRule>
  </conditionalFormatting>
  <conditionalFormatting sqref="AA7:AA9">
    <cfRule type="cellIs" priority="36" stopIfTrue="1" operator="equal">
      <formula>""</formula>
    </cfRule>
    <cfRule type="cellIs" dxfId="5" priority="37" stopIfTrue="1" operator="greaterThan">
      <formula>0</formula>
    </cfRule>
  </conditionalFormatting>
  <conditionalFormatting sqref="AB7:AC9">
    <cfRule type="cellIs" priority="34" stopIfTrue="1" operator="equal">
      <formula>""</formula>
    </cfRule>
    <cfRule type="cellIs" dxfId="4" priority="35" stopIfTrue="1" operator="greaterThan">
      <formula>0</formula>
    </cfRule>
  </conditionalFormatting>
  <conditionalFormatting sqref="Y7:Y9">
    <cfRule type="cellIs" dxfId="3" priority="26" operator="equal">
      <formula>2</formula>
    </cfRule>
    <cfRule type="cellIs" dxfId="2" priority="27" operator="notEqual">
      <formula>1</formula>
    </cfRule>
    <cfRule type="cellIs" dxfId="1" priority="28" stopIfTrue="1" operator="equal">
      <formula>1</formula>
    </cfRule>
  </conditionalFormatting>
  <conditionalFormatting sqref="AE7:AE9">
    <cfRule type="cellIs" dxfId="0" priority="10" operator="notEqual">
      <formula>M7</formula>
    </cfRule>
  </conditionalFormatting>
  <dataValidations count="5">
    <dataValidation type="list" allowBlank="1" showInputMessage="1" showErrorMessage="1" sqref="K7:K9">
      <formula1>Oeufs_Jeunes</formula1>
    </dataValidation>
    <dataValidation type="list" allowBlank="1" showInputMessage="1" showErrorMessage="1" sqref="O7:O9">
      <formula1>$AD$1:$AD$7</formula1>
    </dataValidation>
    <dataValidation type="list" allowBlank="1" showInputMessage="1" showErrorMessage="1" sqref="M7:N9 U7:Y9 G7:G9">
      <formula1>"1,2,0,?"</formula1>
    </dataValidation>
    <dataValidation type="list" allowBlank="1" showInputMessage="1" showErrorMessage="1" sqref="A7:A9 E7:E9">
      <formula1>Chiffre</formula1>
    </dataValidation>
    <dataValidation type="list" allowBlank="1" showInputMessage="1" showErrorMessage="1" sqref="F7:F9">
      <formula1>Double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2014-01-13T09:02:10Z</dcterms:created>
  <dcterms:modified xsi:type="dcterms:W3CDTF">2014-01-13T10:29:20Z</dcterms:modified>
</cp:coreProperties>
</file>