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20" yWindow="60" windowWidth="28515" windowHeight="12345"/>
  </bookViews>
  <sheets>
    <sheet name="original" sheetId="1" r:id="rId1"/>
    <sheet name="Feuil2" sheetId="2" r:id="rId2"/>
    <sheet name="Feuil3" sheetId="3" r:id="rId3"/>
  </sheets>
  <externalReferences>
    <externalReference r:id="rId4"/>
  </externalReferences>
  <definedNames>
    <definedName name="aller" localSheetId="0">#REF!</definedName>
    <definedName name="JourSem" localSheetId="0">#REF!</definedName>
  </definedNames>
  <calcPr calcId="145621"/>
</workbook>
</file>

<file path=xl/calcChain.xml><?xml version="1.0" encoding="utf-8"?>
<calcChain xmlns="http://schemas.openxmlformats.org/spreadsheetml/2006/main">
  <c r="M59" i="1" l="1"/>
  <c r="L59" i="1"/>
  <c r="F59" i="1"/>
  <c r="E59" i="1"/>
  <c r="D59" i="1"/>
  <c r="C59" i="1"/>
  <c r="L58" i="1"/>
  <c r="C58" i="1"/>
  <c r="E58" i="1" s="1"/>
  <c r="F58" i="1" s="1"/>
  <c r="A58" i="1"/>
  <c r="A59" i="1" s="1"/>
  <c r="M57" i="1"/>
  <c r="L57" i="1"/>
  <c r="C57" i="1"/>
  <c r="F57" i="1" s="1"/>
  <c r="L56" i="1"/>
  <c r="C56" i="1"/>
  <c r="E56" i="1" s="1"/>
  <c r="F56" i="1" s="1"/>
  <c r="M55" i="1"/>
  <c r="L55" i="1"/>
  <c r="F55" i="1"/>
  <c r="E55" i="1"/>
  <c r="C55" i="1"/>
  <c r="D55" i="1" s="1"/>
  <c r="L54" i="1"/>
  <c r="E54" i="1"/>
  <c r="F54" i="1" s="1"/>
  <c r="D54" i="1"/>
  <c r="C54" i="1"/>
  <c r="A54" i="1" s="1"/>
  <c r="A55" i="1" s="1"/>
  <c r="M53" i="1"/>
  <c r="L53" i="1"/>
  <c r="C53" i="1"/>
  <c r="F53" i="1" s="1"/>
  <c r="L52" i="1"/>
  <c r="C52" i="1"/>
  <c r="E52" i="1" s="1"/>
  <c r="F52" i="1" s="1"/>
  <c r="M51" i="1"/>
  <c r="L51" i="1"/>
  <c r="D51" i="1"/>
  <c r="C51" i="1"/>
  <c r="F51" i="1" s="1"/>
  <c r="L50" i="1"/>
  <c r="F50" i="1"/>
  <c r="E50" i="1"/>
  <c r="C50" i="1"/>
  <c r="D50" i="1" s="1"/>
  <c r="A50" i="1"/>
  <c r="A51" i="1" s="1"/>
  <c r="M49" i="1"/>
  <c r="L49" i="1"/>
  <c r="F49" i="1"/>
  <c r="E49" i="1"/>
  <c r="D49" i="1"/>
  <c r="C49" i="1"/>
  <c r="L48" i="1"/>
  <c r="C48" i="1"/>
  <c r="A48" i="1" s="1"/>
  <c r="A49" i="1" s="1"/>
  <c r="M47" i="1"/>
  <c r="L47" i="1"/>
  <c r="F47" i="1"/>
  <c r="C47" i="1"/>
  <c r="E47" i="1" s="1"/>
  <c r="L46" i="1"/>
  <c r="D46" i="1"/>
  <c r="C46" i="1"/>
  <c r="E46" i="1" s="1"/>
  <c r="F46" i="1" s="1"/>
  <c r="M45" i="1"/>
  <c r="L45" i="1"/>
  <c r="C45" i="1"/>
  <c r="F45" i="1" s="1"/>
  <c r="L44" i="1"/>
  <c r="E44" i="1"/>
  <c r="F44" i="1" s="1"/>
  <c r="D44" i="1"/>
  <c r="C44" i="1"/>
  <c r="A44" i="1" s="1"/>
  <c r="A45" i="1" s="1"/>
  <c r="M43" i="1"/>
  <c r="L43" i="1"/>
  <c r="D43" i="1"/>
  <c r="C43" i="1"/>
  <c r="F43" i="1" s="1"/>
  <c r="L42" i="1"/>
  <c r="C42" i="1"/>
  <c r="E42" i="1" s="1"/>
  <c r="F42" i="1" s="1"/>
  <c r="A42" i="1"/>
  <c r="A43" i="1" s="1"/>
  <c r="M41" i="1"/>
  <c r="L41" i="1"/>
  <c r="E41" i="1"/>
  <c r="C41" i="1"/>
  <c r="F41" i="1" s="1"/>
  <c r="L40" i="1"/>
  <c r="C40" i="1"/>
  <c r="E40" i="1" s="1"/>
  <c r="F40" i="1" s="1"/>
  <c r="M39" i="1"/>
  <c r="L39" i="1"/>
  <c r="F39" i="1"/>
  <c r="E39" i="1"/>
  <c r="C39" i="1"/>
  <c r="D39" i="1" s="1"/>
  <c r="L38" i="1"/>
  <c r="D38" i="1"/>
  <c r="C38" i="1"/>
  <c r="A38" i="1" s="1"/>
  <c r="A39" i="1" s="1"/>
  <c r="M37" i="1"/>
  <c r="L37" i="1"/>
  <c r="C37" i="1"/>
  <c r="F37" i="1" s="1"/>
  <c r="L36" i="1"/>
  <c r="E36" i="1"/>
  <c r="F36" i="1" s="1"/>
  <c r="D36" i="1"/>
  <c r="C36" i="1"/>
  <c r="A36" i="1"/>
  <c r="A37" i="1" s="1"/>
  <c r="M35" i="1"/>
  <c r="L35" i="1"/>
  <c r="D35" i="1"/>
  <c r="C35" i="1"/>
  <c r="F35" i="1" s="1"/>
  <c r="L34" i="1"/>
  <c r="E34" i="1"/>
  <c r="F34" i="1" s="1"/>
  <c r="C34" i="1"/>
  <c r="D34" i="1" s="1"/>
  <c r="A34" i="1"/>
  <c r="A35" i="1" s="1"/>
  <c r="M33" i="1"/>
  <c r="L33" i="1"/>
  <c r="F33" i="1"/>
  <c r="E33" i="1"/>
  <c r="D33" i="1"/>
  <c r="C33" i="1"/>
  <c r="L32" i="1"/>
  <c r="C32" i="1"/>
  <c r="E32" i="1" s="1"/>
  <c r="F32" i="1" s="1"/>
  <c r="A32" i="1"/>
  <c r="A33" i="1" s="1"/>
  <c r="M31" i="1"/>
  <c r="L31" i="1"/>
  <c r="F31" i="1"/>
  <c r="C31" i="1"/>
  <c r="E31" i="1" s="1"/>
  <c r="L30" i="1"/>
  <c r="D30" i="1"/>
  <c r="C30" i="1"/>
  <c r="E30" i="1" s="1"/>
  <c r="F30" i="1" s="1"/>
  <c r="M29" i="1"/>
  <c r="L29" i="1"/>
  <c r="F29" i="1"/>
  <c r="C29" i="1"/>
  <c r="E29" i="1" s="1"/>
  <c r="L28" i="1"/>
  <c r="E28" i="1"/>
  <c r="F28" i="1" s="1"/>
  <c r="D28" i="1"/>
  <c r="C28" i="1"/>
  <c r="A28" i="1" s="1"/>
  <c r="A29" i="1" s="1"/>
  <c r="M27" i="1"/>
  <c r="L27" i="1"/>
  <c r="C27" i="1"/>
  <c r="F27" i="1" s="1"/>
  <c r="L26" i="1"/>
  <c r="C26" i="1"/>
  <c r="E26" i="1" s="1"/>
  <c r="F26" i="1" s="1"/>
  <c r="A26" i="1"/>
  <c r="A27" i="1" s="1"/>
  <c r="M25" i="1"/>
  <c r="L25" i="1"/>
  <c r="E25" i="1"/>
  <c r="D25" i="1"/>
  <c r="C25" i="1"/>
  <c r="F25" i="1" s="1"/>
  <c r="L24" i="1"/>
  <c r="C24" i="1"/>
  <c r="E24" i="1" s="1"/>
  <c r="F24" i="1" s="1"/>
  <c r="M23" i="1"/>
  <c r="L23" i="1"/>
  <c r="F23" i="1"/>
  <c r="E23" i="1"/>
  <c r="D23" i="1"/>
  <c r="C23" i="1"/>
  <c r="L22" i="1"/>
  <c r="C22" i="1"/>
  <c r="A22" i="1" s="1"/>
  <c r="A23" i="1" s="1"/>
  <c r="M21" i="1"/>
  <c r="L21" i="1"/>
  <c r="C21" i="1"/>
  <c r="F21" i="1" s="1"/>
  <c r="L20" i="1"/>
  <c r="E20" i="1"/>
  <c r="F20" i="1" s="1"/>
  <c r="C20" i="1"/>
  <c r="D20" i="1" s="1"/>
  <c r="A20" i="1"/>
  <c r="A21" i="1" s="1"/>
  <c r="M19" i="1"/>
  <c r="L19" i="1"/>
  <c r="D19" i="1"/>
  <c r="C19" i="1"/>
  <c r="F19" i="1" s="1"/>
  <c r="L18" i="1"/>
  <c r="E18" i="1"/>
  <c r="F18" i="1" s="1"/>
  <c r="D18" i="1"/>
  <c r="C18" i="1"/>
  <c r="A18" i="1"/>
  <c r="A19" i="1" s="1"/>
  <c r="M17" i="1"/>
  <c r="L17" i="1"/>
  <c r="F17" i="1"/>
  <c r="E17" i="1"/>
  <c r="D17" i="1"/>
  <c r="C17" i="1"/>
  <c r="L16" i="1"/>
  <c r="C16" i="1"/>
  <c r="E16" i="1" s="1"/>
  <c r="F16" i="1" s="1"/>
  <c r="A16" i="1"/>
  <c r="A17" i="1" s="1"/>
  <c r="M15" i="1"/>
  <c r="M60" i="1" s="1"/>
  <c r="L15" i="1"/>
  <c r="F15" i="1"/>
  <c r="C15" i="1"/>
  <c r="E15" i="1" s="1"/>
  <c r="L14" i="1"/>
  <c r="L60" i="1" s="1"/>
  <c r="E14" i="1"/>
  <c r="F14" i="1" s="1"/>
  <c r="D14" i="1"/>
  <c r="A14" i="1"/>
  <c r="A15" i="1" l="1"/>
  <c r="J60" i="1" s="1"/>
  <c r="D22" i="1"/>
  <c r="D27" i="1"/>
  <c r="D21" i="1"/>
  <c r="E22" i="1"/>
  <c r="F22" i="1" s="1"/>
  <c r="E27" i="1"/>
  <c r="D32" i="1"/>
  <c r="D37" i="1"/>
  <c r="E38" i="1"/>
  <c r="F38" i="1" s="1"/>
  <c r="E43" i="1"/>
  <c r="D48" i="1"/>
  <c r="A52" i="1"/>
  <c r="A53" i="1" s="1"/>
  <c r="D53" i="1"/>
  <c r="D16" i="1"/>
  <c r="D15" i="1"/>
  <c r="E21" i="1"/>
  <c r="D26" i="1"/>
  <c r="A30" i="1"/>
  <c r="A31" i="1" s="1"/>
  <c r="D31" i="1"/>
  <c r="E37" i="1"/>
  <c r="D42" i="1"/>
  <c r="A46" i="1"/>
  <c r="A47" i="1" s="1"/>
  <c r="D47" i="1"/>
  <c r="E48" i="1"/>
  <c r="F48" i="1" s="1"/>
  <c r="E53" i="1"/>
  <c r="D58" i="1"/>
  <c r="A24" i="1"/>
  <c r="A25" i="1" s="1"/>
  <c r="A40" i="1"/>
  <c r="A41" i="1" s="1"/>
  <c r="D41" i="1"/>
  <c r="D52" i="1"/>
  <c r="A56" i="1"/>
  <c r="A57" i="1" s="1"/>
  <c r="D57" i="1"/>
  <c r="E57" i="1"/>
  <c r="E19" i="1"/>
  <c r="D24" i="1"/>
  <c r="D29" i="1"/>
  <c r="E35" i="1"/>
  <c r="D40" i="1"/>
  <c r="D45" i="1"/>
  <c r="E51" i="1"/>
  <c r="D56" i="1"/>
  <c r="E45" i="1"/>
</calcChain>
</file>

<file path=xl/comments1.xml><?xml version="1.0" encoding="utf-8"?>
<comments xmlns="http://schemas.openxmlformats.org/spreadsheetml/2006/main">
  <authors>
    <author>Roland</author>
  </authors>
  <commentList>
    <comment ref="A14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 xml:space="preserve">après l'ouverture d'1 nouveau mois, cliquer sur le bouton " </t>
        </r>
        <r>
          <rPr>
            <b/>
            <i/>
            <sz val="16"/>
            <color indexed="12"/>
            <rFont val="Tahoma"/>
            <family val="2"/>
          </rPr>
          <t xml:space="preserve">1er jour ouvrable </t>
        </r>
        <r>
          <rPr>
            <sz val="16"/>
            <color indexed="81"/>
            <rFont val="Tahoma"/>
            <family val="2"/>
          </rPr>
          <t>" pour copier et coller la date définitivement et supprimer la formule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16"/>
            <color indexed="81"/>
            <rFont val="Tahoma"/>
            <family val="2"/>
          </rPr>
          <t xml:space="preserve">ensuite </t>
        </r>
        <r>
          <rPr>
            <b/>
            <i/>
            <sz val="16"/>
            <color indexed="10"/>
            <rFont val="Tahoma"/>
            <family val="2"/>
          </rPr>
          <t>vérifier</t>
        </r>
        <r>
          <rPr>
            <sz val="16"/>
            <color indexed="81"/>
            <rFont val="Tahoma"/>
            <family val="2"/>
          </rPr>
          <t xml:space="preserve"> si le </t>
        </r>
        <r>
          <rPr>
            <b/>
            <i/>
            <sz val="16"/>
            <color indexed="12"/>
            <rFont val="Tahoma"/>
            <family val="2"/>
          </rPr>
          <t>1er jour</t>
        </r>
        <r>
          <rPr>
            <sz val="16"/>
            <color indexed="81"/>
            <rFont val="Tahoma"/>
            <family val="2"/>
          </rPr>
          <t xml:space="preserve"> du mois est un jour " </t>
        </r>
        <r>
          <rPr>
            <b/>
            <i/>
            <sz val="16"/>
            <color indexed="10"/>
            <rFont val="Tahoma"/>
            <family val="2"/>
          </rPr>
          <t>ouvrable</t>
        </r>
        <r>
          <rPr>
            <sz val="16"/>
            <color indexed="81"/>
            <rFont val="Tahoma"/>
            <family val="2"/>
          </rPr>
          <t xml:space="preserve"> " si pas inscrire manuellement la bonne date en " </t>
        </r>
        <r>
          <rPr>
            <b/>
            <i/>
            <sz val="16"/>
            <color indexed="14"/>
            <rFont val="Tahoma"/>
            <family val="2"/>
          </rPr>
          <t>A 12</t>
        </r>
        <r>
          <rPr>
            <sz val="16"/>
            <color indexed="81"/>
            <rFont val="Tahoma"/>
            <family val="2"/>
          </rPr>
          <t xml:space="preserve"> "..................................................ensuite après avoir lu les " commentaires " cliquer sur " Masquer commentaires " et rentrer tes 1er KM en "C12 " la 1ère fois et ensuite uniquement en "E"
</t>
        </r>
        <r>
          <rPr>
            <sz val="9"/>
            <color indexed="81"/>
            <rFont val="Tahoma"/>
            <family val="2"/>
          </rPr>
          <t>=DATE(ANNEE(AUJOURDHUI());MOIS(AUJOURDHUI());1+SI(JOURSEM(DATE(ANNEE(AUJOURDHUI());MOIS(AUJOURDHUI());1);2)=7;1;SI(JOURSEM(DATE(ANNEE(AUJOURDHUI());MOIS(AUJOURDHUI());1);2)=6;2)))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Roland: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10"/>
            <rFont val="Tahoma"/>
            <family val="2"/>
          </rPr>
          <t>dernier km du mois précédent</t>
        </r>
      </text>
    </comment>
  </commentList>
</comments>
</file>

<file path=xl/sharedStrings.xml><?xml version="1.0" encoding="utf-8"?>
<sst xmlns="http://schemas.openxmlformats.org/spreadsheetml/2006/main" count="105" uniqueCount="45">
  <si>
    <t>Feuille de KM et des heures</t>
  </si>
  <si>
    <t>Circuit:</t>
  </si>
  <si>
    <t>Nom:</t>
  </si>
  <si>
    <t>Mois:</t>
  </si>
  <si>
    <t>Immatriculation:</t>
  </si>
  <si>
    <t>ENVOYER A:</t>
  </si>
  <si>
    <t>Convoyeuse :</t>
  </si>
  <si>
    <t>Départ maison</t>
  </si>
  <si>
    <t>Départ école</t>
  </si>
  <si>
    <t>Arrivée école</t>
  </si>
  <si>
    <t>Arrivée maison</t>
  </si>
  <si>
    <t>Date</t>
  </si>
  <si>
    <t>M/S</t>
  </si>
  <si>
    <t xml:space="preserve">KM </t>
  </si>
  <si>
    <t>HH:mm</t>
  </si>
  <si>
    <t>KM</t>
  </si>
  <si>
    <t>No élèves</t>
  </si>
  <si>
    <t>no de KM</t>
  </si>
  <si>
    <t>Remarques</t>
  </si>
  <si>
    <t>M</t>
  </si>
  <si>
    <t>S</t>
  </si>
  <si>
    <r>
      <t xml:space="preserve">Nbr de Jrs travail - </t>
    </r>
    <r>
      <rPr>
        <sz val="11"/>
        <color theme="1"/>
        <rFont val="Calibri"/>
        <family val="2"/>
        <scheme val="minor"/>
      </rPr>
      <t>nbr de km</t>
    </r>
    <r>
      <rPr>
        <b/>
        <sz val="10"/>
        <rFont val="Arial"/>
        <family val="2"/>
      </rPr>
      <t xml:space="preserve"> - nbr congé</t>
    </r>
  </si>
  <si>
    <t>Société</t>
  </si>
  <si>
    <t>Adresse</t>
  </si>
  <si>
    <t>CP &amp; Commune</t>
  </si>
  <si>
    <t xml:space="preserve">Tel: </t>
  </si>
  <si>
    <t>Fax:</t>
  </si>
  <si>
    <t>adresse-mail</t>
  </si>
  <si>
    <t>Le résultat devrait être un fichier avec l'onglet "en cours" et</t>
  </si>
  <si>
    <t xml:space="preserve">un onglet </t>
  </si>
  <si>
    <t xml:space="preserve"> septembre 2020</t>
  </si>
  <si>
    <t xml:space="preserve"> octobre 2020</t>
  </si>
  <si>
    <t xml:space="preserve"> novembre 2020</t>
  </si>
  <si>
    <t xml:space="preserve"> décembre 2020</t>
  </si>
  <si>
    <t xml:space="preserve"> janvier2021</t>
  </si>
  <si>
    <t xml:space="preserve"> février 2021</t>
  </si>
  <si>
    <t xml:space="preserve"> mars 2021</t>
  </si>
  <si>
    <t xml:space="preserve"> avril 2021</t>
  </si>
  <si>
    <t xml:space="preserve"> mai 2021</t>
  </si>
  <si>
    <t xml:space="preserve"> juin 2021</t>
  </si>
  <si>
    <t xml:space="preserve"> juillet 2021</t>
  </si>
  <si>
    <t xml:space="preserve"> août 2021</t>
  </si>
  <si>
    <t>si cela est possible de changer l'année en janvier.</t>
  </si>
  <si>
    <t>J'ai trouvé sur le forum une formule pour recopier l'onglet mais cela ne recopie qu'une fois avec 7 jours d'écart</t>
  </si>
  <si>
    <r>
      <rPr>
        <sz val="11"/>
        <color rgb="FF0000FF"/>
        <rFont val="Calibri"/>
        <family val="2"/>
        <scheme val="minor"/>
      </rPr>
      <t>Copier</t>
    </r>
    <r>
      <rPr>
        <sz val="11"/>
        <color theme="1"/>
        <rFont val="Calibri"/>
        <family val="2"/>
        <scheme val="minor"/>
      </rPr>
      <t xml:space="preserve"> l'onglet</t>
    </r>
    <r>
      <rPr>
        <sz val="11"/>
        <color rgb="FFFF0000"/>
        <rFont val="Calibri"/>
        <family val="2"/>
        <scheme val="minor"/>
      </rPr>
      <t xml:space="preserve"> " original "</t>
    </r>
    <r>
      <rPr>
        <sz val="11"/>
        <color theme="1"/>
        <rFont val="Calibri"/>
        <family val="2"/>
        <scheme val="minor"/>
      </rPr>
      <t xml:space="preserve"> et </t>
    </r>
    <r>
      <rPr>
        <sz val="11"/>
        <color rgb="FF0000FF"/>
        <rFont val="Calibri"/>
        <family val="2"/>
        <scheme val="minor"/>
      </rPr>
      <t>l' enregistrer</t>
    </r>
    <r>
      <rPr>
        <sz val="11"/>
        <color theme="1"/>
        <rFont val="Calibri"/>
        <family val="2"/>
        <scheme val="minor"/>
      </rPr>
      <t xml:space="preserve"> sur </t>
    </r>
    <r>
      <rPr>
        <sz val="11"/>
        <color rgb="FFFF0000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 xml:space="preserve"> autres onglets qui auront pour </t>
    </r>
    <r>
      <rPr>
        <sz val="11"/>
        <color rgb="FFFF0000"/>
        <rFont val="Calibri"/>
        <family val="2"/>
        <scheme val="minor"/>
      </rPr>
      <t xml:space="preserve">"nom" </t>
    </r>
    <r>
      <rPr>
        <sz val="11"/>
        <color theme="1"/>
        <rFont val="Calibri"/>
        <family val="2"/>
        <scheme val="minor"/>
      </rPr>
      <t xml:space="preserve">chaque </t>
    </r>
    <r>
      <rPr>
        <sz val="11"/>
        <color rgb="FFFF0000"/>
        <rFont val="Calibri"/>
        <family val="2"/>
        <scheme val="minor"/>
      </rPr>
      <t>mois de l'année</t>
    </r>
    <r>
      <rPr>
        <sz val="11"/>
        <color theme="1"/>
        <rFont val="Calibri"/>
        <family val="2"/>
        <scheme val="minor"/>
      </rPr>
      <t xml:space="preserve"> scolaire,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</si>
</sst>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mmmm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indexed="81"/>
      <name val="Tahoma"/>
      <family val="2"/>
    </font>
    <font>
      <b/>
      <i/>
      <sz val="16"/>
      <color indexed="12"/>
      <name val="Tahoma"/>
      <family val="2"/>
    </font>
    <font>
      <b/>
      <i/>
      <sz val="16"/>
      <color indexed="10"/>
      <name val="Tahoma"/>
      <family val="2"/>
    </font>
    <font>
      <b/>
      <i/>
      <sz val="16"/>
      <color indexed="14"/>
      <name val="Tahoma"/>
      <family val="2"/>
    </font>
    <font>
      <sz val="12"/>
      <color indexed="10"/>
      <name val="Tahoma"/>
      <family val="2"/>
    </font>
    <font>
      <u/>
      <sz val="11"/>
      <color indexed="10"/>
      <name val="Calibri"/>
      <family val="2"/>
      <scheme val="minor"/>
    </font>
    <font>
      <u/>
      <sz val="11"/>
      <color indexed="39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74">
    <xf numFmtId="0" fontId="0" fillId="0" borderId="0" xfId="0"/>
    <xf numFmtId="0" fontId="3" fillId="0" borderId="0" xfId="1" applyFont="1" applyProtection="1"/>
    <xf numFmtId="0" fontId="1" fillId="0" borderId="0" xfId="1" applyProtection="1"/>
    <xf numFmtId="0" fontId="4" fillId="0" borderId="0" xfId="1" applyFont="1" applyAlignment="1" applyProtection="1">
      <alignment horizontal="center"/>
    </xf>
    <xf numFmtId="164" fontId="1" fillId="0" borderId="0" xfId="1" applyNumberFormat="1" applyProtection="1"/>
    <xf numFmtId="20" fontId="1" fillId="0" borderId="0" xfId="1" applyNumberFormat="1" applyProtection="1"/>
    <xf numFmtId="0" fontId="3" fillId="0" borderId="1" xfId="1" applyFont="1" applyBorder="1" applyProtection="1"/>
    <xf numFmtId="0" fontId="1" fillId="0" borderId="2" xfId="1" applyBorder="1" applyProtection="1"/>
    <xf numFmtId="0" fontId="1" fillId="0" borderId="2" xfId="1" applyBorder="1" applyAlignment="1" applyProtection="1">
      <alignment horizontal="center"/>
    </xf>
    <xf numFmtId="0" fontId="1" fillId="0" borderId="3" xfId="1" applyBorder="1" applyProtection="1"/>
    <xf numFmtId="0" fontId="3" fillId="0" borderId="4" xfId="1" applyFont="1" applyBorder="1" applyProtection="1"/>
    <xf numFmtId="0" fontId="1" fillId="0" borderId="0" xfId="1" applyBorder="1" applyProtection="1"/>
    <xf numFmtId="0" fontId="1" fillId="0" borderId="5" xfId="1" applyBorder="1" applyProtection="1"/>
    <xf numFmtId="49" fontId="1" fillId="0" borderId="0" xfId="1" applyNumberFormat="1" applyProtection="1"/>
    <xf numFmtId="165" fontId="1" fillId="0" borderId="0" xfId="1" applyNumberFormat="1" applyBorder="1" applyAlignment="1" applyProtection="1">
      <alignment horizontal="centerContinuous"/>
    </xf>
    <xf numFmtId="0" fontId="1" fillId="0" borderId="5" xfId="1" applyBorder="1" applyAlignment="1" applyProtection="1">
      <alignment horizontal="centerContinuous"/>
    </xf>
    <xf numFmtId="0" fontId="1" fillId="0" borderId="0" xfId="1" applyBorder="1" applyAlignment="1" applyProtection="1">
      <alignment horizontal="center"/>
    </xf>
    <xf numFmtId="0" fontId="6" fillId="0" borderId="0" xfId="2" applyFont="1" applyProtection="1"/>
    <xf numFmtId="0" fontId="7" fillId="0" borderId="0" xfId="1" applyFont="1" applyProtection="1"/>
    <xf numFmtId="0" fontId="3" fillId="0" borderId="6" xfId="1" applyFont="1" applyBorder="1" applyProtection="1"/>
    <xf numFmtId="0" fontId="1" fillId="0" borderId="7" xfId="1" applyFont="1" applyBorder="1" applyProtection="1"/>
    <xf numFmtId="0" fontId="1" fillId="0" borderId="7" xfId="1" applyFont="1" applyBorder="1" applyAlignment="1" applyProtection="1">
      <alignment horizontal="center"/>
    </xf>
    <xf numFmtId="0" fontId="1" fillId="0" borderId="8" xfId="1" applyFont="1" applyBorder="1" applyProtection="1"/>
    <xf numFmtId="0" fontId="3" fillId="0" borderId="9" xfId="1" applyFont="1" applyBorder="1" applyAlignment="1" applyProtection="1">
      <alignment horizontal="center"/>
    </xf>
    <xf numFmtId="0" fontId="3" fillId="0" borderId="10" xfId="1" applyFont="1" applyBorder="1" applyAlignment="1" applyProtection="1">
      <alignment horizontal="center"/>
    </xf>
    <xf numFmtId="49" fontId="3" fillId="0" borderId="11" xfId="1" applyNumberFormat="1" applyFont="1" applyBorder="1" applyProtection="1"/>
    <xf numFmtId="49" fontId="3" fillId="0" borderId="12" xfId="1" applyNumberFormat="1" applyFont="1" applyBorder="1" applyProtection="1"/>
    <xf numFmtId="0" fontId="3" fillId="0" borderId="13" xfId="1" applyFont="1" applyBorder="1" applyAlignment="1" applyProtection="1">
      <alignment horizontal="center"/>
    </xf>
    <xf numFmtId="0" fontId="3" fillId="0" borderId="14" xfId="1" applyFont="1" applyBorder="1" applyProtection="1"/>
    <xf numFmtId="0" fontId="3" fillId="0" borderId="15" xfId="1" applyFont="1" applyBorder="1" applyProtection="1"/>
    <xf numFmtId="16" fontId="1" fillId="0" borderId="16" xfId="1" applyNumberFormat="1" applyBorder="1" applyAlignment="1" applyProtection="1">
      <alignment horizontal="center" vertical="top"/>
      <protection locked="0"/>
    </xf>
    <xf numFmtId="0" fontId="1" fillId="0" borderId="17" xfId="1" applyBorder="1" applyProtection="1"/>
    <xf numFmtId="164" fontId="1" fillId="0" borderId="18" xfId="1" applyNumberFormat="1" applyFont="1" applyBorder="1" applyAlignment="1" applyProtection="1">
      <alignment horizontal="center"/>
      <protection locked="0"/>
    </xf>
    <xf numFmtId="20" fontId="1" fillId="0" borderId="19" xfId="1" applyNumberFormat="1" applyBorder="1" applyAlignment="1" applyProtection="1">
      <alignment horizontal="left"/>
    </xf>
    <xf numFmtId="164" fontId="1" fillId="0" borderId="18" xfId="1" applyNumberFormat="1" applyBorder="1" applyAlignment="1" applyProtection="1">
      <alignment horizontal="center"/>
      <protection locked="0"/>
    </xf>
    <xf numFmtId="3" fontId="1" fillId="0" borderId="18" xfId="1" applyNumberFormat="1" applyBorder="1" applyAlignment="1" applyProtection="1">
      <alignment horizontal="center"/>
      <protection locked="0"/>
    </xf>
    <xf numFmtId="20" fontId="1" fillId="0" borderId="19" xfId="1" applyNumberFormat="1" applyBorder="1" applyAlignment="1" applyProtection="1">
      <alignment horizontal="left"/>
      <protection locked="0"/>
    </xf>
    <xf numFmtId="0" fontId="1" fillId="0" borderId="20" xfId="1" applyBorder="1" applyAlignment="1" applyProtection="1">
      <alignment horizontal="left"/>
      <protection locked="0"/>
    </xf>
    <xf numFmtId="0" fontId="1" fillId="0" borderId="20" xfId="1" applyBorder="1" applyAlignment="1" applyProtection="1">
      <alignment horizontal="center"/>
    </xf>
    <xf numFmtId="0" fontId="1" fillId="0" borderId="21" xfId="1" applyFont="1" applyBorder="1" applyAlignment="1" applyProtection="1">
      <alignment horizontal="center"/>
      <protection locked="0"/>
    </xf>
    <xf numFmtId="0" fontId="1" fillId="0" borderId="22" xfId="1" applyBorder="1" applyAlignment="1" applyProtection="1">
      <alignment horizontal="left"/>
    </xf>
    <xf numFmtId="0" fontId="1" fillId="0" borderId="23" xfId="1" applyBorder="1" applyProtection="1"/>
    <xf numFmtId="164" fontId="1" fillId="0" borderId="24" xfId="1" applyNumberFormat="1" applyBorder="1" applyAlignment="1" applyProtection="1">
      <alignment horizontal="center"/>
    </xf>
    <xf numFmtId="20" fontId="1" fillId="0" borderId="25" xfId="1" applyNumberFormat="1" applyBorder="1" applyAlignment="1" applyProtection="1">
      <alignment horizontal="right"/>
    </xf>
    <xf numFmtId="164" fontId="1" fillId="0" borderId="24" xfId="1" applyNumberFormat="1" applyBorder="1" applyAlignment="1" applyProtection="1">
      <alignment horizontal="center"/>
      <protection locked="0"/>
    </xf>
    <xf numFmtId="3" fontId="1" fillId="0" borderId="24" xfId="1" applyNumberFormat="1" applyBorder="1" applyAlignment="1" applyProtection="1">
      <alignment horizontal="center"/>
      <protection locked="0"/>
    </xf>
    <xf numFmtId="20" fontId="1" fillId="0" borderId="25" xfId="1" applyNumberFormat="1" applyBorder="1" applyAlignment="1" applyProtection="1">
      <alignment horizontal="right"/>
      <protection locked="0"/>
    </xf>
    <xf numFmtId="0" fontId="1" fillId="0" borderId="21" xfId="1" applyBorder="1" applyAlignment="1" applyProtection="1">
      <alignment horizontal="center"/>
      <protection locked="0"/>
    </xf>
    <xf numFmtId="0" fontId="1" fillId="0" borderId="21" xfId="1" applyBorder="1" applyAlignment="1" applyProtection="1">
      <alignment horizontal="center"/>
    </xf>
    <xf numFmtId="0" fontId="1" fillId="0" borderId="26" xfId="1" applyBorder="1" applyAlignment="1" applyProtection="1">
      <alignment horizontal="center"/>
    </xf>
    <xf numFmtId="16" fontId="1" fillId="0" borderId="16" xfId="1" applyNumberFormat="1" applyBorder="1" applyAlignment="1" applyProtection="1">
      <alignment horizontal="center" vertical="top"/>
    </xf>
    <xf numFmtId="20" fontId="1" fillId="0" borderId="25" xfId="1" applyNumberFormat="1" applyBorder="1" applyAlignment="1" applyProtection="1">
      <alignment horizontal="left"/>
    </xf>
    <xf numFmtId="20" fontId="1" fillId="0" borderId="25" xfId="1" applyNumberFormat="1" applyBorder="1" applyAlignment="1" applyProtection="1">
      <alignment horizontal="left"/>
      <protection locked="0"/>
    </xf>
    <xf numFmtId="0" fontId="1" fillId="0" borderId="21" xfId="1" applyBorder="1" applyAlignment="1" applyProtection="1">
      <alignment horizontal="left"/>
      <protection locked="0"/>
    </xf>
    <xf numFmtId="0" fontId="1" fillId="0" borderId="22" xfId="1" applyBorder="1" applyAlignment="1" applyProtection="1">
      <alignment horizontal="left" vertical="top"/>
    </xf>
    <xf numFmtId="0" fontId="1" fillId="0" borderId="27" xfId="1" applyBorder="1" applyAlignment="1" applyProtection="1">
      <alignment horizontal="left" vertical="top"/>
    </xf>
    <xf numFmtId="0" fontId="1" fillId="0" borderId="28" xfId="1" applyBorder="1" applyProtection="1"/>
    <xf numFmtId="164" fontId="1" fillId="0" borderId="29" xfId="1" applyNumberFormat="1" applyBorder="1" applyAlignment="1" applyProtection="1">
      <alignment horizontal="center"/>
    </xf>
    <xf numFmtId="20" fontId="1" fillId="0" borderId="30" xfId="1" applyNumberFormat="1" applyBorder="1" applyAlignment="1" applyProtection="1">
      <alignment horizontal="right"/>
    </xf>
    <xf numFmtId="164" fontId="1" fillId="0" borderId="29" xfId="1" applyNumberFormat="1" applyBorder="1" applyAlignment="1" applyProtection="1">
      <alignment horizontal="center"/>
      <protection locked="0"/>
    </xf>
    <xf numFmtId="3" fontId="1" fillId="0" borderId="29" xfId="1" applyNumberFormat="1" applyBorder="1" applyAlignment="1" applyProtection="1">
      <alignment horizontal="center"/>
      <protection locked="0"/>
    </xf>
    <xf numFmtId="20" fontId="1" fillId="0" borderId="30" xfId="1" applyNumberFormat="1" applyBorder="1" applyAlignment="1" applyProtection="1">
      <alignment horizontal="right"/>
      <protection locked="0"/>
    </xf>
    <xf numFmtId="0" fontId="1" fillId="0" borderId="31" xfId="1" applyBorder="1" applyAlignment="1" applyProtection="1">
      <alignment horizontal="center"/>
      <protection locked="0"/>
    </xf>
    <xf numFmtId="0" fontId="1" fillId="0" borderId="31" xfId="1" applyBorder="1" applyAlignment="1" applyProtection="1">
      <alignment horizontal="center"/>
    </xf>
    <xf numFmtId="0" fontId="8" fillId="0" borderId="9" xfId="1" applyFont="1" applyBorder="1" applyAlignment="1" applyProtection="1">
      <alignment horizontal="centerContinuous"/>
    </xf>
    <xf numFmtId="0" fontId="8" fillId="0" borderId="32" xfId="1" applyFont="1" applyBorder="1" applyAlignment="1" applyProtection="1">
      <alignment horizontal="centerContinuous"/>
    </xf>
    <xf numFmtId="0" fontId="8" fillId="0" borderId="33" xfId="1" applyFont="1" applyBorder="1" applyAlignment="1" applyProtection="1">
      <alignment horizontal="centerContinuous"/>
    </xf>
    <xf numFmtId="0" fontId="1" fillId="0" borderId="34" xfId="1" applyBorder="1" applyAlignment="1" applyProtection="1">
      <alignment horizontal="center"/>
    </xf>
    <xf numFmtId="0" fontId="1" fillId="0" borderId="35" xfId="1" applyBorder="1" applyProtection="1"/>
    <xf numFmtId="3" fontId="1" fillId="0" borderId="34" xfId="1" applyNumberFormat="1" applyBorder="1" applyAlignment="1" applyProtection="1">
      <alignment horizontal="center"/>
    </xf>
    <xf numFmtId="0" fontId="1" fillId="0" borderId="10" xfId="1" applyBorder="1" applyAlignment="1" applyProtection="1">
      <alignment horizontal="center"/>
    </xf>
    <xf numFmtId="0" fontId="0" fillId="0" borderId="0" xfId="1" applyFont="1" applyProtection="1"/>
    <xf numFmtId="49" fontId="0" fillId="0" borderId="0" xfId="1" applyNumberFormat="1" applyFont="1" applyProtection="1"/>
    <xf numFmtId="0" fontId="1" fillId="0" borderId="0" xfId="1" applyFont="1" applyFill="1" applyBorder="1" applyProtection="1"/>
  </cellXfs>
  <cellStyles count="3">
    <cellStyle name="Lien hypertexte 3" xfId="2"/>
    <cellStyle name="Normal" xfId="0" builtinId="0"/>
    <cellStyle name="Normal 5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733425</xdr:colOff>
          <xdr:row>31</xdr:row>
          <xdr:rowOff>0</xdr:rowOff>
        </xdr:from>
        <xdr:to>
          <xdr:col>17</xdr:col>
          <xdr:colOff>285750</xdr:colOff>
          <xdr:row>34</xdr:row>
          <xdr:rowOff>104775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sng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Renommer   l'onglet </a:t>
              </a:r>
              <a:r>
                <a:rPr lang="fr-BE" sz="11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"original"  en 12 onglets </a:t>
              </a:r>
              <a:r>
                <a:rPr lang="fr-BE" sz="1100" b="0" i="0" u="sng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de chaque</a:t>
              </a:r>
              <a:r>
                <a:rPr lang="fr-BE" sz="11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 mois de l'année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sque%20E/Office/Circuit/7335/Original%20sept%202019/Transibus_mensu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ginal-vierge"/>
      <sheetName val="en cours"/>
      <sheetName val="décembre 2019"/>
      <sheetName val="novembre 2019"/>
      <sheetName val="octobre 2019"/>
      <sheetName val="27 février 2020"/>
      <sheetName val="Original"/>
      <sheetName val="salaire original"/>
      <sheetName val="Données"/>
      <sheetName val="maison-ecole-maison"/>
      <sheetName val="septembre 2019"/>
      <sheetName val="heure"/>
      <sheetName val="salaire"/>
      <sheetName val="Jours Fériers"/>
      <sheetName val="2019-2020"/>
      <sheetName val="Calendrier annuel"/>
      <sheetName val="Original ancien"/>
      <sheetName val="Kms original"/>
      <sheetName val="Fériés 2014 - 2020"/>
      <sheetName val="Congés scolaires 16-17"/>
      <sheetName val="imprimer vierge"/>
      <sheetName val="Mail du mois"/>
      <sheetName val="calendrier horaire"/>
      <sheetName val="Blad2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lilia@transibus.be" TargetMode="External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60"/>
  <sheetViews>
    <sheetView tabSelected="1" workbookViewId="0">
      <selection activeCell="T17" sqref="T17"/>
    </sheetView>
  </sheetViews>
  <sheetFormatPr baseColWidth="10" defaultRowHeight="15" x14ac:dyDescent="0.25"/>
  <sheetData>
    <row r="1" spans="1:16" ht="26.25" x14ac:dyDescent="0.4">
      <c r="A1" s="1" t="s">
        <v>22</v>
      </c>
      <c r="B1" s="2"/>
      <c r="C1" s="2"/>
      <c r="D1" s="2"/>
      <c r="E1" s="3" t="s">
        <v>0</v>
      </c>
      <c r="F1" s="3"/>
      <c r="G1" s="3"/>
      <c r="H1" s="3"/>
      <c r="I1" s="3"/>
      <c r="J1" s="3"/>
      <c r="K1" s="3"/>
      <c r="L1" s="3"/>
      <c r="M1" s="3"/>
    </row>
    <row r="2" spans="1:16" ht="2.25" customHeight="1" thickBot="1" x14ac:dyDescent="0.3">
      <c r="A2" s="2"/>
      <c r="B2" s="2"/>
      <c r="C2" s="4"/>
      <c r="D2" s="2"/>
      <c r="E2" s="4"/>
      <c r="F2" s="5"/>
      <c r="G2" s="4"/>
      <c r="H2" s="5"/>
      <c r="I2" s="4"/>
      <c r="J2" s="5"/>
      <c r="K2" s="4"/>
      <c r="L2" s="5"/>
      <c r="M2" s="2"/>
    </row>
    <row r="3" spans="1:16" x14ac:dyDescent="0.25">
      <c r="A3" s="71" t="s">
        <v>23</v>
      </c>
      <c r="B3" s="2"/>
      <c r="C3" s="2"/>
      <c r="D3" s="2"/>
      <c r="E3" s="2"/>
      <c r="F3" s="2"/>
      <c r="G3" s="6" t="s">
        <v>1</v>
      </c>
      <c r="H3" s="7"/>
      <c r="I3" s="8"/>
      <c r="J3" s="9"/>
      <c r="K3" s="2"/>
      <c r="L3" s="2"/>
      <c r="M3" s="2"/>
    </row>
    <row r="4" spans="1:16" ht="2.25" customHeight="1" x14ac:dyDescent="0.25">
      <c r="A4" s="2"/>
      <c r="B4" s="2"/>
      <c r="C4" s="2"/>
      <c r="D4" s="2"/>
      <c r="E4" s="2"/>
      <c r="F4" s="2"/>
      <c r="G4" s="10"/>
      <c r="H4" s="11"/>
      <c r="I4" s="11"/>
      <c r="J4" s="12"/>
      <c r="K4" s="2"/>
      <c r="L4" s="2"/>
      <c r="M4" s="2"/>
    </row>
    <row r="5" spans="1:16" x14ac:dyDescent="0.25">
      <c r="A5" s="71" t="s">
        <v>24</v>
      </c>
      <c r="B5" s="2"/>
      <c r="C5" s="2"/>
      <c r="D5" s="2"/>
      <c r="E5" s="2"/>
      <c r="F5" s="2"/>
      <c r="G5" s="10" t="s">
        <v>2</v>
      </c>
      <c r="H5" s="11"/>
      <c r="I5" s="11"/>
      <c r="J5" s="12"/>
      <c r="K5" s="2"/>
      <c r="L5" s="2"/>
      <c r="M5" s="2"/>
    </row>
    <row r="6" spans="1:16" ht="2.25" customHeight="1" x14ac:dyDescent="0.25">
      <c r="A6" s="2"/>
      <c r="B6" s="2"/>
      <c r="C6" s="2"/>
      <c r="D6" s="2"/>
      <c r="E6" s="2"/>
      <c r="F6" s="2"/>
      <c r="G6" s="10"/>
      <c r="H6" s="11"/>
      <c r="I6" s="11"/>
      <c r="J6" s="12"/>
      <c r="K6" s="2"/>
      <c r="L6" s="2"/>
      <c r="M6" s="2"/>
    </row>
    <row r="7" spans="1:16" x14ac:dyDescent="0.25">
      <c r="A7" s="72" t="s">
        <v>25</v>
      </c>
      <c r="B7" s="13"/>
      <c r="C7" s="2"/>
      <c r="D7" s="2"/>
      <c r="E7" s="2"/>
      <c r="F7" s="2"/>
      <c r="G7" s="10" t="s">
        <v>3</v>
      </c>
      <c r="H7" s="11"/>
      <c r="I7" s="14"/>
      <c r="J7" s="15"/>
      <c r="K7" s="2"/>
      <c r="L7" s="2"/>
      <c r="M7" s="2"/>
    </row>
    <row r="8" spans="1:16" ht="2.25" customHeight="1" x14ac:dyDescent="0.25">
      <c r="A8" s="13"/>
      <c r="B8" s="13"/>
      <c r="C8" s="2"/>
      <c r="D8" s="2"/>
      <c r="E8" s="2"/>
      <c r="F8" s="2"/>
      <c r="G8" s="10"/>
      <c r="H8" s="11"/>
      <c r="I8" s="11"/>
      <c r="J8" s="12"/>
      <c r="K8" s="2"/>
      <c r="L8" s="2"/>
      <c r="M8" s="2"/>
    </row>
    <row r="9" spans="1:16" x14ac:dyDescent="0.25">
      <c r="A9" s="72" t="s">
        <v>26</v>
      </c>
      <c r="B9" s="13"/>
      <c r="C9" s="2"/>
      <c r="D9" s="2"/>
      <c r="E9" s="2"/>
      <c r="F9" s="2"/>
      <c r="G9" s="10" t="s">
        <v>4</v>
      </c>
      <c r="H9" s="11"/>
      <c r="I9" s="16"/>
      <c r="J9" s="12"/>
      <c r="K9" s="2"/>
      <c r="L9" s="2"/>
      <c r="M9" s="2"/>
    </row>
    <row r="10" spans="1:16" ht="16.5" thickBot="1" x14ac:dyDescent="0.3">
      <c r="A10" s="17" t="s">
        <v>5</v>
      </c>
      <c r="B10" s="17"/>
      <c r="C10" s="18" t="s">
        <v>27</v>
      </c>
      <c r="D10" s="18"/>
      <c r="E10" s="2"/>
      <c r="F10" s="2"/>
      <c r="G10" s="19" t="s">
        <v>6</v>
      </c>
      <c r="H10" s="20"/>
      <c r="I10" s="21"/>
      <c r="J10" s="22"/>
      <c r="K10" s="2"/>
      <c r="L10" s="2"/>
      <c r="M10" s="2"/>
    </row>
    <row r="11" spans="1:16" ht="15.75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O11" t="s">
        <v>44</v>
      </c>
    </row>
    <row r="12" spans="1:16" ht="15.75" thickBot="1" x14ac:dyDescent="0.3">
      <c r="A12" s="2"/>
      <c r="B12" s="2"/>
      <c r="C12" s="23" t="s">
        <v>7</v>
      </c>
      <c r="D12" s="24"/>
      <c r="E12" s="23" t="s">
        <v>8</v>
      </c>
      <c r="F12" s="24"/>
      <c r="G12" s="23" t="s">
        <v>9</v>
      </c>
      <c r="H12" s="24"/>
      <c r="I12" s="23" t="s">
        <v>10</v>
      </c>
      <c r="J12" s="24"/>
      <c r="K12" s="2"/>
      <c r="L12" s="2"/>
      <c r="M12" s="2"/>
    </row>
    <row r="13" spans="1:16" ht="15.75" thickBot="1" x14ac:dyDescent="0.3">
      <c r="A13" s="25" t="s">
        <v>11</v>
      </c>
      <c r="B13" s="26" t="s">
        <v>12</v>
      </c>
      <c r="C13" s="27" t="s">
        <v>13</v>
      </c>
      <c r="D13" s="28" t="s">
        <v>14</v>
      </c>
      <c r="E13" s="27" t="s">
        <v>15</v>
      </c>
      <c r="F13" s="28" t="s">
        <v>14</v>
      </c>
      <c r="G13" s="27" t="s">
        <v>13</v>
      </c>
      <c r="H13" s="28" t="s">
        <v>14</v>
      </c>
      <c r="I13" s="27" t="s">
        <v>13</v>
      </c>
      <c r="J13" s="28" t="s">
        <v>14</v>
      </c>
      <c r="K13" s="28" t="s">
        <v>16</v>
      </c>
      <c r="L13" s="28" t="s">
        <v>17</v>
      </c>
      <c r="M13" s="29" t="s">
        <v>18</v>
      </c>
      <c r="O13" s="73" t="s">
        <v>28</v>
      </c>
    </row>
    <row r="14" spans="1:16" x14ac:dyDescent="0.25">
      <c r="A14" s="30">
        <f ca="1">DATE(YEAR(TODAY()),MONTH(TODAY()),1+IF(WEEKDAY(DATE(YEAR(TODAY()),MONTH(TODAY()),1),2)=7,1,IF(WEEKDAY(DATE(YEAR(TODAY()),MONTH(TODAY()),1),2)=6,2)))</f>
        <v>43831</v>
      </c>
      <c r="B14" s="31" t="s">
        <v>19</v>
      </c>
      <c r="C14" s="32"/>
      <c r="D14" s="33" t="str">
        <f>IF(C14="","",$AA$3)</f>
        <v/>
      </c>
      <c r="E14" s="34" t="str">
        <f>IF(C14="","",C14+12)</f>
        <v/>
      </c>
      <c r="F14" s="33" t="str">
        <f>IF(E14="","",AB$3)</f>
        <v/>
      </c>
      <c r="G14" s="35"/>
      <c r="H14" s="36"/>
      <c r="I14" s="35"/>
      <c r="J14" s="36"/>
      <c r="K14" s="37"/>
      <c r="L14" s="38" t="str">
        <f t="shared" ref="L14:L57" si="0">IF(I14="","",I14-C14)</f>
        <v/>
      </c>
      <c r="M14" s="39"/>
      <c r="O14" t="s">
        <v>29</v>
      </c>
      <c r="P14" t="s">
        <v>30</v>
      </c>
    </row>
    <row r="15" spans="1:16" x14ac:dyDescent="0.25">
      <c r="A15" s="40" t="str">
        <f ca="1">TEXT(A14,"jjjj")</f>
        <v>mercredi</v>
      </c>
      <c r="B15" s="41" t="s">
        <v>20</v>
      </c>
      <c r="C15" s="42" t="str">
        <f>IF(I15="","",I14)</f>
        <v/>
      </c>
      <c r="D15" s="43" t="str">
        <f>IF(C15="","",IF(A15=$AB$1,$AA$4,$AA$5))</f>
        <v/>
      </c>
      <c r="E15" s="44" t="str">
        <f>IF(C15="","",C15+18)</f>
        <v/>
      </c>
      <c r="F15" s="43" t="str">
        <f>IF(C15="","",IF(A15=$AB$1,$AB$4,$AB$5))</f>
        <v/>
      </c>
      <c r="G15" s="45"/>
      <c r="H15" s="46"/>
      <c r="I15" s="45"/>
      <c r="J15" s="46"/>
      <c r="K15" s="47"/>
      <c r="L15" s="48" t="str">
        <f t="shared" si="0"/>
        <v/>
      </c>
      <c r="M15" s="49" t="str">
        <f>IF(M14="férié",1,IF(M14="congé scolaire",1,IF(M14="journée pédagogique",1,"")))</f>
        <v/>
      </c>
      <c r="O15" t="s">
        <v>29</v>
      </c>
      <c r="P15" t="s">
        <v>31</v>
      </c>
    </row>
    <row r="16" spans="1:16" x14ac:dyDescent="0.25">
      <c r="A16" s="50" t="str">
        <f>IF(C16="","",IF(C16=0,"",IF(A15="vendredi",A14+3,A14+1)))</f>
        <v/>
      </c>
      <c r="B16" s="41" t="s">
        <v>19</v>
      </c>
      <c r="C16" s="42" t="str">
        <f t="shared" ref="C16:C59" si="1">IF(I16="","",I15)</f>
        <v/>
      </c>
      <c r="D16" s="51" t="str">
        <f>IF(C16="","",$AA$3)</f>
        <v/>
      </c>
      <c r="E16" s="44" t="str">
        <f>IF(C16="","",C16+12)</f>
        <v/>
      </c>
      <c r="F16" s="51" t="str">
        <f>IF(E16="","",AB$3)</f>
        <v/>
      </c>
      <c r="G16" s="45"/>
      <c r="H16" s="52"/>
      <c r="I16" s="45"/>
      <c r="J16" s="52"/>
      <c r="K16" s="53"/>
      <c r="L16" s="48" t="str">
        <f t="shared" si="0"/>
        <v/>
      </c>
      <c r="M16" s="39"/>
      <c r="O16" t="s">
        <v>29</v>
      </c>
      <c r="P16" t="s">
        <v>32</v>
      </c>
    </row>
    <row r="17" spans="1:16" x14ac:dyDescent="0.25">
      <c r="A17" s="54" t="str">
        <f>TEXT(A16,"jjjj")</f>
        <v/>
      </c>
      <c r="B17" s="41" t="s">
        <v>20</v>
      </c>
      <c r="C17" s="42" t="str">
        <f t="shared" si="1"/>
        <v/>
      </c>
      <c r="D17" s="43" t="str">
        <f>IF(C17="","",IF(A17=$AB$1,$AA$4,$AA$5))</f>
        <v/>
      </c>
      <c r="E17" s="44" t="str">
        <f>IF(C17="","",C17+18)</f>
        <v/>
      </c>
      <c r="F17" s="43" t="str">
        <f>IF(C17="","",IF(A17=$AB$1,$AB$4,$AB$5))</f>
        <v/>
      </c>
      <c r="G17" s="45"/>
      <c r="H17" s="46"/>
      <c r="I17" s="45"/>
      <c r="J17" s="46"/>
      <c r="K17" s="47"/>
      <c r="L17" s="48" t="str">
        <f t="shared" si="0"/>
        <v/>
      </c>
      <c r="M17" s="49" t="str">
        <f>IF(M16="férié",1,IF(M16="congé scolaire",1,IF(M16="journée pédagogique",1,"")))</f>
        <v/>
      </c>
      <c r="O17" t="s">
        <v>29</v>
      </c>
      <c r="P17" t="s">
        <v>33</v>
      </c>
    </row>
    <row r="18" spans="1:16" x14ac:dyDescent="0.25">
      <c r="A18" s="50" t="str">
        <f>IF(C18="","",IF(C18=0,"",IF(A17="vendredi",A16+3,A16+1)))</f>
        <v/>
      </c>
      <c r="B18" s="31" t="s">
        <v>19</v>
      </c>
      <c r="C18" s="42" t="str">
        <f t="shared" si="1"/>
        <v/>
      </c>
      <c r="D18" s="51" t="str">
        <f>IF(C18="","",$AA$3)</f>
        <v/>
      </c>
      <c r="E18" s="44" t="str">
        <f>IF(C18="","",C18+12)</f>
        <v/>
      </c>
      <c r="F18" s="51" t="str">
        <f>IF(E18="","",AB$3)</f>
        <v/>
      </c>
      <c r="G18" s="45"/>
      <c r="H18" s="52"/>
      <c r="I18" s="45"/>
      <c r="J18" s="52"/>
      <c r="K18" s="53"/>
      <c r="L18" s="48" t="str">
        <f t="shared" si="0"/>
        <v/>
      </c>
      <c r="M18" s="39"/>
      <c r="O18" t="s">
        <v>29</v>
      </c>
      <c r="P18" t="s">
        <v>34</v>
      </c>
    </row>
    <row r="19" spans="1:16" x14ac:dyDescent="0.25">
      <c r="A19" s="54" t="str">
        <f>TEXT(A18,"jjjj")</f>
        <v/>
      </c>
      <c r="B19" s="41" t="s">
        <v>20</v>
      </c>
      <c r="C19" s="42" t="str">
        <f t="shared" si="1"/>
        <v/>
      </c>
      <c r="D19" s="43" t="str">
        <f>IF(C19="","",IF(A19=$AB$1,$AA$4,$AA$5))</f>
        <v/>
      </c>
      <c r="E19" s="44" t="str">
        <f>IF(C19="","",C19+18)</f>
        <v/>
      </c>
      <c r="F19" s="43" t="str">
        <f>IF(C19="","",IF(A19=$AB$1,$AB$4,$AB$5))</f>
        <v/>
      </c>
      <c r="G19" s="45"/>
      <c r="H19" s="46"/>
      <c r="I19" s="45"/>
      <c r="J19" s="46"/>
      <c r="K19" s="47"/>
      <c r="L19" s="48" t="str">
        <f t="shared" si="0"/>
        <v/>
      </c>
      <c r="M19" s="49" t="str">
        <f>IF(M18="férié",1,IF(M18="congé scolaire",1,IF(M18="journée pédagogique",1,"")))</f>
        <v/>
      </c>
      <c r="O19" t="s">
        <v>29</v>
      </c>
      <c r="P19" t="s">
        <v>35</v>
      </c>
    </row>
    <row r="20" spans="1:16" x14ac:dyDescent="0.25">
      <c r="A20" s="50" t="str">
        <f>IF(C20="","",IF(C20=0,"",IF(A19="vendredi",A18+3,A18+1)))</f>
        <v/>
      </c>
      <c r="B20" s="41" t="s">
        <v>19</v>
      </c>
      <c r="C20" s="42" t="str">
        <f t="shared" si="1"/>
        <v/>
      </c>
      <c r="D20" s="51" t="str">
        <f>IF(C20="","",$AA$3)</f>
        <v/>
      </c>
      <c r="E20" s="44" t="str">
        <f>IF(C20="","",C20+12)</f>
        <v/>
      </c>
      <c r="F20" s="51" t="str">
        <f>IF(E20="","",AB$3)</f>
        <v/>
      </c>
      <c r="G20" s="45"/>
      <c r="H20" s="52"/>
      <c r="I20" s="45"/>
      <c r="J20" s="52"/>
      <c r="K20" s="53"/>
      <c r="L20" s="48" t="str">
        <f t="shared" si="0"/>
        <v/>
      </c>
      <c r="M20" s="39"/>
      <c r="O20" t="s">
        <v>29</v>
      </c>
      <c r="P20" t="s">
        <v>36</v>
      </c>
    </row>
    <row r="21" spans="1:16" x14ac:dyDescent="0.25">
      <c r="A21" s="54" t="str">
        <f>TEXT(A20,"jjjj")</f>
        <v/>
      </c>
      <c r="B21" s="41" t="s">
        <v>20</v>
      </c>
      <c r="C21" s="42" t="str">
        <f t="shared" si="1"/>
        <v/>
      </c>
      <c r="D21" s="43" t="str">
        <f>IF(C21="","",IF(A21=$AB$1,$AA$4,$AA$5))</f>
        <v/>
      </c>
      <c r="E21" s="44" t="str">
        <f>IF(C21="","",C21+18)</f>
        <v/>
      </c>
      <c r="F21" s="43" t="str">
        <f>IF(C21="","",IF(A21=$AB$1,$AB$4,$AB$5))</f>
        <v/>
      </c>
      <c r="G21" s="45"/>
      <c r="H21" s="46"/>
      <c r="I21" s="45"/>
      <c r="J21" s="46"/>
      <c r="K21" s="47"/>
      <c r="L21" s="48" t="str">
        <f t="shared" si="0"/>
        <v/>
      </c>
      <c r="M21" s="49" t="str">
        <f>IF(M20="férié",1,IF(M20="congé scolaire",1,IF(M20="journée pédagogique",1,"")))</f>
        <v/>
      </c>
      <c r="O21" t="s">
        <v>29</v>
      </c>
      <c r="P21" t="s">
        <v>37</v>
      </c>
    </row>
    <row r="22" spans="1:16" x14ac:dyDescent="0.25">
      <c r="A22" s="50" t="str">
        <f>IF(C22="","",IF(C22=0,"",IF(A21="vendredi",A20+3,A20+1)))</f>
        <v/>
      </c>
      <c r="B22" s="31" t="s">
        <v>19</v>
      </c>
      <c r="C22" s="42" t="str">
        <f t="shared" si="1"/>
        <v/>
      </c>
      <c r="D22" s="51" t="str">
        <f>IF(C22="","",$AA$3)</f>
        <v/>
      </c>
      <c r="E22" s="44" t="str">
        <f>IF(C22="","",C22+12)</f>
        <v/>
      </c>
      <c r="F22" s="51" t="str">
        <f>IF(E22="","",AB$3)</f>
        <v/>
      </c>
      <c r="G22" s="45"/>
      <c r="H22" s="52"/>
      <c r="I22" s="45"/>
      <c r="J22" s="52"/>
      <c r="K22" s="53"/>
      <c r="L22" s="48" t="str">
        <f t="shared" si="0"/>
        <v/>
      </c>
      <c r="M22" s="39"/>
      <c r="O22" t="s">
        <v>29</v>
      </c>
      <c r="P22" t="s">
        <v>38</v>
      </c>
    </row>
    <row r="23" spans="1:16" x14ac:dyDescent="0.25">
      <c r="A23" s="54" t="str">
        <f>TEXT(A22,"jjjj")</f>
        <v/>
      </c>
      <c r="B23" s="41" t="s">
        <v>20</v>
      </c>
      <c r="C23" s="42" t="str">
        <f t="shared" si="1"/>
        <v/>
      </c>
      <c r="D23" s="43" t="str">
        <f>IF(C23="","",IF(A23=$AB$1,$AA$4,$AA$5))</f>
        <v/>
      </c>
      <c r="E23" s="44" t="str">
        <f>IF(C23="","",C23+18)</f>
        <v/>
      </c>
      <c r="F23" s="43" t="str">
        <f>IF(C23="","",IF(A23=$AB$1,$AB$4,$AB$5))</f>
        <v/>
      </c>
      <c r="G23" s="45"/>
      <c r="H23" s="46"/>
      <c r="I23" s="45"/>
      <c r="J23" s="46"/>
      <c r="K23" s="47"/>
      <c r="L23" s="48" t="str">
        <f t="shared" si="0"/>
        <v/>
      </c>
      <c r="M23" s="49" t="str">
        <f>IF(M22="férié",1,IF(M22="congé scolaire",1,IF(M22="journée pédagogique",1,"")))</f>
        <v/>
      </c>
      <c r="O23" t="s">
        <v>29</v>
      </c>
      <c r="P23" t="s">
        <v>39</v>
      </c>
    </row>
    <row r="24" spans="1:16" x14ac:dyDescent="0.25">
      <c r="A24" s="50" t="str">
        <f>IF(C24="","",IF(C24=0,"",IF(A23="vendredi",A22+3,A22+1)))</f>
        <v/>
      </c>
      <c r="B24" s="41" t="s">
        <v>19</v>
      </c>
      <c r="C24" s="42" t="str">
        <f t="shared" si="1"/>
        <v/>
      </c>
      <c r="D24" s="51" t="str">
        <f>IF(C24="","",$AA$3)</f>
        <v/>
      </c>
      <c r="E24" s="44" t="str">
        <f>IF(C24="","",C24+12)</f>
        <v/>
      </c>
      <c r="F24" s="51" t="str">
        <f>IF(E24="","",AB$3)</f>
        <v/>
      </c>
      <c r="G24" s="45"/>
      <c r="H24" s="52"/>
      <c r="I24" s="45"/>
      <c r="J24" s="52"/>
      <c r="K24" s="53"/>
      <c r="L24" s="48" t="str">
        <f t="shared" si="0"/>
        <v/>
      </c>
      <c r="M24" s="39"/>
      <c r="O24" t="s">
        <v>29</v>
      </c>
      <c r="P24" t="s">
        <v>40</v>
      </c>
    </row>
    <row r="25" spans="1:16" x14ac:dyDescent="0.25">
      <c r="A25" s="54" t="str">
        <f>TEXT(A24,"jjjj")</f>
        <v/>
      </c>
      <c r="B25" s="41" t="s">
        <v>20</v>
      </c>
      <c r="C25" s="42" t="str">
        <f t="shared" si="1"/>
        <v/>
      </c>
      <c r="D25" s="43" t="str">
        <f>IF(C25="","",IF(A25=$AB$1,$AA$4,$AA$5))</f>
        <v/>
      </c>
      <c r="E25" s="44" t="str">
        <f>IF(C25="","",C25+18)</f>
        <v/>
      </c>
      <c r="F25" s="43" t="str">
        <f>IF(C25="","",IF(A25=$AB$1,$AB$4,$AB$5))</f>
        <v/>
      </c>
      <c r="G25" s="45"/>
      <c r="H25" s="46"/>
      <c r="I25" s="45"/>
      <c r="J25" s="46"/>
      <c r="K25" s="47"/>
      <c r="L25" s="48" t="str">
        <f t="shared" si="0"/>
        <v/>
      </c>
      <c r="M25" s="49" t="str">
        <f>IF(M24="férié",1,IF(M24="congé scolaire",1,IF(M24="journée pédagogique",1,"")))</f>
        <v/>
      </c>
      <c r="O25" t="s">
        <v>29</v>
      </c>
      <c r="P25" t="s">
        <v>41</v>
      </c>
    </row>
    <row r="26" spans="1:16" x14ac:dyDescent="0.25">
      <c r="A26" s="50" t="str">
        <f>IF(C26="","",IF(C26=0,"",IF(A25="vendredi",A24+3,A24+1)))</f>
        <v/>
      </c>
      <c r="B26" s="31" t="s">
        <v>19</v>
      </c>
      <c r="C26" s="42" t="str">
        <f t="shared" si="1"/>
        <v/>
      </c>
      <c r="D26" s="51" t="str">
        <f>IF(C26="","",$AA$3)</f>
        <v/>
      </c>
      <c r="E26" s="44" t="str">
        <f>IF(C26="","",C26+12)</f>
        <v/>
      </c>
      <c r="F26" s="51" t="str">
        <f>IF(E26="","",AB$3)</f>
        <v/>
      </c>
      <c r="G26" s="45"/>
      <c r="H26" s="52"/>
      <c r="I26" s="45"/>
      <c r="J26" s="52"/>
      <c r="K26" s="53"/>
      <c r="L26" s="48" t="str">
        <f t="shared" si="0"/>
        <v/>
      </c>
      <c r="M26" s="39"/>
      <c r="O26" t="s">
        <v>42</v>
      </c>
    </row>
    <row r="27" spans="1:16" x14ac:dyDescent="0.25">
      <c r="A27" s="54" t="str">
        <f>TEXT(A26,"jjjj")</f>
        <v/>
      </c>
      <c r="B27" s="41" t="s">
        <v>20</v>
      </c>
      <c r="C27" s="42" t="str">
        <f t="shared" si="1"/>
        <v/>
      </c>
      <c r="D27" s="43" t="str">
        <f>IF(C27="","",IF(A27=$AB$1,$AA$4,$AA$5))</f>
        <v/>
      </c>
      <c r="E27" s="44" t="str">
        <f>IF(C27="","",C27+18)</f>
        <v/>
      </c>
      <c r="F27" s="43" t="str">
        <f>IF(C27="","",IF(A27=$AB$1,$AB$4,$AB$5))</f>
        <v/>
      </c>
      <c r="G27" s="45"/>
      <c r="H27" s="46"/>
      <c r="I27" s="45"/>
      <c r="J27" s="46"/>
      <c r="K27" s="47"/>
      <c r="L27" s="48" t="str">
        <f t="shared" si="0"/>
        <v/>
      </c>
      <c r="M27" s="49" t="str">
        <f>IF(M26="férié",1,IF(M26="congé scolaire",1,IF(M26="journée pédagogique",1,"")))</f>
        <v/>
      </c>
    </row>
    <row r="28" spans="1:16" x14ac:dyDescent="0.25">
      <c r="A28" s="50" t="str">
        <f>IF(C28="","",IF(C28=0,"",IF(A27="vendredi",A26+3,A26+1)))</f>
        <v/>
      </c>
      <c r="B28" s="41" t="s">
        <v>19</v>
      </c>
      <c r="C28" s="42" t="str">
        <f t="shared" si="1"/>
        <v/>
      </c>
      <c r="D28" s="51" t="str">
        <f>IF(C28="","",$AA$3)</f>
        <v/>
      </c>
      <c r="E28" s="44" t="str">
        <f>IF(C28="","",C28+12)</f>
        <v/>
      </c>
      <c r="F28" s="51" t="str">
        <f>IF(E28="","",AB$3)</f>
        <v/>
      </c>
      <c r="G28" s="45"/>
      <c r="H28" s="52"/>
      <c r="I28" s="45"/>
      <c r="J28" s="52"/>
      <c r="K28" s="53"/>
      <c r="L28" s="48" t="str">
        <f t="shared" si="0"/>
        <v/>
      </c>
      <c r="M28" s="39"/>
      <c r="O28" t="s">
        <v>43</v>
      </c>
    </row>
    <row r="29" spans="1:16" x14ac:dyDescent="0.25">
      <c r="A29" s="54" t="str">
        <f>TEXT(A28,"jjjj")</f>
        <v/>
      </c>
      <c r="B29" s="41" t="s">
        <v>20</v>
      </c>
      <c r="C29" s="42" t="str">
        <f t="shared" si="1"/>
        <v/>
      </c>
      <c r="D29" s="43" t="str">
        <f>IF(C29="","",IF(A29=$AB$1,$AA$4,$AA$5))</f>
        <v/>
      </c>
      <c r="E29" s="44" t="str">
        <f>IF(C29="","",C29+18)</f>
        <v/>
      </c>
      <c r="F29" s="43" t="str">
        <f>IF(C29="","",IF(A29=$AB$1,$AB$4,$AB$5))</f>
        <v/>
      </c>
      <c r="G29" s="45"/>
      <c r="H29" s="46"/>
      <c r="I29" s="45"/>
      <c r="J29" s="46"/>
      <c r="K29" s="47"/>
      <c r="L29" s="48" t="str">
        <f t="shared" si="0"/>
        <v/>
      </c>
      <c r="M29" s="49" t="str">
        <f>IF(M28="férié",1,IF(M28="congé scolaire",1,IF(M28="journée pédagogique",1,"")))</f>
        <v/>
      </c>
    </row>
    <row r="30" spans="1:16" x14ac:dyDescent="0.25">
      <c r="A30" s="50" t="str">
        <f>IF(C30="","",IF(C30=0,"",IF(A29="vendredi",A28+3,A28+1)))</f>
        <v/>
      </c>
      <c r="B30" s="31" t="s">
        <v>19</v>
      </c>
      <c r="C30" s="42" t="str">
        <f t="shared" si="1"/>
        <v/>
      </c>
      <c r="D30" s="51" t="str">
        <f>IF(C30="","",$AA$3)</f>
        <v/>
      </c>
      <c r="E30" s="44" t="str">
        <f>IF(C30="","",C30+12)</f>
        <v/>
      </c>
      <c r="F30" s="51" t="str">
        <f>IF(E30="","",AB$3)</f>
        <v/>
      </c>
      <c r="G30" s="45"/>
      <c r="H30" s="52"/>
      <c r="I30" s="45"/>
      <c r="J30" s="52"/>
      <c r="K30" s="53"/>
      <c r="L30" s="48" t="str">
        <f t="shared" si="0"/>
        <v/>
      </c>
      <c r="M30" s="39"/>
    </row>
    <row r="31" spans="1:16" x14ac:dyDescent="0.25">
      <c r="A31" s="54" t="str">
        <f>TEXT(A30,"jjjj")</f>
        <v/>
      </c>
      <c r="B31" s="41" t="s">
        <v>20</v>
      </c>
      <c r="C31" s="42" t="str">
        <f t="shared" si="1"/>
        <v/>
      </c>
      <c r="D31" s="43" t="str">
        <f>IF(C31="","",IF(A31=$AB$1,$AA$4,$AA$5))</f>
        <v/>
      </c>
      <c r="E31" s="44" t="str">
        <f>IF(C31="","",C31+18)</f>
        <v/>
      </c>
      <c r="F31" s="43" t="str">
        <f>IF(C31="","",IF(A31=$AB$1,$AB$4,$AB$5))</f>
        <v/>
      </c>
      <c r="G31" s="45"/>
      <c r="H31" s="46"/>
      <c r="I31" s="45"/>
      <c r="J31" s="46"/>
      <c r="K31" s="47"/>
      <c r="L31" s="48" t="str">
        <f t="shared" si="0"/>
        <v/>
      </c>
      <c r="M31" s="49" t="str">
        <f>IF(M30="férié",1,IF(M30="congé scolaire",1,IF(M30="journée pédagogique",1,"")))</f>
        <v/>
      </c>
    </row>
    <row r="32" spans="1:16" x14ac:dyDescent="0.25">
      <c r="A32" s="50" t="str">
        <f>IF(C32="","",IF(C32=0,"",IF(A31="vendredi",A30+3,A30+1)))</f>
        <v/>
      </c>
      <c r="B32" s="41" t="s">
        <v>19</v>
      </c>
      <c r="C32" s="42" t="str">
        <f t="shared" si="1"/>
        <v/>
      </c>
      <c r="D32" s="51" t="str">
        <f>IF(C32="","",$AA$3)</f>
        <v/>
      </c>
      <c r="E32" s="44" t="str">
        <f>IF(C32="","",C32+12)</f>
        <v/>
      </c>
      <c r="F32" s="51" t="str">
        <f>IF(E32="","",AB$3)</f>
        <v/>
      </c>
      <c r="G32" s="45"/>
      <c r="H32" s="52"/>
      <c r="I32" s="45"/>
      <c r="J32" s="52"/>
      <c r="K32" s="53"/>
      <c r="L32" s="48" t="str">
        <f t="shared" si="0"/>
        <v/>
      </c>
      <c r="M32" s="39"/>
    </row>
    <row r="33" spans="1:13" x14ac:dyDescent="0.25">
      <c r="A33" s="54" t="str">
        <f>TEXT(A32,"jjjj")</f>
        <v/>
      </c>
      <c r="B33" s="41" t="s">
        <v>20</v>
      </c>
      <c r="C33" s="42" t="str">
        <f t="shared" si="1"/>
        <v/>
      </c>
      <c r="D33" s="43" t="str">
        <f>IF(C33="","",IF(A33=$AB$1,$AA$4,$AA$5))</f>
        <v/>
      </c>
      <c r="E33" s="44" t="str">
        <f>IF(C33="","",C33+18)</f>
        <v/>
      </c>
      <c r="F33" s="43" t="str">
        <f>IF(C33="","",IF(A33=$AB$1,$AB$4,$AB$5))</f>
        <v/>
      </c>
      <c r="G33" s="45"/>
      <c r="H33" s="46"/>
      <c r="I33" s="45"/>
      <c r="J33" s="46"/>
      <c r="K33" s="47"/>
      <c r="L33" s="48" t="str">
        <f t="shared" si="0"/>
        <v/>
      </c>
      <c r="M33" s="49" t="str">
        <f>IF(M32="férié",1,IF(M32="congé scolaire",1,IF(M32="journée pédagogique",1,"")))</f>
        <v/>
      </c>
    </row>
    <row r="34" spans="1:13" x14ac:dyDescent="0.25">
      <c r="A34" s="50" t="str">
        <f>IF(C34="","",IF(C34=0,"",IF(A33="vendredi",A32+3,A32+1)))</f>
        <v/>
      </c>
      <c r="B34" s="31" t="s">
        <v>19</v>
      </c>
      <c r="C34" s="42" t="str">
        <f t="shared" si="1"/>
        <v/>
      </c>
      <c r="D34" s="51" t="str">
        <f>IF(C34="","",$AA$3)</f>
        <v/>
      </c>
      <c r="E34" s="44" t="str">
        <f>IF(C34="","",C34+12)</f>
        <v/>
      </c>
      <c r="F34" s="51" t="str">
        <f>IF(E34="","",AB$3)</f>
        <v/>
      </c>
      <c r="G34" s="45"/>
      <c r="H34" s="52"/>
      <c r="I34" s="45"/>
      <c r="J34" s="52"/>
      <c r="K34" s="53"/>
      <c r="L34" s="48" t="str">
        <f t="shared" si="0"/>
        <v/>
      </c>
      <c r="M34" s="39"/>
    </row>
    <row r="35" spans="1:13" x14ac:dyDescent="0.25">
      <c r="A35" s="54" t="str">
        <f>TEXT(A34,"jjjj")</f>
        <v/>
      </c>
      <c r="B35" s="41" t="s">
        <v>20</v>
      </c>
      <c r="C35" s="42" t="str">
        <f t="shared" si="1"/>
        <v/>
      </c>
      <c r="D35" s="43" t="str">
        <f>IF(C35="","",IF(A35=$AB$1,$AA$4,$AA$5))</f>
        <v/>
      </c>
      <c r="E35" s="44" t="str">
        <f>IF(C35="","",C35+18)</f>
        <v/>
      </c>
      <c r="F35" s="43" t="str">
        <f>IF(C35="","",IF(A35=$AB$1,$AB$4,$AB$5))</f>
        <v/>
      </c>
      <c r="G35" s="45"/>
      <c r="H35" s="46"/>
      <c r="I35" s="45"/>
      <c r="J35" s="46"/>
      <c r="K35" s="47"/>
      <c r="L35" s="48" t="str">
        <f t="shared" si="0"/>
        <v/>
      </c>
      <c r="M35" s="49" t="str">
        <f>IF(M34="férié",1,IF(M34="congé scolaire",1,IF(M34="journée pédagogique",1,"")))</f>
        <v/>
      </c>
    </row>
    <row r="36" spans="1:13" x14ac:dyDescent="0.25">
      <c r="A36" s="50" t="str">
        <f>IF(C36="","",IF(C36=0,"",IF(A35="vendredi",A34+3,A34+1)))</f>
        <v/>
      </c>
      <c r="B36" s="41" t="s">
        <v>19</v>
      </c>
      <c r="C36" s="42" t="str">
        <f t="shared" si="1"/>
        <v/>
      </c>
      <c r="D36" s="51" t="str">
        <f>IF(C36="","",$AA$3)</f>
        <v/>
      </c>
      <c r="E36" s="44" t="str">
        <f>IF(C36="","",C36+12)</f>
        <v/>
      </c>
      <c r="F36" s="51" t="str">
        <f>IF(E36="","",AB$3)</f>
        <v/>
      </c>
      <c r="G36" s="45"/>
      <c r="H36" s="52"/>
      <c r="I36" s="45"/>
      <c r="J36" s="52"/>
      <c r="K36" s="53"/>
      <c r="L36" s="48" t="str">
        <f t="shared" si="0"/>
        <v/>
      </c>
      <c r="M36" s="39"/>
    </row>
    <row r="37" spans="1:13" x14ac:dyDescent="0.25">
      <c r="A37" s="54" t="str">
        <f>TEXT(A36,"jjjj")</f>
        <v/>
      </c>
      <c r="B37" s="41" t="s">
        <v>20</v>
      </c>
      <c r="C37" s="42" t="str">
        <f t="shared" si="1"/>
        <v/>
      </c>
      <c r="D37" s="43" t="str">
        <f>IF(C37="","",IF(A37=$AB$1,$AA$4,$AA$5))</f>
        <v/>
      </c>
      <c r="E37" s="44" t="str">
        <f>IF(C37="","",C37+18)</f>
        <v/>
      </c>
      <c r="F37" s="43" t="str">
        <f>IF(C37="","",IF(A37=$AB$1,$AB$4,$AB$5))</f>
        <v/>
      </c>
      <c r="G37" s="45"/>
      <c r="H37" s="46"/>
      <c r="I37" s="45"/>
      <c r="J37" s="46"/>
      <c r="K37" s="47"/>
      <c r="L37" s="48" t="str">
        <f t="shared" si="0"/>
        <v/>
      </c>
      <c r="M37" s="49" t="str">
        <f>IF(M36="férié",1,IF(M36="congé scolaire",1,IF(M36="journée pédagogique",1,"")))</f>
        <v/>
      </c>
    </row>
    <row r="38" spans="1:13" x14ac:dyDescent="0.25">
      <c r="A38" s="50" t="str">
        <f>IF(C38="","",IF(C38=0,"",IF(A37="vendredi",A36+3,A36+1)))</f>
        <v/>
      </c>
      <c r="B38" s="31" t="s">
        <v>19</v>
      </c>
      <c r="C38" s="42" t="str">
        <f t="shared" si="1"/>
        <v/>
      </c>
      <c r="D38" s="51" t="str">
        <f>IF(C38="","",$AA$3)</f>
        <v/>
      </c>
      <c r="E38" s="44" t="str">
        <f>IF(C38="","",C38+12)</f>
        <v/>
      </c>
      <c r="F38" s="51" t="str">
        <f>IF(E38="","",AB$3)</f>
        <v/>
      </c>
      <c r="G38" s="45"/>
      <c r="H38" s="52"/>
      <c r="I38" s="45"/>
      <c r="J38" s="52"/>
      <c r="K38" s="53"/>
      <c r="L38" s="48" t="str">
        <f t="shared" si="0"/>
        <v/>
      </c>
      <c r="M38" s="39"/>
    </row>
    <row r="39" spans="1:13" x14ac:dyDescent="0.25">
      <c r="A39" s="54" t="str">
        <f>TEXT(A38,"jjjj")</f>
        <v/>
      </c>
      <c r="B39" s="41" t="s">
        <v>20</v>
      </c>
      <c r="C39" s="42" t="str">
        <f t="shared" si="1"/>
        <v/>
      </c>
      <c r="D39" s="43" t="str">
        <f>IF(C39="","",IF(A39=$AB$1,$AA$4,$AA$5))</f>
        <v/>
      </c>
      <c r="E39" s="44" t="str">
        <f>IF(C39="","",C39+18)</f>
        <v/>
      </c>
      <c r="F39" s="43" t="str">
        <f>IF(C39="","",IF(A39=$AB$1,$AB$4,$AB$5))</f>
        <v/>
      </c>
      <c r="G39" s="45"/>
      <c r="H39" s="46"/>
      <c r="I39" s="45"/>
      <c r="J39" s="46"/>
      <c r="K39" s="47"/>
      <c r="L39" s="48" t="str">
        <f t="shared" si="0"/>
        <v/>
      </c>
      <c r="M39" s="49" t="str">
        <f>IF(M38="férié",1,IF(M38="congé scolaire",1,IF(M38="journée pédagogique",1,"")))</f>
        <v/>
      </c>
    </row>
    <row r="40" spans="1:13" x14ac:dyDescent="0.25">
      <c r="A40" s="50" t="str">
        <f>IF(C40="","",IF(C40=0,"",IF(A39="vendredi",A38+3,A38+1)))</f>
        <v/>
      </c>
      <c r="B40" s="41" t="s">
        <v>19</v>
      </c>
      <c r="C40" s="42" t="str">
        <f t="shared" si="1"/>
        <v/>
      </c>
      <c r="D40" s="51" t="str">
        <f>IF(C40="","",$AA$3)</f>
        <v/>
      </c>
      <c r="E40" s="44" t="str">
        <f>IF(C40="","",C40+12)</f>
        <v/>
      </c>
      <c r="F40" s="51" t="str">
        <f>IF(E40="","",AB$3)</f>
        <v/>
      </c>
      <c r="G40" s="45"/>
      <c r="H40" s="52"/>
      <c r="I40" s="45"/>
      <c r="J40" s="52"/>
      <c r="K40" s="53"/>
      <c r="L40" s="48" t="str">
        <f t="shared" si="0"/>
        <v/>
      </c>
      <c r="M40" s="39"/>
    </row>
    <row r="41" spans="1:13" x14ac:dyDescent="0.25">
      <c r="A41" s="54" t="str">
        <f>TEXT(A40,"jjjj")</f>
        <v/>
      </c>
      <c r="B41" s="41" t="s">
        <v>20</v>
      </c>
      <c r="C41" s="42" t="str">
        <f t="shared" si="1"/>
        <v/>
      </c>
      <c r="D41" s="43" t="str">
        <f>IF(C41="","",IF(A41=$AB$1,$AA$4,$AA$5))</f>
        <v/>
      </c>
      <c r="E41" s="44" t="str">
        <f>IF(C41="","",C41+18)</f>
        <v/>
      </c>
      <c r="F41" s="43" t="str">
        <f>IF(C41="","",IF(A41=$AB$1,$AB$4,$AB$5))</f>
        <v/>
      </c>
      <c r="G41" s="45"/>
      <c r="H41" s="46"/>
      <c r="I41" s="45"/>
      <c r="J41" s="46"/>
      <c r="K41" s="47"/>
      <c r="L41" s="48" t="str">
        <f t="shared" si="0"/>
        <v/>
      </c>
      <c r="M41" s="49" t="str">
        <f>IF(M40="férié",1,IF(M40="congé scolaire",1,IF(M40="journée pédagogique",1,"")))</f>
        <v/>
      </c>
    </row>
    <row r="42" spans="1:13" x14ac:dyDescent="0.25">
      <c r="A42" s="50" t="str">
        <f>IF(C42="","",IF(C42=0,"",IF(A41="vendredi",A40+3,A40+1)))</f>
        <v/>
      </c>
      <c r="B42" s="31" t="s">
        <v>19</v>
      </c>
      <c r="C42" s="42" t="str">
        <f t="shared" si="1"/>
        <v/>
      </c>
      <c r="D42" s="51" t="str">
        <f>IF(C42="","",$AA$3)</f>
        <v/>
      </c>
      <c r="E42" s="44" t="str">
        <f>IF(C42="","",C42+12)</f>
        <v/>
      </c>
      <c r="F42" s="51" t="str">
        <f>IF(E42="","",AB$3)</f>
        <v/>
      </c>
      <c r="G42" s="45"/>
      <c r="H42" s="52"/>
      <c r="I42" s="45"/>
      <c r="J42" s="52"/>
      <c r="K42" s="53"/>
      <c r="L42" s="48" t="str">
        <f t="shared" si="0"/>
        <v/>
      </c>
      <c r="M42" s="39"/>
    </row>
    <row r="43" spans="1:13" x14ac:dyDescent="0.25">
      <c r="A43" s="54" t="str">
        <f>TEXT(A42,"jjjj")</f>
        <v/>
      </c>
      <c r="B43" s="41" t="s">
        <v>20</v>
      </c>
      <c r="C43" s="42" t="str">
        <f t="shared" si="1"/>
        <v/>
      </c>
      <c r="D43" s="43" t="str">
        <f>IF(C43="","",IF(A43=$AB$1,$AA$4,$AA$5))</f>
        <v/>
      </c>
      <c r="E43" s="44" t="str">
        <f>IF(C43="","",C43+18)</f>
        <v/>
      </c>
      <c r="F43" s="43" t="str">
        <f>IF(C43="","",IF(A43=$AB$1,$AB$4,$AB$5))</f>
        <v/>
      </c>
      <c r="G43" s="45"/>
      <c r="H43" s="46"/>
      <c r="I43" s="45"/>
      <c r="J43" s="46"/>
      <c r="K43" s="47"/>
      <c r="L43" s="48" t="str">
        <f t="shared" si="0"/>
        <v/>
      </c>
      <c r="M43" s="49" t="str">
        <f>IF(M42="férié",1,IF(M42="congé scolaire",1,IF(M42="journée pédagogique",1,"")))</f>
        <v/>
      </c>
    </row>
    <row r="44" spans="1:13" x14ac:dyDescent="0.25">
      <c r="A44" s="50" t="str">
        <f>IF(C44="","",IF(C44=0,"",IF(A43="vendredi",A42+3,A42+1)))</f>
        <v/>
      </c>
      <c r="B44" s="41" t="s">
        <v>19</v>
      </c>
      <c r="C44" s="42" t="str">
        <f t="shared" si="1"/>
        <v/>
      </c>
      <c r="D44" s="51" t="str">
        <f>IF(C44="","",$AA$3)</f>
        <v/>
      </c>
      <c r="E44" s="44" t="str">
        <f>IF(C44="","",C44+12)</f>
        <v/>
      </c>
      <c r="F44" s="51" t="str">
        <f>IF(E44="","",AB$3)</f>
        <v/>
      </c>
      <c r="G44" s="45"/>
      <c r="H44" s="52"/>
      <c r="I44" s="45"/>
      <c r="J44" s="52"/>
      <c r="K44" s="53"/>
      <c r="L44" s="48" t="str">
        <f t="shared" si="0"/>
        <v/>
      </c>
      <c r="M44" s="39"/>
    </row>
    <row r="45" spans="1:13" x14ac:dyDescent="0.25">
      <c r="A45" s="54" t="str">
        <f>TEXT(A44,"jjjj")</f>
        <v/>
      </c>
      <c r="B45" s="41" t="s">
        <v>20</v>
      </c>
      <c r="C45" s="42" t="str">
        <f t="shared" si="1"/>
        <v/>
      </c>
      <c r="D45" s="43" t="str">
        <f>IF(C45="","",IF(A45=$AB$1,$AA$4,$AA$5))</f>
        <v/>
      </c>
      <c r="E45" s="44" t="str">
        <f>IF(C45="","",C45+18)</f>
        <v/>
      </c>
      <c r="F45" s="43" t="str">
        <f>IF(C45="","",IF(A45=$AB$1,$AB$4,$AB$5))</f>
        <v/>
      </c>
      <c r="G45" s="45"/>
      <c r="H45" s="46"/>
      <c r="I45" s="45"/>
      <c r="J45" s="46"/>
      <c r="K45" s="47"/>
      <c r="L45" s="48" t="str">
        <f t="shared" si="0"/>
        <v/>
      </c>
      <c r="M45" s="49" t="str">
        <f>IF(M44="férié",1,IF(M44="congé scolaire",1,IF(M44="journée pédagogique",1,"")))</f>
        <v/>
      </c>
    </row>
    <row r="46" spans="1:13" x14ac:dyDescent="0.25">
      <c r="A46" s="50" t="str">
        <f>IF(C46="","",IF(C46=0,"",IF(A45="vendredi",A44+3,A44+1)))</f>
        <v/>
      </c>
      <c r="B46" s="31" t="s">
        <v>19</v>
      </c>
      <c r="C46" s="42" t="str">
        <f t="shared" si="1"/>
        <v/>
      </c>
      <c r="D46" s="51" t="str">
        <f>IF(C46="","",$AA$3)</f>
        <v/>
      </c>
      <c r="E46" s="44" t="str">
        <f>IF(C46="","",C46+12)</f>
        <v/>
      </c>
      <c r="F46" s="51" t="str">
        <f>IF(E46="","",AB$3)</f>
        <v/>
      </c>
      <c r="G46" s="45"/>
      <c r="H46" s="52"/>
      <c r="I46" s="45"/>
      <c r="J46" s="52"/>
      <c r="K46" s="53"/>
      <c r="L46" s="48" t="str">
        <f t="shared" si="0"/>
        <v/>
      </c>
      <c r="M46" s="39"/>
    </row>
    <row r="47" spans="1:13" x14ac:dyDescent="0.25">
      <c r="A47" s="54" t="str">
        <f>TEXT(A46,"jjjj")</f>
        <v/>
      </c>
      <c r="B47" s="41" t="s">
        <v>20</v>
      </c>
      <c r="C47" s="42" t="str">
        <f t="shared" si="1"/>
        <v/>
      </c>
      <c r="D47" s="43" t="str">
        <f>IF(C47="","",IF(A47=$AB$1,$AA$4,$AA$5))</f>
        <v/>
      </c>
      <c r="E47" s="44" t="str">
        <f>IF(C47="","",C47+18)</f>
        <v/>
      </c>
      <c r="F47" s="43" t="str">
        <f>IF(C47="","",IF(A47=$AB$1,$AB$4,$AB$5))</f>
        <v/>
      </c>
      <c r="G47" s="45"/>
      <c r="H47" s="46"/>
      <c r="I47" s="45"/>
      <c r="J47" s="46"/>
      <c r="K47" s="47"/>
      <c r="L47" s="48" t="str">
        <f t="shared" si="0"/>
        <v/>
      </c>
      <c r="M47" s="49" t="str">
        <f>IF(M46="férié",1,IF(M46="congé scolaire",1,IF(M46="journée pédagogique",1,"")))</f>
        <v/>
      </c>
    </row>
    <row r="48" spans="1:13" x14ac:dyDescent="0.25">
      <c r="A48" s="50" t="str">
        <f>IF(C48="","",IF(C48=0,"",IF(A47="vendredi",A46+3,A46+1)))</f>
        <v/>
      </c>
      <c r="B48" s="41" t="s">
        <v>19</v>
      </c>
      <c r="C48" s="42" t="str">
        <f t="shared" si="1"/>
        <v/>
      </c>
      <c r="D48" s="51" t="str">
        <f>IF(C48="","",$AA$3)</f>
        <v/>
      </c>
      <c r="E48" s="44" t="str">
        <f>IF(C48="","",C48+12)</f>
        <v/>
      </c>
      <c r="F48" s="51" t="str">
        <f>IF(E48="","",AB$3)</f>
        <v/>
      </c>
      <c r="G48" s="45"/>
      <c r="H48" s="52"/>
      <c r="I48" s="45"/>
      <c r="J48" s="52"/>
      <c r="K48" s="53"/>
      <c r="L48" s="48" t="str">
        <f t="shared" si="0"/>
        <v/>
      </c>
      <c r="M48" s="39"/>
    </row>
    <row r="49" spans="1:13" x14ac:dyDescent="0.25">
      <c r="A49" s="54" t="str">
        <f>TEXT(A48,"jjjj")</f>
        <v/>
      </c>
      <c r="B49" s="41" t="s">
        <v>20</v>
      </c>
      <c r="C49" s="42" t="str">
        <f t="shared" si="1"/>
        <v/>
      </c>
      <c r="D49" s="43" t="str">
        <f>IF(C49="","",IF(A49=$AB$1,$AA$4,$AA$5))</f>
        <v/>
      </c>
      <c r="E49" s="44" t="str">
        <f>IF(C49="","",C49+18)</f>
        <v/>
      </c>
      <c r="F49" s="43" t="str">
        <f>IF(C49="","",IF(A49=$AB$1,$AB$4,$AB$5))</f>
        <v/>
      </c>
      <c r="G49" s="45"/>
      <c r="H49" s="46"/>
      <c r="I49" s="45"/>
      <c r="J49" s="46"/>
      <c r="K49" s="47"/>
      <c r="L49" s="48" t="str">
        <f t="shared" si="0"/>
        <v/>
      </c>
      <c r="M49" s="49" t="str">
        <f>IF(M48="férié",1,IF(M48="congé scolaire",1,IF(M48="journée pédagogique",1,"")))</f>
        <v/>
      </c>
    </row>
    <row r="50" spans="1:13" x14ac:dyDescent="0.25">
      <c r="A50" s="50" t="str">
        <f>IF(C50="","",IF(C50=0,"",IF(A49="vendredi",A48+3,A48+1)))</f>
        <v/>
      </c>
      <c r="B50" s="31" t="s">
        <v>19</v>
      </c>
      <c r="C50" s="42" t="str">
        <f t="shared" si="1"/>
        <v/>
      </c>
      <c r="D50" s="51" t="str">
        <f>IF(C50="","",$AA$3)</f>
        <v/>
      </c>
      <c r="E50" s="44" t="str">
        <f>IF(C50="","",C50+12)</f>
        <v/>
      </c>
      <c r="F50" s="51" t="str">
        <f>IF(E50="","",AB$3)</f>
        <v/>
      </c>
      <c r="G50" s="45"/>
      <c r="H50" s="52"/>
      <c r="I50" s="45"/>
      <c r="J50" s="52"/>
      <c r="K50" s="53"/>
      <c r="L50" s="48" t="str">
        <f t="shared" si="0"/>
        <v/>
      </c>
      <c r="M50" s="39"/>
    </row>
    <row r="51" spans="1:13" x14ac:dyDescent="0.25">
      <c r="A51" s="54" t="str">
        <f>TEXT(A50,"jjjj")</f>
        <v/>
      </c>
      <c r="B51" s="41" t="s">
        <v>20</v>
      </c>
      <c r="C51" s="42" t="str">
        <f t="shared" si="1"/>
        <v/>
      </c>
      <c r="D51" s="43" t="str">
        <f>IF(C51="","",IF(A51=$AB$1,$AA$4,$AA$5))</f>
        <v/>
      </c>
      <c r="E51" s="44" t="str">
        <f>IF(C51="","",C51+18)</f>
        <v/>
      </c>
      <c r="F51" s="43" t="str">
        <f>IF(C51="","",IF(A51=$AB$1,$AB$4,$AB$5))</f>
        <v/>
      </c>
      <c r="G51" s="45"/>
      <c r="H51" s="46"/>
      <c r="I51" s="45"/>
      <c r="J51" s="46"/>
      <c r="K51" s="47"/>
      <c r="L51" s="48" t="str">
        <f t="shared" si="0"/>
        <v/>
      </c>
      <c r="M51" s="49" t="str">
        <f>IF(M50="férié",1,IF(M50="congé scolaire",1,IF(M50="journée pédagogique",1,"")))</f>
        <v/>
      </c>
    </row>
    <row r="52" spans="1:13" x14ac:dyDescent="0.25">
      <c r="A52" s="50" t="str">
        <f>IF(C52="","",IF(C52=0,"",IF(A51="vendredi",A50+3,A50+1)))</f>
        <v/>
      </c>
      <c r="B52" s="41" t="s">
        <v>19</v>
      </c>
      <c r="C52" s="42" t="str">
        <f t="shared" si="1"/>
        <v/>
      </c>
      <c r="D52" s="51" t="str">
        <f>IF(C52="","",$AA$3)</f>
        <v/>
      </c>
      <c r="E52" s="44" t="str">
        <f>IF(C52="","",C52+12)</f>
        <v/>
      </c>
      <c r="F52" s="51" t="str">
        <f>IF(E52="","",AB$3)</f>
        <v/>
      </c>
      <c r="G52" s="45"/>
      <c r="H52" s="52"/>
      <c r="I52" s="45"/>
      <c r="J52" s="52"/>
      <c r="K52" s="53"/>
      <c r="L52" s="48" t="str">
        <f t="shared" si="0"/>
        <v/>
      </c>
      <c r="M52" s="39"/>
    </row>
    <row r="53" spans="1:13" x14ac:dyDescent="0.25">
      <c r="A53" s="54" t="str">
        <f>TEXT(A52,"jjjj")</f>
        <v/>
      </c>
      <c r="B53" s="41" t="s">
        <v>20</v>
      </c>
      <c r="C53" s="42" t="str">
        <f t="shared" si="1"/>
        <v/>
      </c>
      <c r="D53" s="43" t="str">
        <f>IF(C53="","",IF(A53=$AB$1,$AA$4,$AA$5))</f>
        <v/>
      </c>
      <c r="E53" s="44" t="str">
        <f>IF(C53="","",C53+18)</f>
        <v/>
      </c>
      <c r="F53" s="43" t="str">
        <f>IF(C53="","",IF(A53=$AB$1,$AB$4,$AB$5))</f>
        <v/>
      </c>
      <c r="G53" s="45"/>
      <c r="H53" s="46"/>
      <c r="I53" s="45"/>
      <c r="J53" s="46"/>
      <c r="K53" s="47"/>
      <c r="L53" s="48" t="str">
        <f t="shared" si="0"/>
        <v/>
      </c>
      <c r="M53" s="49" t="str">
        <f>IF(M52="férié",1,IF(M52="congé scolaire",1,IF(M52="journée pédagogique",1,"")))</f>
        <v/>
      </c>
    </row>
    <row r="54" spans="1:13" x14ac:dyDescent="0.25">
      <c r="A54" s="50" t="str">
        <f>IF(C54="","",IF(C54=0,"",IF(A53="vendredi",A52+3,A52+1)))</f>
        <v/>
      </c>
      <c r="B54" s="31" t="s">
        <v>19</v>
      </c>
      <c r="C54" s="42" t="str">
        <f t="shared" si="1"/>
        <v/>
      </c>
      <c r="D54" s="51" t="str">
        <f>IF(C54="","",$AA$3)</f>
        <v/>
      </c>
      <c r="E54" s="44" t="str">
        <f>IF(C54="","",C54+12)</f>
        <v/>
      </c>
      <c r="F54" s="51" t="str">
        <f>IF(E54="","",AB$3)</f>
        <v/>
      </c>
      <c r="G54" s="45"/>
      <c r="H54" s="52"/>
      <c r="I54" s="45"/>
      <c r="J54" s="52"/>
      <c r="K54" s="53"/>
      <c r="L54" s="48" t="str">
        <f t="shared" si="0"/>
        <v/>
      </c>
      <c r="M54" s="39"/>
    </row>
    <row r="55" spans="1:13" x14ac:dyDescent="0.25">
      <c r="A55" s="54" t="str">
        <f>TEXT(A54,"jjjj")</f>
        <v/>
      </c>
      <c r="B55" s="41" t="s">
        <v>20</v>
      </c>
      <c r="C55" s="42" t="str">
        <f t="shared" si="1"/>
        <v/>
      </c>
      <c r="D55" s="43" t="str">
        <f>IF(C55="","",IF(A55=$AB$1,$AA$4,$AA$5))</f>
        <v/>
      </c>
      <c r="E55" s="44" t="str">
        <f>IF(C55="","",C55+18)</f>
        <v/>
      </c>
      <c r="F55" s="43" t="str">
        <f>IF(C55="","",IF(A55=$AB$1,$AB$4,$AB$5))</f>
        <v/>
      </c>
      <c r="G55" s="45"/>
      <c r="H55" s="46"/>
      <c r="I55" s="45"/>
      <c r="J55" s="46"/>
      <c r="K55" s="47"/>
      <c r="L55" s="48" t="str">
        <f t="shared" si="0"/>
        <v/>
      </c>
      <c r="M55" s="49" t="str">
        <f>IF(M54="férié",1,IF(M54="congé scolaire",1,IF(M54="journée pédagogique",1,"")))</f>
        <v/>
      </c>
    </row>
    <row r="56" spans="1:13" x14ac:dyDescent="0.25">
      <c r="A56" s="50" t="str">
        <f>IF(C56="","",IF(C56=0,"",IF(A55="vendredi",A54+3,A54+1)))</f>
        <v/>
      </c>
      <c r="B56" s="41" t="s">
        <v>19</v>
      </c>
      <c r="C56" s="42" t="str">
        <f t="shared" si="1"/>
        <v/>
      </c>
      <c r="D56" s="51" t="str">
        <f>IF(C56="","",$AA$3)</f>
        <v/>
      </c>
      <c r="E56" s="44" t="str">
        <f>IF(C56="","",C56+12)</f>
        <v/>
      </c>
      <c r="F56" s="51" t="str">
        <f>IF(E56="","",AB$3)</f>
        <v/>
      </c>
      <c r="G56" s="45"/>
      <c r="H56" s="52"/>
      <c r="I56" s="45"/>
      <c r="J56" s="52"/>
      <c r="K56" s="53"/>
      <c r="L56" s="48" t="str">
        <f t="shared" si="0"/>
        <v/>
      </c>
      <c r="M56" s="39"/>
    </row>
    <row r="57" spans="1:13" x14ac:dyDescent="0.25">
      <c r="A57" s="54" t="str">
        <f>TEXT(A56,"jjjj")</f>
        <v/>
      </c>
      <c r="B57" s="41" t="s">
        <v>20</v>
      </c>
      <c r="C57" s="42" t="str">
        <f t="shared" si="1"/>
        <v/>
      </c>
      <c r="D57" s="43" t="str">
        <f>IF(C57="","",IF(A57=$AB$1,$AA$4,$AA$5))</f>
        <v/>
      </c>
      <c r="E57" s="44" t="str">
        <f>IF(C57="","",C57+18)</f>
        <v/>
      </c>
      <c r="F57" s="43" t="str">
        <f>IF(C57="","",IF(A57=$AB$1,$AB$4,$AB$5))</f>
        <v/>
      </c>
      <c r="G57" s="45"/>
      <c r="H57" s="46"/>
      <c r="I57" s="45"/>
      <c r="J57" s="46"/>
      <c r="K57" s="47"/>
      <c r="L57" s="48" t="str">
        <f t="shared" si="0"/>
        <v/>
      </c>
      <c r="M57" s="49" t="str">
        <f>IF(M56="férié",1,IF(M56="congé scolaire",1,IF(M56="journée pédagogique",1,"")))</f>
        <v/>
      </c>
    </row>
    <row r="58" spans="1:13" x14ac:dyDescent="0.25">
      <c r="A58" s="50" t="str">
        <f>IF(C58="","",IF(C58=0,"",IF(A57="vendredi",A56+3,A56+1)))</f>
        <v/>
      </c>
      <c r="B58" s="31" t="s">
        <v>19</v>
      </c>
      <c r="C58" s="42" t="str">
        <f t="shared" si="1"/>
        <v/>
      </c>
      <c r="D58" s="51" t="str">
        <f>IF(C58="","",$AA$3)</f>
        <v/>
      </c>
      <c r="E58" s="44" t="str">
        <f>IF(C58="","",C58+12)</f>
        <v/>
      </c>
      <c r="F58" s="51" t="str">
        <f>IF(E58="","",AB$3)</f>
        <v/>
      </c>
      <c r="G58" s="45"/>
      <c r="H58" s="52"/>
      <c r="I58" s="45"/>
      <c r="J58" s="52"/>
      <c r="K58" s="53"/>
      <c r="L58" s="48" t="str">
        <f>IF(I58="","",I58-C58)</f>
        <v/>
      </c>
      <c r="M58" s="39"/>
    </row>
    <row r="59" spans="1:13" ht="15.75" thickBot="1" x14ac:dyDescent="0.3">
      <c r="A59" s="55" t="str">
        <f>TEXT(A58,"jjjj")</f>
        <v/>
      </c>
      <c r="B59" s="56" t="s">
        <v>20</v>
      </c>
      <c r="C59" s="57" t="str">
        <f t="shared" si="1"/>
        <v/>
      </c>
      <c r="D59" s="58" t="str">
        <f>IF(C59="","",IF(A59=$AB$1,$AA$4,$AA$5))</f>
        <v/>
      </c>
      <c r="E59" s="59" t="str">
        <f>IF(C59="","",C59+18)</f>
        <v/>
      </c>
      <c r="F59" s="58" t="str">
        <f>IF(C59="","",IF(A59=$AB$1,$AB$4,$AB$5))</f>
        <v/>
      </c>
      <c r="G59" s="60"/>
      <c r="H59" s="61"/>
      <c r="I59" s="60"/>
      <c r="J59" s="61"/>
      <c r="K59" s="62"/>
      <c r="L59" s="63" t="str">
        <f>IF(I59="","",I59-C59)</f>
        <v/>
      </c>
      <c r="M59" s="49" t="str">
        <f>IF(M58="férié",1,IF(M58="congé scolaire",1,IF(M58="journée pédagogique",1,"")))</f>
        <v/>
      </c>
    </row>
    <row r="60" spans="1:13" ht="15.75" thickBot="1" x14ac:dyDescent="0.3">
      <c r="A60" s="2"/>
      <c r="B60" s="11"/>
      <c r="C60" s="11"/>
      <c r="D60" s="11"/>
      <c r="E60" s="11"/>
      <c r="F60" s="11"/>
      <c r="G60" s="64" t="s">
        <v>21</v>
      </c>
      <c r="H60" s="65"/>
      <c r="I60" s="66"/>
      <c r="J60" s="67" t="e">
        <f>IF(C14="","?",COUNT(A14:A59))-M60</f>
        <v>#VALUE!</v>
      </c>
      <c r="K60" s="68"/>
      <c r="L60" s="69">
        <f>SUM(L14:L59)</f>
        <v>0</v>
      </c>
      <c r="M60" s="70">
        <f>COUNT(M14:M59)</f>
        <v>0</v>
      </c>
    </row>
  </sheetData>
  <protectedRanges>
    <protectedRange password="CEFD" sqref="A14" name="Plage1_1_2_3"/>
  </protectedRanges>
  <mergeCells count="5">
    <mergeCell ref="E1:M1"/>
    <mergeCell ref="C12:D12"/>
    <mergeCell ref="E12:F12"/>
    <mergeCell ref="G12:H12"/>
    <mergeCell ref="I12:J12"/>
  </mergeCells>
  <dataValidations count="3">
    <dataValidation type="list" errorStyle="warning" allowBlank="1" showInputMessage="1" showErrorMessage="1" sqref="M14 M16 M18 M20 M22 M24 M26 M28 M30 M32 M34 M36 M38 M40 M42 M44 M46 M48 M50 M52 M54 M56 M58">
      <formula1>"Férié,Congé scolaire,journée pédagogique,Pas de convoyeuse,garage"</formula1>
    </dataValidation>
    <dataValidation type="list" allowBlank="1" showInputMessage="1" showErrorMessage="1" sqref="D14:D59">
      <formula1>aller</formula1>
    </dataValidation>
    <dataValidation type="list" allowBlank="1" showInputMessage="1" showErrorMessage="1" sqref="A15 A17 A59 A19 A21 A23 A25 A27 A29 A31 A33 A35 A37 A39 A41 A43 A45 A47 A49 A51 A53 A55 A57">
      <formula1>JourSem</formula1>
    </dataValidation>
  </dataValidations>
  <hyperlinks>
    <hyperlink ref="A10" r:id="rId1" display="lilia@transibus.be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Renommer_l_onglet_en_date_mois_suivant">
                <anchor moveWithCells="1" sizeWithCells="1">
                  <from>
                    <xdr:col>14</xdr:col>
                    <xdr:colOff>733425</xdr:colOff>
                    <xdr:row>31</xdr:row>
                    <xdr:rowOff>0</xdr:rowOff>
                  </from>
                  <to>
                    <xdr:col>17</xdr:col>
                    <xdr:colOff>285750</xdr:colOff>
                    <xdr:row>34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'[1]Original ancien'!#REF!</xm:f>
          </x14:formula1>
          <xm:sqref>A14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2020-01-27T13:45:59Z</dcterms:created>
  <dcterms:modified xsi:type="dcterms:W3CDTF">2020-01-27T14:20:22Z</dcterms:modified>
</cp:coreProperties>
</file>